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tables/table2.xml" ContentType="application/vnd.openxmlformats-officedocument.spreadsheetml.table+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7.xml" ContentType="application/vnd.openxmlformats-officedocument.drawing+xml"/>
  <Override PartName="/xl/tables/table3.xml" ContentType="application/vnd.openxmlformats-officedocument.spreadsheetml.tab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harts/chart21.xml" ContentType="application/vnd.openxmlformats-officedocument.drawingml.chart+xml"/>
  <Override PartName="/xl/charts/style18.xml" ContentType="application/vnd.ms-office.chartstyle+xml"/>
  <Override PartName="/xl/charts/colors18.xml" ContentType="application/vnd.ms-office.chartcolorstyle+xml"/>
  <Override PartName="/xl/charts/chart22.xml" ContentType="application/vnd.openxmlformats-officedocument.drawingml.chart+xml"/>
  <Override PartName="/xl/charts/style19.xml" ContentType="application/vnd.ms-office.chartstyle+xml"/>
  <Override PartName="/xl/charts/colors19.xml" ContentType="application/vnd.ms-office.chartcolorstyle+xml"/>
  <Override PartName="/xl/charts/chart23.xml" ContentType="application/vnd.openxmlformats-officedocument.drawingml.chart+xml"/>
  <Override PartName="/xl/charts/style20.xml" ContentType="application/vnd.ms-office.chartstyle+xml"/>
  <Override PartName="/xl/charts/colors20.xml" ContentType="application/vnd.ms-office.chartcolorstyle+xml"/>
  <Override PartName="/xl/charts/chart24.xml" ContentType="application/vnd.openxmlformats-officedocument.drawingml.chart+xml"/>
  <Override PartName="/xl/charts/style21.xml" ContentType="application/vnd.ms-office.chartstyle+xml"/>
  <Override PartName="/xl/charts/colors21.xml" ContentType="application/vnd.ms-office.chartcolorstyle+xml"/>
  <Override PartName="/xl/charts/chart25.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8.xml" ContentType="application/vnd.openxmlformats-officedocument.drawing+xml"/>
  <Override PartName="/xl/tables/table4.xml" ContentType="application/vnd.openxmlformats-officedocument.spreadsheetml.table+xml"/>
  <Override PartName="/xl/charts/chart26.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9.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27.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codeName="ThisWorkbook" hidePivotFieldList="1" defaultThemeVersion="166925"/>
  <mc:AlternateContent xmlns:mc="http://schemas.openxmlformats.org/markup-compatibility/2006">
    <mc:Choice Requires="x15">
      <x15ac:absPath xmlns:x15ac="http://schemas.microsoft.com/office/spreadsheetml/2010/11/ac" url="/Users/muskan/Desktop/"/>
    </mc:Choice>
  </mc:AlternateContent>
  <xr:revisionPtr revIDLastSave="0" documentId="13_ncr:1_{4D8B1F68-CC60-0549-BB86-CF2C0154140F}" xr6:coauthVersionLast="47" xr6:coauthVersionMax="47" xr10:uidLastSave="{00000000-0000-0000-0000-000000000000}"/>
  <bookViews>
    <workbookView xWindow="0" yWindow="500" windowWidth="28800" windowHeight="16180" activeTab="5" xr2:uid="{C64C7B01-7995-6D45-93F4-6A14853983D8}"/>
  </bookViews>
  <sheets>
    <sheet name="Cover Page" sheetId="1" r:id="rId1"/>
    <sheet name="ANSWER 1" sheetId="2" r:id="rId2"/>
    <sheet name="Q2 DATA 1965-2021" sheetId="7" r:id="rId3"/>
    <sheet name="ANSWER 2 (PART 1)" sheetId="3" r:id="rId4"/>
    <sheet name="ANSWER 2 (PART 2)" sheetId="11" r:id="rId5"/>
    <sheet name="ANSWER 2 (PART 3)" sheetId="12" r:id="rId6"/>
    <sheet name="ANSWER 2 SIZE" sheetId="13" r:id="rId7"/>
    <sheet name="ANSWER 2 BM" sheetId="14" r:id="rId8"/>
    <sheet name="ANSWER 2 EP" sheetId="15" r:id="rId9"/>
    <sheet name="SCATTER PLOT ANS-2 (PART 4)" sheetId="16" r:id="rId10"/>
    <sheet name="ANSWER 2 PART 5" sheetId="17" r:id="rId11"/>
  </sheets>
  <externalReferences>
    <externalReference r:id="rId12"/>
  </externalReferences>
  <definedNames>
    <definedName name="solver_eng" localSheetId="3" hidden="1">1</definedName>
    <definedName name="solver_lin" localSheetId="3" hidden="1">2</definedName>
    <definedName name="solver_neg" localSheetId="3" hidden="1">1</definedName>
    <definedName name="solver_num" localSheetId="3" hidden="1">0</definedName>
    <definedName name="solver_opt" localSheetId="3" hidden="1">'ANSWER 2 (PART 1)'!#REF!</definedName>
    <definedName name="solver_typ" localSheetId="3" hidden="1">1</definedName>
    <definedName name="solver_val" localSheetId="3" hidden="1">0</definedName>
    <definedName name="solver_ver" localSheetId="3" hidden="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G7" i="17" l="1"/>
  <c r="BG8" i="17"/>
  <c r="BG9" i="17"/>
  <c r="BG10" i="17"/>
  <c r="BG11" i="17"/>
  <c r="BJ2" i="17"/>
  <c r="AW3" i="17"/>
  <c r="AW2" i="17"/>
  <c r="BG3" i="17"/>
  <c r="AT3" i="17"/>
  <c r="B7"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12" i="11"/>
  <c r="AT134" i="17"/>
  <c r="AT133" i="17"/>
  <c r="AT132" i="17"/>
  <c r="AT131" i="17"/>
  <c r="AT130" i="17"/>
  <c r="AT5" i="17"/>
  <c r="AT6" i="17"/>
  <c r="AT7" i="17"/>
  <c r="AT8" i="17"/>
  <c r="T2" i="17"/>
  <c r="AH2" i="17"/>
  <c r="B3" i="17"/>
  <c r="C3" i="17"/>
  <c r="Q3" i="17"/>
  <c r="T3" i="17"/>
  <c r="AE3" i="17"/>
  <c r="AH3" i="17"/>
  <c r="BJ3" i="17"/>
  <c r="B4" i="17"/>
  <c r="C4" i="17"/>
  <c r="Q4" i="17"/>
  <c r="AE4" i="17"/>
  <c r="B5" i="17"/>
  <c r="C5" i="17"/>
  <c r="Q5" i="17"/>
  <c r="AE5" i="17"/>
  <c r="AT4" i="17"/>
  <c r="BG4" i="17"/>
  <c r="B6" i="17"/>
  <c r="C6" i="17"/>
  <c r="Q6" i="17"/>
  <c r="AE6" i="17"/>
  <c r="BG5" i="17"/>
  <c r="B7" i="17"/>
  <c r="C7" i="17"/>
  <c r="Q7" i="17"/>
  <c r="AE7" i="17"/>
  <c r="BG6" i="17"/>
  <c r="B8" i="17"/>
  <c r="C8" i="17"/>
  <c r="Q8" i="17"/>
  <c r="AE8" i="17"/>
  <c r="B9" i="17"/>
  <c r="D9" i="17" s="1"/>
  <c r="C9" i="17"/>
  <c r="Q9" i="17"/>
  <c r="AE9" i="17"/>
  <c r="B10" i="17"/>
  <c r="C10" i="17"/>
  <c r="Q10" i="17"/>
  <c r="AE10" i="17"/>
  <c r="AT9" i="17"/>
  <c r="B11" i="17"/>
  <c r="C11" i="17"/>
  <c r="Q11" i="17"/>
  <c r="AE11" i="17"/>
  <c r="AT10" i="17"/>
  <c r="B12" i="17"/>
  <c r="C12" i="17"/>
  <c r="Q12" i="17"/>
  <c r="AE12" i="17"/>
  <c r="AT11" i="17"/>
  <c r="B13" i="17"/>
  <c r="C13" i="17"/>
  <c r="Q13" i="17"/>
  <c r="AE13" i="17"/>
  <c r="AT12" i="17"/>
  <c r="BG12" i="17"/>
  <c r="B14" i="17"/>
  <c r="C14" i="17"/>
  <c r="Q14" i="17"/>
  <c r="AE14" i="17"/>
  <c r="AT13" i="17"/>
  <c r="BG13" i="17"/>
  <c r="B15" i="17"/>
  <c r="C15" i="17"/>
  <c r="Q15" i="17"/>
  <c r="AE15" i="17"/>
  <c r="AT14" i="17"/>
  <c r="BG14" i="17"/>
  <c r="B16" i="17"/>
  <c r="C16" i="17"/>
  <c r="Q16" i="17"/>
  <c r="AE16" i="17"/>
  <c r="AT15" i="17"/>
  <c r="BG15" i="17"/>
  <c r="B17" i="17"/>
  <c r="C17" i="17"/>
  <c r="Q17" i="17"/>
  <c r="AE17" i="17"/>
  <c r="AT16" i="17"/>
  <c r="BG16" i="17"/>
  <c r="B18" i="17"/>
  <c r="C18" i="17"/>
  <c r="Q18" i="17"/>
  <c r="AE18" i="17"/>
  <c r="AT17" i="17"/>
  <c r="BG17" i="17"/>
  <c r="B19" i="17"/>
  <c r="C19" i="17"/>
  <c r="Q19" i="17"/>
  <c r="AE19" i="17"/>
  <c r="AT18" i="17"/>
  <c r="BG18" i="17"/>
  <c r="B20" i="17"/>
  <c r="C20" i="17"/>
  <c r="Q20" i="17"/>
  <c r="AE20" i="17"/>
  <c r="AT19" i="17"/>
  <c r="BG19" i="17"/>
  <c r="B21" i="17"/>
  <c r="C21" i="17"/>
  <c r="Q21" i="17"/>
  <c r="AE21" i="17"/>
  <c r="AT20" i="17"/>
  <c r="BG20" i="17"/>
  <c r="B22" i="17"/>
  <c r="C22" i="17"/>
  <c r="Q22" i="17"/>
  <c r="AE22" i="17"/>
  <c r="AT21" i="17"/>
  <c r="BG21" i="17"/>
  <c r="B23" i="17"/>
  <c r="C23" i="17"/>
  <c r="Q23" i="17"/>
  <c r="AE23" i="17"/>
  <c r="AT22" i="17"/>
  <c r="BG22" i="17"/>
  <c r="B24" i="17"/>
  <c r="C24" i="17"/>
  <c r="Q24" i="17"/>
  <c r="AE24" i="17"/>
  <c r="AT23" i="17"/>
  <c r="BG23" i="17"/>
  <c r="B25" i="17"/>
  <c r="C25" i="17"/>
  <c r="Q25" i="17"/>
  <c r="AE25" i="17"/>
  <c r="AT24" i="17"/>
  <c r="BG24" i="17"/>
  <c r="B26" i="17"/>
  <c r="C26" i="17"/>
  <c r="Q26" i="17"/>
  <c r="AE26" i="17"/>
  <c r="AT25" i="17"/>
  <c r="BG25" i="17"/>
  <c r="B27" i="17"/>
  <c r="C27" i="17"/>
  <c r="Q27" i="17"/>
  <c r="AE27" i="17"/>
  <c r="AT26" i="17"/>
  <c r="BG26" i="17"/>
  <c r="B28" i="17"/>
  <c r="C28" i="17"/>
  <c r="Q28" i="17"/>
  <c r="AE28" i="17"/>
  <c r="AT27" i="17"/>
  <c r="BG27" i="17"/>
  <c r="B29" i="17"/>
  <c r="C29" i="17"/>
  <c r="Q29" i="17"/>
  <c r="AE29" i="17"/>
  <c r="AT28" i="17"/>
  <c r="BG28" i="17"/>
  <c r="B30" i="17"/>
  <c r="C30" i="17"/>
  <c r="Q30" i="17"/>
  <c r="AE30" i="17"/>
  <c r="AT29" i="17"/>
  <c r="BG29" i="17"/>
  <c r="B31" i="17"/>
  <c r="C31" i="17"/>
  <c r="Q31" i="17"/>
  <c r="AE31" i="17"/>
  <c r="AT30" i="17"/>
  <c r="BG30" i="17"/>
  <c r="B32" i="17"/>
  <c r="C32" i="17"/>
  <c r="Q32" i="17"/>
  <c r="AE32" i="17"/>
  <c r="AT31" i="17"/>
  <c r="BG31" i="17"/>
  <c r="B33" i="17"/>
  <c r="C33" i="17"/>
  <c r="Q33" i="17"/>
  <c r="AE33" i="17"/>
  <c r="AT32" i="17"/>
  <c r="BG32" i="17"/>
  <c r="B34" i="17"/>
  <c r="C34" i="17"/>
  <c r="Q34" i="17"/>
  <c r="AE34" i="17"/>
  <c r="AT33" i="17"/>
  <c r="BG33" i="17"/>
  <c r="B35" i="17"/>
  <c r="C35" i="17"/>
  <c r="Q35" i="17"/>
  <c r="AE35" i="17"/>
  <c r="AT34" i="17"/>
  <c r="BG34" i="17"/>
  <c r="B36" i="17"/>
  <c r="C36" i="17"/>
  <c r="Q36" i="17"/>
  <c r="AE36" i="17"/>
  <c r="AT35" i="17"/>
  <c r="BG35" i="17"/>
  <c r="B37" i="17"/>
  <c r="C37" i="17"/>
  <c r="Q37" i="17"/>
  <c r="AE37" i="17"/>
  <c r="AT36" i="17"/>
  <c r="BG36" i="17"/>
  <c r="B38" i="17"/>
  <c r="C38" i="17"/>
  <c r="Q38" i="17"/>
  <c r="AE38" i="17"/>
  <c r="AT37" i="17"/>
  <c r="BG37" i="17"/>
  <c r="B39" i="17"/>
  <c r="C39" i="17"/>
  <c r="AT38" i="17"/>
  <c r="BG38" i="17"/>
  <c r="B40" i="17"/>
  <c r="C40" i="17"/>
  <c r="AT39" i="17"/>
  <c r="BG39" i="17"/>
  <c r="B41" i="17"/>
  <c r="C41" i="17"/>
  <c r="AT40" i="17"/>
  <c r="BG40" i="17"/>
  <c r="B42" i="17"/>
  <c r="C42" i="17"/>
  <c r="AT41" i="17"/>
  <c r="BG41" i="17"/>
  <c r="B43" i="17"/>
  <c r="C43" i="17"/>
  <c r="AT42" i="17"/>
  <c r="BG42" i="17"/>
  <c r="B44" i="17"/>
  <c r="C44" i="17"/>
  <c r="AT43" i="17"/>
  <c r="BG43" i="17"/>
  <c r="B45" i="17"/>
  <c r="C45" i="17"/>
  <c r="AT44" i="17"/>
  <c r="BG44" i="17"/>
  <c r="B46" i="17"/>
  <c r="C46" i="17"/>
  <c r="AT45" i="17"/>
  <c r="BG45" i="17"/>
  <c r="B47" i="17"/>
  <c r="C47" i="17"/>
  <c r="AT46" i="17"/>
  <c r="B48" i="17"/>
  <c r="C48" i="17"/>
  <c r="AT47" i="17"/>
  <c r="B49" i="17"/>
  <c r="C49" i="17"/>
  <c r="AT48" i="17"/>
  <c r="B50" i="17"/>
  <c r="C50" i="17"/>
  <c r="AT49" i="17"/>
  <c r="B51" i="17"/>
  <c r="C51" i="17"/>
  <c r="AT50" i="17"/>
  <c r="B52" i="17"/>
  <c r="C52" i="17"/>
  <c r="AT51" i="17"/>
  <c r="B53" i="17"/>
  <c r="C53" i="17"/>
  <c r="AT52" i="17"/>
  <c r="B54" i="17"/>
  <c r="C54" i="17"/>
  <c r="AT53" i="17"/>
  <c r="B55" i="17"/>
  <c r="C55" i="17"/>
  <c r="AT54" i="17"/>
  <c r="B56" i="17"/>
  <c r="C56" i="17"/>
  <c r="AT55" i="17"/>
  <c r="B57" i="17"/>
  <c r="C57" i="17"/>
  <c r="AT56" i="17"/>
  <c r="B58" i="17"/>
  <c r="C58" i="17"/>
  <c r="AT57" i="17"/>
  <c r="B59" i="17"/>
  <c r="C59" i="17"/>
  <c r="AT58" i="17"/>
  <c r="B60" i="17"/>
  <c r="C60" i="17"/>
  <c r="AT59" i="17"/>
  <c r="B61" i="17"/>
  <c r="C61" i="17"/>
  <c r="AT60" i="17"/>
  <c r="B62" i="17"/>
  <c r="C62" i="17"/>
  <c r="AT61" i="17"/>
  <c r="B63" i="17"/>
  <c r="C63" i="17"/>
  <c r="AT62" i="17"/>
  <c r="B64" i="17"/>
  <c r="C64" i="17"/>
  <c r="AT63" i="17"/>
  <c r="B65" i="17"/>
  <c r="C65" i="17"/>
  <c r="AT64" i="17"/>
  <c r="B66" i="17"/>
  <c r="C66" i="17"/>
  <c r="AT65" i="17"/>
  <c r="B67" i="17"/>
  <c r="C67" i="17"/>
  <c r="AT66" i="17"/>
  <c r="B68" i="17"/>
  <c r="C68" i="17"/>
  <c r="AT67" i="17"/>
  <c r="B69" i="17"/>
  <c r="C69" i="17"/>
  <c r="AT68" i="17"/>
  <c r="B70" i="17"/>
  <c r="C70" i="17"/>
  <c r="AT69" i="17"/>
  <c r="B71" i="17"/>
  <c r="C71" i="17"/>
  <c r="AT70" i="17"/>
  <c r="B72" i="17"/>
  <c r="C72" i="17"/>
  <c r="AT71" i="17"/>
  <c r="B73" i="17"/>
  <c r="C73" i="17"/>
  <c r="AT72" i="17"/>
  <c r="B74" i="17"/>
  <c r="C74" i="17"/>
  <c r="AT73" i="17"/>
  <c r="B75" i="17"/>
  <c r="C75" i="17"/>
  <c r="AT74" i="17"/>
  <c r="B76" i="17"/>
  <c r="C76" i="17"/>
  <c r="AT75" i="17"/>
  <c r="B77" i="17"/>
  <c r="C77" i="17"/>
  <c r="AT76" i="17"/>
  <c r="B78" i="17"/>
  <c r="C78" i="17"/>
  <c r="AT77" i="17"/>
  <c r="B79" i="17"/>
  <c r="C79" i="17"/>
  <c r="AT78" i="17"/>
  <c r="B80" i="17"/>
  <c r="C80" i="17"/>
  <c r="AT79" i="17"/>
  <c r="B81" i="17"/>
  <c r="C81" i="17"/>
  <c r="AT80" i="17"/>
  <c r="B82" i="17"/>
  <c r="C82" i="17"/>
  <c r="AT81" i="17"/>
  <c r="B83" i="17"/>
  <c r="C83" i="17"/>
  <c r="AT82" i="17"/>
  <c r="B84" i="17"/>
  <c r="C84" i="17"/>
  <c r="AT83" i="17"/>
  <c r="B85" i="17"/>
  <c r="C85" i="17"/>
  <c r="AT84" i="17"/>
  <c r="B86" i="17"/>
  <c r="C86" i="17"/>
  <c r="AT85" i="17"/>
  <c r="B87" i="17"/>
  <c r="C87" i="17"/>
  <c r="AT86" i="17"/>
  <c r="B88" i="17"/>
  <c r="C88" i="17"/>
  <c r="AT87" i="17"/>
  <c r="B89" i="17"/>
  <c r="C89" i="17"/>
  <c r="AT88" i="17"/>
  <c r="B90" i="17"/>
  <c r="C90" i="17"/>
  <c r="AT89" i="17"/>
  <c r="B91" i="17"/>
  <c r="C91" i="17"/>
  <c r="AT90" i="17"/>
  <c r="B92" i="17"/>
  <c r="C92" i="17"/>
  <c r="AT91" i="17"/>
  <c r="B93" i="17"/>
  <c r="C93" i="17"/>
  <c r="AT92" i="17"/>
  <c r="B94" i="17"/>
  <c r="C94" i="17"/>
  <c r="AT93" i="17"/>
  <c r="B95" i="17"/>
  <c r="C95" i="17"/>
  <c r="AT94" i="17"/>
  <c r="B96" i="17"/>
  <c r="C96" i="17"/>
  <c r="AT95" i="17"/>
  <c r="B97" i="17"/>
  <c r="C97" i="17"/>
  <c r="AT96" i="17"/>
  <c r="B98" i="17"/>
  <c r="C98" i="17"/>
  <c r="AT97" i="17"/>
  <c r="B99" i="17"/>
  <c r="C99" i="17"/>
  <c r="AT98" i="17"/>
  <c r="B100" i="17"/>
  <c r="C100" i="17"/>
  <c r="AT99" i="17"/>
  <c r="B101" i="17"/>
  <c r="C101" i="17"/>
  <c r="AT100" i="17"/>
  <c r="B102" i="17"/>
  <c r="C102" i="17"/>
  <c r="AT101" i="17"/>
  <c r="B103" i="17"/>
  <c r="C103" i="17"/>
  <c r="AT102" i="17"/>
  <c r="B104" i="17"/>
  <c r="C104" i="17"/>
  <c r="AT103" i="17"/>
  <c r="B105" i="17"/>
  <c r="C105" i="17"/>
  <c r="AT104" i="17"/>
  <c r="B106" i="17"/>
  <c r="C106" i="17"/>
  <c r="AT105" i="17"/>
  <c r="B107" i="17"/>
  <c r="C107" i="17"/>
  <c r="AT106" i="17"/>
  <c r="B108" i="17"/>
  <c r="C108" i="17"/>
  <c r="AT107" i="17"/>
  <c r="B109" i="17"/>
  <c r="C109" i="17"/>
  <c r="AT108" i="17"/>
  <c r="B110" i="17"/>
  <c r="C110" i="17"/>
  <c r="AT109" i="17"/>
  <c r="B111" i="17"/>
  <c r="C111" i="17"/>
  <c r="AT110" i="17"/>
  <c r="B112" i="17"/>
  <c r="C112" i="17"/>
  <c r="AT111" i="17"/>
  <c r="B113" i="17"/>
  <c r="C113" i="17"/>
  <c r="AT112" i="17"/>
  <c r="B114" i="17"/>
  <c r="C114" i="17"/>
  <c r="AT113" i="17"/>
  <c r="B115" i="17"/>
  <c r="C115" i="17"/>
  <c r="AT114" i="17"/>
  <c r="B116" i="17"/>
  <c r="C116" i="17"/>
  <c r="AT115" i="17"/>
  <c r="B117" i="17"/>
  <c r="C117" i="17"/>
  <c r="AT116" i="17"/>
  <c r="B118" i="17"/>
  <c r="C118" i="17"/>
  <c r="AT117" i="17"/>
  <c r="B119" i="17"/>
  <c r="C119" i="17"/>
  <c r="AT118" i="17"/>
  <c r="B120" i="17"/>
  <c r="C120" i="17"/>
  <c r="AT119" i="17"/>
  <c r="B121" i="17"/>
  <c r="C121" i="17"/>
  <c r="AT120" i="17"/>
  <c r="B122" i="17"/>
  <c r="C122" i="17"/>
  <c r="AT121" i="17"/>
  <c r="B123" i="17"/>
  <c r="C123" i="17"/>
  <c r="AT122" i="17"/>
  <c r="B124" i="17"/>
  <c r="C124" i="17"/>
  <c r="AT123" i="17"/>
  <c r="B125" i="17"/>
  <c r="C125" i="17"/>
  <c r="D125" i="17" s="1"/>
  <c r="AT124" i="17"/>
  <c r="B126" i="17"/>
  <c r="C126" i="17"/>
  <c r="AT125" i="17"/>
  <c r="B127" i="17"/>
  <c r="C127" i="17"/>
  <c r="AT126" i="17"/>
  <c r="B128" i="17"/>
  <c r="C128" i="17"/>
  <c r="AT127" i="17"/>
  <c r="B129" i="17"/>
  <c r="C129" i="17"/>
  <c r="AT128" i="17"/>
  <c r="B130" i="17"/>
  <c r="C130" i="17"/>
  <c r="AT129" i="17"/>
  <c r="B131" i="17"/>
  <c r="C131" i="17"/>
  <c r="B132" i="17"/>
  <c r="C132" i="17"/>
  <c r="B133" i="17"/>
  <c r="C133" i="17"/>
  <c r="B134" i="17"/>
  <c r="C134" i="17"/>
  <c r="D134" i="17" s="1"/>
  <c r="B135" i="17"/>
  <c r="C135" i="17"/>
  <c r="B136" i="17"/>
  <c r="C136" i="17"/>
  <c r="B137" i="17"/>
  <c r="C137" i="17"/>
  <c r="B138" i="17"/>
  <c r="C138" i="17"/>
  <c r="D138" i="17" s="1"/>
  <c r="B139" i="17"/>
  <c r="C139" i="17"/>
  <c r="B140" i="17"/>
  <c r="C140" i="17"/>
  <c r="B141" i="17"/>
  <c r="C141" i="17"/>
  <c r="B142" i="17"/>
  <c r="C142" i="17"/>
  <c r="D142" i="17" s="1"/>
  <c r="B143" i="17"/>
  <c r="C143" i="17"/>
  <c r="B144" i="17"/>
  <c r="C144" i="17"/>
  <c r="B145" i="17"/>
  <c r="C145" i="17"/>
  <c r="B146" i="17"/>
  <c r="C146" i="17"/>
  <c r="D146" i="17" s="1"/>
  <c r="B147" i="17"/>
  <c r="C147" i="17"/>
  <c r="B148" i="17"/>
  <c r="C148" i="17"/>
  <c r="B149" i="17"/>
  <c r="C149" i="17"/>
  <c r="B150" i="17"/>
  <c r="C150" i="17"/>
  <c r="B151" i="17"/>
  <c r="C151" i="17"/>
  <c r="B152" i="17"/>
  <c r="C152" i="17"/>
  <c r="B153" i="17"/>
  <c r="C153" i="17"/>
  <c r="B154" i="17"/>
  <c r="C154" i="17"/>
  <c r="B155" i="17"/>
  <c r="C155" i="17"/>
  <c r="B156" i="17"/>
  <c r="C156" i="17"/>
  <c r="B157" i="17"/>
  <c r="C157" i="17"/>
  <c r="B158" i="17"/>
  <c r="C158" i="17"/>
  <c r="D158" i="17" s="1"/>
  <c r="B159" i="17"/>
  <c r="C159" i="17"/>
  <c r="B160" i="17"/>
  <c r="C160" i="17"/>
  <c r="B161" i="17"/>
  <c r="C161" i="17"/>
  <c r="B162" i="17"/>
  <c r="C162" i="17"/>
  <c r="D162" i="17" s="1"/>
  <c r="B163" i="17"/>
  <c r="C163" i="17"/>
  <c r="B164" i="17"/>
  <c r="C164" i="17"/>
  <c r="B165" i="17"/>
  <c r="C165" i="17"/>
  <c r="B166" i="17"/>
  <c r="C166" i="17"/>
  <c r="B167" i="17"/>
  <c r="C167" i="17"/>
  <c r="B168" i="17"/>
  <c r="C168" i="17"/>
  <c r="B169" i="17"/>
  <c r="C169" i="17"/>
  <c r="B170" i="17"/>
  <c r="C170" i="17"/>
  <c r="D170" i="17" s="1"/>
  <c r="B171" i="17"/>
  <c r="C171" i="17"/>
  <c r="B172" i="17"/>
  <c r="C172" i="17"/>
  <c r="B173" i="17"/>
  <c r="C173" i="17"/>
  <c r="B174" i="17"/>
  <c r="C174" i="17"/>
  <c r="D174" i="17" s="1"/>
  <c r="B175" i="17"/>
  <c r="C175" i="17"/>
  <c r="B176" i="17"/>
  <c r="C176" i="17"/>
  <c r="B177" i="17"/>
  <c r="C177" i="17"/>
  <c r="B178" i="17"/>
  <c r="C178" i="17"/>
  <c r="B179" i="17"/>
  <c r="C179" i="17"/>
  <c r="B180" i="17"/>
  <c r="C180" i="17"/>
  <c r="B181" i="17"/>
  <c r="C181" i="17"/>
  <c r="B182" i="17"/>
  <c r="C182" i="17"/>
  <c r="D182" i="17" s="1"/>
  <c r="B183" i="17"/>
  <c r="C183" i="17"/>
  <c r="B184" i="17"/>
  <c r="C184" i="17"/>
  <c r="B185" i="17"/>
  <c r="C185" i="17"/>
  <c r="B186" i="17"/>
  <c r="C186" i="17"/>
  <c r="D186" i="17" s="1"/>
  <c r="B187" i="17"/>
  <c r="C187" i="17"/>
  <c r="B188" i="17"/>
  <c r="C188" i="17"/>
  <c r="B189" i="17"/>
  <c r="C189" i="17"/>
  <c r="B190" i="17"/>
  <c r="C190" i="17"/>
  <c r="D190" i="17" s="1"/>
  <c r="B191" i="17"/>
  <c r="C191" i="17"/>
  <c r="B192" i="17"/>
  <c r="C192" i="17"/>
  <c r="B193" i="17"/>
  <c r="C193" i="17"/>
  <c r="B194" i="17"/>
  <c r="C194" i="17"/>
  <c r="D194" i="17" s="1"/>
  <c r="B195" i="17"/>
  <c r="C195" i="17"/>
  <c r="B196" i="17"/>
  <c r="C196" i="17"/>
  <c r="B197" i="17"/>
  <c r="C197" i="17"/>
  <c r="B198" i="17"/>
  <c r="C198" i="17"/>
  <c r="B199" i="17"/>
  <c r="C199" i="17"/>
  <c r="B200" i="17"/>
  <c r="C200" i="17"/>
  <c r="B201" i="17"/>
  <c r="C201" i="17"/>
  <c r="B202" i="17"/>
  <c r="C202" i="17"/>
  <c r="D202" i="17" s="1"/>
  <c r="B203" i="17"/>
  <c r="C203" i="17"/>
  <c r="B204" i="17"/>
  <c r="C204" i="17"/>
  <c r="B205" i="17"/>
  <c r="C205" i="17"/>
  <c r="B206" i="17"/>
  <c r="C206" i="17"/>
  <c r="D206" i="17" s="1"/>
  <c r="B207" i="17"/>
  <c r="C207" i="17"/>
  <c r="B208" i="17"/>
  <c r="C208" i="17"/>
  <c r="B209" i="17"/>
  <c r="C209" i="17"/>
  <c r="B210" i="17"/>
  <c r="C210" i="17"/>
  <c r="B211" i="17"/>
  <c r="C211" i="17"/>
  <c r="B212" i="17"/>
  <c r="C212" i="17"/>
  <c r="B213" i="17"/>
  <c r="C213" i="17"/>
  <c r="B214" i="17"/>
  <c r="C214" i="17"/>
  <c r="B215" i="17"/>
  <c r="C215" i="17"/>
  <c r="B216" i="17"/>
  <c r="C216" i="17"/>
  <c r="B217" i="17"/>
  <c r="C217" i="17"/>
  <c r="B218" i="17"/>
  <c r="C218" i="17"/>
  <c r="D218" i="17" s="1"/>
  <c r="B219" i="17"/>
  <c r="C219" i="17"/>
  <c r="B220" i="17"/>
  <c r="C220" i="17"/>
  <c r="B221" i="17"/>
  <c r="C221" i="17"/>
  <c r="B222" i="17"/>
  <c r="C222" i="17"/>
  <c r="D222" i="17" s="1"/>
  <c r="B223" i="17"/>
  <c r="C223" i="17"/>
  <c r="B224" i="17"/>
  <c r="C224" i="17"/>
  <c r="B225" i="17"/>
  <c r="C225" i="17"/>
  <c r="B226" i="17"/>
  <c r="C226" i="17"/>
  <c r="D226" i="17" s="1"/>
  <c r="B227" i="17"/>
  <c r="C227" i="17"/>
  <c r="B228" i="17"/>
  <c r="C228" i="17"/>
  <c r="B229" i="17"/>
  <c r="C229" i="17"/>
  <c r="B230" i="17"/>
  <c r="C230" i="17"/>
  <c r="D230" i="17" s="1"/>
  <c r="B231" i="17"/>
  <c r="C231" i="17"/>
  <c r="B232" i="17"/>
  <c r="C232" i="17"/>
  <c r="B233" i="17"/>
  <c r="C233" i="17"/>
  <c r="B234" i="17"/>
  <c r="C234" i="17"/>
  <c r="B235" i="17"/>
  <c r="C235" i="17"/>
  <c r="B236" i="17"/>
  <c r="C236" i="17"/>
  <c r="B237" i="17"/>
  <c r="C237" i="17"/>
  <c r="B238" i="17"/>
  <c r="C238" i="17"/>
  <c r="D238" i="17" s="1"/>
  <c r="B239" i="17"/>
  <c r="C239" i="17"/>
  <c r="B240" i="17"/>
  <c r="C240" i="17"/>
  <c r="B241" i="17"/>
  <c r="C241" i="17"/>
  <c r="B242" i="17"/>
  <c r="C242" i="17"/>
  <c r="D242" i="17" s="1"/>
  <c r="B243" i="17"/>
  <c r="C243" i="17"/>
  <c r="B244" i="17"/>
  <c r="C244" i="17"/>
  <c r="B245" i="17"/>
  <c r="C245" i="17"/>
  <c r="B246" i="17"/>
  <c r="C246" i="17"/>
  <c r="B247" i="17"/>
  <c r="C247" i="17"/>
  <c r="B248" i="17"/>
  <c r="C248" i="17"/>
  <c r="B249" i="17"/>
  <c r="C249" i="17"/>
  <c r="B250" i="17"/>
  <c r="C250" i="17"/>
  <c r="D250" i="17" s="1"/>
  <c r="B251" i="17"/>
  <c r="C251" i="17"/>
  <c r="B252" i="17"/>
  <c r="C252" i="17"/>
  <c r="B253" i="17"/>
  <c r="C253" i="17"/>
  <c r="B254" i="17"/>
  <c r="C254" i="17"/>
  <c r="D254" i="17" s="1"/>
  <c r="B255" i="17"/>
  <c r="C255" i="17"/>
  <c r="B256" i="17"/>
  <c r="C256" i="17"/>
  <c r="B257" i="17"/>
  <c r="C257" i="17"/>
  <c r="D257" i="17" s="1"/>
  <c r="B258" i="17"/>
  <c r="C258" i="17"/>
  <c r="B259" i="17"/>
  <c r="C259" i="17"/>
  <c r="B260" i="17"/>
  <c r="C260" i="17"/>
  <c r="B261" i="17"/>
  <c r="C261" i="17"/>
  <c r="D261" i="17" s="1"/>
  <c r="B262" i="17"/>
  <c r="C262" i="17"/>
  <c r="B263" i="17"/>
  <c r="C263" i="17"/>
  <c r="B264" i="17"/>
  <c r="C264" i="17"/>
  <c r="B265" i="17"/>
  <c r="C265" i="17"/>
  <c r="D265" i="17" s="1"/>
  <c r="B266" i="17"/>
  <c r="C266" i="17"/>
  <c r="D266" i="17" s="1"/>
  <c r="B267" i="17"/>
  <c r="C267" i="17"/>
  <c r="D267" i="17" s="1"/>
  <c r="B268" i="17"/>
  <c r="C268" i="17"/>
  <c r="B269" i="17"/>
  <c r="C269" i="17"/>
  <c r="B270" i="17"/>
  <c r="C270" i="17"/>
  <c r="B271" i="17"/>
  <c r="C271" i="17"/>
  <c r="D271" i="17" s="1"/>
  <c r="B272" i="17"/>
  <c r="C272" i="17"/>
  <c r="B273" i="17"/>
  <c r="C273" i="17"/>
  <c r="B274" i="17"/>
  <c r="C274" i="17"/>
  <c r="D274" i="17" s="1"/>
  <c r="B275" i="17"/>
  <c r="C275" i="17"/>
  <c r="D275" i="17" s="1"/>
  <c r="B276" i="17"/>
  <c r="C276" i="17"/>
  <c r="B277" i="17"/>
  <c r="C277" i="17"/>
  <c r="B278" i="17"/>
  <c r="C278" i="17"/>
  <c r="B279" i="17"/>
  <c r="C279" i="17"/>
  <c r="B280" i="17"/>
  <c r="C280" i="17"/>
  <c r="B281" i="17"/>
  <c r="C281" i="17"/>
  <c r="D281" i="17" s="1"/>
  <c r="B282" i="17"/>
  <c r="C282" i="17"/>
  <c r="D282" i="17" s="1"/>
  <c r="B283" i="17"/>
  <c r="C283" i="17"/>
  <c r="B284" i="17"/>
  <c r="C284" i="17"/>
  <c r="B285" i="17"/>
  <c r="C285" i="17"/>
  <c r="B286" i="17"/>
  <c r="C286" i="17"/>
  <c r="D286" i="17" s="1"/>
  <c r="B287" i="17"/>
  <c r="C287" i="17"/>
  <c r="B288" i="17"/>
  <c r="C288" i="17"/>
  <c r="B289" i="17"/>
  <c r="C289" i="17"/>
  <c r="B290" i="17"/>
  <c r="C290" i="17"/>
  <c r="D290" i="17" s="1"/>
  <c r="B291" i="17"/>
  <c r="C291" i="17"/>
  <c r="D291" i="17" s="1"/>
  <c r="B292" i="17"/>
  <c r="C292" i="17"/>
  <c r="B293" i="17"/>
  <c r="C293" i="17"/>
  <c r="D293" i="17" s="1"/>
  <c r="B294" i="17"/>
  <c r="C294" i="17"/>
  <c r="D294" i="17" s="1"/>
  <c r="B295" i="17"/>
  <c r="C295" i="17"/>
  <c r="B296" i="17"/>
  <c r="C296" i="17"/>
  <c r="B297" i="17"/>
  <c r="C297" i="17"/>
  <c r="B298" i="17"/>
  <c r="C298" i="17"/>
  <c r="B299" i="17"/>
  <c r="C299" i="17"/>
  <c r="B300" i="17"/>
  <c r="C300" i="17"/>
  <c r="B301" i="17"/>
  <c r="C301" i="17"/>
  <c r="B302" i="17"/>
  <c r="C302" i="17"/>
  <c r="B303" i="17"/>
  <c r="C303" i="17"/>
  <c r="B304" i="17"/>
  <c r="C304" i="17"/>
  <c r="B305" i="17"/>
  <c r="C305" i="17"/>
  <c r="B306" i="17"/>
  <c r="C306" i="17"/>
  <c r="B307" i="17"/>
  <c r="C307" i="17"/>
  <c r="D307" i="17" s="1"/>
  <c r="B308" i="17"/>
  <c r="C308" i="17"/>
  <c r="B309" i="17"/>
  <c r="C309" i="17"/>
  <c r="B310" i="17"/>
  <c r="C310" i="17"/>
  <c r="B311" i="17"/>
  <c r="C311" i="17"/>
  <c r="D311" i="17" s="1"/>
  <c r="B312" i="17"/>
  <c r="C312" i="17"/>
  <c r="B313" i="17"/>
  <c r="C313" i="17"/>
  <c r="D313" i="17" s="1"/>
  <c r="B314" i="17"/>
  <c r="C314" i="17"/>
  <c r="D314" i="17" s="1"/>
  <c r="B315" i="17"/>
  <c r="C315" i="17"/>
  <c r="B316" i="17"/>
  <c r="C316" i="17"/>
  <c r="B317" i="17"/>
  <c r="C317" i="17"/>
  <c r="D317" i="17" s="1"/>
  <c r="B318" i="17"/>
  <c r="C318" i="17"/>
  <c r="D318" i="17" s="1"/>
  <c r="B319" i="17"/>
  <c r="C319" i="17"/>
  <c r="D319" i="17" s="1"/>
  <c r="B320" i="17"/>
  <c r="C320" i="17"/>
  <c r="B321" i="17"/>
  <c r="C321" i="17"/>
  <c r="D321" i="17" s="1"/>
  <c r="B322" i="17"/>
  <c r="C322" i="17"/>
  <c r="D322" i="17" s="1"/>
  <c r="B323" i="17"/>
  <c r="C323" i="17"/>
  <c r="D323" i="17" s="1"/>
  <c r="B324" i="17"/>
  <c r="C324" i="17"/>
  <c r="B325" i="17"/>
  <c r="C325" i="17"/>
  <c r="D325" i="17" s="1"/>
  <c r="B326" i="17"/>
  <c r="C326" i="17"/>
  <c r="B327" i="17"/>
  <c r="C327" i="17"/>
  <c r="B328" i="17"/>
  <c r="C328" i="17"/>
  <c r="B329" i="17"/>
  <c r="C329" i="17"/>
  <c r="D329" i="17" s="1"/>
  <c r="B330" i="17"/>
  <c r="C330" i="17"/>
  <c r="B331" i="17"/>
  <c r="C331" i="17"/>
  <c r="B332" i="17"/>
  <c r="C332" i="17"/>
  <c r="B333" i="17"/>
  <c r="C333" i="17"/>
  <c r="D333" i="17" s="1"/>
  <c r="B334" i="17"/>
  <c r="C334" i="17"/>
  <c r="B335" i="17"/>
  <c r="C335" i="17"/>
  <c r="B336" i="17"/>
  <c r="C336" i="17"/>
  <c r="B337" i="17"/>
  <c r="C337" i="17"/>
  <c r="B338" i="17"/>
  <c r="C338" i="17"/>
  <c r="B339" i="17"/>
  <c r="C339" i="17"/>
  <c r="B340" i="17"/>
  <c r="C340" i="17"/>
  <c r="B341" i="17"/>
  <c r="C341" i="17"/>
  <c r="D341" i="17" s="1"/>
  <c r="B342" i="17"/>
  <c r="C342" i="17"/>
  <c r="B343" i="17"/>
  <c r="C343" i="17"/>
  <c r="D343" i="17" s="1"/>
  <c r="B344" i="17"/>
  <c r="C344" i="17"/>
  <c r="B345" i="17"/>
  <c r="C345" i="17"/>
  <c r="D345" i="17" s="1"/>
  <c r="B346" i="17"/>
  <c r="C346" i="17"/>
  <c r="D346" i="17" s="1"/>
  <c r="B347" i="17"/>
  <c r="C347" i="17"/>
  <c r="B348" i="17"/>
  <c r="C348" i="17"/>
  <c r="B349" i="17"/>
  <c r="C349" i="17"/>
  <c r="D349" i="17" s="1"/>
  <c r="B350" i="17"/>
  <c r="C350" i="17"/>
  <c r="D350" i="17" s="1"/>
  <c r="B351" i="17"/>
  <c r="C351" i="17"/>
  <c r="B352" i="17"/>
  <c r="C352" i="17"/>
  <c r="B353" i="17"/>
  <c r="C353" i="17"/>
  <c r="B354" i="17"/>
  <c r="C354" i="17"/>
  <c r="B355" i="17"/>
  <c r="C355" i="17"/>
  <c r="B356" i="17"/>
  <c r="C356" i="17"/>
  <c r="B357" i="17"/>
  <c r="C357" i="17"/>
  <c r="B358" i="17"/>
  <c r="C358" i="17"/>
  <c r="B359" i="17"/>
  <c r="C359" i="17"/>
  <c r="B360" i="17"/>
  <c r="C360" i="17"/>
  <c r="B361" i="17"/>
  <c r="C361" i="17"/>
  <c r="B362" i="17"/>
  <c r="C362" i="17"/>
  <c r="B363" i="17"/>
  <c r="C363" i="17"/>
  <c r="B364" i="17"/>
  <c r="C364" i="17"/>
  <c r="D364" i="17" s="1"/>
  <c r="B365" i="17"/>
  <c r="C365" i="17"/>
  <c r="B366" i="17"/>
  <c r="C366" i="17"/>
  <c r="B367" i="17"/>
  <c r="C367" i="17"/>
  <c r="B368" i="17"/>
  <c r="C368" i="17"/>
  <c r="B369" i="17"/>
  <c r="C369" i="17"/>
  <c r="B370" i="17"/>
  <c r="C370" i="17"/>
  <c r="B371" i="17"/>
  <c r="C371" i="17"/>
  <c r="B372" i="17"/>
  <c r="C372" i="17"/>
  <c r="D372" i="17" s="1"/>
  <c r="B373" i="17"/>
  <c r="C373" i="17"/>
  <c r="B374" i="17"/>
  <c r="C374" i="17"/>
  <c r="B375" i="17"/>
  <c r="C375" i="17"/>
  <c r="B376" i="17"/>
  <c r="C376" i="17"/>
  <c r="D376" i="17" s="1"/>
  <c r="B377" i="17"/>
  <c r="C377" i="17"/>
  <c r="B378" i="17"/>
  <c r="C378" i="17"/>
  <c r="B379" i="17"/>
  <c r="C379" i="17"/>
  <c r="D379" i="17" s="1"/>
  <c r="B380" i="17"/>
  <c r="C380" i="17"/>
  <c r="B381" i="17"/>
  <c r="C381" i="17"/>
  <c r="B382" i="17"/>
  <c r="C382" i="17"/>
  <c r="B383" i="17"/>
  <c r="C383" i="17"/>
  <c r="B384" i="17"/>
  <c r="C384" i="17"/>
  <c r="D384" i="17" s="1"/>
  <c r="B385" i="17"/>
  <c r="C385" i="17"/>
  <c r="B386" i="17"/>
  <c r="C386" i="17"/>
  <c r="B387" i="17"/>
  <c r="C387" i="17"/>
  <c r="B388" i="17"/>
  <c r="C388" i="17"/>
  <c r="D388" i="17" s="1"/>
  <c r="B389" i="17"/>
  <c r="C389" i="17"/>
  <c r="B390" i="17"/>
  <c r="C390" i="17"/>
  <c r="D390" i="17" s="1"/>
  <c r="B391" i="17"/>
  <c r="C391" i="17"/>
  <c r="B392" i="17"/>
  <c r="C392" i="17"/>
  <c r="D392" i="17" s="1"/>
  <c r="B393" i="17"/>
  <c r="C393" i="17"/>
  <c r="B394" i="17"/>
  <c r="C394" i="17"/>
  <c r="B395" i="17"/>
  <c r="C395" i="17"/>
  <c r="B396" i="17"/>
  <c r="C396" i="17"/>
  <c r="D396" i="17" s="1"/>
  <c r="B397" i="17"/>
  <c r="C397" i="17"/>
  <c r="B398" i="17"/>
  <c r="C398" i="17"/>
  <c r="D398" i="17" s="1"/>
  <c r="B399" i="17"/>
  <c r="C399" i="17"/>
  <c r="B400" i="17"/>
  <c r="C400" i="17"/>
  <c r="D400" i="17" s="1"/>
  <c r="B401" i="17"/>
  <c r="C401" i="17"/>
  <c r="B402" i="17"/>
  <c r="C402" i="17"/>
  <c r="B403" i="17"/>
  <c r="C403" i="17"/>
  <c r="B404" i="17"/>
  <c r="C404" i="17"/>
  <c r="D404" i="17" s="1"/>
  <c r="B405" i="17"/>
  <c r="C405" i="17"/>
  <c r="B406" i="17"/>
  <c r="C406" i="17"/>
  <c r="D406" i="17" s="1"/>
  <c r="B407" i="17"/>
  <c r="C407" i="17"/>
  <c r="B408" i="17"/>
  <c r="C408" i="17"/>
  <c r="D408" i="17" s="1"/>
  <c r="B409" i="17"/>
  <c r="C409" i="17"/>
  <c r="B410" i="17"/>
  <c r="C410" i="17"/>
  <c r="B411" i="17"/>
  <c r="C411" i="17"/>
  <c r="B412" i="17"/>
  <c r="C412" i="17"/>
  <c r="B413" i="17"/>
  <c r="C413" i="17"/>
  <c r="B414" i="17"/>
  <c r="C414" i="17"/>
  <c r="B415" i="17"/>
  <c r="C415" i="17"/>
  <c r="B416" i="17"/>
  <c r="C416" i="17"/>
  <c r="D416" i="17" s="1"/>
  <c r="B417" i="17"/>
  <c r="C417" i="17"/>
  <c r="B418" i="17"/>
  <c r="C418" i="17"/>
  <c r="D418" i="17" s="1"/>
  <c r="B419" i="17"/>
  <c r="C419" i="17"/>
  <c r="B420" i="17"/>
  <c r="C420" i="17"/>
  <c r="D420" i="17" s="1"/>
  <c r="B421" i="17"/>
  <c r="C421" i="17"/>
  <c r="B422" i="17"/>
  <c r="C422" i="17"/>
  <c r="B423" i="17"/>
  <c r="C423" i="17"/>
  <c r="B424" i="17"/>
  <c r="C424" i="17"/>
  <c r="B425" i="17"/>
  <c r="C425" i="17"/>
  <c r="B426" i="17"/>
  <c r="C426" i="17"/>
  <c r="D426" i="17" s="1"/>
  <c r="B427" i="17"/>
  <c r="C427" i="17"/>
  <c r="B428" i="17"/>
  <c r="C428" i="17"/>
  <c r="B429" i="17"/>
  <c r="C429" i="17"/>
  <c r="B430" i="17"/>
  <c r="C430" i="17"/>
  <c r="D430" i="17" s="1"/>
  <c r="B431" i="17"/>
  <c r="C431" i="17"/>
  <c r="B432" i="17"/>
  <c r="C432" i="17"/>
  <c r="B433" i="17"/>
  <c r="C433" i="17"/>
  <c r="B434" i="17"/>
  <c r="C434" i="17"/>
  <c r="D434" i="17" s="1"/>
  <c r="B435" i="17"/>
  <c r="C435" i="17"/>
  <c r="B436" i="17"/>
  <c r="C436" i="17"/>
  <c r="D436" i="17" s="1"/>
  <c r="B437" i="17"/>
  <c r="C437" i="17"/>
  <c r="B438" i="17"/>
  <c r="C438" i="17"/>
  <c r="B439" i="17"/>
  <c r="C439" i="17"/>
  <c r="B440" i="17"/>
  <c r="C440" i="17"/>
  <c r="B441" i="17"/>
  <c r="C441" i="17"/>
  <c r="B442" i="17"/>
  <c r="C442" i="17"/>
  <c r="B443" i="17"/>
  <c r="C443" i="17"/>
  <c r="B444" i="17"/>
  <c r="C444" i="17"/>
  <c r="B445" i="17"/>
  <c r="C445" i="17"/>
  <c r="B446" i="17"/>
  <c r="C446" i="17"/>
  <c r="D446" i="17" s="1"/>
  <c r="B447" i="17"/>
  <c r="C447" i="17"/>
  <c r="B448" i="17"/>
  <c r="C448" i="17"/>
  <c r="D448" i="17" s="1"/>
  <c r="B449" i="17"/>
  <c r="C449" i="17"/>
  <c r="B450" i="17"/>
  <c r="C450" i="17"/>
  <c r="D450" i="17" s="1"/>
  <c r="B451" i="17"/>
  <c r="C451" i="17"/>
  <c r="D451" i="17" s="1"/>
  <c r="B452" i="17"/>
  <c r="C452" i="17"/>
  <c r="D452" i="17" s="1"/>
  <c r="B453" i="17"/>
  <c r="C453" i="17"/>
  <c r="B454" i="17"/>
  <c r="C454" i="17"/>
  <c r="D454" i="17" s="1"/>
  <c r="B455" i="17"/>
  <c r="C455" i="17"/>
  <c r="B456" i="17"/>
  <c r="C456" i="17"/>
  <c r="D456" i="17" s="1"/>
  <c r="B457" i="17"/>
  <c r="C457" i="17"/>
  <c r="B458" i="17"/>
  <c r="C458" i="17"/>
  <c r="B459" i="17"/>
  <c r="C459" i="17"/>
  <c r="B460" i="17"/>
  <c r="C460" i="17"/>
  <c r="B461" i="17"/>
  <c r="C461" i="17"/>
  <c r="B462" i="17"/>
  <c r="C462" i="17"/>
  <c r="B463" i="17"/>
  <c r="C463" i="17"/>
  <c r="B464" i="17"/>
  <c r="C464" i="17"/>
  <c r="B465" i="17"/>
  <c r="C465" i="17"/>
  <c r="B466" i="17"/>
  <c r="C466" i="17"/>
  <c r="B467" i="17"/>
  <c r="C467" i="17"/>
  <c r="B468" i="17"/>
  <c r="C468" i="17"/>
  <c r="D468" i="17" s="1"/>
  <c r="B469" i="17"/>
  <c r="C469" i="17"/>
  <c r="B470" i="17"/>
  <c r="C470" i="17"/>
  <c r="B471" i="17"/>
  <c r="C471" i="17"/>
  <c r="B472" i="17"/>
  <c r="C472" i="17"/>
  <c r="D472" i="17" s="1"/>
  <c r="B473" i="17"/>
  <c r="C473" i="17"/>
  <c r="B474" i="17"/>
  <c r="C474" i="17"/>
  <c r="D474" i="17" s="1"/>
  <c r="B475" i="17"/>
  <c r="C475" i="17"/>
  <c r="B476" i="17"/>
  <c r="C476" i="17"/>
  <c r="B477" i="17"/>
  <c r="C477" i="17"/>
  <c r="B478" i="17"/>
  <c r="C478" i="17"/>
  <c r="D478" i="17" s="1"/>
  <c r="B479" i="17"/>
  <c r="C479" i="17"/>
  <c r="B480" i="17"/>
  <c r="C480" i="17"/>
  <c r="D480" i="17" s="1"/>
  <c r="B481" i="17"/>
  <c r="C481" i="17"/>
  <c r="B482" i="17"/>
  <c r="C482" i="17"/>
  <c r="D482" i="17" s="1"/>
  <c r="B483" i="17"/>
  <c r="C483" i="17"/>
  <c r="B484" i="17"/>
  <c r="C484" i="17"/>
  <c r="B485" i="17"/>
  <c r="C485" i="17"/>
  <c r="B486" i="17"/>
  <c r="C486" i="17"/>
  <c r="D486" i="17" s="1"/>
  <c r="B487" i="17"/>
  <c r="C487" i="17"/>
  <c r="B488" i="17"/>
  <c r="C488" i="17"/>
  <c r="D488" i="17" s="1"/>
  <c r="B489" i="17"/>
  <c r="C489" i="17"/>
  <c r="B490" i="17"/>
  <c r="C490" i="17"/>
  <c r="D490" i="17" s="1"/>
  <c r="B491" i="17"/>
  <c r="C491" i="17"/>
  <c r="B492" i="17"/>
  <c r="C492" i="17"/>
  <c r="D492" i="17" s="1"/>
  <c r="B493" i="17"/>
  <c r="C493" i="17"/>
  <c r="B494" i="17"/>
  <c r="C494" i="17"/>
  <c r="B495" i="17"/>
  <c r="C495" i="17"/>
  <c r="B496" i="17"/>
  <c r="C496" i="17"/>
  <c r="D496" i="17" s="1"/>
  <c r="B497" i="17"/>
  <c r="C497" i="17"/>
  <c r="B498" i="17"/>
  <c r="C498" i="17"/>
  <c r="D498" i="17" s="1"/>
  <c r="B499" i="17"/>
  <c r="C499" i="17"/>
  <c r="B500" i="17"/>
  <c r="C500" i="17"/>
  <c r="D500" i="17" s="1"/>
  <c r="B501" i="17"/>
  <c r="C501" i="17"/>
  <c r="B502" i="17"/>
  <c r="C502" i="17"/>
  <c r="B503" i="17"/>
  <c r="C503" i="17"/>
  <c r="B504" i="17"/>
  <c r="C504" i="17"/>
  <c r="D504" i="17" s="1"/>
  <c r="B505" i="17"/>
  <c r="C505" i="17"/>
  <c r="B506" i="17"/>
  <c r="C506" i="17"/>
  <c r="D506" i="17" s="1"/>
  <c r="B507" i="17"/>
  <c r="C507" i="17"/>
  <c r="B508" i="17"/>
  <c r="C508" i="17"/>
  <c r="B509" i="17"/>
  <c r="C509" i="17"/>
  <c r="B510" i="17"/>
  <c r="C510" i="17"/>
  <c r="B511" i="17"/>
  <c r="C511" i="17"/>
  <c r="B512" i="17"/>
  <c r="C512" i="17"/>
  <c r="D512" i="17" s="1"/>
  <c r="B513" i="17"/>
  <c r="C513" i="17"/>
  <c r="B514" i="17"/>
  <c r="C514" i="17"/>
  <c r="B515" i="17"/>
  <c r="C515" i="17"/>
  <c r="B516" i="17"/>
  <c r="C516" i="17"/>
  <c r="D516" i="17" s="1"/>
  <c r="B517" i="17"/>
  <c r="C517" i="17"/>
  <c r="B518" i="17"/>
  <c r="C518" i="17"/>
  <c r="D518" i="17" s="1"/>
  <c r="B519" i="17"/>
  <c r="C519" i="17"/>
  <c r="B520" i="17"/>
  <c r="C520" i="17"/>
  <c r="D520" i="17" s="1"/>
  <c r="B521" i="17"/>
  <c r="C521" i="17"/>
  <c r="B522" i="17"/>
  <c r="C522" i="17"/>
  <c r="D522" i="17" s="1"/>
  <c r="B523" i="17"/>
  <c r="C523" i="17"/>
  <c r="B524" i="17"/>
  <c r="C524" i="17"/>
  <c r="D524" i="17" s="1"/>
  <c r="B525" i="17"/>
  <c r="C525" i="17"/>
  <c r="B526" i="17"/>
  <c r="C526" i="17"/>
  <c r="D526" i="17" s="1"/>
  <c r="B527" i="17"/>
  <c r="C527" i="17"/>
  <c r="B528" i="17"/>
  <c r="C528" i="17"/>
  <c r="D528" i="17" s="1"/>
  <c r="B529" i="17"/>
  <c r="C529" i="17"/>
  <c r="B530" i="17"/>
  <c r="C530" i="17"/>
  <c r="D530" i="17" s="1"/>
  <c r="B531" i="17"/>
  <c r="C531" i="17"/>
  <c r="B532" i="17"/>
  <c r="C532" i="17"/>
  <c r="D532" i="17" s="1"/>
  <c r="B533" i="17"/>
  <c r="C533" i="17"/>
  <c r="B534" i="17"/>
  <c r="C534" i="17"/>
  <c r="B535" i="17"/>
  <c r="C535" i="17"/>
  <c r="B536" i="17"/>
  <c r="C536" i="17"/>
  <c r="D536" i="17" s="1"/>
  <c r="B537" i="17"/>
  <c r="C537" i="17"/>
  <c r="B538" i="17"/>
  <c r="C538" i="17"/>
  <c r="D538" i="17" s="1"/>
  <c r="B539" i="17"/>
  <c r="C539" i="17"/>
  <c r="B540" i="17"/>
  <c r="C540" i="17"/>
  <c r="D540" i="17" s="1"/>
  <c r="B541" i="17"/>
  <c r="C541" i="17"/>
  <c r="B542" i="17"/>
  <c r="C542" i="17"/>
  <c r="D542" i="17" s="1"/>
  <c r="B543" i="17"/>
  <c r="C543" i="17"/>
  <c r="D543" i="17" s="1"/>
  <c r="B544" i="17"/>
  <c r="C544" i="17"/>
  <c r="D544" i="17" s="1"/>
  <c r="B545" i="17"/>
  <c r="C545" i="17"/>
  <c r="B546" i="17"/>
  <c r="C546" i="17"/>
  <c r="D546" i="17" s="1"/>
  <c r="B547" i="17"/>
  <c r="C547" i="17"/>
  <c r="B548" i="17"/>
  <c r="C548" i="17"/>
  <c r="D548" i="17" s="1"/>
  <c r="B549" i="17"/>
  <c r="C549" i="17"/>
  <c r="B550" i="17"/>
  <c r="C550" i="17"/>
  <c r="D550" i="17" s="1"/>
  <c r="B551" i="17"/>
  <c r="C551" i="17"/>
  <c r="B552" i="17"/>
  <c r="C552" i="17"/>
  <c r="D552" i="17" s="1"/>
  <c r="B553" i="17"/>
  <c r="C553" i="17"/>
  <c r="B554" i="17"/>
  <c r="C554" i="17"/>
  <c r="D554" i="17" s="1"/>
  <c r="B555" i="17"/>
  <c r="C555" i="17"/>
  <c r="B556" i="17"/>
  <c r="C556" i="17"/>
  <c r="D556" i="17" s="1"/>
  <c r="B557" i="17"/>
  <c r="C557" i="17"/>
  <c r="B558" i="17"/>
  <c r="C558" i="17"/>
  <c r="B559" i="17"/>
  <c r="C559" i="17"/>
  <c r="B560" i="17"/>
  <c r="C560" i="17"/>
  <c r="D560" i="17" s="1"/>
  <c r="B561" i="17"/>
  <c r="C561" i="17"/>
  <c r="B562" i="17"/>
  <c r="C562" i="17"/>
  <c r="D562" i="17" s="1"/>
  <c r="B563" i="17"/>
  <c r="C563" i="17"/>
  <c r="B564" i="17"/>
  <c r="C564" i="17"/>
  <c r="D564" i="17" s="1"/>
  <c r="B565" i="17"/>
  <c r="C565" i="17"/>
  <c r="B566" i="17"/>
  <c r="C566" i="17"/>
  <c r="D566" i="17" s="1"/>
  <c r="B567" i="17"/>
  <c r="C567" i="17"/>
  <c r="B568" i="17"/>
  <c r="C568" i="17"/>
  <c r="D568" i="17" s="1"/>
  <c r="B569" i="17"/>
  <c r="C569" i="17"/>
  <c r="B570" i="17"/>
  <c r="C570" i="17"/>
  <c r="D570" i="17" s="1"/>
  <c r="B571" i="17"/>
  <c r="C571" i="17"/>
  <c r="B572" i="17"/>
  <c r="C572" i="17"/>
  <c r="D572" i="17" s="1"/>
  <c r="B573" i="17"/>
  <c r="C573" i="17"/>
  <c r="B574" i="17"/>
  <c r="C574" i="17"/>
  <c r="D574" i="17" s="1"/>
  <c r="B575" i="17"/>
  <c r="C575" i="17"/>
  <c r="B576" i="17"/>
  <c r="C576" i="17"/>
  <c r="D576" i="17" s="1"/>
  <c r="B577" i="17"/>
  <c r="C577" i="17"/>
  <c r="B578" i="17"/>
  <c r="C578" i="17"/>
  <c r="D578" i="17" s="1"/>
  <c r="B579" i="17"/>
  <c r="C579" i="17"/>
  <c r="D579" i="17" s="1"/>
  <c r="B580" i="17"/>
  <c r="C580" i="17"/>
  <c r="D580" i="17" s="1"/>
  <c r="B581" i="17"/>
  <c r="C581" i="17"/>
  <c r="B582" i="17"/>
  <c r="C582" i="17"/>
  <c r="D582" i="17" s="1"/>
  <c r="B583" i="17"/>
  <c r="C583" i="17"/>
  <c r="B584" i="17"/>
  <c r="C584" i="17"/>
  <c r="B585" i="17"/>
  <c r="C585" i="17"/>
  <c r="B586" i="17"/>
  <c r="C586" i="17"/>
  <c r="D586" i="17" s="1"/>
  <c r="B587" i="17"/>
  <c r="C587" i="17"/>
  <c r="B588" i="17"/>
  <c r="C588" i="17"/>
  <c r="B589" i="17"/>
  <c r="C589" i="17"/>
  <c r="B590" i="17"/>
  <c r="C590" i="17"/>
  <c r="D590" i="17" s="1"/>
  <c r="B591" i="17"/>
  <c r="C591" i="17"/>
  <c r="B592" i="17"/>
  <c r="C592" i="17"/>
  <c r="D592" i="17" s="1"/>
  <c r="B593" i="17"/>
  <c r="C593" i="17"/>
  <c r="B594" i="17"/>
  <c r="C594" i="17"/>
  <c r="D594" i="17" s="1"/>
  <c r="B595" i="17"/>
  <c r="C595" i="17"/>
  <c r="B596" i="17"/>
  <c r="C596" i="17"/>
  <c r="B597" i="17"/>
  <c r="C597" i="17"/>
  <c r="B598" i="17"/>
  <c r="C598" i="17"/>
  <c r="D598" i="17" s="1"/>
  <c r="B599" i="17"/>
  <c r="C599" i="17"/>
  <c r="B600" i="17"/>
  <c r="C600" i="17"/>
  <c r="B601" i="17"/>
  <c r="C601" i="17"/>
  <c r="B602" i="17"/>
  <c r="C602" i="17"/>
  <c r="D602" i="17" s="1"/>
  <c r="B603" i="17"/>
  <c r="C603" i="17"/>
  <c r="D603" i="17" s="1"/>
  <c r="B604" i="17"/>
  <c r="C604" i="17"/>
  <c r="D604" i="17" s="1"/>
  <c r="B605" i="17"/>
  <c r="C605" i="17"/>
  <c r="B606" i="17"/>
  <c r="C606" i="17"/>
  <c r="D606" i="17" s="1"/>
  <c r="B607" i="17"/>
  <c r="C607" i="17"/>
  <c r="B608" i="17"/>
  <c r="C608" i="17"/>
  <c r="D608" i="17" s="1"/>
  <c r="B609" i="17"/>
  <c r="C609" i="17"/>
  <c r="B610" i="17"/>
  <c r="C610" i="17"/>
  <c r="D610" i="17" s="1"/>
  <c r="B611" i="17"/>
  <c r="C611" i="17"/>
  <c r="B612" i="17"/>
  <c r="C612" i="17"/>
  <c r="D612" i="17" s="1"/>
  <c r="B613" i="17"/>
  <c r="C613" i="17"/>
  <c r="B614" i="17"/>
  <c r="C614" i="17"/>
  <c r="D614" i="17" s="1"/>
  <c r="B615" i="17"/>
  <c r="C615" i="17"/>
  <c r="B616" i="17"/>
  <c r="C616" i="17"/>
  <c r="D616" i="17" s="1"/>
  <c r="B617" i="17"/>
  <c r="C617" i="17"/>
  <c r="B618" i="17"/>
  <c r="C618" i="17"/>
  <c r="B619" i="17"/>
  <c r="C619" i="17"/>
  <c r="B620" i="17"/>
  <c r="C620" i="17"/>
  <c r="B621" i="17"/>
  <c r="C621" i="17"/>
  <c r="B622" i="17"/>
  <c r="C622" i="17"/>
  <c r="B623" i="17"/>
  <c r="C623" i="17"/>
  <c r="B624" i="17"/>
  <c r="C624" i="17"/>
  <c r="D624" i="17" s="1"/>
  <c r="B625" i="17"/>
  <c r="C625" i="17"/>
  <c r="B626" i="17"/>
  <c r="C626" i="17"/>
  <c r="B627" i="17"/>
  <c r="C627" i="17"/>
  <c r="B628" i="17"/>
  <c r="C628" i="17"/>
  <c r="B629" i="17"/>
  <c r="C629" i="17"/>
  <c r="B630" i="17"/>
  <c r="C630" i="17"/>
  <c r="B631" i="17"/>
  <c r="C631" i="17"/>
  <c r="D631" i="17" s="1"/>
  <c r="B632" i="17"/>
  <c r="C632" i="17"/>
  <c r="B633" i="17"/>
  <c r="C633" i="17"/>
  <c r="B634" i="17"/>
  <c r="C634" i="17"/>
  <c r="B635" i="17"/>
  <c r="C635" i="17"/>
  <c r="D635" i="17" s="1"/>
  <c r="B636" i="17"/>
  <c r="C636" i="17"/>
  <c r="B637" i="17"/>
  <c r="C637" i="17"/>
  <c r="B638" i="17"/>
  <c r="C638" i="17"/>
  <c r="B639" i="17"/>
  <c r="C639" i="17"/>
  <c r="D639" i="17" s="1"/>
  <c r="B640" i="17"/>
  <c r="C640" i="17"/>
  <c r="B641" i="17"/>
  <c r="C641" i="17"/>
  <c r="B642" i="17"/>
  <c r="C642" i="17"/>
  <c r="B643" i="17"/>
  <c r="C643" i="17"/>
  <c r="B644" i="17"/>
  <c r="C644" i="17"/>
  <c r="B645" i="17"/>
  <c r="C645" i="17"/>
  <c r="B646" i="17"/>
  <c r="C646" i="17"/>
  <c r="B647" i="17"/>
  <c r="C647" i="17"/>
  <c r="B648" i="17"/>
  <c r="C648" i="17"/>
  <c r="B649" i="17"/>
  <c r="C649" i="17"/>
  <c r="B650" i="17"/>
  <c r="C650" i="17"/>
  <c r="B651" i="17"/>
  <c r="C651" i="17"/>
  <c r="B652" i="17"/>
  <c r="C652" i="17"/>
  <c r="B653" i="17"/>
  <c r="C653" i="17"/>
  <c r="B654" i="17"/>
  <c r="C654" i="17"/>
  <c r="B655" i="17"/>
  <c r="C655" i="17"/>
  <c r="B656" i="17"/>
  <c r="C656" i="17"/>
  <c r="B657" i="17"/>
  <c r="C657" i="17"/>
  <c r="B658" i="17"/>
  <c r="C658" i="17"/>
  <c r="B659" i="17"/>
  <c r="C659" i="17"/>
  <c r="B660" i="17"/>
  <c r="C660" i="17"/>
  <c r="B661" i="17"/>
  <c r="C661" i="17"/>
  <c r="B662" i="17"/>
  <c r="C662" i="17"/>
  <c r="B663" i="17"/>
  <c r="C663" i="17"/>
  <c r="B664" i="17"/>
  <c r="C664" i="17"/>
  <c r="B665" i="17"/>
  <c r="C665" i="17"/>
  <c r="B666" i="17"/>
  <c r="C666" i="17"/>
  <c r="B667" i="17"/>
  <c r="C667" i="17"/>
  <c r="D667" i="17" s="1"/>
  <c r="B668" i="17"/>
  <c r="C668" i="17"/>
  <c r="B669" i="17"/>
  <c r="C669" i="17"/>
  <c r="D669" i="17" s="1"/>
  <c r="B670" i="17"/>
  <c r="C670" i="17"/>
  <c r="B671" i="17"/>
  <c r="C671" i="17"/>
  <c r="D671" i="17" s="1"/>
  <c r="B672" i="17"/>
  <c r="C672" i="17"/>
  <c r="B673" i="17"/>
  <c r="C673" i="17"/>
  <c r="D673" i="17" s="1"/>
  <c r="B674" i="17"/>
  <c r="C674" i="17"/>
  <c r="B675" i="17"/>
  <c r="C675" i="17"/>
  <c r="B676" i="17"/>
  <c r="C676" i="17"/>
  <c r="B677" i="17"/>
  <c r="C677" i="17"/>
  <c r="D677" i="17" s="1"/>
  <c r="B678" i="17"/>
  <c r="C678" i="17"/>
  <c r="B679" i="17"/>
  <c r="C679" i="17"/>
  <c r="D679" i="17" s="1"/>
  <c r="B680" i="17"/>
  <c r="C680" i="17"/>
  <c r="B681" i="17"/>
  <c r="C681" i="17"/>
  <c r="D681" i="17" s="1"/>
  <c r="B682" i="17"/>
  <c r="C682" i="17"/>
  <c r="B683" i="17"/>
  <c r="C683" i="17"/>
  <c r="B684" i="17"/>
  <c r="C684" i="17"/>
  <c r="B685" i="17"/>
  <c r="C685" i="17"/>
  <c r="D685" i="17" s="1"/>
  <c r="B686" i="17"/>
  <c r="C686" i="17"/>
  <c r="D268" i="17"/>
  <c r="D260" i="17"/>
  <c r="D244" i="17"/>
  <c r="D355" i="17"/>
  <c r="D402" i="17"/>
  <c r="D394" i="17"/>
  <c r="D382" i="17"/>
  <c r="D115" i="17"/>
  <c r="D37" i="17"/>
  <c r="D166" i="17"/>
  <c r="D69" i="17"/>
  <c r="D627" i="17"/>
  <c r="D22" i="17"/>
  <c r="D342" i="17"/>
  <c r="D227" i="17"/>
  <c r="D249" i="17"/>
  <c r="D269" i="17"/>
  <c r="D374" i="17"/>
  <c r="D283" i="17"/>
  <c r="D232" i="17"/>
  <c r="D220" i="17"/>
  <c r="D309" i="17"/>
  <c r="D305" i="17"/>
  <c r="D262" i="17"/>
  <c r="D73" i="17"/>
  <c r="D289" i="17"/>
  <c r="D285" i="17"/>
  <c r="D210" i="17"/>
  <c r="D198" i="17"/>
  <c r="D12" i="17"/>
  <c r="D209" i="17"/>
  <c r="D185" i="17"/>
  <c r="D55" i="17"/>
  <c r="D205" i="17"/>
  <c r="D432" i="17"/>
  <c r="D424" i="17"/>
  <c r="D310" i="17"/>
  <c r="D302" i="17"/>
  <c r="D176" i="17"/>
  <c r="D168" i="17"/>
  <c r="D156" i="17"/>
  <c r="D144" i="17"/>
  <c r="D105" i="17"/>
  <c r="D45" i="17"/>
  <c r="D41" i="17"/>
  <c r="D35" i="17"/>
  <c r="D63" i="17"/>
  <c r="D380" i="17"/>
  <c r="D337" i="17"/>
  <c r="D246" i="17"/>
  <c r="D196" i="17"/>
  <c r="D184" i="17"/>
  <c r="D173" i="17"/>
  <c r="D153" i="17"/>
  <c r="D149" i="17"/>
  <c r="D133" i="17"/>
  <c r="D111" i="17"/>
  <c r="D80" i="17"/>
  <c r="D519" i="17"/>
  <c r="D444" i="17"/>
  <c r="D360" i="17"/>
  <c r="D3" i="17"/>
  <c r="D187" i="17"/>
  <c r="D428" i="17"/>
  <c r="D79" i="17"/>
  <c r="D358" i="17"/>
  <c r="D347" i="17"/>
  <c r="D252" i="17"/>
  <c r="D47" i="17"/>
  <c r="D439" i="17"/>
  <c r="D89" i="17"/>
  <c r="D39" i="17"/>
  <c r="D316" i="17"/>
  <c r="D163" i="17"/>
  <c r="D338" i="17"/>
  <c r="D200" i="17"/>
  <c r="D83" i="17"/>
  <c r="D641" i="17"/>
  <c r="D455" i="17"/>
  <c r="D301" i="17"/>
  <c r="D280" i="17"/>
  <c r="D224" i="17"/>
  <c r="D132" i="17"/>
  <c r="D101" i="17"/>
  <c r="D76" i="17"/>
  <c r="D71" i="17"/>
  <c r="D61" i="17"/>
  <c r="D56" i="17"/>
  <c r="D19" i="17"/>
  <c r="D15" i="17"/>
  <c r="D534" i="17"/>
  <c r="D334" i="17"/>
  <c r="D304" i="17"/>
  <c r="D300" i="17"/>
  <c r="D296" i="17"/>
  <c r="D279" i="17"/>
  <c r="D248" i="17"/>
  <c r="D234" i="17"/>
  <c r="D208" i="17"/>
  <c r="D180" i="17"/>
  <c r="D139" i="17"/>
  <c r="D131" i="17"/>
  <c r="D118" i="17"/>
  <c r="D103" i="17"/>
  <c r="D93" i="17"/>
  <c r="D53" i="17"/>
  <c r="D16" i="17"/>
  <c r="D8" i="17"/>
  <c r="D4" i="17"/>
  <c r="D419" i="17"/>
  <c r="D326" i="17"/>
  <c r="D38" i="17"/>
  <c r="D85" i="17"/>
  <c r="D584" i="17"/>
  <c r="D484" i="17"/>
  <c r="D464" i="17"/>
  <c r="D460" i="17"/>
  <c r="D414" i="17"/>
  <c r="D410" i="17"/>
  <c r="D348" i="17"/>
  <c r="D344" i="17"/>
  <c r="D270" i="17"/>
  <c r="D258" i="17"/>
  <c r="D240" i="17"/>
  <c r="D214" i="17"/>
  <c r="D204" i="17"/>
  <c r="D189" i="17"/>
  <c r="D164" i="17"/>
  <c r="D145" i="17"/>
  <c r="D141" i="17"/>
  <c r="D137" i="17"/>
  <c r="D112" i="17"/>
  <c r="D102" i="17"/>
  <c r="D92" i="17"/>
  <c r="D87" i="17"/>
  <c r="D77" i="17"/>
  <c r="D72" i="17"/>
  <c r="D30" i="17"/>
  <c r="D411" i="17"/>
  <c r="D31" i="17"/>
  <c r="D27" i="17"/>
  <c r="D75" i="17"/>
  <c r="D675" i="17"/>
  <c r="D539" i="17"/>
  <c r="D442" i="17"/>
  <c r="D427" i="17"/>
  <c r="D312" i="17"/>
  <c r="D287" i="17"/>
  <c r="D277" i="17"/>
  <c r="D228" i="17"/>
  <c r="D217" i="17"/>
  <c r="D203" i="17"/>
  <c r="D192" i="17"/>
  <c r="D136" i="17"/>
  <c r="D127" i="17"/>
  <c r="D119" i="17"/>
  <c r="D109" i="17"/>
  <c r="D104" i="17"/>
  <c r="D59" i="17"/>
  <c r="D23" i="17"/>
  <c r="D14" i="17"/>
  <c r="D368" i="17"/>
  <c r="D558" i="17"/>
  <c r="D502" i="17"/>
  <c r="D466" i="17"/>
  <c r="D629" i="17"/>
  <c r="D514" i="17"/>
  <c r="D510" i="17"/>
  <c r="D493" i="17"/>
  <c r="D415" i="17"/>
  <c r="D531" i="17"/>
  <c r="D397" i="17"/>
  <c r="D383" i="17"/>
  <c r="D367" i="17"/>
  <c r="D351" i="17"/>
  <c r="D328" i="17"/>
  <c r="D264" i="17"/>
  <c r="D216" i="17"/>
  <c r="D193" i="17"/>
  <c r="D183" i="17"/>
  <c r="D152" i="17"/>
  <c r="D40" i="17"/>
  <c r="D26" i="17"/>
  <c r="T4" i="17"/>
  <c r="D36" i="17"/>
  <c r="D10" i="17"/>
  <c r="D5" i="17"/>
  <c r="D148" i="17"/>
  <c r="D273" i="17"/>
  <c r="D438" i="17"/>
  <c r="D340" i="17"/>
  <c r="D330" i="17"/>
  <c r="D320" i="17"/>
  <c r="D298" i="17"/>
  <c r="D276" i="17"/>
  <c r="D272" i="17"/>
  <c r="D256" i="17"/>
  <c r="D160" i="17"/>
  <c r="D122" i="17"/>
  <c r="D43" i="17"/>
  <c r="D11" i="17"/>
  <c r="D386" i="17"/>
  <c r="D683" i="17"/>
  <c r="D494" i="17"/>
  <c r="D288" i="17"/>
  <c r="D169" i="17"/>
  <c r="D150" i="17"/>
  <c r="D124" i="17"/>
  <c r="D108" i="17"/>
  <c r="D60" i="17"/>
  <c r="AH4" i="17"/>
  <c r="D212" i="17"/>
  <c r="D659" i="17"/>
  <c r="D611" i="17"/>
  <c r="D523" i="17"/>
  <c r="D440" i="17"/>
  <c r="D422" i="17"/>
  <c r="D412" i="17"/>
  <c r="D391" i="17"/>
  <c r="D356" i="17"/>
  <c r="D297" i="17"/>
  <c r="D278" i="17"/>
  <c r="D236" i="17"/>
  <c r="D172" i="17"/>
  <c r="D126" i="17"/>
  <c r="D94" i="17"/>
  <c r="D78" i="17"/>
  <c r="D62" i="17"/>
  <c r="D24" i="17"/>
  <c r="D18" i="17"/>
  <c r="D223" i="17"/>
  <c r="D70" i="17"/>
  <c r="D143" i="17"/>
  <c r="D106" i="17"/>
  <c r="D90" i="17"/>
  <c r="D74" i="17"/>
  <c r="D58" i="17"/>
  <c r="D378" i="17"/>
  <c r="D175" i="17"/>
  <c r="D154" i="17"/>
  <c r="D130" i="17"/>
  <c r="D114" i="17"/>
  <c r="D98" i="17"/>
  <c r="D82" i="17"/>
  <c r="D66" i="17"/>
  <c r="D50" i="17"/>
  <c r="D359" i="17"/>
  <c r="D327" i="17"/>
  <c r="D306" i="17"/>
  <c r="D178" i="17"/>
  <c r="D135" i="17"/>
  <c r="D116" i="17"/>
  <c r="D100" i="17"/>
  <c r="D84" i="17"/>
  <c r="D68" i="17"/>
  <c r="D52" i="17"/>
  <c r="D34" i="17"/>
  <c r="C6" i="14"/>
  <c r="C5" i="14"/>
  <c r="C4" i="14"/>
  <c r="C3" i="14"/>
  <c r="C2" i="14"/>
  <c r="B3" i="14"/>
  <c r="B4" i="14"/>
  <c r="B5" i="14"/>
  <c r="B6" i="14"/>
  <c r="B2" i="14"/>
  <c r="C6" i="13"/>
  <c r="C5" i="13"/>
  <c r="C4" i="13"/>
  <c r="C3" i="13"/>
  <c r="C2" i="13"/>
  <c r="B3" i="13"/>
  <c r="B4" i="13"/>
  <c r="B5" i="13"/>
  <c r="B6" i="13"/>
  <c r="B2" i="13"/>
  <c r="C6" i="15"/>
  <c r="C5" i="15"/>
  <c r="C4" i="15"/>
  <c r="C3" i="15"/>
  <c r="C2" i="15"/>
  <c r="B5" i="15"/>
  <c r="B6" i="15"/>
  <c r="B4" i="15"/>
  <c r="B3" i="15"/>
  <c r="B2" i="15"/>
  <c r="BJ27" i="15"/>
  <c r="BJ28" i="15"/>
  <c r="BJ29" i="15"/>
  <c r="BJ30" i="15"/>
  <c r="BJ31" i="15"/>
  <c r="BJ32" i="15"/>
  <c r="BJ33" i="15"/>
  <c r="BJ34" i="15"/>
  <c r="BJ35" i="15"/>
  <c r="BJ36" i="15"/>
  <c r="BJ37" i="15"/>
  <c r="BJ38" i="15"/>
  <c r="BJ39" i="15"/>
  <c r="BJ40" i="15"/>
  <c r="BJ41" i="15"/>
  <c r="BJ42" i="15"/>
  <c r="BJ43" i="15"/>
  <c r="BJ44" i="15"/>
  <c r="BJ45" i="15"/>
  <c r="BJ46" i="15"/>
  <c r="BJ47" i="15"/>
  <c r="BJ48" i="15"/>
  <c r="BJ49" i="15"/>
  <c r="BJ50" i="15"/>
  <c r="BJ51" i="15"/>
  <c r="BJ52" i="15"/>
  <c r="BJ53" i="15"/>
  <c r="BJ54" i="15"/>
  <c r="BJ55" i="15"/>
  <c r="BJ56" i="15"/>
  <c r="BJ57" i="15"/>
  <c r="BJ58" i="15"/>
  <c r="BJ59" i="15"/>
  <c r="BJ60" i="15"/>
  <c r="BJ61" i="15"/>
  <c r="BJ62" i="15"/>
  <c r="BJ63" i="15"/>
  <c r="BJ64" i="15"/>
  <c r="BJ65" i="15"/>
  <c r="BJ66" i="15"/>
  <c r="BJ67" i="15"/>
  <c r="BJ68" i="15"/>
  <c r="BJ69" i="15"/>
  <c r="BJ70" i="15"/>
  <c r="BJ71" i="15"/>
  <c r="BJ72" i="15"/>
  <c r="BJ73" i="15"/>
  <c r="BJ74" i="15"/>
  <c r="BJ75" i="15"/>
  <c r="BJ76" i="15"/>
  <c r="BJ77" i="15"/>
  <c r="BJ78" i="15"/>
  <c r="BJ79" i="15"/>
  <c r="BJ80" i="15"/>
  <c r="BJ81" i="15"/>
  <c r="BJ82" i="15"/>
  <c r="BJ83" i="15"/>
  <c r="BJ84" i="15"/>
  <c r="BJ85" i="15"/>
  <c r="BJ86" i="15"/>
  <c r="BJ87" i="15"/>
  <c r="BJ88" i="15"/>
  <c r="BJ89" i="15"/>
  <c r="BJ90" i="15"/>
  <c r="BJ91" i="15"/>
  <c r="BJ92" i="15"/>
  <c r="BJ93" i="15"/>
  <c r="BJ94" i="15"/>
  <c r="BJ95" i="15"/>
  <c r="BJ96" i="15"/>
  <c r="BJ97" i="15"/>
  <c r="BJ98" i="15"/>
  <c r="BJ99" i="15"/>
  <c r="BJ100" i="15"/>
  <c r="BJ101" i="15"/>
  <c r="BJ102" i="15"/>
  <c r="BJ103" i="15"/>
  <c r="BJ104" i="15"/>
  <c r="BJ105" i="15"/>
  <c r="BJ106" i="15"/>
  <c r="BJ107" i="15"/>
  <c r="BJ108" i="15"/>
  <c r="BJ109" i="15"/>
  <c r="BJ110" i="15"/>
  <c r="BJ111" i="15"/>
  <c r="BJ112" i="15"/>
  <c r="BJ113" i="15"/>
  <c r="BJ114" i="15"/>
  <c r="BJ115" i="15"/>
  <c r="BJ116" i="15"/>
  <c r="BJ117" i="15"/>
  <c r="BJ118" i="15"/>
  <c r="BJ119" i="15"/>
  <c r="BJ120" i="15"/>
  <c r="BJ121" i="15"/>
  <c r="BJ122" i="15"/>
  <c r="BJ123" i="15"/>
  <c r="BJ124" i="15"/>
  <c r="BJ125" i="15"/>
  <c r="BJ126" i="15"/>
  <c r="BJ127" i="15"/>
  <c r="BJ128" i="15"/>
  <c r="BJ129" i="15"/>
  <c r="BJ130" i="15"/>
  <c r="BJ131" i="15"/>
  <c r="BJ132" i="15"/>
  <c r="BJ133" i="15"/>
  <c r="BJ134" i="15"/>
  <c r="BJ135" i="15"/>
  <c r="BJ136" i="15"/>
  <c r="BJ137" i="15"/>
  <c r="BJ138" i="15"/>
  <c r="BJ139" i="15"/>
  <c r="BJ140" i="15"/>
  <c r="BJ141" i="15"/>
  <c r="BJ142" i="15"/>
  <c r="BJ143" i="15"/>
  <c r="BJ144" i="15"/>
  <c r="BJ145" i="15"/>
  <c r="BJ146" i="15"/>
  <c r="BJ147" i="15"/>
  <c r="BJ148" i="15"/>
  <c r="BJ149" i="15"/>
  <c r="BJ150" i="15"/>
  <c r="BJ151" i="15"/>
  <c r="BJ152" i="15"/>
  <c r="BJ153" i="15"/>
  <c r="BJ154" i="15"/>
  <c r="BJ155" i="15"/>
  <c r="BJ156" i="15"/>
  <c r="BJ157" i="15"/>
  <c r="BJ158" i="15"/>
  <c r="BJ159" i="15"/>
  <c r="BJ160" i="15"/>
  <c r="BJ161" i="15"/>
  <c r="BJ162" i="15"/>
  <c r="BJ163" i="15"/>
  <c r="BJ164" i="15"/>
  <c r="BJ165" i="15"/>
  <c r="BJ166" i="15"/>
  <c r="BJ167" i="15"/>
  <c r="BJ168" i="15"/>
  <c r="BJ169" i="15"/>
  <c r="BJ170" i="15"/>
  <c r="BJ171" i="15"/>
  <c r="BJ172" i="15"/>
  <c r="BJ173" i="15"/>
  <c r="BJ174" i="15"/>
  <c r="BJ175" i="15"/>
  <c r="BJ176" i="15"/>
  <c r="BJ177" i="15"/>
  <c r="BJ178" i="15"/>
  <c r="BJ179" i="15"/>
  <c r="BJ180" i="15"/>
  <c r="BJ181" i="15"/>
  <c r="BJ182" i="15"/>
  <c r="BJ183" i="15"/>
  <c r="BJ184" i="15"/>
  <c r="BJ185" i="15"/>
  <c r="BJ186" i="15"/>
  <c r="BJ187" i="15"/>
  <c r="BJ188" i="15"/>
  <c r="BJ189" i="15"/>
  <c r="BJ190" i="15"/>
  <c r="BJ191" i="15"/>
  <c r="BJ192" i="15"/>
  <c r="BJ193" i="15"/>
  <c r="BJ194" i="15"/>
  <c r="BJ195" i="15"/>
  <c r="BJ196" i="15"/>
  <c r="BJ197" i="15"/>
  <c r="BJ198" i="15"/>
  <c r="BJ199" i="15"/>
  <c r="BJ200" i="15"/>
  <c r="BJ201" i="15"/>
  <c r="BJ202" i="15"/>
  <c r="BJ203" i="15"/>
  <c r="BJ204" i="15"/>
  <c r="BJ205" i="15"/>
  <c r="BJ206" i="15"/>
  <c r="BJ207" i="15"/>
  <c r="BJ208" i="15"/>
  <c r="BJ209" i="15"/>
  <c r="BJ210" i="15"/>
  <c r="BJ211" i="15"/>
  <c r="BJ212" i="15"/>
  <c r="BJ213" i="15"/>
  <c r="BJ214" i="15"/>
  <c r="BJ215" i="15"/>
  <c r="BJ216" i="15"/>
  <c r="BJ217" i="15"/>
  <c r="BJ218" i="15"/>
  <c r="BJ219" i="15"/>
  <c r="BJ220" i="15"/>
  <c r="BJ221" i="15"/>
  <c r="BJ222" i="15"/>
  <c r="BJ223" i="15"/>
  <c r="BJ224" i="15"/>
  <c r="BJ225" i="15"/>
  <c r="BJ226" i="15"/>
  <c r="BJ227" i="15"/>
  <c r="BJ228" i="15"/>
  <c r="BJ229" i="15"/>
  <c r="BJ230" i="15"/>
  <c r="BJ231" i="15"/>
  <c r="BJ232" i="15"/>
  <c r="BJ233" i="15"/>
  <c r="BJ234" i="15"/>
  <c r="BJ235" i="15"/>
  <c r="BJ236" i="15"/>
  <c r="BJ237" i="15"/>
  <c r="BJ238" i="15"/>
  <c r="BJ239" i="15"/>
  <c r="BJ240" i="15"/>
  <c r="BJ241" i="15"/>
  <c r="BJ242" i="15"/>
  <c r="BJ243" i="15"/>
  <c r="BJ244" i="15"/>
  <c r="BJ245" i="15"/>
  <c r="BJ246" i="15"/>
  <c r="BJ247" i="15"/>
  <c r="BJ248" i="15"/>
  <c r="BJ249" i="15"/>
  <c r="BJ250" i="15"/>
  <c r="BJ251" i="15"/>
  <c r="BJ252" i="15"/>
  <c r="BJ253" i="15"/>
  <c r="BJ254" i="15"/>
  <c r="BJ255" i="15"/>
  <c r="BJ256" i="15"/>
  <c r="BJ257" i="15"/>
  <c r="BJ258" i="15"/>
  <c r="BJ259" i="15"/>
  <c r="BJ260" i="15"/>
  <c r="BJ261" i="15"/>
  <c r="BJ262" i="15"/>
  <c r="BJ263" i="15"/>
  <c r="BJ264" i="15"/>
  <c r="BJ265" i="15"/>
  <c r="BJ266" i="15"/>
  <c r="BJ267" i="15"/>
  <c r="BJ268" i="15"/>
  <c r="BJ269" i="15"/>
  <c r="BJ270" i="15"/>
  <c r="BJ271" i="15"/>
  <c r="BJ272" i="15"/>
  <c r="BJ273" i="15"/>
  <c r="BJ274" i="15"/>
  <c r="BJ275" i="15"/>
  <c r="BJ276" i="15"/>
  <c r="BJ277" i="15"/>
  <c r="BJ278" i="15"/>
  <c r="BJ279" i="15"/>
  <c r="BJ280" i="15"/>
  <c r="BJ281" i="15"/>
  <c r="BJ282" i="15"/>
  <c r="BJ283" i="15"/>
  <c r="BJ284" i="15"/>
  <c r="BJ285" i="15"/>
  <c r="BJ286" i="15"/>
  <c r="BJ287" i="15"/>
  <c r="BJ288" i="15"/>
  <c r="BJ289" i="15"/>
  <c r="BJ290" i="15"/>
  <c r="BJ291" i="15"/>
  <c r="BJ292" i="15"/>
  <c r="BJ293" i="15"/>
  <c r="BJ294" i="15"/>
  <c r="BJ295" i="15"/>
  <c r="BJ296" i="15"/>
  <c r="BJ297" i="15"/>
  <c r="BJ298" i="15"/>
  <c r="BJ299" i="15"/>
  <c r="BJ300" i="15"/>
  <c r="BJ301" i="15"/>
  <c r="BJ302" i="15"/>
  <c r="BJ303" i="15"/>
  <c r="BJ304" i="15"/>
  <c r="BJ305" i="15"/>
  <c r="BJ306" i="15"/>
  <c r="BJ307" i="15"/>
  <c r="BJ308" i="15"/>
  <c r="BJ309" i="15"/>
  <c r="BJ310" i="15"/>
  <c r="BJ311" i="15"/>
  <c r="BJ312" i="15"/>
  <c r="BJ313" i="15"/>
  <c r="BJ314" i="15"/>
  <c r="BJ315" i="15"/>
  <c r="BJ316" i="15"/>
  <c r="BJ317" i="15"/>
  <c r="BJ318" i="15"/>
  <c r="BJ319" i="15"/>
  <c r="BJ320" i="15"/>
  <c r="BJ321" i="15"/>
  <c r="BJ322" i="15"/>
  <c r="BJ323" i="15"/>
  <c r="BJ324" i="15"/>
  <c r="BJ325" i="15"/>
  <c r="BJ326" i="15"/>
  <c r="BJ327" i="15"/>
  <c r="BJ328" i="15"/>
  <c r="BJ329" i="15"/>
  <c r="BJ330" i="15"/>
  <c r="BJ331" i="15"/>
  <c r="BJ332" i="15"/>
  <c r="BJ333" i="15"/>
  <c r="BJ334" i="15"/>
  <c r="BJ335" i="15"/>
  <c r="BJ336" i="15"/>
  <c r="BJ337" i="15"/>
  <c r="BJ338" i="15"/>
  <c r="BJ339" i="15"/>
  <c r="BJ340" i="15"/>
  <c r="BJ341" i="15"/>
  <c r="BJ342" i="15"/>
  <c r="BJ343" i="15"/>
  <c r="BJ344" i="15"/>
  <c r="BJ345" i="15"/>
  <c r="BJ346" i="15"/>
  <c r="BJ347" i="15"/>
  <c r="BJ348" i="15"/>
  <c r="BJ349" i="15"/>
  <c r="BJ350" i="15"/>
  <c r="BJ351" i="15"/>
  <c r="BJ352" i="15"/>
  <c r="BJ353" i="15"/>
  <c r="BJ354" i="15"/>
  <c r="BJ355" i="15"/>
  <c r="BJ356" i="15"/>
  <c r="BJ357" i="15"/>
  <c r="BJ358" i="15"/>
  <c r="BJ359" i="15"/>
  <c r="BJ360" i="15"/>
  <c r="BJ361" i="15"/>
  <c r="BJ362" i="15"/>
  <c r="BJ363" i="15"/>
  <c r="BJ364" i="15"/>
  <c r="BJ365" i="15"/>
  <c r="BJ366" i="15"/>
  <c r="BJ367" i="15"/>
  <c r="BJ368" i="15"/>
  <c r="BJ369" i="15"/>
  <c r="BJ370" i="15"/>
  <c r="BJ371" i="15"/>
  <c r="BJ372" i="15"/>
  <c r="BJ373" i="15"/>
  <c r="BJ374" i="15"/>
  <c r="BJ375" i="15"/>
  <c r="BJ376" i="15"/>
  <c r="BJ377" i="15"/>
  <c r="BJ378" i="15"/>
  <c r="BJ379" i="15"/>
  <c r="BJ380" i="15"/>
  <c r="BJ381" i="15"/>
  <c r="BJ382" i="15"/>
  <c r="BJ383" i="15"/>
  <c r="BJ384" i="15"/>
  <c r="BJ385" i="15"/>
  <c r="BJ386" i="15"/>
  <c r="BJ387" i="15"/>
  <c r="BJ388" i="15"/>
  <c r="BJ389" i="15"/>
  <c r="BJ390" i="15"/>
  <c r="BJ391" i="15"/>
  <c r="BJ392" i="15"/>
  <c r="BJ393" i="15"/>
  <c r="BJ394" i="15"/>
  <c r="BJ395" i="15"/>
  <c r="BJ396" i="15"/>
  <c r="BJ397" i="15"/>
  <c r="BJ398" i="15"/>
  <c r="BJ399" i="15"/>
  <c r="BJ400" i="15"/>
  <c r="BJ401" i="15"/>
  <c r="BJ402" i="15"/>
  <c r="BJ403" i="15"/>
  <c r="BJ404" i="15"/>
  <c r="BJ405" i="15"/>
  <c r="BJ406" i="15"/>
  <c r="BJ407" i="15"/>
  <c r="BJ408" i="15"/>
  <c r="BJ409" i="15"/>
  <c r="BJ410" i="15"/>
  <c r="BJ411" i="15"/>
  <c r="BJ412" i="15"/>
  <c r="BJ413" i="15"/>
  <c r="BJ414" i="15"/>
  <c r="BJ415" i="15"/>
  <c r="BJ416" i="15"/>
  <c r="BJ417" i="15"/>
  <c r="BJ418" i="15"/>
  <c r="BJ419" i="15"/>
  <c r="BJ420" i="15"/>
  <c r="BJ421" i="15"/>
  <c r="BJ422" i="15"/>
  <c r="BJ423" i="15"/>
  <c r="BJ424" i="15"/>
  <c r="BJ425" i="15"/>
  <c r="BJ426" i="15"/>
  <c r="BJ427" i="15"/>
  <c r="BJ428" i="15"/>
  <c r="BJ429" i="15"/>
  <c r="BJ430" i="15"/>
  <c r="BJ431" i="15"/>
  <c r="BJ432" i="15"/>
  <c r="BJ433" i="15"/>
  <c r="BJ434" i="15"/>
  <c r="BJ435" i="15"/>
  <c r="BJ436" i="15"/>
  <c r="BJ437" i="15"/>
  <c r="BJ438" i="15"/>
  <c r="BJ439" i="15"/>
  <c r="BJ440" i="15"/>
  <c r="BJ441" i="15"/>
  <c r="BJ442" i="15"/>
  <c r="BJ443" i="15"/>
  <c r="BJ444" i="15"/>
  <c r="BJ445" i="15"/>
  <c r="BJ446" i="15"/>
  <c r="BJ447" i="15"/>
  <c r="BJ448" i="15"/>
  <c r="BJ449" i="15"/>
  <c r="BJ450" i="15"/>
  <c r="BJ451" i="15"/>
  <c r="BJ452" i="15"/>
  <c r="BJ453" i="15"/>
  <c r="BJ454" i="15"/>
  <c r="BJ455" i="15"/>
  <c r="BJ456" i="15"/>
  <c r="BJ457" i="15"/>
  <c r="BJ458" i="15"/>
  <c r="BJ459" i="15"/>
  <c r="BJ460" i="15"/>
  <c r="BJ461" i="15"/>
  <c r="BJ462" i="15"/>
  <c r="BJ463" i="15"/>
  <c r="BJ464" i="15"/>
  <c r="BJ465" i="15"/>
  <c r="BJ466" i="15"/>
  <c r="BJ467" i="15"/>
  <c r="BJ468" i="15"/>
  <c r="BJ469" i="15"/>
  <c r="BJ470" i="15"/>
  <c r="BJ471" i="15"/>
  <c r="BJ472" i="15"/>
  <c r="BJ473" i="15"/>
  <c r="BJ474" i="15"/>
  <c r="BJ475" i="15"/>
  <c r="BJ476" i="15"/>
  <c r="BJ477" i="15"/>
  <c r="BJ478" i="15"/>
  <c r="BJ479" i="15"/>
  <c r="BJ480" i="15"/>
  <c r="BJ481" i="15"/>
  <c r="BJ482" i="15"/>
  <c r="BJ483" i="15"/>
  <c r="BJ484" i="15"/>
  <c r="BJ485" i="15"/>
  <c r="BJ486" i="15"/>
  <c r="BJ487" i="15"/>
  <c r="BJ488" i="15"/>
  <c r="BJ489" i="15"/>
  <c r="BJ490" i="15"/>
  <c r="BJ491" i="15"/>
  <c r="BJ492" i="15"/>
  <c r="BJ493" i="15"/>
  <c r="BJ494" i="15"/>
  <c r="BJ495" i="15"/>
  <c r="BJ496" i="15"/>
  <c r="BJ497" i="15"/>
  <c r="BJ498" i="15"/>
  <c r="BJ499" i="15"/>
  <c r="BJ500" i="15"/>
  <c r="BJ501" i="15"/>
  <c r="BJ502" i="15"/>
  <c r="BJ503" i="15"/>
  <c r="BJ504" i="15"/>
  <c r="BJ505" i="15"/>
  <c r="BJ506" i="15"/>
  <c r="BJ507" i="15"/>
  <c r="BJ508" i="15"/>
  <c r="BJ509" i="15"/>
  <c r="BJ510" i="15"/>
  <c r="BJ511" i="15"/>
  <c r="BJ512" i="15"/>
  <c r="BJ513" i="15"/>
  <c r="BJ514" i="15"/>
  <c r="BJ515" i="15"/>
  <c r="BJ516" i="15"/>
  <c r="BJ517" i="15"/>
  <c r="BJ518" i="15"/>
  <c r="BJ519" i="15"/>
  <c r="BJ520" i="15"/>
  <c r="BJ521" i="15"/>
  <c r="BJ522" i="15"/>
  <c r="BJ523" i="15"/>
  <c r="BJ524" i="15"/>
  <c r="BJ525" i="15"/>
  <c r="BJ526" i="15"/>
  <c r="BJ527" i="15"/>
  <c r="BJ528" i="15"/>
  <c r="BJ529" i="15"/>
  <c r="BJ530" i="15"/>
  <c r="BJ531" i="15"/>
  <c r="BJ532" i="15"/>
  <c r="BJ533" i="15"/>
  <c r="BJ534" i="15"/>
  <c r="BJ535" i="15"/>
  <c r="BJ536" i="15"/>
  <c r="BJ537" i="15"/>
  <c r="BJ538" i="15"/>
  <c r="BJ539" i="15"/>
  <c r="BJ540" i="15"/>
  <c r="BJ541" i="15"/>
  <c r="BJ542" i="15"/>
  <c r="BJ543" i="15"/>
  <c r="BJ544" i="15"/>
  <c r="BJ545" i="15"/>
  <c r="BJ546" i="15"/>
  <c r="BJ547" i="15"/>
  <c r="BJ548" i="15"/>
  <c r="BJ549" i="15"/>
  <c r="BJ550" i="15"/>
  <c r="BJ551" i="15"/>
  <c r="BJ552" i="15"/>
  <c r="BJ553" i="15"/>
  <c r="BJ554" i="15"/>
  <c r="BJ555" i="15"/>
  <c r="BJ556" i="15"/>
  <c r="BJ557" i="15"/>
  <c r="BJ558" i="15"/>
  <c r="BJ559" i="15"/>
  <c r="BJ560" i="15"/>
  <c r="BJ561" i="15"/>
  <c r="BJ562" i="15"/>
  <c r="BJ563" i="15"/>
  <c r="BJ564" i="15"/>
  <c r="BJ565" i="15"/>
  <c r="BJ566" i="15"/>
  <c r="BJ567" i="15"/>
  <c r="BJ568" i="15"/>
  <c r="BJ569" i="15"/>
  <c r="BJ570" i="15"/>
  <c r="BJ571" i="15"/>
  <c r="BJ572" i="15"/>
  <c r="BJ573" i="15"/>
  <c r="BJ574" i="15"/>
  <c r="BJ575" i="15"/>
  <c r="BJ576" i="15"/>
  <c r="BJ577" i="15"/>
  <c r="BJ578" i="15"/>
  <c r="BJ579" i="15"/>
  <c r="BJ580" i="15"/>
  <c r="BJ581" i="15"/>
  <c r="BJ582" i="15"/>
  <c r="BJ583" i="15"/>
  <c r="BJ584" i="15"/>
  <c r="BJ585" i="15"/>
  <c r="BJ586" i="15"/>
  <c r="BJ587" i="15"/>
  <c r="BJ588" i="15"/>
  <c r="BJ589" i="15"/>
  <c r="BJ590" i="15"/>
  <c r="BJ591" i="15"/>
  <c r="BJ592" i="15"/>
  <c r="BJ593" i="15"/>
  <c r="BJ594" i="15"/>
  <c r="BJ595" i="15"/>
  <c r="BJ596" i="15"/>
  <c r="BJ597" i="15"/>
  <c r="BJ598" i="15"/>
  <c r="BJ599" i="15"/>
  <c r="BJ600" i="15"/>
  <c r="BJ601" i="15"/>
  <c r="BJ602" i="15"/>
  <c r="BJ603" i="15"/>
  <c r="BJ604" i="15"/>
  <c r="BJ605" i="15"/>
  <c r="BJ606" i="15"/>
  <c r="BJ607" i="15"/>
  <c r="BJ608" i="15"/>
  <c r="BJ609" i="15"/>
  <c r="BJ610" i="15"/>
  <c r="BJ611" i="15"/>
  <c r="BJ612" i="15"/>
  <c r="BJ613" i="15"/>
  <c r="BJ614" i="15"/>
  <c r="BJ615" i="15"/>
  <c r="BJ616" i="15"/>
  <c r="BJ617" i="15"/>
  <c r="BJ618" i="15"/>
  <c r="BJ619" i="15"/>
  <c r="BJ620" i="15"/>
  <c r="BJ621" i="15"/>
  <c r="BJ622" i="15"/>
  <c r="BJ623" i="15"/>
  <c r="BJ624" i="15"/>
  <c r="BJ625" i="15"/>
  <c r="BJ626" i="15"/>
  <c r="BJ627" i="15"/>
  <c r="BJ628" i="15"/>
  <c r="BJ629" i="15"/>
  <c r="BJ630" i="15"/>
  <c r="BJ631" i="15"/>
  <c r="BJ632" i="15"/>
  <c r="BJ633" i="15"/>
  <c r="BJ634" i="15"/>
  <c r="BJ635" i="15"/>
  <c r="BJ636" i="15"/>
  <c r="BJ637" i="15"/>
  <c r="BJ638" i="15"/>
  <c r="BJ639" i="15"/>
  <c r="BJ640" i="15"/>
  <c r="BJ641" i="15"/>
  <c r="BJ642" i="15"/>
  <c r="BJ643" i="15"/>
  <c r="BJ644" i="15"/>
  <c r="BJ645" i="15"/>
  <c r="BJ646" i="15"/>
  <c r="BJ647" i="15"/>
  <c r="BJ648" i="15"/>
  <c r="BJ649" i="15"/>
  <c r="BJ650" i="15"/>
  <c r="BJ651" i="15"/>
  <c r="BJ652" i="15"/>
  <c r="BJ653" i="15"/>
  <c r="BJ654" i="15"/>
  <c r="BJ655" i="15"/>
  <c r="BJ656" i="15"/>
  <c r="BJ657" i="15"/>
  <c r="BJ658" i="15"/>
  <c r="BJ659" i="15"/>
  <c r="BJ660" i="15"/>
  <c r="BJ661" i="15"/>
  <c r="BJ662" i="15"/>
  <c r="BJ663" i="15"/>
  <c r="BJ664" i="15"/>
  <c r="BJ665" i="15"/>
  <c r="BJ666" i="15"/>
  <c r="BJ667" i="15"/>
  <c r="BJ668" i="15"/>
  <c r="BJ669" i="15"/>
  <c r="BJ670" i="15"/>
  <c r="BJ671" i="15"/>
  <c r="BJ672" i="15"/>
  <c r="BJ673" i="15"/>
  <c r="BJ674" i="15"/>
  <c r="BJ675" i="15"/>
  <c r="BJ676" i="15"/>
  <c r="BJ677" i="15"/>
  <c r="BJ678" i="15"/>
  <c r="BJ679" i="15"/>
  <c r="BJ680" i="15"/>
  <c r="BJ681" i="15"/>
  <c r="BJ682" i="15"/>
  <c r="BJ683" i="15"/>
  <c r="BJ684" i="15"/>
  <c r="BJ685" i="15"/>
  <c r="BJ686" i="15"/>
  <c r="BJ687" i="15"/>
  <c r="BJ688" i="15"/>
  <c r="BJ689" i="15"/>
  <c r="BJ690" i="15"/>
  <c r="BJ691" i="15"/>
  <c r="BJ692" i="15"/>
  <c r="BJ693" i="15"/>
  <c r="BJ694" i="15"/>
  <c r="BJ695" i="15"/>
  <c r="BJ696" i="15"/>
  <c r="BJ697" i="15"/>
  <c r="BJ698" i="15"/>
  <c r="BJ699" i="15"/>
  <c r="BJ700" i="15"/>
  <c r="BJ701" i="15"/>
  <c r="BJ702" i="15"/>
  <c r="BJ703" i="15"/>
  <c r="BJ704" i="15"/>
  <c r="BJ705" i="15"/>
  <c r="BJ706" i="15"/>
  <c r="BJ707" i="15"/>
  <c r="BJ708" i="15"/>
  <c r="BJ709" i="15"/>
  <c r="BJ26" i="15"/>
  <c r="AU27" i="15"/>
  <c r="AU28" i="15"/>
  <c r="AU29" i="15"/>
  <c r="AU30" i="15"/>
  <c r="AU31" i="15"/>
  <c r="AU32" i="15"/>
  <c r="AU33" i="15"/>
  <c r="AU34" i="15"/>
  <c r="AU35" i="15"/>
  <c r="AU36" i="15"/>
  <c r="AU37" i="15"/>
  <c r="AU38" i="15"/>
  <c r="AU39" i="15"/>
  <c r="AU40" i="15"/>
  <c r="AU41" i="15"/>
  <c r="AU42" i="15"/>
  <c r="AU43" i="15"/>
  <c r="AU44" i="15"/>
  <c r="AU45" i="15"/>
  <c r="AU46" i="15"/>
  <c r="AU47" i="15"/>
  <c r="AU48" i="15"/>
  <c r="AU49" i="15"/>
  <c r="AU50" i="15"/>
  <c r="AU51" i="15"/>
  <c r="AU52" i="15"/>
  <c r="AU53" i="15"/>
  <c r="AU54" i="15"/>
  <c r="AU55" i="15"/>
  <c r="AU56" i="15"/>
  <c r="AU57" i="15"/>
  <c r="AU58" i="15"/>
  <c r="AU59" i="15"/>
  <c r="AU60" i="15"/>
  <c r="AU61" i="15"/>
  <c r="AU62" i="15"/>
  <c r="AU63" i="15"/>
  <c r="AU64" i="15"/>
  <c r="AU65" i="15"/>
  <c r="AU66" i="15"/>
  <c r="AU67" i="15"/>
  <c r="AU68" i="15"/>
  <c r="AU69" i="15"/>
  <c r="AU70" i="15"/>
  <c r="AU71" i="15"/>
  <c r="AU72" i="15"/>
  <c r="AU73" i="15"/>
  <c r="AU74" i="15"/>
  <c r="AU75" i="15"/>
  <c r="AU76" i="15"/>
  <c r="AU77" i="15"/>
  <c r="AU78" i="15"/>
  <c r="AU79" i="15"/>
  <c r="AU80" i="15"/>
  <c r="AU81" i="15"/>
  <c r="AU82" i="15"/>
  <c r="AU83" i="15"/>
  <c r="AU84" i="15"/>
  <c r="AU85" i="15"/>
  <c r="AU86" i="15"/>
  <c r="AU87" i="15"/>
  <c r="AU88" i="15"/>
  <c r="AU89" i="15"/>
  <c r="AU90" i="15"/>
  <c r="AU91" i="15"/>
  <c r="AU92" i="15"/>
  <c r="AU93" i="15"/>
  <c r="AU94" i="15"/>
  <c r="AU95" i="15"/>
  <c r="AU96" i="15"/>
  <c r="AU97" i="15"/>
  <c r="AU98" i="15"/>
  <c r="AU99" i="15"/>
  <c r="AU100" i="15"/>
  <c r="AU101" i="15"/>
  <c r="AU102" i="15"/>
  <c r="AU103" i="15"/>
  <c r="AU104" i="15"/>
  <c r="AU105" i="15"/>
  <c r="AU106" i="15"/>
  <c r="AU107" i="15"/>
  <c r="AU108" i="15"/>
  <c r="AU109" i="15"/>
  <c r="AU110" i="15"/>
  <c r="AU111" i="15"/>
  <c r="AU112" i="15"/>
  <c r="AU113" i="15"/>
  <c r="AU114" i="15"/>
  <c r="AU115" i="15"/>
  <c r="AU116" i="15"/>
  <c r="AU117" i="15"/>
  <c r="AU118" i="15"/>
  <c r="AU119" i="15"/>
  <c r="AU120" i="15"/>
  <c r="AU121" i="15"/>
  <c r="AU122" i="15"/>
  <c r="AU123" i="15"/>
  <c r="AU124" i="15"/>
  <c r="AU125" i="15"/>
  <c r="AU126" i="15"/>
  <c r="AU127" i="15"/>
  <c r="AU128" i="15"/>
  <c r="AU129" i="15"/>
  <c r="AU130" i="15"/>
  <c r="AU131" i="15"/>
  <c r="AU132" i="15"/>
  <c r="AU133" i="15"/>
  <c r="AU134" i="15"/>
  <c r="AU135" i="15"/>
  <c r="AU136" i="15"/>
  <c r="AU137" i="15"/>
  <c r="AU138" i="15"/>
  <c r="AU139" i="15"/>
  <c r="AU140" i="15"/>
  <c r="AU141" i="15"/>
  <c r="AU142" i="15"/>
  <c r="AU143" i="15"/>
  <c r="AU144" i="15"/>
  <c r="AU145" i="15"/>
  <c r="AU146" i="15"/>
  <c r="AU147" i="15"/>
  <c r="AU148" i="15"/>
  <c r="AU149" i="15"/>
  <c r="AU150" i="15"/>
  <c r="AU151" i="15"/>
  <c r="AU152" i="15"/>
  <c r="AU153" i="15"/>
  <c r="AU154" i="15"/>
  <c r="AU155" i="15"/>
  <c r="AU156" i="15"/>
  <c r="AU157" i="15"/>
  <c r="AU158" i="15"/>
  <c r="AU159" i="15"/>
  <c r="AU160" i="15"/>
  <c r="AU161" i="15"/>
  <c r="AU162" i="15"/>
  <c r="AU163" i="15"/>
  <c r="AU164" i="15"/>
  <c r="AU165" i="15"/>
  <c r="AU166" i="15"/>
  <c r="AU167" i="15"/>
  <c r="AU168" i="15"/>
  <c r="AU169" i="15"/>
  <c r="AU170" i="15"/>
  <c r="AU171" i="15"/>
  <c r="AU172" i="15"/>
  <c r="AU173" i="15"/>
  <c r="AU174" i="15"/>
  <c r="AU175" i="15"/>
  <c r="AU176" i="15"/>
  <c r="AU177" i="15"/>
  <c r="AU178" i="15"/>
  <c r="AU179" i="15"/>
  <c r="AU180" i="15"/>
  <c r="AU181" i="15"/>
  <c r="AU182" i="15"/>
  <c r="AU183" i="15"/>
  <c r="AU184" i="15"/>
  <c r="AU185" i="15"/>
  <c r="AU186" i="15"/>
  <c r="AU187" i="15"/>
  <c r="AU188" i="15"/>
  <c r="AU189" i="15"/>
  <c r="AU190" i="15"/>
  <c r="AU191" i="15"/>
  <c r="AU192" i="15"/>
  <c r="AU193" i="15"/>
  <c r="AU194" i="15"/>
  <c r="AU195" i="15"/>
  <c r="AU196" i="15"/>
  <c r="AU197" i="15"/>
  <c r="AU198" i="15"/>
  <c r="AU199" i="15"/>
  <c r="AU200" i="15"/>
  <c r="AU201" i="15"/>
  <c r="AU202" i="15"/>
  <c r="AU203" i="15"/>
  <c r="AU204" i="15"/>
  <c r="AU205" i="15"/>
  <c r="AU206" i="15"/>
  <c r="AU207" i="15"/>
  <c r="AU208" i="15"/>
  <c r="AU209" i="15"/>
  <c r="AU210" i="15"/>
  <c r="AU211" i="15"/>
  <c r="AU212" i="15"/>
  <c r="AU213" i="15"/>
  <c r="AU214" i="15"/>
  <c r="AU215" i="15"/>
  <c r="AU216" i="15"/>
  <c r="AU217" i="15"/>
  <c r="AU218" i="15"/>
  <c r="AU219" i="15"/>
  <c r="AU220" i="15"/>
  <c r="AU221" i="15"/>
  <c r="AU222" i="15"/>
  <c r="AU223" i="15"/>
  <c r="AU224" i="15"/>
  <c r="AU225" i="15"/>
  <c r="AU226" i="15"/>
  <c r="AU227" i="15"/>
  <c r="AU228" i="15"/>
  <c r="AU229" i="15"/>
  <c r="AU230" i="15"/>
  <c r="AU231" i="15"/>
  <c r="AU232" i="15"/>
  <c r="AU233" i="15"/>
  <c r="AU234" i="15"/>
  <c r="AU235" i="15"/>
  <c r="AU236" i="15"/>
  <c r="AU237" i="15"/>
  <c r="AU238" i="15"/>
  <c r="AU239" i="15"/>
  <c r="AU240" i="15"/>
  <c r="AU241" i="15"/>
  <c r="AU242" i="15"/>
  <c r="AU243" i="15"/>
  <c r="AU244" i="15"/>
  <c r="AU245" i="15"/>
  <c r="AU246" i="15"/>
  <c r="AU247" i="15"/>
  <c r="AU248" i="15"/>
  <c r="AU249" i="15"/>
  <c r="AU250" i="15"/>
  <c r="AU251" i="15"/>
  <c r="AU252" i="15"/>
  <c r="AU253" i="15"/>
  <c r="AU254" i="15"/>
  <c r="AU255" i="15"/>
  <c r="AU256" i="15"/>
  <c r="AU257" i="15"/>
  <c r="AU258" i="15"/>
  <c r="AU259" i="15"/>
  <c r="AU260" i="15"/>
  <c r="AU261" i="15"/>
  <c r="AU262" i="15"/>
  <c r="AU263" i="15"/>
  <c r="AU264" i="15"/>
  <c r="AU265" i="15"/>
  <c r="AU266" i="15"/>
  <c r="AU267" i="15"/>
  <c r="AU268" i="15"/>
  <c r="AU269" i="15"/>
  <c r="AU270" i="15"/>
  <c r="AU271" i="15"/>
  <c r="AU272" i="15"/>
  <c r="AU273" i="15"/>
  <c r="AU274" i="15"/>
  <c r="AU275" i="15"/>
  <c r="AU276" i="15"/>
  <c r="AU277" i="15"/>
  <c r="AU278" i="15"/>
  <c r="AU279" i="15"/>
  <c r="AU280" i="15"/>
  <c r="AU281" i="15"/>
  <c r="AU282" i="15"/>
  <c r="AU283" i="15"/>
  <c r="AU284" i="15"/>
  <c r="AU285" i="15"/>
  <c r="AU286" i="15"/>
  <c r="AU287" i="15"/>
  <c r="AU288" i="15"/>
  <c r="AU289" i="15"/>
  <c r="AU290" i="15"/>
  <c r="AU291" i="15"/>
  <c r="AU292" i="15"/>
  <c r="AU293" i="15"/>
  <c r="AU294" i="15"/>
  <c r="AU295" i="15"/>
  <c r="AU296" i="15"/>
  <c r="AU297" i="15"/>
  <c r="AU298" i="15"/>
  <c r="AU299" i="15"/>
  <c r="AU300" i="15"/>
  <c r="AU301" i="15"/>
  <c r="AU302" i="15"/>
  <c r="AU303" i="15"/>
  <c r="AU304" i="15"/>
  <c r="AU305" i="15"/>
  <c r="AU306" i="15"/>
  <c r="AU307" i="15"/>
  <c r="AU308" i="15"/>
  <c r="AU309" i="15"/>
  <c r="AU310" i="15"/>
  <c r="AU311" i="15"/>
  <c r="AU312" i="15"/>
  <c r="AU313" i="15"/>
  <c r="AU314" i="15"/>
  <c r="AU315" i="15"/>
  <c r="AU316" i="15"/>
  <c r="AU317" i="15"/>
  <c r="AU318" i="15"/>
  <c r="AU319" i="15"/>
  <c r="AU320" i="15"/>
  <c r="AU321" i="15"/>
  <c r="AU322" i="15"/>
  <c r="AU323" i="15"/>
  <c r="AU324" i="15"/>
  <c r="AU325" i="15"/>
  <c r="AU326" i="15"/>
  <c r="AU327" i="15"/>
  <c r="AU328" i="15"/>
  <c r="AU329" i="15"/>
  <c r="AU330" i="15"/>
  <c r="AU331" i="15"/>
  <c r="AU332" i="15"/>
  <c r="AU333" i="15"/>
  <c r="AU334" i="15"/>
  <c r="AU335" i="15"/>
  <c r="AU336" i="15"/>
  <c r="AU337" i="15"/>
  <c r="AU338" i="15"/>
  <c r="AU339" i="15"/>
  <c r="AU340" i="15"/>
  <c r="AU341" i="15"/>
  <c r="AU342" i="15"/>
  <c r="AU343" i="15"/>
  <c r="AU344" i="15"/>
  <c r="AU345" i="15"/>
  <c r="AU346" i="15"/>
  <c r="AU347" i="15"/>
  <c r="AU348" i="15"/>
  <c r="AU349" i="15"/>
  <c r="AU350" i="15"/>
  <c r="AU351" i="15"/>
  <c r="AU352" i="15"/>
  <c r="AU353" i="15"/>
  <c r="AU354" i="15"/>
  <c r="AU355" i="15"/>
  <c r="AU356" i="15"/>
  <c r="AU357" i="15"/>
  <c r="AU358" i="15"/>
  <c r="AU359" i="15"/>
  <c r="AU360" i="15"/>
  <c r="AU361" i="15"/>
  <c r="AU362" i="15"/>
  <c r="AU363" i="15"/>
  <c r="AU364" i="15"/>
  <c r="AU365" i="15"/>
  <c r="AU366" i="15"/>
  <c r="AU367" i="15"/>
  <c r="AU368" i="15"/>
  <c r="AU369" i="15"/>
  <c r="AU370" i="15"/>
  <c r="AU371" i="15"/>
  <c r="AU372" i="15"/>
  <c r="AU373" i="15"/>
  <c r="AU374" i="15"/>
  <c r="AU375" i="15"/>
  <c r="AU376" i="15"/>
  <c r="AU377" i="15"/>
  <c r="AU378" i="15"/>
  <c r="AU379" i="15"/>
  <c r="AU380" i="15"/>
  <c r="AU381" i="15"/>
  <c r="AU382" i="15"/>
  <c r="AU383" i="15"/>
  <c r="AU384" i="15"/>
  <c r="AU385" i="15"/>
  <c r="AU386" i="15"/>
  <c r="AU387" i="15"/>
  <c r="AU388" i="15"/>
  <c r="AU389" i="15"/>
  <c r="AU390" i="15"/>
  <c r="AU391" i="15"/>
  <c r="AU392" i="15"/>
  <c r="AU393" i="15"/>
  <c r="AU394" i="15"/>
  <c r="AU395" i="15"/>
  <c r="AU396" i="15"/>
  <c r="AU397" i="15"/>
  <c r="AU398" i="15"/>
  <c r="AU399" i="15"/>
  <c r="AU400" i="15"/>
  <c r="AU401" i="15"/>
  <c r="AU402" i="15"/>
  <c r="AU403" i="15"/>
  <c r="AU404" i="15"/>
  <c r="AU405" i="15"/>
  <c r="AU406" i="15"/>
  <c r="AU407" i="15"/>
  <c r="AU408" i="15"/>
  <c r="AU409" i="15"/>
  <c r="AU410" i="15"/>
  <c r="AU411" i="15"/>
  <c r="AU412" i="15"/>
  <c r="AU413" i="15"/>
  <c r="AU414" i="15"/>
  <c r="AU415" i="15"/>
  <c r="AU416" i="15"/>
  <c r="AU417" i="15"/>
  <c r="AU418" i="15"/>
  <c r="AU419" i="15"/>
  <c r="AU420" i="15"/>
  <c r="AU421" i="15"/>
  <c r="AU422" i="15"/>
  <c r="AU423" i="15"/>
  <c r="AU424" i="15"/>
  <c r="AU425" i="15"/>
  <c r="AU426" i="15"/>
  <c r="AU427" i="15"/>
  <c r="AU428" i="15"/>
  <c r="AU429" i="15"/>
  <c r="AU430" i="15"/>
  <c r="AU431" i="15"/>
  <c r="AU432" i="15"/>
  <c r="AU433" i="15"/>
  <c r="AU434" i="15"/>
  <c r="AU435" i="15"/>
  <c r="AU436" i="15"/>
  <c r="AU437" i="15"/>
  <c r="AU438" i="15"/>
  <c r="AU439" i="15"/>
  <c r="AU440" i="15"/>
  <c r="AU441" i="15"/>
  <c r="AU442" i="15"/>
  <c r="AU443" i="15"/>
  <c r="AU444" i="15"/>
  <c r="AU445" i="15"/>
  <c r="AU446" i="15"/>
  <c r="AU447" i="15"/>
  <c r="AU448" i="15"/>
  <c r="AU449" i="15"/>
  <c r="AU450" i="15"/>
  <c r="AU451" i="15"/>
  <c r="AU452" i="15"/>
  <c r="AU453" i="15"/>
  <c r="AU454" i="15"/>
  <c r="AU455" i="15"/>
  <c r="AU456" i="15"/>
  <c r="AU457" i="15"/>
  <c r="AU458" i="15"/>
  <c r="AU459" i="15"/>
  <c r="AU460" i="15"/>
  <c r="AU461" i="15"/>
  <c r="AU462" i="15"/>
  <c r="AU463" i="15"/>
  <c r="AU464" i="15"/>
  <c r="AU465" i="15"/>
  <c r="AU466" i="15"/>
  <c r="AU467" i="15"/>
  <c r="AU468" i="15"/>
  <c r="AU469" i="15"/>
  <c r="AU470" i="15"/>
  <c r="AU471" i="15"/>
  <c r="AU472" i="15"/>
  <c r="AU473" i="15"/>
  <c r="AU474" i="15"/>
  <c r="AU475" i="15"/>
  <c r="AU476" i="15"/>
  <c r="AU477" i="15"/>
  <c r="AU478" i="15"/>
  <c r="AU479" i="15"/>
  <c r="AU480" i="15"/>
  <c r="AU481" i="15"/>
  <c r="AU482" i="15"/>
  <c r="AU483" i="15"/>
  <c r="AU484" i="15"/>
  <c r="AU485" i="15"/>
  <c r="AU486" i="15"/>
  <c r="AU487" i="15"/>
  <c r="AU488" i="15"/>
  <c r="AU489" i="15"/>
  <c r="AU490" i="15"/>
  <c r="AU491" i="15"/>
  <c r="AU492" i="15"/>
  <c r="AU493" i="15"/>
  <c r="AU494" i="15"/>
  <c r="AU495" i="15"/>
  <c r="AU496" i="15"/>
  <c r="AU497" i="15"/>
  <c r="AU498" i="15"/>
  <c r="AU499" i="15"/>
  <c r="AU500" i="15"/>
  <c r="AU501" i="15"/>
  <c r="AU502" i="15"/>
  <c r="AU503" i="15"/>
  <c r="AU504" i="15"/>
  <c r="AU505" i="15"/>
  <c r="AU506" i="15"/>
  <c r="AU507" i="15"/>
  <c r="AU508" i="15"/>
  <c r="AU509" i="15"/>
  <c r="AU510" i="15"/>
  <c r="AU511" i="15"/>
  <c r="AU512" i="15"/>
  <c r="AU513" i="15"/>
  <c r="AU514" i="15"/>
  <c r="AU515" i="15"/>
  <c r="AU516" i="15"/>
  <c r="AU517" i="15"/>
  <c r="AU518" i="15"/>
  <c r="AU519" i="15"/>
  <c r="AU520" i="15"/>
  <c r="AU521" i="15"/>
  <c r="AU522" i="15"/>
  <c r="AU523" i="15"/>
  <c r="AU524" i="15"/>
  <c r="AU525" i="15"/>
  <c r="AU526" i="15"/>
  <c r="AU527" i="15"/>
  <c r="AU528" i="15"/>
  <c r="AU529" i="15"/>
  <c r="AU530" i="15"/>
  <c r="AU531" i="15"/>
  <c r="AU532" i="15"/>
  <c r="AU533" i="15"/>
  <c r="AU534" i="15"/>
  <c r="AU535" i="15"/>
  <c r="AU536" i="15"/>
  <c r="AU537" i="15"/>
  <c r="AU538" i="15"/>
  <c r="AU539" i="15"/>
  <c r="AU540" i="15"/>
  <c r="AU541" i="15"/>
  <c r="AU542" i="15"/>
  <c r="AU543" i="15"/>
  <c r="AU544" i="15"/>
  <c r="AU545" i="15"/>
  <c r="AU546" i="15"/>
  <c r="AU547" i="15"/>
  <c r="AU548" i="15"/>
  <c r="AU549" i="15"/>
  <c r="AU550" i="15"/>
  <c r="AU551" i="15"/>
  <c r="AU552" i="15"/>
  <c r="AU553" i="15"/>
  <c r="AU554" i="15"/>
  <c r="AU555" i="15"/>
  <c r="AU556" i="15"/>
  <c r="AU557" i="15"/>
  <c r="AU558" i="15"/>
  <c r="AU559" i="15"/>
  <c r="AU560" i="15"/>
  <c r="AU561" i="15"/>
  <c r="AU562" i="15"/>
  <c r="AU563" i="15"/>
  <c r="AU564" i="15"/>
  <c r="AU565" i="15"/>
  <c r="AU566" i="15"/>
  <c r="AU567" i="15"/>
  <c r="AU568" i="15"/>
  <c r="AU569" i="15"/>
  <c r="AU570" i="15"/>
  <c r="AU571" i="15"/>
  <c r="AU572" i="15"/>
  <c r="AU573" i="15"/>
  <c r="AU574" i="15"/>
  <c r="AU575" i="15"/>
  <c r="AU576" i="15"/>
  <c r="AU577" i="15"/>
  <c r="AU578" i="15"/>
  <c r="AU579" i="15"/>
  <c r="AU580" i="15"/>
  <c r="AU581" i="15"/>
  <c r="AU582" i="15"/>
  <c r="AU583" i="15"/>
  <c r="AU584" i="15"/>
  <c r="AU585" i="15"/>
  <c r="AU586" i="15"/>
  <c r="AU587" i="15"/>
  <c r="AU588" i="15"/>
  <c r="AU589" i="15"/>
  <c r="AU590" i="15"/>
  <c r="AU591" i="15"/>
  <c r="AU592" i="15"/>
  <c r="AU593" i="15"/>
  <c r="AU594" i="15"/>
  <c r="AU595" i="15"/>
  <c r="AU596" i="15"/>
  <c r="AU597" i="15"/>
  <c r="AU598" i="15"/>
  <c r="AU599" i="15"/>
  <c r="AU600" i="15"/>
  <c r="AU601" i="15"/>
  <c r="AU602" i="15"/>
  <c r="AU603" i="15"/>
  <c r="AU604" i="15"/>
  <c r="AU605" i="15"/>
  <c r="AU606" i="15"/>
  <c r="AU607" i="15"/>
  <c r="AU608" i="15"/>
  <c r="AU609" i="15"/>
  <c r="AU610" i="15"/>
  <c r="AU611" i="15"/>
  <c r="AU612" i="15"/>
  <c r="AU613" i="15"/>
  <c r="AU614" i="15"/>
  <c r="AU615" i="15"/>
  <c r="AU616" i="15"/>
  <c r="AU617" i="15"/>
  <c r="AU618" i="15"/>
  <c r="AU619" i="15"/>
  <c r="AU620" i="15"/>
  <c r="AU621" i="15"/>
  <c r="AU622" i="15"/>
  <c r="AU623" i="15"/>
  <c r="AU624" i="15"/>
  <c r="AU625" i="15"/>
  <c r="AU626" i="15"/>
  <c r="AU627" i="15"/>
  <c r="AU628" i="15"/>
  <c r="AU629" i="15"/>
  <c r="AU630" i="15"/>
  <c r="AU631" i="15"/>
  <c r="AU632" i="15"/>
  <c r="AU633" i="15"/>
  <c r="AU634" i="15"/>
  <c r="AU635" i="15"/>
  <c r="AU636" i="15"/>
  <c r="AU637" i="15"/>
  <c r="AU638" i="15"/>
  <c r="AU639" i="15"/>
  <c r="AU640" i="15"/>
  <c r="AU641" i="15"/>
  <c r="AU642" i="15"/>
  <c r="AU643" i="15"/>
  <c r="AU644" i="15"/>
  <c r="AU645" i="15"/>
  <c r="AU646" i="15"/>
  <c r="AU647" i="15"/>
  <c r="AU648" i="15"/>
  <c r="AU649" i="15"/>
  <c r="AU650" i="15"/>
  <c r="AU651" i="15"/>
  <c r="AU652" i="15"/>
  <c r="AU653" i="15"/>
  <c r="AU654" i="15"/>
  <c r="AU655" i="15"/>
  <c r="AU656" i="15"/>
  <c r="AU657" i="15"/>
  <c r="AU658" i="15"/>
  <c r="AU659" i="15"/>
  <c r="AU660" i="15"/>
  <c r="AU661" i="15"/>
  <c r="AU662" i="15"/>
  <c r="AU663" i="15"/>
  <c r="AU664" i="15"/>
  <c r="AU665" i="15"/>
  <c r="AU666" i="15"/>
  <c r="AU667" i="15"/>
  <c r="AU668" i="15"/>
  <c r="AU669" i="15"/>
  <c r="AU670" i="15"/>
  <c r="AU671" i="15"/>
  <c r="AU672" i="15"/>
  <c r="AU673" i="15"/>
  <c r="AU674" i="15"/>
  <c r="AU675" i="15"/>
  <c r="AU676" i="15"/>
  <c r="AU677" i="15"/>
  <c r="AU678" i="15"/>
  <c r="AU679" i="15"/>
  <c r="AU680" i="15"/>
  <c r="AU681" i="15"/>
  <c r="AU682" i="15"/>
  <c r="AU683" i="15"/>
  <c r="AU684" i="15"/>
  <c r="AU685" i="15"/>
  <c r="AU686" i="15"/>
  <c r="AU687" i="15"/>
  <c r="AU688" i="15"/>
  <c r="AU689" i="15"/>
  <c r="AU690" i="15"/>
  <c r="AU691" i="15"/>
  <c r="AU692" i="15"/>
  <c r="AU693" i="15"/>
  <c r="AU694" i="15"/>
  <c r="AU695" i="15"/>
  <c r="AU696" i="15"/>
  <c r="AU697" i="15"/>
  <c r="AU698" i="15"/>
  <c r="AU699" i="15"/>
  <c r="AU700" i="15"/>
  <c r="AU701" i="15"/>
  <c r="AU702" i="15"/>
  <c r="AU703" i="15"/>
  <c r="AU704" i="15"/>
  <c r="AU705" i="15"/>
  <c r="AU706" i="15"/>
  <c r="AU707" i="15"/>
  <c r="AU708" i="15"/>
  <c r="AU709" i="15"/>
  <c r="AU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93" i="15"/>
  <c r="AF94" i="15"/>
  <c r="AF95" i="15"/>
  <c r="AF96" i="15"/>
  <c r="AF97" i="15"/>
  <c r="AF98" i="15"/>
  <c r="AF99" i="15"/>
  <c r="AF100" i="15"/>
  <c r="AF101" i="15"/>
  <c r="AF102" i="15"/>
  <c r="AF103" i="15"/>
  <c r="AF104" i="15"/>
  <c r="AF105" i="15"/>
  <c r="AF106" i="15"/>
  <c r="AF107" i="15"/>
  <c r="AF108" i="15"/>
  <c r="AF109" i="15"/>
  <c r="AF110" i="15"/>
  <c r="AF111" i="15"/>
  <c r="AF112" i="15"/>
  <c r="AF113" i="15"/>
  <c r="AF114" i="15"/>
  <c r="AF115" i="15"/>
  <c r="AF116" i="15"/>
  <c r="AF117" i="15"/>
  <c r="AF118" i="15"/>
  <c r="AF119" i="15"/>
  <c r="AF120" i="15"/>
  <c r="AF121" i="15"/>
  <c r="AF122" i="15"/>
  <c r="AF123" i="15"/>
  <c r="AF124" i="15"/>
  <c r="AF125" i="15"/>
  <c r="AF126" i="15"/>
  <c r="AF127" i="15"/>
  <c r="AF128" i="15"/>
  <c r="AF129" i="15"/>
  <c r="AF130" i="15"/>
  <c r="AF131" i="15"/>
  <c r="AF132" i="15"/>
  <c r="AF133" i="15"/>
  <c r="AF134" i="15"/>
  <c r="AF135" i="15"/>
  <c r="AF136" i="15"/>
  <c r="AF137" i="15"/>
  <c r="AF138" i="15"/>
  <c r="AF139" i="15"/>
  <c r="AF140" i="15"/>
  <c r="AF141" i="15"/>
  <c r="AF142" i="15"/>
  <c r="AF143" i="15"/>
  <c r="AF144" i="15"/>
  <c r="AF145" i="15"/>
  <c r="AF146" i="15"/>
  <c r="AF147" i="15"/>
  <c r="AF148" i="15"/>
  <c r="AF149" i="15"/>
  <c r="AF150" i="15"/>
  <c r="AF151" i="15"/>
  <c r="AF152" i="15"/>
  <c r="AF153" i="15"/>
  <c r="AF154" i="15"/>
  <c r="AF155" i="15"/>
  <c r="AF156" i="15"/>
  <c r="AF157" i="15"/>
  <c r="AF158" i="15"/>
  <c r="AF159" i="15"/>
  <c r="AF160" i="15"/>
  <c r="AF161" i="15"/>
  <c r="AF162" i="15"/>
  <c r="AF163" i="15"/>
  <c r="AF164" i="15"/>
  <c r="AF165" i="15"/>
  <c r="AF166" i="15"/>
  <c r="AF167" i="15"/>
  <c r="AF168" i="15"/>
  <c r="AF169" i="15"/>
  <c r="AF170" i="15"/>
  <c r="AF171" i="15"/>
  <c r="AF172" i="15"/>
  <c r="AF173" i="15"/>
  <c r="AF174" i="15"/>
  <c r="AF175" i="15"/>
  <c r="AF176" i="15"/>
  <c r="AF177" i="15"/>
  <c r="AF178" i="15"/>
  <c r="AF179" i="15"/>
  <c r="AF180" i="15"/>
  <c r="AF181" i="15"/>
  <c r="AF182" i="15"/>
  <c r="AF183" i="15"/>
  <c r="AF184" i="15"/>
  <c r="AF185" i="15"/>
  <c r="AF186" i="15"/>
  <c r="AF187" i="15"/>
  <c r="AF188" i="15"/>
  <c r="AF189" i="15"/>
  <c r="AF190" i="15"/>
  <c r="AF191" i="15"/>
  <c r="AF192" i="15"/>
  <c r="AF193" i="15"/>
  <c r="AF194" i="15"/>
  <c r="AF195" i="15"/>
  <c r="AF196" i="15"/>
  <c r="AF197" i="15"/>
  <c r="AF198" i="15"/>
  <c r="AF199" i="15"/>
  <c r="AF200" i="15"/>
  <c r="AF201" i="15"/>
  <c r="AF202" i="15"/>
  <c r="AF203" i="15"/>
  <c r="AF204" i="15"/>
  <c r="AF205" i="15"/>
  <c r="AF206" i="15"/>
  <c r="AF207" i="15"/>
  <c r="AF208" i="15"/>
  <c r="AF209" i="15"/>
  <c r="AF210" i="15"/>
  <c r="AF211" i="15"/>
  <c r="AF212" i="15"/>
  <c r="AF213" i="15"/>
  <c r="AF214" i="15"/>
  <c r="AF215" i="15"/>
  <c r="AF216" i="15"/>
  <c r="AF217" i="15"/>
  <c r="AF218" i="15"/>
  <c r="AF219" i="15"/>
  <c r="AF220" i="15"/>
  <c r="AF221" i="15"/>
  <c r="AF222" i="15"/>
  <c r="AF223" i="15"/>
  <c r="AF224" i="15"/>
  <c r="AF225" i="15"/>
  <c r="AF226" i="15"/>
  <c r="AF227" i="15"/>
  <c r="AF228" i="15"/>
  <c r="AF229" i="15"/>
  <c r="AF230" i="15"/>
  <c r="AF231" i="15"/>
  <c r="AF232" i="15"/>
  <c r="AF233" i="15"/>
  <c r="AF234" i="15"/>
  <c r="AF235" i="15"/>
  <c r="AF236" i="15"/>
  <c r="AF237" i="15"/>
  <c r="AF238" i="15"/>
  <c r="AF239" i="15"/>
  <c r="AF240" i="15"/>
  <c r="AF241" i="15"/>
  <c r="AF242" i="15"/>
  <c r="AF243" i="15"/>
  <c r="AF244" i="15"/>
  <c r="AF245" i="15"/>
  <c r="AF246" i="15"/>
  <c r="AF247" i="15"/>
  <c r="AF248" i="15"/>
  <c r="AF249" i="15"/>
  <c r="AF250" i="15"/>
  <c r="AF251" i="15"/>
  <c r="AF252" i="15"/>
  <c r="AF253" i="15"/>
  <c r="AF254" i="15"/>
  <c r="AF255" i="15"/>
  <c r="AF256" i="15"/>
  <c r="AF257" i="15"/>
  <c r="AF258" i="15"/>
  <c r="AF259" i="15"/>
  <c r="AF260" i="15"/>
  <c r="AF261" i="15"/>
  <c r="AF262" i="15"/>
  <c r="AF263" i="15"/>
  <c r="AF264" i="15"/>
  <c r="AF265" i="15"/>
  <c r="AF266" i="15"/>
  <c r="AF267" i="15"/>
  <c r="AF268" i="15"/>
  <c r="AF269" i="15"/>
  <c r="AF270" i="15"/>
  <c r="AF271" i="15"/>
  <c r="AF272" i="15"/>
  <c r="AF273" i="15"/>
  <c r="AF274" i="15"/>
  <c r="AF275" i="15"/>
  <c r="AF276" i="15"/>
  <c r="AF277" i="15"/>
  <c r="AF278" i="15"/>
  <c r="AF279" i="15"/>
  <c r="AF280" i="15"/>
  <c r="AF281" i="15"/>
  <c r="AF282" i="15"/>
  <c r="AF283" i="15"/>
  <c r="AF284" i="15"/>
  <c r="AF285" i="15"/>
  <c r="AF286" i="15"/>
  <c r="AF287" i="15"/>
  <c r="AF288" i="15"/>
  <c r="AF289" i="15"/>
  <c r="AF290" i="15"/>
  <c r="AF291" i="15"/>
  <c r="AF292" i="15"/>
  <c r="AF293" i="15"/>
  <c r="AF294" i="15"/>
  <c r="AF295" i="15"/>
  <c r="AF296" i="15"/>
  <c r="AF297" i="15"/>
  <c r="AF298" i="15"/>
  <c r="AF299" i="15"/>
  <c r="AF300" i="15"/>
  <c r="AF301" i="15"/>
  <c r="AF302" i="15"/>
  <c r="AF303" i="15"/>
  <c r="AF304" i="15"/>
  <c r="AF305" i="15"/>
  <c r="AF306" i="15"/>
  <c r="AF307" i="15"/>
  <c r="AF308" i="15"/>
  <c r="AF309" i="15"/>
  <c r="AF310" i="15"/>
  <c r="AF311" i="15"/>
  <c r="AF312" i="15"/>
  <c r="AF313" i="15"/>
  <c r="AF314" i="15"/>
  <c r="AF315" i="15"/>
  <c r="AF316" i="15"/>
  <c r="AF317" i="15"/>
  <c r="AF318" i="15"/>
  <c r="AF319" i="15"/>
  <c r="AF320" i="15"/>
  <c r="AF321" i="15"/>
  <c r="AF322" i="15"/>
  <c r="AF323" i="15"/>
  <c r="AF324" i="15"/>
  <c r="AF325" i="15"/>
  <c r="AF326" i="15"/>
  <c r="AF327" i="15"/>
  <c r="AF328" i="15"/>
  <c r="AF329" i="15"/>
  <c r="AF330" i="15"/>
  <c r="AF331" i="15"/>
  <c r="AF332" i="15"/>
  <c r="AF333" i="15"/>
  <c r="AF334" i="15"/>
  <c r="AF335" i="15"/>
  <c r="AF336" i="15"/>
  <c r="AF337" i="15"/>
  <c r="AF338" i="15"/>
  <c r="AF339" i="15"/>
  <c r="AF340" i="15"/>
  <c r="AF341" i="15"/>
  <c r="AF342" i="15"/>
  <c r="AF343" i="15"/>
  <c r="AF344" i="15"/>
  <c r="AF345" i="15"/>
  <c r="AF346" i="15"/>
  <c r="AF347" i="15"/>
  <c r="AF348" i="15"/>
  <c r="AF349" i="15"/>
  <c r="AF350" i="15"/>
  <c r="AF351" i="15"/>
  <c r="AF352" i="15"/>
  <c r="AF353" i="15"/>
  <c r="AF354" i="15"/>
  <c r="AF355" i="15"/>
  <c r="AF356" i="15"/>
  <c r="AF357" i="15"/>
  <c r="AF358" i="15"/>
  <c r="AF359" i="15"/>
  <c r="AF360" i="15"/>
  <c r="AF361" i="15"/>
  <c r="AF362" i="15"/>
  <c r="AF363" i="15"/>
  <c r="AF364" i="15"/>
  <c r="AF365" i="15"/>
  <c r="AF366" i="15"/>
  <c r="AF367" i="15"/>
  <c r="AF368" i="15"/>
  <c r="AF369" i="15"/>
  <c r="AF370" i="15"/>
  <c r="AF371" i="15"/>
  <c r="AF372" i="15"/>
  <c r="AF373" i="15"/>
  <c r="AF374" i="15"/>
  <c r="AF375" i="15"/>
  <c r="AF376" i="15"/>
  <c r="AF377" i="15"/>
  <c r="AF378" i="15"/>
  <c r="AF379" i="15"/>
  <c r="AF380" i="15"/>
  <c r="AF381" i="15"/>
  <c r="AF382" i="15"/>
  <c r="AF383" i="15"/>
  <c r="AF384" i="15"/>
  <c r="AF385" i="15"/>
  <c r="AF386" i="15"/>
  <c r="AF387" i="15"/>
  <c r="AF388" i="15"/>
  <c r="AF389" i="15"/>
  <c r="AF390" i="15"/>
  <c r="AF391" i="15"/>
  <c r="AF392" i="15"/>
  <c r="AF393" i="15"/>
  <c r="AF394" i="15"/>
  <c r="AF395" i="15"/>
  <c r="AF396" i="15"/>
  <c r="AF397" i="15"/>
  <c r="AF398" i="15"/>
  <c r="AF399" i="15"/>
  <c r="AF400" i="15"/>
  <c r="AF401" i="15"/>
  <c r="AF402" i="15"/>
  <c r="AF403" i="15"/>
  <c r="AF404" i="15"/>
  <c r="AF405" i="15"/>
  <c r="AF406" i="15"/>
  <c r="AF407" i="15"/>
  <c r="AF408" i="15"/>
  <c r="AF409" i="15"/>
  <c r="AF410" i="15"/>
  <c r="AF411" i="15"/>
  <c r="AF412" i="15"/>
  <c r="AF413" i="15"/>
  <c r="AF414" i="15"/>
  <c r="AF415" i="15"/>
  <c r="AF416" i="15"/>
  <c r="AF417" i="15"/>
  <c r="AF418" i="15"/>
  <c r="AF419" i="15"/>
  <c r="AF420" i="15"/>
  <c r="AF421" i="15"/>
  <c r="AF422" i="15"/>
  <c r="AF423" i="15"/>
  <c r="AF424" i="15"/>
  <c r="AF425" i="15"/>
  <c r="AF426" i="15"/>
  <c r="AF427" i="15"/>
  <c r="AF428" i="15"/>
  <c r="AF429" i="15"/>
  <c r="AF430" i="15"/>
  <c r="AF431" i="15"/>
  <c r="AF432" i="15"/>
  <c r="AF433" i="15"/>
  <c r="AF434" i="15"/>
  <c r="AF435" i="15"/>
  <c r="AF436" i="15"/>
  <c r="AF437" i="15"/>
  <c r="AF438" i="15"/>
  <c r="AF439" i="15"/>
  <c r="AF440" i="15"/>
  <c r="AF441" i="15"/>
  <c r="AF442" i="15"/>
  <c r="AF443" i="15"/>
  <c r="AF444" i="15"/>
  <c r="AF445" i="15"/>
  <c r="AF446" i="15"/>
  <c r="AF447" i="15"/>
  <c r="AF448" i="15"/>
  <c r="AF449" i="15"/>
  <c r="AF450" i="15"/>
  <c r="AF451" i="15"/>
  <c r="AF452" i="15"/>
  <c r="AF453" i="15"/>
  <c r="AF454" i="15"/>
  <c r="AF455" i="15"/>
  <c r="AF456" i="15"/>
  <c r="AF457" i="15"/>
  <c r="AF458" i="15"/>
  <c r="AF459" i="15"/>
  <c r="AF460" i="15"/>
  <c r="AF461" i="15"/>
  <c r="AF462" i="15"/>
  <c r="AF463" i="15"/>
  <c r="AF464" i="15"/>
  <c r="AF465" i="15"/>
  <c r="AF466" i="15"/>
  <c r="AF467" i="15"/>
  <c r="AF468" i="15"/>
  <c r="AF469" i="15"/>
  <c r="AF470" i="15"/>
  <c r="AF471" i="15"/>
  <c r="AF472" i="15"/>
  <c r="AF473" i="15"/>
  <c r="AF474" i="15"/>
  <c r="AF475" i="15"/>
  <c r="AF476" i="15"/>
  <c r="AF477" i="15"/>
  <c r="AF478" i="15"/>
  <c r="AF479" i="15"/>
  <c r="AF480" i="15"/>
  <c r="AF481" i="15"/>
  <c r="AF482" i="15"/>
  <c r="AF483" i="15"/>
  <c r="AF484" i="15"/>
  <c r="AF485" i="15"/>
  <c r="AF486" i="15"/>
  <c r="AF487" i="15"/>
  <c r="AF488" i="15"/>
  <c r="AF489" i="15"/>
  <c r="AF490" i="15"/>
  <c r="AF491" i="15"/>
  <c r="AF492" i="15"/>
  <c r="AF493" i="15"/>
  <c r="AF494" i="15"/>
  <c r="AF495" i="15"/>
  <c r="AF496" i="15"/>
  <c r="AF497" i="15"/>
  <c r="AF498" i="15"/>
  <c r="AF499" i="15"/>
  <c r="AF500" i="15"/>
  <c r="AF501" i="15"/>
  <c r="AF502" i="15"/>
  <c r="AF503" i="15"/>
  <c r="AF504" i="15"/>
  <c r="AF505" i="15"/>
  <c r="AF506" i="15"/>
  <c r="AF507" i="15"/>
  <c r="AF508" i="15"/>
  <c r="AF509" i="15"/>
  <c r="AF510" i="15"/>
  <c r="AF511" i="15"/>
  <c r="AF512" i="15"/>
  <c r="AF513" i="15"/>
  <c r="AF514" i="15"/>
  <c r="AF515" i="15"/>
  <c r="AF516" i="15"/>
  <c r="AF517" i="15"/>
  <c r="AF518" i="15"/>
  <c r="AF519" i="15"/>
  <c r="AF520" i="15"/>
  <c r="AF521" i="15"/>
  <c r="AF522" i="15"/>
  <c r="AF523" i="15"/>
  <c r="AF524" i="15"/>
  <c r="AF525" i="15"/>
  <c r="AF526" i="15"/>
  <c r="AF527" i="15"/>
  <c r="AF528" i="15"/>
  <c r="AF529" i="15"/>
  <c r="AF530" i="15"/>
  <c r="AF531" i="15"/>
  <c r="AF532" i="15"/>
  <c r="AF533" i="15"/>
  <c r="AF534" i="15"/>
  <c r="AF535" i="15"/>
  <c r="AF536" i="15"/>
  <c r="AF537" i="15"/>
  <c r="AF538" i="15"/>
  <c r="AF539" i="15"/>
  <c r="AF540" i="15"/>
  <c r="AF541" i="15"/>
  <c r="AF542" i="15"/>
  <c r="AF543" i="15"/>
  <c r="AF544" i="15"/>
  <c r="AF545" i="15"/>
  <c r="AF546" i="15"/>
  <c r="AF547" i="15"/>
  <c r="AF548" i="15"/>
  <c r="AF549" i="15"/>
  <c r="AF550" i="15"/>
  <c r="AF551" i="15"/>
  <c r="AF552" i="15"/>
  <c r="AF553" i="15"/>
  <c r="AF554" i="15"/>
  <c r="AF555" i="15"/>
  <c r="AF556" i="15"/>
  <c r="AF557" i="15"/>
  <c r="AF558" i="15"/>
  <c r="AF559" i="15"/>
  <c r="AF560" i="15"/>
  <c r="AF561" i="15"/>
  <c r="AF562" i="15"/>
  <c r="AF563" i="15"/>
  <c r="AF564" i="15"/>
  <c r="AF565" i="15"/>
  <c r="AF566" i="15"/>
  <c r="AF567" i="15"/>
  <c r="AF568" i="15"/>
  <c r="AF569" i="15"/>
  <c r="AF570" i="15"/>
  <c r="AF571" i="15"/>
  <c r="AF572" i="15"/>
  <c r="AF573" i="15"/>
  <c r="AF574" i="15"/>
  <c r="AF575" i="15"/>
  <c r="AF576" i="15"/>
  <c r="AF577" i="15"/>
  <c r="AF578" i="15"/>
  <c r="AF579" i="15"/>
  <c r="AF580" i="15"/>
  <c r="AF581" i="15"/>
  <c r="AF582" i="15"/>
  <c r="AF583" i="15"/>
  <c r="AF584" i="15"/>
  <c r="AF585" i="15"/>
  <c r="AF586" i="15"/>
  <c r="AF587" i="15"/>
  <c r="AF588" i="15"/>
  <c r="AF589" i="15"/>
  <c r="AF590" i="15"/>
  <c r="AF591" i="15"/>
  <c r="AF592" i="15"/>
  <c r="AF593" i="15"/>
  <c r="AF594" i="15"/>
  <c r="AF595" i="15"/>
  <c r="AF596" i="15"/>
  <c r="AF597" i="15"/>
  <c r="AF598" i="15"/>
  <c r="AF599" i="15"/>
  <c r="AF600" i="15"/>
  <c r="AF601" i="15"/>
  <c r="AF602" i="15"/>
  <c r="AF603" i="15"/>
  <c r="AF604" i="15"/>
  <c r="AF605" i="15"/>
  <c r="AF606" i="15"/>
  <c r="AF607" i="15"/>
  <c r="AF608" i="15"/>
  <c r="AF609" i="15"/>
  <c r="AF610" i="15"/>
  <c r="AF611" i="15"/>
  <c r="AF612" i="15"/>
  <c r="AF613" i="15"/>
  <c r="AF614" i="15"/>
  <c r="AF615" i="15"/>
  <c r="AF616" i="15"/>
  <c r="AF617" i="15"/>
  <c r="AF618" i="15"/>
  <c r="AF619" i="15"/>
  <c r="AF620" i="15"/>
  <c r="AF621" i="15"/>
  <c r="AF622" i="15"/>
  <c r="AF623" i="15"/>
  <c r="AF624" i="15"/>
  <c r="AF625" i="15"/>
  <c r="AF626" i="15"/>
  <c r="AF627" i="15"/>
  <c r="AF628" i="15"/>
  <c r="AF629" i="15"/>
  <c r="AF630" i="15"/>
  <c r="AF631" i="15"/>
  <c r="AF632" i="15"/>
  <c r="AF633" i="15"/>
  <c r="AF634" i="15"/>
  <c r="AF635" i="15"/>
  <c r="AF636" i="15"/>
  <c r="AF637" i="15"/>
  <c r="AF638" i="15"/>
  <c r="AF639" i="15"/>
  <c r="AF640" i="15"/>
  <c r="AF641" i="15"/>
  <c r="AF642" i="15"/>
  <c r="AF643" i="15"/>
  <c r="AF644" i="15"/>
  <c r="AF645" i="15"/>
  <c r="AF646" i="15"/>
  <c r="AF647" i="15"/>
  <c r="AF648" i="15"/>
  <c r="AF649" i="15"/>
  <c r="AF650" i="15"/>
  <c r="AF651" i="15"/>
  <c r="AF652" i="15"/>
  <c r="AF653" i="15"/>
  <c r="AF654" i="15"/>
  <c r="AF655" i="15"/>
  <c r="AF656" i="15"/>
  <c r="AF657" i="15"/>
  <c r="AF658" i="15"/>
  <c r="AF659" i="15"/>
  <c r="AF660" i="15"/>
  <c r="AF661" i="15"/>
  <c r="AF662" i="15"/>
  <c r="AF663" i="15"/>
  <c r="AF664" i="15"/>
  <c r="AF665" i="15"/>
  <c r="AF666" i="15"/>
  <c r="AF667" i="15"/>
  <c r="AF668" i="15"/>
  <c r="AF669" i="15"/>
  <c r="AF670" i="15"/>
  <c r="AF671" i="15"/>
  <c r="AF672" i="15"/>
  <c r="AF673" i="15"/>
  <c r="AF674" i="15"/>
  <c r="AF675" i="15"/>
  <c r="AF676" i="15"/>
  <c r="AF677" i="15"/>
  <c r="AF678" i="15"/>
  <c r="AF679" i="15"/>
  <c r="AF680" i="15"/>
  <c r="AF681" i="15"/>
  <c r="AF682" i="15"/>
  <c r="AF683" i="15"/>
  <c r="AF684" i="15"/>
  <c r="AF685" i="15"/>
  <c r="AF686" i="15"/>
  <c r="AF687" i="15"/>
  <c r="AF688" i="15"/>
  <c r="AF689" i="15"/>
  <c r="AF690" i="15"/>
  <c r="AF691" i="15"/>
  <c r="AF692" i="15"/>
  <c r="AF693" i="15"/>
  <c r="AF694" i="15"/>
  <c r="AF695" i="15"/>
  <c r="AF696" i="15"/>
  <c r="AF697" i="15"/>
  <c r="AF698" i="15"/>
  <c r="AF699" i="15"/>
  <c r="AF700" i="15"/>
  <c r="AF701" i="15"/>
  <c r="AF702" i="15"/>
  <c r="AF703" i="15"/>
  <c r="AF704" i="15"/>
  <c r="AF705" i="15"/>
  <c r="AF706" i="15"/>
  <c r="AF707" i="15"/>
  <c r="AF708" i="15"/>
  <c r="AF709" i="15"/>
  <c r="AF26" i="15"/>
  <c r="Q27" i="15"/>
  <c r="Q28" i="15"/>
  <c r="Q29" i="15"/>
  <c r="Q30" i="15"/>
  <c r="Q31" i="15"/>
  <c r="Q32" i="15"/>
  <c r="Q33" i="15"/>
  <c r="Q34" i="15"/>
  <c r="Q35" i="15"/>
  <c r="Q36" i="15"/>
  <c r="Q37" i="15"/>
  <c r="Q38" i="15"/>
  <c r="Q39" i="15"/>
  <c r="Q40" i="15"/>
  <c r="Q41" i="15"/>
  <c r="Q42" i="15"/>
  <c r="Q43" i="15"/>
  <c r="Q44" i="15"/>
  <c r="Q45" i="15"/>
  <c r="Q46" i="15"/>
  <c r="Q47" i="15"/>
  <c r="Q48" i="15"/>
  <c r="Q49" i="15"/>
  <c r="Q50" i="15"/>
  <c r="Q51" i="15"/>
  <c r="Q52" i="15"/>
  <c r="Q53" i="15"/>
  <c r="Q54" i="15"/>
  <c r="Q55" i="15"/>
  <c r="Q56" i="15"/>
  <c r="Q57" i="15"/>
  <c r="Q58" i="15"/>
  <c r="Q59" i="15"/>
  <c r="Q60" i="15"/>
  <c r="Q61" i="15"/>
  <c r="Q62" i="15"/>
  <c r="Q63" i="15"/>
  <c r="Q64" i="15"/>
  <c r="Q65" i="15"/>
  <c r="Q66" i="15"/>
  <c r="Q67" i="15"/>
  <c r="Q68" i="15"/>
  <c r="Q69" i="15"/>
  <c r="Q70" i="15"/>
  <c r="Q71" i="15"/>
  <c r="Q72" i="15"/>
  <c r="Q73" i="15"/>
  <c r="Q74" i="15"/>
  <c r="Q75" i="15"/>
  <c r="Q76" i="15"/>
  <c r="Q77" i="15"/>
  <c r="Q78" i="15"/>
  <c r="Q79" i="15"/>
  <c r="Q80" i="15"/>
  <c r="Q81" i="15"/>
  <c r="Q82" i="15"/>
  <c r="Q83" i="15"/>
  <c r="Q84" i="15"/>
  <c r="Q85" i="15"/>
  <c r="Q86" i="15"/>
  <c r="Q87" i="15"/>
  <c r="Q88" i="15"/>
  <c r="Q89" i="15"/>
  <c r="Q90" i="15"/>
  <c r="Q91" i="15"/>
  <c r="Q92" i="15"/>
  <c r="Q93" i="15"/>
  <c r="Q94" i="15"/>
  <c r="Q95" i="15"/>
  <c r="Q96" i="15"/>
  <c r="Q97" i="15"/>
  <c r="Q98" i="15"/>
  <c r="Q99" i="15"/>
  <c r="Q100" i="15"/>
  <c r="Q101" i="15"/>
  <c r="Q102" i="15"/>
  <c r="Q103" i="15"/>
  <c r="Q104" i="15"/>
  <c r="Q105" i="15"/>
  <c r="Q106" i="15"/>
  <c r="Q107" i="15"/>
  <c r="Q108" i="15"/>
  <c r="Q109" i="15"/>
  <c r="Q110" i="15"/>
  <c r="Q111" i="15"/>
  <c r="Q112" i="15"/>
  <c r="Q113" i="15"/>
  <c r="Q114" i="15"/>
  <c r="Q115" i="15"/>
  <c r="Q116" i="15"/>
  <c r="Q117" i="15"/>
  <c r="Q118" i="15"/>
  <c r="Q119" i="15"/>
  <c r="Q120" i="15"/>
  <c r="Q121" i="15"/>
  <c r="Q122" i="15"/>
  <c r="Q123" i="15"/>
  <c r="Q124" i="15"/>
  <c r="Q125" i="15"/>
  <c r="Q126" i="15"/>
  <c r="Q127" i="15"/>
  <c r="Q128" i="15"/>
  <c r="Q129" i="15"/>
  <c r="Q130" i="15"/>
  <c r="Q131" i="15"/>
  <c r="Q132" i="15"/>
  <c r="Q133" i="15"/>
  <c r="Q134" i="15"/>
  <c r="Q135" i="15"/>
  <c r="Q136" i="15"/>
  <c r="Q137" i="15"/>
  <c r="Q138" i="15"/>
  <c r="Q139" i="15"/>
  <c r="Q140" i="15"/>
  <c r="Q141" i="15"/>
  <c r="Q142" i="15"/>
  <c r="Q143" i="15"/>
  <c r="Q144" i="15"/>
  <c r="Q145" i="15"/>
  <c r="Q146" i="15"/>
  <c r="Q147" i="15"/>
  <c r="Q148" i="15"/>
  <c r="Q149" i="15"/>
  <c r="Q150" i="15"/>
  <c r="Q151" i="15"/>
  <c r="Q152" i="15"/>
  <c r="Q153" i="15"/>
  <c r="Q154" i="15"/>
  <c r="Q155" i="15"/>
  <c r="Q156" i="15"/>
  <c r="Q157" i="15"/>
  <c r="Q158" i="15"/>
  <c r="Q159" i="15"/>
  <c r="Q160" i="15"/>
  <c r="Q161" i="15"/>
  <c r="Q162" i="15"/>
  <c r="Q163" i="15"/>
  <c r="Q164" i="15"/>
  <c r="Q165" i="15"/>
  <c r="Q166" i="15"/>
  <c r="Q167" i="15"/>
  <c r="Q168" i="15"/>
  <c r="Q169" i="15"/>
  <c r="Q170" i="15"/>
  <c r="Q171" i="15"/>
  <c r="Q172" i="15"/>
  <c r="Q173" i="15"/>
  <c r="Q174" i="15"/>
  <c r="Q175" i="15"/>
  <c r="Q176" i="15"/>
  <c r="Q177" i="15"/>
  <c r="Q178" i="15"/>
  <c r="Q179" i="15"/>
  <c r="Q180" i="15"/>
  <c r="Q181" i="15"/>
  <c r="Q182" i="15"/>
  <c r="Q183" i="15"/>
  <c r="Q184" i="15"/>
  <c r="Q185" i="15"/>
  <c r="Q186" i="15"/>
  <c r="Q187" i="15"/>
  <c r="Q188" i="15"/>
  <c r="Q189" i="15"/>
  <c r="Q190" i="15"/>
  <c r="Q191" i="15"/>
  <c r="Q192" i="15"/>
  <c r="Q193" i="15"/>
  <c r="Q194" i="15"/>
  <c r="Q195" i="15"/>
  <c r="Q196" i="15"/>
  <c r="Q197" i="15"/>
  <c r="Q198" i="15"/>
  <c r="Q199" i="15"/>
  <c r="Q200" i="15"/>
  <c r="Q201" i="15"/>
  <c r="Q202" i="15"/>
  <c r="Q203" i="15"/>
  <c r="Q204" i="15"/>
  <c r="Q205" i="15"/>
  <c r="Q206" i="15"/>
  <c r="Q207" i="15"/>
  <c r="Q208" i="15"/>
  <c r="Q209" i="15"/>
  <c r="Q210" i="15"/>
  <c r="Q211" i="15"/>
  <c r="Q212" i="15"/>
  <c r="Q213" i="15"/>
  <c r="Q214" i="15"/>
  <c r="Q215" i="15"/>
  <c r="Q216" i="15"/>
  <c r="Q217" i="15"/>
  <c r="Q218" i="15"/>
  <c r="Q219" i="15"/>
  <c r="Q220" i="15"/>
  <c r="Q221" i="15"/>
  <c r="Q222" i="15"/>
  <c r="Q223" i="15"/>
  <c r="Q224" i="15"/>
  <c r="Q225" i="15"/>
  <c r="Q226" i="15"/>
  <c r="Q227" i="15"/>
  <c r="Q228" i="15"/>
  <c r="Q229" i="15"/>
  <c r="Q230" i="15"/>
  <c r="Q231" i="15"/>
  <c r="Q232" i="15"/>
  <c r="Q233" i="15"/>
  <c r="Q234" i="15"/>
  <c r="Q235" i="15"/>
  <c r="Q236" i="15"/>
  <c r="Q237" i="15"/>
  <c r="Q238" i="15"/>
  <c r="Q239" i="15"/>
  <c r="Q240" i="15"/>
  <c r="Q241" i="15"/>
  <c r="Q242" i="15"/>
  <c r="Q243" i="15"/>
  <c r="Q244" i="15"/>
  <c r="Q245" i="15"/>
  <c r="Q246" i="15"/>
  <c r="Q247" i="15"/>
  <c r="Q248" i="15"/>
  <c r="Q249" i="15"/>
  <c r="Q250" i="15"/>
  <c r="Q251" i="15"/>
  <c r="Q252" i="15"/>
  <c r="Q253" i="15"/>
  <c r="Q254" i="15"/>
  <c r="Q255" i="15"/>
  <c r="Q256" i="15"/>
  <c r="Q257" i="15"/>
  <c r="Q258" i="15"/>
  <c r="Q259" i="15"/>
  <c r="Q260" i="15"/>
  <c r="Q261" i="15"/>
  <c r="Q262" i="15"/>
  <c r="Q263" i="15"/>
  <c r="Q264" i="15"/>
  <c r="Q265" i="15"/>
  <c r="Q266" i="15"/>
  <c r="Q267" i="15"/>
  <c r="Q268" i="15"/>
  <c r="Q269" i="15"/>
  <c r="Q270" i="15"/>
  <c r="Q271" i="15"/>
  <c r="Q272" i="15"/>
  <c r="Q273" i="15"/>
  <c r="Q274" i="15"/>
  <c r="Q275" i="15"/>
  <c r="Q276" i="15"/>
  <c r="Q277" i="15"/>
  <c r="Q278" i="15"/>
  <c r="Q279" i="15"/>
  <c r="Q280" i="15"/>
  <c r="Q281" i="15"/>
  <c r="Q282" i="15"/>
  <c r="Q283" i="15"/>
  <c r="Q284" i="15"/>
  <c r="Q285" i="15"/>
  <c r="Q286" i="15"/>
  <c r="Q287" i="15"/>
  <c r="Q288" i="15"/>
  <c r="Q289" i="15"/>
  <c r="Q290" i="15"/>
  <c r="Q291" i="15"/>
  <c r="Q292" i="15"/>
  <c r="Q293" i="15"/>
  <c r="Q294" i="15"/>
  <c r="Q295" i="15"/>
  <c r="Q296" i="15"/>
  <c r="Q297" i="15"/>
  <c r="Q298" i="15"/>
  <c r="Q299" i="15"/>
  <c r="Q300" i="15"/>
  <c r="Q301" i="15"/>
  <c r="Q302" i="15"/>
  <c r="Q303" i="15"/>
  <c r="Q304" i="15"/>
  <c r="Q305" i="15"/>
  <c r="Q306" i="15"/>
  <c r="Q307" i="15"/>
  <c r="Q308" i="15"/>
  <c r="Q309" i="15"/>
  <c r="Q310" i="15"/>
  <c r="Q311" i="15"/>
  <c r="Q312" i="15"/>
  <c r="Q313" i="15"/>
  <c r="Q314" i="15"/>
  <c r="Q315" i="15"/>
  <c r="Q316" i="15"/>
  <c r="Q317" i="15"/>
  <c r="Q318" i="15"/>
  <c r="Q319" i="15"/>
  <c r="Q320" i="15"/>
  <c r="Q321" i="15"/>
  <c r="Q322" i="15"/>
  <c r="Q323" i="15"/>
  <c r="Q324" i="15"/>
  <c r="Q325" i="15"/>
  <c r="Q326" i="15"/>
  <c r="Q327" i="15"/>
  <c r="Q328" i="15"/>
  <c r="Q329" i="15"/>
  <c r="Q330" i="15"/>
  <c r="Q331" i="15"/>
  <c r="Q332" i="15"/>
  <c r="Q333" i="15"/>
  <c r="Q334" i="15"/>
  <c r="Q335" i="15"/>
  <c r="Q336" i="15"/>
  <c r="Q337" i="15"/>
  <c r="Q338" i="15"/>
  <c r="Q339" i="15"/>
  <c r="Q340" i="15"/>
  <c r="Q341" i="15"/>
  <c r="Q342" i="15"/>
  <c r="Q343" i="15"/>
  <c r="Q344" i="15"/>
  <c r="Q345" i="15"/>
  <c r="Q346" i="15"/>
  <c r="Q347" i="15"/>
  <c r="Q348" i="15"/>
  <c r="Q349" i="15"/>
  <c r="Q350" i="15"/>
  <c r="Q351" i="15"/>
  <c r="Q352" i="15"/>
  <c r="Q353" i="15"/>
  <c r="Q354" i="15"/>
  <c r="Q355" i="15"/>
  <c r="Q356" i="15"/>
  <c r="Q357" i="15"/>
  <c r="Q358" i="15"/>
  <c r="Q359" i="15"/>
  <c r="Q360" i="15"/>
  <c r="Q361" i="15"/>
  <c r="Q362" i="15"/>
  <c r="Q363" i="15"/>
  <c r="Q364" i="15"/>
  <c r="Q365" i="15"/>
  <c r="Q366" i="15"/>
  <c r="Q367" i="15"/>
  <c r="Q368" i="15"/>
  <c r="Q369" i="15"/>
  <c r="Q370" i="15"/>
  <c r="Q371" i="15"/>
  <c r="Q372" i="15"/>
  <c r="Q373" i="15"/>
  <c r="Q374" i="15"/>
  <c r="Q375" i="15"/>
  <c r="Q376" i="15"/>
  <c r="Q377" i="15"/>
  <c r="Q378" i="15"/>
  <c r="Q379" i="15"/>
  <c r="Q380" i="15"/>
  <c r="Q381" i="15"/>
  <c r="Q382" i="15"/>
  <c r="Q383" i="15"/>
  <c r="Q384" i="15"/>
  <c r="Q385" i="15"/>
  <c r="Q386" i="15"/>
  <c r="Q387" i="15"/>
  <c r="Q388" i="15"/>
  <c r="Q389" i="15"/>
  <c r="Q390" i="15"/>
  <c r="Q391" i="15"/>
  <c r="Q392" i="15"/>
  <c r="Q393" i="15"/>
  <c r="Q394" i="15"/>
  <c r="Q395" i="15"/>
  <c r="Q396" i="15"/>
  <c r="Q397" i="15"/>
  <c r="Q398" i="15"/>
  <c r="Q399" i="15"/>
  <c r="Q400" i="15"/>
  <c r="Q401" i="15"/>
  <c r="Q402" i="15"/>
  <c r="Q403" i="15"/>
  <c r="Q404" i="15"/>
  <c r="Q405" i="15"/>
  <c r="Q406" i="15"/>
  <c r="Q407" i="15"/>
  <c r="Q408" i="15"/>
  <c r="Q409" i="15"/>
  <c r="Q410" i="15"/>
  <c r="Q411" i="15"/>
  <c r="Q412" i="15"/>
  <c r="Q413" i="15"/>
  <c r="Q414" i="15"/>
  <c r="Q415" i="15"/>
  <c r="Q416" i="15"/>
  <c r="Q417" i="15"/>
  <c r="Q418" i="15"/>
  <c r="Q419" i="15"/>
  <c r="Q420" i="15"/>
  <c r="Q421" i="15"/>
  <c r="Q422" i="15"/>
  <c r="Q423" i="15"/>
  <c r="Q424" i="15"/>
  <c r="Q425" i="15"/>
  <c r="Q426" i="15"/>
  <c r="Q427" i="15"/>
  <c r="Q428" i="15"/>
  <c r="Q429" i="15"/>
  <c r="Q430" i="15"/>
  <c r="Q431" i="15"/>
  <c r="Q432" i="15"/>
  <c r="Q433" i="15"/>
  <c r="Q434" i="15"/>
  <c r="Q435" i="15"/>
  <c r="Q436" i="15"/>
  <c r="Q437" i="15"/>
  <c r="Q438" i="15"/>
  <c r="Q439" i="15"/>
  <c r="Q440" i="15"/>
  <c r="Q441" i="15"/>
  <c r="Q442" i="15"/>
  <c r="Q443" i="15"/>
  <c r="Q444" i="15"/>
  <c r="Q445" i="15"/>
  <c r="Q446" i="15"/>
  <c r="Q447" i="15"/>
  <c r="Q448" i="15"/>
  <c r="Q449" i="15"/>
  <c r="Q450" i="15"/>
  <c r="Q451" i="15"/>
  <c r="Q452" i="15"/>
  <c r="Q453" i="15"/>
  <c r="Q454" i="15"/>
  <c r="Q455" i="15"/>
  <c r="Q456" i="15"/>
  <c r="Q457" i="15"/>
  <c r="Q458" i="15"/>
  <c r="Q459" i="15"/>
  <c r="Q460" i="15"/>
  <c r="Q461" i="15"/>
  <c r="Q462" i="15"/>
  <c r="Q463" i="15"/>
  <c r="Q464" i="15"/>
  <c r="Q465" i="15"/>
  <c r="Q466" i="15"/>
  <c r="Q467" i="15"/>
  <c r="Q468" i="15"/>
  <c r="Q469" i="15"/>
  <c r="Q470" i="15"/>
  <c r="Q471" i="15"/>
  <c r="Q472" i="15"/>
  <c r="Q473" i="15"/>
  <c r="Q474" i="15"/>
  <c r="Q475" i="15"/>
  <c r="Q476" i="15"/>
  <c r="Q477" i="15"/>
  <c r="Q478" i="15"/>
  <c r="Q479" i="15"/>
  <c r="Q480" i="15"/>
  <c r="Q481" i="15"/>
  <c r="Q482" i="15"/>
  <c r="Q483" i="15"/>
  <c r="Q484" i="15"/>
  <c r="Q485" i="15"/>
  <c r="Q486" i="15"/>
  <c r="Q487" i="15"/>
  <c r="Q488" i="15"/>
  <c r="Q489" i="15"/>
  <c r="Q490" i="15"/>
  <c r="Q491" i="15"/>
  <c r="Q492" i="15"/>
  <c r="Q493" i="15"/>
  <c r="Q494" i="15"/>
  <c r="Q495" i="15"/>
  <c r="Q496" i="15"/>
  <c r="Q497" i="15"/>
  <c r="Q498" i="15"/>
  <c r="Q499" i="15"/>
  <c r="Q500" i="15"/>
  <c r="Q501" i="15"/>
  <c r="Q502" i="15"/>
  <c r="Q503" i="15"/>
  <c r="Q504" i="15"/>
  <c r="Q505" i="15"/>
  <c r="Q506" i="15"/>
  <c r="Q507" i="15"/>
  <c r="Q508" i="15"/>
  <c r="Q509" i="15"/>
  <c r="Q510" i="15"/>
  <c r="Q511" i="15"/>
  <c r="Q512" i="15"/>
  <c r="Q513" i="15"/>
  <c r="Q514" i="15"/>
  <c r="Q515" i="15"/>
  <c r="Q516" i="15"/>
  <c r="Q517" i="15"/>
  <c r="Q518" i="15"/>
  <c r="Q519" i="15"/>
  <c r="Q520" i="15"/>
  <c r="Q521" i="15"/>
  <c r="Q522" i="15"/>
  <c r="Q523" i="15"/>
  <c r="Q524" i="15"/>
  <c r="Q525" i="15"/>
  <c r="Q526" i="15"/>
  <c r="Q527" i="15"/>
  <c r="Q528" i="15"/>
  <c r="Q529" i="15"/>
  <c r="Q530" i="15"/>
  <c r="Q531" i="15"/>
  <c r="Q532" i="15"/>
  <c r="Q533" i="15"/>
  <c r="Q534" i="15"/>
  <c r="Q535" i="15"/>
  <c r="Q536" i="15"/>
  <c r="Q537" i="15"/>
  <c r="Q538" i="15"/>
  <c r="Q539" i="15"/>
  <c r="Q540" i="15"/>
  <c r="Q541" i="15"/>
  <c r="Q542" i="15"/>
  <c r="Q543" i="15"/>
  <c r="Q544" i="15"/>
  <c r="Q545" i="15"/>
  <c r="Q546" i="15"/>
  <c r="Q547" i="15"/>
  <c r="Q548" i="15"/>
  <c r="Q549" i="15"/>
  <c r="Q550" i="15"/>
  <c r="Q551" i="15"/>
  <c r="Q552" i="15"/>
  <c r="Q553" i="15"/>
  <c r="Q554" i="15"/>
  <c r="Q555" i="15"/>
  <c r="Q556" i="15"/>
  <c r="Q557" i="15"/>
  <c r="Q558" i="15"/>
  <c r="Q559" i="15"/>
  <c r="Q560" i="15"/>
  <c r="Q561" i="15"/>
  <c r="Q562" i="15"/>
  <c r="Q563" i="15"/>
  <c r="Q564" i="15"/>
  <c r="Q565" i="15"/>
  <c r="Q566" i="15"/>
  <c r="Q567" i="15"/>
  <c r="Q568" i="15"/>
  <c r="Q569" i="15"/>
  <c r="Q570" i="15"/>
  <c r="Q571" i="15"/>
  <c r="Q572" i="15"/>
  <c r="Q573" i="15"/>
  <c r="Q574" i="15"/>
  <c r="Q575" i="15"/>
  <c r="Q576" i="15"/>
  <c r="Q577" i="15"/>
  <c r="Q578" i="15"/>
  <c r="Q579" i="15"/>
  <c r="Q580" i="15"/>
  <c r="Q581" i="15"/>
  <c r="Q582" i="15"/>
  <c r="Q583" i="15"/>
  <c r="Q584" i="15"/>
  <c r="Q585" i="15"/>
  <c r="Q586" i="15"/>
  <c r="Q587" i="15"/>
  <c r="Q588" i="15"/>
  <c r="Q589" i="15"/>
  <c r="Q590" i="15"/>
  <c r="Q591" i="15"/>
  <c r="Q592" i="15"/>
  <c r="Q593" i="15"/>
  <c r="Q594" i="15"/>
  <c r="Q595" i="15"/>
  <c r="Q596" i="15"/>
  <c r="Q597" i="15"/>
  <c r="Q598" i="15"/>
  <c r="Q599" i="15"/>
  <c r="Q600" i="15"/>
  <c r="Q601" i="15"/>
  <c r="Q602" i="15"/>
  <c r="Q603" i="15"/>
  <c r="Q604" i="15"/>
  <c r="Q605" i="15"/>
  <c r="Q606" i="15"/>
  <c r="Q607" i="15"/>
  <c r="Q608" i="15"/>
  <c r="Q609" i="15"/>
  <c r="Q610" i="15"/>
  <c r="Q611" i="15"/>
  <c r="Q612" i="15"/>
  <c r="Q613" i="15"/>
  <c r="Q614" i="15"/>
  <c r="Q615" i="15"/>
  <c r="Q616" i="15"/>
  <c r="Q617" i="15"/>
  <c r="Q618" i="15"/>
  <c r="Q619" i="15"/>
  <c r="Q620" i="15"/>
  <c r="Q621" i="15"/>
  <c r="Q622" i="15"/>
  <c r="Q623" i="15"/>
  <c r="Q624" i="15"/>
  <c r="Q625" i="15"/>
  <c r="Q626" i="15"/>
  <c r="Q627" i="15"/>
  <c r="Q628" i="15"/>
  <c r="Q629" i="15"/>
  <c r="Q630" i="15"/>
  <c r="Q631" i="15"/>
  <c r="Q632" i="15"/>
  <c r="Q633" i="15"/>
  <c r="Q634" i="15"/>
  <c r="Q635" i="15"/>
  <c r="Q636" i="15"/>
  <c r="Q637" i="15"/>
  <c r="Q638" i="15"/>
  <c r="Q639" i="15"/>
  <c r="Q640" i="15"/>
  <c r="Q641" i="15"/>
  <c r="Q642" i="15"/>
  <c r="Q643" i="15"/>
  <c r="Q644" i="15"/>
  <c r="Q645" i="15"/>
  <c r="Q646" i="15"/>
  <c r="Q647" i="15"/>
  <c r="Q648" i="15"/>
  <c r="Q649" i="15"/>
  <c r="Q650" i="15"/>
  <c r="Q651" i="15"/>
  <c r="Q652" i="15"/>
  <c r="Q653" i="15"/>
  <c r="Q654" i="15"/>
  <c r="Q655" i="15"/>
  <c r="Q656" i="15"/>
  <c r="Q657" i="15"/>
  <c r="Q658" i="15"/>
  <c r="Q659" i="15"/>
  <c r="Q660" i="15"/>
  <c r="Q661" i="15"/>
  <c r="Q662" i="15"/>
  <c r="Q663" i="15"/>
  <c r="Q664" i="15"/>
  <c r="Q665" i="15"/>
  <c r="Q666" i="15"/>
  <c r="Q667" i="15"/>
  <c r="Q668" i="15"/>
  <c r="Q669" i="15"/>
  <c r="Q670" i="15"/>
  <c r="Q671" i="15"/>
  <c r="Q672" i="15"/>
  <c r="Q673" i="15"/>
  <c r="Q674" i="15"/>
  <c r="Q675" i="15"/>
  <c r="Q676" i="15"/>
  <c r="Q677" i="15"/>
  <c r="Q678" i="15"/>
  <c r="Q679" i="15"/>
  <c r="Q680" i="15"/>
  <c r="Q681" i="15"/>
  <c r="Q682" i="15"/>
  <c r="Q683" i="15"/>
  <c r="Q684" i="15"/>
  <c r="Q685" i="15"/>
  <c r="Q686" i="15"/>
  <c r="Q687" i="15"/>
  <c r="Q688" i="15"/>
  <c r="Q689" i="15"/>
  <c r="Q690" i="15"/>
  <c r="Q691" i="15"/>
  <c r="Q692" i="15"/>
  <c r="Q693" i="15"/>
  <c r="Q694" i="15"/>
  <c r="Q695" i="15"/>
  <c r="Q696" i="15"/>
  <c r="Q697" i="15"/>
  <c r="Q698" i="15"/>
  <c r="Q699" i="15"/>
  <c r="Q700" i="15"/>
  <c r="Q701" i="15"/>
  <c r="Q702" i="15"/>
  <c r="Q703" i="15"/>
  <c r="Q704" i="15"/>
  <c r="Q705" i="15"/>
  <c r="Q706" i="15"/>
  <c r="Q707" i="15"/>
  <c r="Q708" i="15"/>
  <c r="Q709" i="15"/>
  <c r="Q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18" i="15"/>
  <c r="B219" i="15"/>
  <c r="B220" i="15"/>
  <c r="B221" i="15"/>
  <c r="B222" i="15"/>
  <c r="B223" i="15"/>
  <c r="B224" i="15"/>
  <c r="B225" i="15"/>
  <c r="B226" i="15"/>
  <c r="B227" i="15"/>
  <c r="B228" i="15"/>
  <c r="B229" i="15"/>
  <c r="B230" i="15"/>
  <c r="B231" i="15"/>
  <c r="B232" i="15"/>
  <c r="B233" i="15"/>
  <c r="B234" i="15"/>
  <c r="B235" i="15"/>
  <c r="B236" i="15"/>
  <c r="B237" i="15"/>
  <c r="B238" i="15"/>
  <c r="B239" i="15"/>
  <c r="B240" i="15"/>
  <c r="B241" i="15"/>
  <c r="B242" i="15"/>
  <c r="B243" i="15"/>
  <c r="B244" i="15"/>
  <c r="B245" i="15"/>
  <c r="B246" i="15"/>
  <c r="B247" i="15"/>
  <c r="B248" i="15"/>
  <c r="B249" i="15"/>
  <c r="B250" i="15"/>
  <c r="B251" i="15"/>
  <c r="B252" i="15"/>
  <c r="B253" i="15"/>
  <c r="B254" i="15"/>
  <c r="B255" i="15"/>
  <c r="B256" i="15"/>
  <c r="B257" i="15"/>
  <c r="B258" i="15"/>
  <c r="B259" i="15"/>
  <c r="B260" i="15"/>
  <c r="B261" i="15"/>
  <c r="B262" i="15"/>
  <c r="B263" i="15"/>
  <c r="B264" i="15"/>
  <c r="B265" i="15"/>
  <c r="B266" i="15"/>
  <c r="B267" i="15"/>
  <c r="B268" i="15"/>
  <c r="B269" i="15"/>
  <c r="B270" i="15"/>
  <c r="B271" i="15"/>
  <c r="B272" i="15"/>
  <c r="B273" i="15"/>
  <c r="B274" i="15"/>
  <c r="B275" i="15"/>
  <c r="B276" i="15"/>
  <c r="B277" i="15"/>
  <c r="B278" i="15"/>
  <c r="B279" i="15"/>
  <c r="B280" i="15"/>
  <c r="B281" i="15"/>
  <c r="B282" i="15"/>
  <c r="B283" i="15"/>
  <c r="B284" i="15"/>
  <c r="B285" i="15"/>
  <c r="B286" i="15"/>
  <c r="B287" i="15"/>
  <c r="B288" i="15"/>
  <c r="B289" i="15"/>
  <c r="B290" i="15"/>
  <c r="B291" i="15"/>
  <c r="B292" i="15"/>
  <c r="B293" i="15"/>
  <c r="B294" i="15"/>
  <c r="B295" i="15"/>
  <c r="B296" i="15"/>
  <c r="B297" i="15"/>
  <c r="B298" i="15"/>
  <c r="B299" i="15"/>
  <c r="B300" i="15"/>
  <c r="B301" i="15"/>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B325" i="15"/>
  <c r="B326" i="15"/>
  <c r="B327" i="15"/>
  <c r="B328" i="15"/>
  <c r="B329" i="15"/>
  <c r="B330" i="15"/>
  <c r="B331" i="15"/>
  <c r="B332" i="15"/>
  <c r="B333" i="15"/>
  <c r="B334" i="15"/>
  <c r="B335" i="15"/>
  <c r="B336" i="15"/>
  <c r="B337" i="15"/>
  <c r="B338" i="15"/>
  <c r="B339" i="15"/>
  <c r="B340" i="15"/>
  <c r="B341" i="15"/>
  <c r="B342" i="15"/>
  <c r="B343" i="15"/>
  <c r="B344" i="15"/>
  <c r="B345" i="15"/>
  <c r="B346" i="15"/>
  <c r="B347" i="15"/>
  <c r="B348" i="15"/>
  <c r="B349" i="15"/>
  <c r="B350" i="15"/>
  <c r="B351" i="15"/>
  <c r="B352" i="15"/>
  <c r="B353" i="15"/>
  <c r="B354" i="15"/>
  <c r="B355" i="15"/>
  <c r="B356" i="15"/>
  <c r="B357" i="15"/>
  <c r="B358" i="15"/>
  <c r="B359" i="15"/>
  <c r="B360" i="15"/>
  <c r="B361" i="15"/>
  <c r="B362" i="15"/>
  <c r="B363" i="15"/>
  <c r="B364" i="15"/>
  <c r="B365" i="15"/>
  <c r="B366" i="15"/>
  <c r="B367" i="15"/>
  <c r="B368" i="15"/>
  <c r="B369" i="15"/>
  <c r="B370" i="15"/>
  <c r="B371" i="15"/>
  <c r="B372" i="15"/>
  <c r="B373" i="15"/>
  <c r="B374" i="15"/>
  <c r="B375" i="15"/>
  <c r="B376" i="15"/>
  <c r="B377" i="15"/>
  <c r="B378" i="15"/>
  <c r="B379" i="15"/>
  <c r="B380" i="15"/>
  <c r="B381" i="15"/>
  <c r="B382" i="15"/>
  <c r="B383" i="15"/>
  <c r="B384" i="15"/>
  <c r="B385" i="15"/>
  <c r="B386" i="15"/>
  <c r="B387" i="15"/>
  <c r="B388" i="15"/>
  <c r="B389" i="15"/>
  <c r="B390" i="15"/>
  <c r="B391" i="15"/>
  <c r="B392" i="15"/>
  <c r="B393" i="15"/>
  <c r="B394" i="15"/>
  <c r="B395" i="15"/>
  <c r="B396" i="15"/>
  <c r="B397" i="15"/>
  <c r="B398" i="15"/>
  <c r="B399" i="15"/>
  <c r="B400" i="15"/>
  <c r="B401" i="15"/>
  <c r="B402" i="15"/>
  <c r="B403" i="15"/>
  <c r="B404" i="15"/>
  <c r="B405" i="15"/>
  <c r="B406" i="15"/>
  <c r="B407" i="15"/>
  <c r="B408" i="15"/>
  <c r="B409" i="15"/>
  <c r="B410" i="15"/>
  <c r="B411" i="15"/>
  <c r="B412" i="15"/>
  <c r="B413" i="15"/>
  <c r="B414" i="15"/>
  <c r="B415" i="15"/>
  <c r="B416" i="15"/>
  <c r="B417" i="15"/>
  <c r="B418" i="15"/>
  <c r="B419" i="15"/>
  <c r="B420" i="15"/>
  <c r="B421" i="15"/>
  <c r="B422" i="15"/>
  <c r="B423" i="15"/>
  <c r="B424" i="15"/>
  <c r="B425" i="15"/>
  <c r="B426" i="15"/>
  <c r="B427" i="15"/>
  <c r="B428" i="15"/>
  <c r="B429" i="15"/>
  <c r="B430" i="15"/>
  <c r="B431" i="15"/>
  <c r="B432" i="15"/>
  <c r="B433" i="15"/>
  <c r="B434" i="15"/>
  <c r="B435" i="15"/>
  <c r="B436" i="15"/>
  <c r="B437" i="15"/>
  <c r="B438" i="15"/>
  <c r="B439" i="15"/>
  <c r="B440" i="15"/>
  <c r="B441" i="15"/>
  <c r="B442" i="15"/>
  <c r="B443" i="15"/>
  <c r="B444" i="15"/>
  <c r="B445" i="15"/>
  <c r="B446" i="15"/>
  <c r="B447" i="15"/>
  <c r="B448" i="15"/>
  <c r="B449" i="15"/>
  <c r="B450" i="15"/>
  <c r="B451" i="15"/>
  <c r="B452" i="15"/>
  <c r="B453" i="15"/>
  <c r="B454" i="15"/>
  <c r="B455" i="15"/>
  <c r="B456" i="15"/>
  <c r="B457" i="15"/>
  <c r="B458" i="15"/>
  <c r="B459" i="15"/>
  <c r="B460" i="15"/>
  <c r="B461" i="15"/>
  <c r="B462" i="15"/>
  <c r="B463" i="15"/>
  <c r="B464" i="15"/>
  <c r="B465" i="15"/>
  <c r="B466" i="15"/>
  <c r="B467" i="15"/>
  <c r="B468" i="15"/>
  <c r="B469" i="15"/>
  <c r="B470" i="15"/>
  <c r="B471" i="15"/>
  <c r="B472" i="15"/>
  <c r="B473" i="15"/>
  <c r="B474" i="15"/>
  <c r="B475" i="15"/>
  <c r="B476" i="15"/>
  <c r="B477" i="15"/>
  <c r="B478" i="15"/>
  <c r="B479" i="15"/>
  <c r="B480" i="15"/>
  <c r="B481" i="15"/>
  <c r="B482" i="15"/>
  <c r="B483" i="15"/>
  <c r="B484" i="15"/>
  <c r="B485" i="15"/>
  <c r="B486" i="15"/>
  <c r="B487" i="15"/>
  <c r="B488" i="15"/>
  <c r="B489" i="15"/>
  <c r="B490" i="15"/>
  <c r="B491" i="15"/>
  <c r="B492" i="15"/>
  <c r="B493" i="15"/>
  <c r="B494" i="15"/>
  <c r="B495" i="15"/>
  <c r="B496" i="15"/>
  <c r="B497" i="15"/>
  <c r="B498" i="15"/>
  <c r="B499" i="15"/>
  <c r="B500" i="15"/>
  <c r="B501" i="15"/>
  <c r="B502" i="15"/>
  <c r="B503" i="15"/>
  <c r="B504" i="15"/>
  <c r="B505" i="15"/>
  <c r="B506" i="15"/>
  <c r="B507" i="15"/>
  <c r="B508" i="15"/>
  <c r="B509" i="15"/>
  <c r="B510" i="15"/>
  <c r="B511" i="15"/>
  <c r="B512" i="15"/>
  <c r="B513" i="15"/>
  <c r="B514" i="15"/>
  <c r="B515" i="15"/>
  <c r="B516" i="15"/>
  <c r="B517" i="15"/>
  <c r="B518" i="15"/>
  <c r="B519" i="15"/>
  <c r="B520" i="15"/>
  <c r="B521" i="15"/>
  <c r="B522" i="15"/>
  <c r="B523" i="15"/>
  <c r="B524" i="15"/>
  <c r="B525" i="15"/>
  <c r="B526" i="15"/>
  <c r="B527" i="15"/>
  <c r="B528" i="15"/>
  <c r="B529" i="15"/>
  <c r="B530" i="15"/>
  <c r="B531" i="15"/>
  <c r="B532" i="15"/>
  <c r="B533" i="15"/>
  <c r="B534" i="15"/>
  <c r="B535" i="15"/>
  <c r="B536" i="15"/>
  <c r="B537" i="15"/>
  <c r="B538" i="15"/>
  <c r="B539" i="15"/>
  <c r="B540" i="15"/>
  <c r="B541" i="15"/>
  <c r="B542" i="15"/>
  <c r="B543" i="15"/>
  <c r="B544" i="15"/>
  <c r="B545" i="15"/>
  <c r="B546" i="15"/>
  <c r="B547" i="15"/>
  <c r="B548" i="15"/>
  <c r="B549" i="15"/>
  <c r="B550" i="15"/>
  <c r="B551" i="15"/>
  <c r="B552" i="15"/>
  <c r="B553" i="15"/>
  <c r="B554" i="15"/>
  <c r="B555" i="15"/>
  <c r="B556" i="15"/>
  <c r="B557" i="15"/>
  <c r="B558" i="15"/>
  <c r="B559" i="15"/>
  <c r="B560" i="15"/>
  <c r="B561" i="15"/>
  <c r="B562" i="15"/>
  <c r="B563" i="15"/>
  <c r="B564" i="15"/>
  <c r="B565" i="15"/>
  <c r="B566" i="15"/>
  <c r="B567" i="15"/>
  <c r="B568" i="15"/>
  <c r="B569" i="15"/>
  <c r="B570" i="15"/>
  <c r="B571" i="15"/>
  <c r="B572" i="15"/>
  <c r="B573" i="15"/>
  <c r="B574" i="15"/>
  <c r="B575" i="15"/>
  <c r="B576" i="15"/>
  <c r="B577" i="15"/>
  <c r="B578" i="15"/>
  <c r="B579" i="15"/>
  <c r="B580" i="15"/>
  <c r="B581" i="15"/>
  <c r="B582" i="15"/>
  <c r="B583" i="15"/>
  <c r="B584" i="15"/>
  <c r="B585" i="15"/>
  <c r="B586" i="15"/>
  <c r="B587" i="15"/>
  <c r="B588" i="15"/>
  <c r="B589" i="15"/>
  <c r="B590" i="15"/>
  <c r="B591" i="15"/>
  <c r="B592" i="15"/>
  <c r="B593" i="15"/>
  <c r="B594" i="15"/>
  <c r="B595" i="15"/>
  <c r="B596" i="15"/>
  <c r="B597" i="15"/>
  <c r="B598" i="15"/>
  <c r="B599" i="15"/>
  <c r="B600" i="15"/>
  <c r="B601" i="15"/>
  <c r="B602" i="15"/>
  <c r="B603" i="15"/>
  <c r="B604" i="15"/>
  <c r="B605" i="15"/>
  <c r="B606" i="15"/>
  <c r="B607" i="15"/>
  <c r="B608" i="15"/>
  <c r="B609" i="15"/>
  <c r="B610" i="15"/>
  <c r="B611" i="15"/>
  <c r="B612" i="15"/>
  <c r="B613" i="15"/>
  <c r="B614" i="15"/>
  <c r="B615" i="15"/>
  <c r="B616" i="15"/>
  <c r="B617" i="15"/>
  <c r="B618" i="15"/>
  <c r="B619" i="15"/>
  <c r="B620" i="15"/>
  <c r="B621" i="15"/>
  <c r="B622" i="15"/>
  <c r="B623" i="15"/>
  <c r="B624" i="15"/>
  <c r="B625" i="15"/>
  <c r="B626" i="15"/>
  <c r="B627" i="15"/>
  <c r="B628" i="15"/>
  <c r="B629" i="15"/>
  <c r="B630" i="15"/>
  <c r="B631" i="15"/>
  <c r="B632" i="15"/>
  <c r="B633" i="15"/>
  <c r="B634" i="15"/>
  <c r="B635" i="15"/>
  <c r="B636" i="15"/>
  <c r="B637" i="15"/>
  <c r="B638" i="15"/>
  <c r="B639" i="15"/>
  <c r="B640" i="15"/>
  <c r="B641" i="15"/>
  <c r="B642" i="15"/>
  <c r="B643" i="15"/>
  <c r="B644" i="15"/>
  <c r="B645" i="15"/>
  <c r="B646" i="15"/>
  <c r="B647" i="15"/>
  <c r="B648" i="15"/>
  <c r="B649" i="15"/>
  <c r="B650" i="15"/>
  <c r="B651" i="15"/>
  <c r="B652" i="15"/>
  <c r="B653" i="15"/>
  <c r="B654" i="15"/>
  <c r="B655" i="15"/>
  <c r="B656" i="15"/>
  <c r="B657" i="15"/>
  <c r="B658" i="15"/>
  <c r="B659" i="15"/>
  <c r="B660" i="15"/>
  <c r="B661" i="15"/>
  <c r="B662" i="15"/>
  <c r="B663" i="15"/>
  <c r="B664" i="15"/>
  <c r="B665" i="15"/>
  <c r="B666" i="15"/>
  <c r="B667" i="15"/>
  <c r="B668" i="15"/>
  <c r="B669" i="15"/>
  <c r="B670" i="15"/>
  <c r="B671" i="15"/>
  <c r="B672" i="15"/>
  <c r="B673" i="15"/>
  <c r="B674" i="15"/>
  <c r="B675" i="15"/>
  <c r="B676" i="15"/>
  <c r="B677" i="15"/>
  <c r="B678" i="15"/>
  <c r="B679" i="15"/>
  <c r="B680" i="15"/>
  <c r="B681" i="15"/>
  <c r="B682" i="15"/>
  <c r="B683" i="15"/>
  <c r="B684" i="15"/>
  <c r="B685" i="15"/>
  <c r="B686" i="15"/>
  <c r="B687" i="15"/>
  <c r="B688" i="15"/>
  <c r="B689" i="15"/>
  <c r="B690" i="15"/>
  <c r="B691" i="15"/>
  <c r="B692" i="15"/>
  <c r="B693" i="15"/>
  <c r="B694" i="15"/>
  <c r="B695" i="15"/>
  <c r="B696" i="15"/>
  <c r="B697" i="15"/>
  <c r="B698" i="15"/>
  <c r="B699" i="15"/>
  <c r="B700" i="15"/>
  <c r="B701" i="15"/>
  <c r="B702" i="15"/>
  <c r="B703" i="15"/>
  <c r="B704" i="15"/>
  <c r="B705" i="15"/>
  <c r="B706" i="15"/>
  <c r="B707" i="15"/>
  <c r="B708" i="15"/>
  <c r="B709" i="15"/>
  <c r="B26" i="15"/>
  <c r="AU29" i="14"/>
  <c r="AU30" i="14"/>
  <c r="AU31" i="14"/>
  <c r="AU32" i="14"/>
  <c r="AU33" i="14"/>
  <c r="AU34" i="14"/>
  <c r="AU35" i="14"/>
  <c r="AU36" i="14"/>
  <c r="AU37" i="14"/>
  <c r="AU38" i="14"/>
  <c r="AU39" i="14"/>
  <c r="AU40" i="14"/>
  <c r="AU41" i="14"/>
  <c r="AU42" i="14"/>
  <c r="AU43" i="14"/>
  <c r="AU44" i="14"/>
  <c r="AU45" i="14"/>
  <c r="AU46" i="14"/>
  <c r="AU47" i="14"/>
  <c r="AU48" i="14"/>
  <c r="AU49" i="14"/>
  <c r="AU50" i="14"/>
  <c r="AU51" i="14"/>
  <c r="AU52" i="14"/>
  <c r="AU53" i="14"/>
  <c r="AU54" i="14"/>
  <c r="AU55" i="14"/>
  <c r="AU56" i="14"/>
  <c r="AU57" i="14"/>
  <c r="AU58" i="14"/>
  <c r="AU59" i="14"/>
  <c r="AU60" i="14"/>
  <c r="AU61" i="14"/>
  <c r="AU62" i="14"/>
  <c r="AU63" i="14"/>
  <c r="AU64" i="14"/>
  <c r="AU65" i="14"/>
  <c r="AU66" i="14"/>
  <c r="AU67" i="14"/>
  <c r="AU68" i="14"/>
  <c r="AU69" i="14"/>
  <c r="AU70" i="14"/>
  <c r="AU71" i="14"/>
  <c r="AU72" i="14"/>
  <c r="AU73" i="14"/>
  <c r="AU74" i="14"/>
  <c r="AU75" i="14"/>
  <c r="AU76" i="14"/>
  <c r="AU77" i="14"/>
  <c r="AU78" i="14"/>
  <c r="AU79" i="14"/>
  <c r="AU80" i="14"/>
  <c r="AU81" i="14"/>
  <c r="AU82" i="14"/>
  <c r="AU83" i="14"/>
  <c r="AU84" i="14"/>
  <c r="AU85" i="14"/>
  <c r="AU86" i="14"/>
  <c r="AU87" i="14"/>
  <c r="AU88" i="14"/>
  <c r="AU89" i="14"/>
  <c r="AU90" i="14"/>
  <c r="AU91" i="14"/>
  <c r="AU92" i="14"/>
  <c r="AU93" i="14"/>
  <c r="AU94" i="14"/>
  <c r="AU95" i="14"/>
  <c r="AU96" i="14"/>
  <c r="AU97" i="14"/>
  <c r="AU98" i="14"/>
  <c r="AU99" i="14"/>
  <c r="AU100" i="14"/>
  <c r="AU101" i="14"/>
  <c r="AU102" i="14"/>
  <c r="AU103" i="14"/>
  <c r="AU104" i="14"/>
  <c r="AU105" i="14"/>
  <c r="AU106" i="14"/>
  <c r="AU107" i="14"/>
  <c r="AU108" i="14"/>
  <c r="AU109" i="14"/>
  <c r="AU110" i="14"/>
  <c r="AU111" i="14"/>
  <c r="AU112" i="14"/>
  <c r="AU113" i="14"/>
  <c r="AU114" i="14"/>
  <c r="AU115" i="14"/>
  <c r="AU116" i="14"/>
  <c r="AU117" i="14"/>
  <c r="AU118" i="14"/>
  <c r="AU119" i="14"/>
  <c r="AU120" i="14"/>
  <c r="AU121" i="14"/>
  <c r="AU122" i="14"/>
  <c r="AU123" i="14"/>
  <c r="AU124" i="14"/>
  <c r="AU125" i="14"/>
  <c r="AU126" i="14"/>
  <c r="AU127" i="14"/>
  <c r="AU128" i="14"/>
  <c r="AU129" i="14"/>
  <c r="AU130" i="14"/>
  <c r="AU131" i="14"/>
  <c r="AU132" i="14"/>
  <c r="AU133" i="14"/>
  <c r="AU134" i="14"/>
  <c r="AU135" i="14"/>
  <c r="AU136" i="14"/>
  <c r="AU137" i="14"/>
  <c r="AU138" i="14"/>
  <c r="AU139" i="14"/>
  <c r="AU140" i="14"/>
  <c r="AU141" i="14"/>
  <c r="AU142" i="14"/>
  <c r="AU143" i="14"/>
  <c r="AU144" i="14"/>
  <c r="AU145" i="14"/>
  <c r="AU146" i="14"/>
  <c r="AU147" i="14"/>
  <c r="AU148" i="14"/>
  <c r="AU149" i="14"/>
  <c r="AU150" i="14"/>
  <c r="AU151" i="14"/>
  <c r="AU152" i="14"/>
  <c r="AU153" i="14"/>
  <c r="AU154" i="14"/>
  <c r="AU155" i="14"/>
  <c r="AU156" i="14"/>
  <c r="AU157" i="14"/>
  <c r="AU158" i="14"/>
  <c r="AU159" i="14"/>
  <c r="AU160" i="14"/>
  <c r="AU161" i="14"/>
  <c r="AU162" i="14"/>
  <c r="AU163" i="14"/>
  <c r="AU164" i="14"/>
  <c r="AU165" i="14"/>
  <c r="AU166" i="14"/>
  <c r="AU167" i="14"/>
  <c r="AU168" i="14"/>
  <c r="AU169" i="14"/>
  <c r="AU170" i="14"/>
  <c r="AU171" i="14"/>
  <c r="AU172" i="14"/>
  <c r="AU173" i="14"/>
  <c r="AU174" i="14"/>
  <c r="AU175" i="14"/>
  <c r="AU176" i="14"/>
  <c r="AU177" i="14"/>
  <c r="AU178" i="14"/>
  <c r="AU179" i="14"/>
  <c r="AU180" i="14"/>
  <c r="AU181" i="14"/>
  <c r="AU182" i="14"/>
  <c r="AU183" i="14"/>
  <c r="AU184" i="14"/>
  <c r="AU185" i="14"/>
  <c r="AU186" i="14"/>
  <c r="AU187" i="14"/>
  <c r="AU188" i="14"/>
  <c r="AU189" i="14"/>
  <c r="AU190" i="14"/>
  <c r="AU191" i="14"/>
  <c r="AU192" i="14"/>
  <c r="AU193" i="14"/>
  <c r="AU194" i="14"/>
  <c r="AU195" i="14"/>
  <c r="AU196" i="14"/>
  <c r="AU197" i="14"/>
  <c r="AU198" i="14"/>
  <c r="AU199" i="14"/>
  <c r="AU200" i="14"/>
  <c r="AU201" i="14"/>
  <c r="AU202" i="14"/>
  <c r="AU203" i="14"/>
  <c r="AU204" i="14"/>
  <c r="AU205" i="14"/>
  <c r="AU206" i="14"/>
  <c r="AU207" i="14"/>
  <c r="AU208" i="14"/>
  <c r="AU209" i="14"/>
  <c r="AU210" i="14"/>
  <c r="AU211" i="14"/>
  <c r="AU212" i="14"/>
  <c r="AU213" i="14"/>
  <c r="AU214" i="14"/>
  <c r="AU215" i="14"/>
  <c r="AU216" i="14"/>
  <c r="AU217" i="14"/>
  <c r="AU218" i="14"/>
  <c r="AU219" i="14"/>
  <c r="AU220" i="14"/>
  <c r="AU221" i="14"/>
  <c r="AU222" i="14"/>
  <c r="AU223" i="14"/>
  <c r="AU224" i="14"/>
  <c r="AU225" i="14"/>
  <c r="AU226" i="14"/>
  <c r="AU227" i="14"/>
  <c r="AU228" i="14"/>
  <c r="AU229" i="14"/>
  <c r="AU230" i="14"/>
  <c r="AU231" i="14"/>
  <c r="AU232" i="14"/>
  <c r="AU233" i="14"/>
  <c r="AU234" i="14"/>
  <c r="AU235" i="14"/>
  <c r="AU236" i="14"/>
  <c r="AU237" i="14"/>
  <c r="AU238" i="14"/>
  <c r="AU239" i="14"/>
  <c r="AU240" i="14"/>
  <c r="AU241" i="14"/>
  <c r="AU242" i="14"/>
  <c r="AU243" i="14"/>
  <c r="AU244" i="14"/>
  <c r="AU245" i="14"/>
  <c r="AU246" i="14"/>
  <c r="AU247" i="14"/>
  <c r="AU248" i="14"/>
  <c r="AU249" i="14"/>
  <c r="AU250" i="14"/>
  <c r="AU251" i="14"/>
  <c r="AU252" i="14"/>
  <c r="AU253" i="14"/>
  <c r="AU254" i="14"/>
  <c r="AU255" i="14"/>
  <c r="AU256" i="14"/>
  <c r="AU257" i="14"/>
  <c r="AU258" i="14"/>
  <c r="AU259" i="14"/>
  <c r="AU260" i="14"/>
  <c r="AU261" i="14"/>
  <c r="AU262" i="14"/>
  <c r="AU263" i="14"/>
  <c r="AU264" i="14"/>
  <c r="AU265" i="14"/>
  <c r="AU266" i="14"/>
  <c r="AU267" i="14"/>
  <c r="AU268" i="14"/>
  <c r="AU269" i="14"/>
  <c r="AU270" i="14"/>
  <c r="AU271" i="14"/>
  <c r="AU272" i="14"/>
  <c r="AU273" i="14"/>
  <c r="AU274" i="14"/>
  <c r="AU275" i="14"/>
  <c r="AU276" i="14"/>
  <c r="AU277" i="14"/>
  <c r="AU278" i="14"/>
  <c r="AU279" i="14"/>
  <c r="AU280" i="14"/>
  <c r="AU281" i="14"/>
  <c r="AU282" i="14"/>
  <c r="AU283" i="14"/>
  <c r="AU284" i="14"/>
  <c r="AU285" i="14"/>
  <c r="AU286" i="14"/>
  <c r="AU287" i="14"/>
  <c r="AU288" i="14"/>
  <c r="AU289" i="14"/>
  <c r="AU290" i="14"/>
  <c r="AU291" i="14"/>
  <c r="AU292" i="14"/>
  <c r="AU293" i="14"/>
  <c r="AU294" i="14"/>
  <c r="AU295" i="14"/>
  <c r="AU296" i="14"/>
  <c r="AU297" i="14"/>
  <c r="AU298" i="14"/>
  <c r="AU299" i="14"/>
  <c r="AU300" i="14"/>
  <c r="AU301" i="14"/>
  <c r="AU302" i="14"/>
  <c r="AU303" i="14"/>
  <c r="AU304" i="14"/>
  <c r="AU305" i="14"/>
  <c r="AU306" i="14"/>
  <c r="AU307" i="14"/>
  <c r="AU308" i="14"/>
  <c r="AU309" i="14"/>
  <c r="AU310" i="14"/>
  <c r="AU311" i="14"/>
  <c r="AU312" i="14"/>
  <c r="AU313" i="14"/>
  <c r="AU314" i="14"/>
  <c r="AU315" i="14"/>
  <c r="AU316" i="14"/>
  <c r="AU317" i="14"/>
  <c r="AU318" i="14"/>
  <c r="AU319" i="14"/>
  <c r="AU320" i="14"/>
  <c r="AU321" i="14"/>
  <c r="AU322" i="14"/>
  <c r="AU323" i="14"/>
  <c r="AU324" i="14"/>
  <c r="AU325" i="14"/>
  <c r="AU326" i="14"/>
  <c r="AU327" i="14"/>
  <c r="AU328" i="14"/>
  <c r="AU329" i="14"/>
  <c r="AU330" i="14"/>
  <c r="AU331" i="14"/>
  <c r="AU332" i="14"/>
  <c r="AU333" i="14"/>
  <c r="AU334" i="14"/>
  <c r="AU335" i="14"/>
  <c r="AU336" i="14"/>
  <c r="AU337" i="14"/>
  <c r="AU338" i="14"/>
  <c r="AU339" i="14"/>
  <c r="AU340" i="14"/>
  <c r="AU341" i="14"/>
  <c r="AU342" i="14"/>
  <c r="AU343" i="14"/>
  <c r="AU344" i="14"/>
  <c r="AU345" i="14"/>
  <c r="AU346" i="14"/>
  <c r="AU347" i="14"/>
  <c r="AU348" i="14"/>
  <c r="AU349" i="14"/>
  <c r="AU350" i="14"/>
  <c r="AU351" i="14"/>
  <c r="AU352" i="14"/>
  <c r="AU353" i="14"/>
  <c r="AU354" i="14"/>
  <c r="AU355" i="14"/>
  <c r="AU356" i="14"/>
  <c r="AU357" i="14"/>
  <c r="AU358" i="14"/>
  <c r="AU359" i="14"/>
  <c r="AU360" i="14"/>
  <c r="AU361" i="14"/>
  <c r="AU362" i="14"/>
  <c r="AU363" i="14"/>
  <c r="AU364" i="14"/>
  <c r="AU365" i="14"/>
  <c r="AU366" i="14"/>
  <c r="AU367" i="14"/>
  <c r="AU368" i="14"/>
  <c r="AU369" i="14"/>
  <c r="AU370" i="14"/>
  <c r="AU371" i="14"/>
  <c r="AU372" i="14"/>
  <c r="AU373" i="14"/>
  <c r="AU374" i="14"/>
  <c r="AU375" i="14"/>
  <c r="AU376" i="14"/>
  <c r="AU377" i="14"/>
  <c r="AU378" i="14"/>
  <c r="AU379" i="14"/>
  <c r="AU380" i="14"/>
  <c r="AU381" i="14"/>
  <c r="AU382" i="14"/>
  <c r="AU383" i="14"/>
  <c r="AU384" i="14"/>
  <c r="AU385" i="14"/>
  <c r="AU386" i="14"/>
  <c r="AU387" i="14"/>
  <c r="AU388" i="14"/>
  <c r="AU389" i="14"/>
  <c r="AU390" i="14"/>
  <c r="AU391" i="14"/>
  <c r="AU392" i="14"/>
  <c r="AU393" i="14"/>
  <c r="AU394" i="14"/>
  <c r="AU395" i="14"/>
  <c r="AU396" i="14"/>
  <c r="AU397" i="14"/>
  <c r="AU398" i="14"/>
  <c r="AU399" i="14"/>
  <c r="AU400" i="14"/>
  <c r="AU401" i="14"/>
  <c r="AU402" i="14"/>
  <c r="AU403" i="14"/>
  <c r="AU404" i="14"/>
  <c r="AU405" i="14"/>
  <c r="AU406" i="14"/>
  <c r="AU407" i="14"/>
  <c r="AU408" i="14"/>
  <c r="AU409" i="14"/>
  <c r="AU410" i="14"/>
  <c r="AU411" i="14"/>
  <c r="AU412" i="14"/>
  <c r="AU413" i="14"/>
  <c r="AU414" i="14"/>
  <c r="AU415" i="14"/>
  <c r="AU416" i="14"/>
  <c r="AU417" i="14"/>
  <c r="AU418" i="14"/>
  <c r="AU419" i="14"/>
  <c r="AU420" i="14"/>
  <c r="AU421" i="14"/>
  <c r="AU422" i="14"/>
  <c r="AU423" i="14"/>
  <c r="AU424" i="14"/>
  <c r="AU425" i="14"/>
  <c r="AU426" i="14"/>
  <c r="AU427" i="14"/>
  <c r="AU428" i="14"/>
  <c r="AU429" i="14"/>
  <c r="AU430" i="14"/>
  <c r="AU431" i="14"/>
  <c r="AU432" i="14"/>
  <c r="AU433" i="14"/>
  <c r="AU434" i="14"/>
  <c r="AU435" i="14"/>
  <c r="AU436" i="14"/>
  <c r="AU437" i="14"/>
  <c r="AU438" i="14"/>
  <c r="AU439" i="14"/>
  <c r="AU440" i="14"/>
  <c r="AU441" i="14"/>
  <c r="AU442" i="14"/>
  <c r="AU443" i="14"/>
  <c r="AU444" i="14"/>
  <c r="AU445" i="14"/>
  <c r="AU446" i="14"/>
  <c r="AU447" i="14"/>
  <c r="AU448" i="14"/>
  <c r="AU449" i="14"/>
  <c r="AU450" i="14"/>
  <c r="AU451" i="14"/>
  <c r="AU452" i="14"/>
  <c r="AU453" i="14"/>
  <c r="AU454" i="14"/>
  <c r="AU455" i="14"/>
  <c r="AU456" i="14"/>
  <c r="AU457" i="14"/>
  <c r="AU458" i="14"/>
  <c r="AU459" i="14"/>
  <c r="AU460" i="14"/>
  <c r="AU461" i="14"/>
  <c r="AU462" i="14"/>
  <c r="AU463" i="14"/>
  <c r="AU464" i="14"/>
  <c r="AU465" i="14"/>
  <c r="AU466" i="14"/>
  <c r="AU467" i="14"/>
  <c r="AU468" i="14"/>
  <c r="AU469" i="14"/>
  <c r="AU470" i="14"/>
  <c r="AU471" i="14"/>
  <c r="AU472" i="14"/>
  <c r="AU473" i="14"/>
  <c r="AU474" i="14"/>
  <c r="AU475" i="14"/>
  <c r="AU476" i="14"/>
  <c r="AU477" i="14"/>
  <c r="AU478" i="14"/>
  <c r="AU479" i="14"/>
  <c r="AU480" i="14"/>
  <c r="AU481" i="14"/>
  <c r="AU482" i="14"/>
  <c r="AU483" i="14"/>
  <c r="AU484" i="14"/>
  <c r="AU485" i="14"/>
  <c r="AU486" i="14"/>
  <c r="AU487" i="14"/>
  <c r="AU488" i="14"/>
  <c r="AU489" i="14"/>
  <c r="AU490" i="14"/>
  <c r="AU491" i="14"/>
  <c r="AU492" i="14"/>
  <c r="AU493" i="14"/>
  <c r="AU494" i="14"/>
  <c r="AU495" i="14"/>
  <c r="AU496" i="14"/>
  <c r="AU497" i="14"/>
  <c r="AU498" i="14"/>
  <c r="AU499" i="14"/>
  <c r="AU500" i="14"/>
  <c r="AU501" i="14"/>
  <c r="AU502" i="14"/>
  <c r="AU503" i="14"/>
  <c r="AU504" i="14"/>
  <c r="AU505" i="14"/>
  <c r="AU506" i="14"/>
  <c r="AU507" i="14"/>
  <c r="AU508" i="14"/>
  <c r="AU509" i="14"/>
  <c r="AU510" i="14"/>
  <c r="AU511" i="14"/>
  <c r="AU512" i="14"/>
  <c r="AU513" i="14"/>
  <c r="AU514" i="14"/>
  <c r="AU515" i="14"/>
  <c r="AU516" i="14"/>
  <c r="AU517" i="14"/>
  <c r="AU518" i="14"/>
  <c r="AU519" i="14"/>
  <c r="AU520" i="14"/>
  <c r="AU521" i="14"/>
  <c r="AU522" i="14"/>
  <c r="AU523" i="14"/>
  <c r="AU524" i="14"/>
  <c r="AU525" i="14"/>
  <c r="AU526" i="14"/>
  <c r="AU527" i="14"/>
  <c r="AU528" i="14"/>
  <c r="AU529" i="14"/>
  <c r="AU530" i="14"/>
  <c r="AU531" i="14"/>
  <c r="AU532" i="14"/>
  <c r="AU533" i="14"/>
  <c r="AU534" i="14"/>
  <c r="AU535" i="14"/>
  <c r="AU536" i="14"/>
  <c r="AU537" i="14"/>
  <c r="AU538" i="14"/>
  <c r="AU539" i="14"/>
  <c r="AU540" i="14"/>
  <c r="AU541" i="14"/>
  <c r="AU542" i="14"/>
  <c r="AU543" i="14"/>
  <c r="AU544" i="14"/>
  <c r="AU545" i="14"/>
  <c r="AU546" i="14"/>
  <c r="AU547" i="14"/>
  <c r="AU548" i="14"/>
  <c r="AU549" i="14"/>
  <c r="AU550" i="14"/>
  <c r="AU551" i="14"/>
  <c r="AU552" i="14"/>
  <c r="AU553" i="14"/>
  <c r="AU554" i="14"/>
  <c r="AU555" i="14"/>
  <c r="AU556" i="14"/>
  <c r="AU557" i="14"/>
  <c r="AU558" i="14"/>
  <c r="AU559" i="14"/>
  <c r="AU560" i="14"/>
  <c r="AU561" i="14"/>
  <c r="AU562" i="14"/>
  <c r="AU563" i="14"/>
  <c r="AU564" i="14"/>
  <c r="AU565" i="14"/>
  <c r="AU566" i="14"/>
  <c r="AU567" i="14"/>
  <c r="AU568" i="14"/>
  <c r="AU569" i="14"/>
  <c r="AU570" i="14"/>
  <c r="AU571" i="14"/>
  <c r="AU572" i="14"/>
  <c r="AU573" i="14"/>
  <c r="AU574" i="14"/>
  <c r="AU575" i="14"/>
  <c r="AU576" i="14"/>
  <c r="AU577" i="14"/>
  <c r="AU578" i="14"/>
  <c r="AU579" i="14"/>
  <c r="AU580" i="14"/>
  <c r="AU581" i="14"/>
  <c r="AU582" i="14"/>
  <c r="AU583" i="14"/>
  <c r="AU584" i="14"/>
  <c r="AU585" i="14"/>
  <c r="AU586" i="14"/>
  <c r="AU587" i="14"/>
  <c r="AU588" i="14"/>
  <c r="AU589" i="14"/>
  <c r="AU590" i="14"/>
  <c r="AU591" i="14"/>
  <c r="AU592" i="14"/>
  <c r="AU593" i="14"/>
  <c r="AU594" i="14"/>
  <c r="AU595" i="14"/>
  <c r="AU596" i="14"/>
  <c r="AU597" i="14"/>
  <c r="AU598" i="14"/>
  <c r="AU599" i="14"/>
  <c r="AU600" i="14"/>
  <c r="AU601" i="14"/>
  <c r="AU602" i="14"/>
  <c r="AU603" i="14"/>
  <c r="AU604" i="14"/>
  <c r="AU605" i="14"/>
  <c r="AU606" i="14"/>
  <c r="AU607" i="14"/>
  <c r="AU608" i="14"/>
  <c r="AU609" i="14"/>
  <c r="AU610" i="14"/>
  <c r="AU611" i="14"/>
  <c r="AU612" i="14"/>
  <c r="AU613" i="14"/>
  <c r="AU614" i="14"/>
  <c r="AU615" i="14"/>
  <c r="AU616" i="14"/>
  <c r="AU617" i="14"/>
  <c r="AU618" i="14"/>
  <c r="AU619" i="14"/>
  <c r="AU620" i="14"/>
  <c r="AU621" i="14"/>
  <c r="AU622" i="14"/>
  <c r="AU623" i="14"/>
  <c r="AU624" i="14"/>
  <c r="AU625" i="14"/>
  <c r="AU626" i="14"/>
  <c r="AU627" i="14"/>
  <c r="AU628" i="14"/>
  <c r="AU629" i="14"/>
  <c r="AU630" i="14"/>
  <c r="AU631" i="14"/>
  <c r="AU632" i="14"/>
  <c r="AU633" i="14"/>
  <c r="AU634" i="14"/>
  <c r="AU635" i="14"/>
  <c r="AU636" i="14"/>
  <c r="AU637" i="14"/>
  <c r="AU638" i="14"/>
  <c r="AU639" i="14"/>
  <c r="AU640" i="14"/>
  <c r="AU641" i="14"/>
  <c r="AU642" i="14"/>
  <c r="AU643" i="14"/>
  <c r="AU644" i="14"/>
  <c r="AU645" i="14"/>
  <c r="AU646" i="14"/>
  <c r="AU647" i="14"/>
  <c r="AU648" i="14"/>
  <c r="AU649" i="14"/>
  <c r="AU650" i="14"/>
  <c r="AU651" i="14"/>
  <c r="AU652" i="14"/>
  <c r="AU653" i="14"/>
  <c r="AU654" i="14"/>
  <c r="AU655" i="14"/>
  <c r="AU656" i="14"/>
  <c r="AU657" i="14"/>
  <c r="AU658" i="14"/>
  <c r="AU659" i="14"/>
  <c r="AU660" i="14"/>
  <c r="AU661" i="14"/>
  <c r="AU662" i="14"/>
  <c r="AU663" i="14"/>
  <c r="AU664" i="14"/>
  <c r="AU665" i="14"/>
  <c r="AU666" i="14"/>
  <c r="AU667" i="14"/>
  <c r="AU668" i="14"/>
  <c r="AU669" i="14"/>
  <c r="AU670" i="14"/>
  <c r="AU671" i="14"/>
  <c r="AU672" i="14"/>
  <c r="AU673" i="14"/>
  <c r="AU674" i="14"/>
  <c r="AU675" i="14"/>
  <c r="AU676" i="14"/>
  <c r="AU677" i="14"/>
  <c r="AU678" i="14"/>
  <c r="AU679" i="14"/>
  <c r="AU680" i="14"/>
  <c r="AU681" i="14"/>
  <c r="AU682" i="14"/>
  <c r="AU683" i="14"/>
  <c r="AU684" i="14"/>
  <c r="AU685" i="14"/>
  <c r="AU686" i="14"/>
  <c r="AU687" i="14"/>
  <c r="AU688" i="14"/>
  <c r="AU689" i="14"/>
  <c r="AU690" i="14"/>
  <c r="AU691" i="14"/>
  <c r="AU692" i="14"/>
  <c r="AU693" i="14"/>
  <c r="AU694" i="14"/>
  <c r="AU695" i="14"/>
  <c r="AU696" i="14"/>
  <c r="AU697" i="14"/>
  <c r="AU698" i="14"/>
  <c r="AU699" i="14"/>
  <c r="AU700" i="14"/>
  <c r="AU701" i="14"/>
  <c r="AU702" i="14"/>
  <c r="AU703" i="14"/>
  <c r="AU704" i="14"/>
  <c r="AU705" i="14"/>
  <c r="AU706" i="14"/>
  <c r="AU707" i="14"/>
  <c r="AU708" i="14"/>
  <c r="AU709" i="14"/>
  <c r="AU710" i="14"/>
  <c r="AU711" i="14"/>
  <c r="AU28" i="14"/>
  <c r="BJ29" i="14"/>
  <c r="BJ30" i="14"/>
  <c r="BJ31" i="14"/>
  <c r="BJ32" i="14"/>
  <c r="BJ33" i="14"/>
  <c r="BJ34" i="14"/>
  <c r="BJ35" i="14"/>
  <c r="BJ36" i="14"/>
  <c r="BJ37" i="14"/>
  <c r="BJ38" i="14"/>
  <c r="BJ39" i="14"/>
  <c r="BJ40" i="14"/>
  <c r="BJ41" i="14"/>
  <c r="BJ42" i="14"/>
  <c r="BJ43" i="14"/>
  <c r="BJ44" i="14"/>
  <c r="BJ45" i="14"/>
  <c r="BJ46" i="14"/>
  <c r="BJ47" i="14"/>
  <c r="BJ48" i="14"/>
  <c r="BJ49" i="14"/>
  <c r="BJ50" i="14"/>
  <c r="BJ51" i="14"/>
  <c r="BJ52" i="14"/>
  <c r="BJ53" i="14"/>
  <c r="BJ54" i="14"/>
  <c r="BJ55" i="14"/>
  <c r="BJ56" i="14"/>
  <c r="BJ57" i="14"/>
  <c r="BJ58" i="14"/>
  <c r="BJ59" i="14"/>
  <c r="BJ60" i="14"/>
  <c r="BJ61" i="14"/>
  <c r="BJ62" i="14"/>
  <c r="BJ63" i="14"/>
  <c r="BJ64" i="14"/>
  <c r="BJ65" i="14"/>
  <c r="BJ66" i="14"/>
  <c r="BJ67" i="14"/>
  <c r="BJ68" i="14"/>
  <c r="BJ69" i="14"/>
  <c r="BJ70" i="14"/>
  <c r="BJ71" i="14"/>
  <c r="BJ72" i="14"/>
  <c r="BJ73" i="14"/>
  <c r="BJ74" i="14"/>
  <c r="BJ75" i="14"/>
  <c r="BJ76" i="14"/>
  <c r="BJ77" i="14"/>
  <c r="BJ78" i="14"/>
  <c r="BJ79" i="14"/>
  <c r="BJ80" i="14"/>
  <c r="BJ81" i="14"/>
  <c r="BJ82" i="14"/>
  <c r="BJ83" i="14"/>
  <c r="BJ84" i="14"/>
  <c r="BJ85" i="14"/>
  <c r="BJ86" i="14"/>
  <c r="BJ87" i="14"/>
  <c r="BJ88" i="14"/>
  <c r="BJ89" i="14"/>
  <c r="BJ90" i="14"/>
  <c r="BJ91" i="14"/>
  <c r="BJ92" i="14"/>
  <c r="BJ93" i="14"/>
  <c r="BJ94" i="14"/>
  <c r="BJ95" i="14"/>
  <c r="BJ96" i="14"/>
  <c r="BJ97" i="14"/>
  <c r="BJ98" i="14"/>
  <c r="BJ99" i="14"/>
  <c r="BJ100" i="14"/>
  <c r="BJ101" i="14"/>
  <c r="BJ102" i="14"/>
  <c r="BJ103" i="14"/>
  <c r="BJ104" i="14"/>
  <c r="BJ105" i="14"/>
  <c r="BJ106" i="14"/>
  <c r="BJ107" i="14"/>
  <c r="BJ108" i="14"/>
  <c r="BJ109" i="14"/>
  <c r="BJ110" i="14"/>
  <c r="BJ111" i="14"/>
  <c r="BJ112" i="14"/>
  <c r="BJ113" i="14"/>
  <c r="BJ114" i="14"/>
  <c r="BJ115" i="14"/>
  <c r="BJ116" i="14"/>
  <c r="BJ117" i="14"/>
  <c r="BJ118" i="14"/>
  <c r="BJ119" i="14"/>
  <c r="BJ120" i="14"/>
  <c r="BJ121" i="14"/>
  <c r="BJ122" i="14"/>
  <c r="BJ123" i="14"/>
  <c r="BJ124" i="14"/>
  <c r="BJ125" i="14"/>
  <c r="BJ126" i="14"/>
  <c r="BJ127" i="14"/>
  <c r="BJ128" i="14"/>
  <c r="BJ129" i="14"/>
  <c r="BJ130" i="14"/>
  <c r="BJ131" i="14"/>
  <c r="BJ132" i="14"/>
  <c r="BJ133" i="14"/>
  <c r="BJ134" i="14"/>
  <c r="BJ135" i="14"/>
  <c r="BJ136" i="14"/>
  <c r="BJ137" i="14"/>
  <c r="BJ138" i="14"/>
  <c r="BJ139" i="14"/>
  <c r="BJ140" i="14"/>
  <c r="BJ141" i="14"/>
  <c r="BJ142" i="14"/>
  <c r="BJ143" i="14"/>
  <c r="BJ144" i="14"/>
  <c r="BJ145" i="14"/>
  <c r="BJ146" i="14"/>
  <c r="BJ147" i="14"/>
  <c r="BJ148" i="14"/>
  <c r="BJ149" i="14"/>
  <c r="BJ150" i="14"/>
  <c r="BJ151" i="14"/>
  <c r="BJ152" i="14"/>
  <c r="BJ153" i="14"/>
  <c r="BJ154" i="14"/>
  <c r="BJ155" i="14"/>
  <c r="BJ156" i="14"/>
  <c r="BJ157" i="14"/>
  <c r="BJ158" i="14"/>
  <c r="BJ159" i="14"/>
  <c r="BJ160" i="14"/>
  <c r="BJ161" i="14"/>
  <c r="BJ162" i="14"/>
  <c r="BJ163" i="14"/>
  <c r="BJ164" i="14"/>
  <c r="BJ165" i="14"/>
  <c r="BJ166" i="14"/>
  <c r="BJ167" i="14"/>
  <c r="BJ168" i="14"/>
  <c r="BJ169" i="14"/>
  <c r="BJ170" i="14"/>
  <c r="BJ171" i="14"/>
  <c r="BJ172" i="14"/>
  <c r="BJ173" i="14"/>
  <c r="BJ174" i="14"/>
  <c r="BJ175" i="14"/>
  <c r="BJ176" i="14"/>
  <c r="BJ177" i="14"/>
  <c r="BJ178" i="14"/>
  <c r="BJ179" i="14"/>
  <c r="BJ180" i="14"/>
  <c r="BJ181" i="14"/>
  <c r="BJ182" i="14"/>
  <c r="BJ183" i="14"/>
  <c r="BJ184" i="14"/>
  <c r="BJ185" i="14"/>
  <c r="BJ186" i="14"/>
  <c r="BJ187" i="14"/>
  <c r="BJ188" i="14"/>
  <c r="BJ189" i="14"/>
  <c r="BJ190" i="14"/>
  <c r="BJ191" i="14"/>
  <c r="BJ192" i="14"/>
  <c r="BJ193" i="14"/>
  <c r="BJ194" i="14"/>
  <c r="BJ195" i="14"/>
  <c r="BJ196" i="14"/>
  <c r="BJ197" i="14"/>
  <c r="BJ198" i="14"/>
  <c r="BJ199" i="14"/>
  <c r="BJ200" i="14"/>
  <c r="BJ201" i="14"/>
  <c r="BJ202" i="14"/>
  <c r="BJ203" i="14"/>
  <c r="BJ204" i="14"/>
  <c r="BJ205" i="14"/>
  <c r="BJ206" i="14"/>
  <c r="BJ207" i="14"/>
  <c r="BJ208" i="14"/>
  <c r="BJ209" i="14"/>
  <c r="BJ210" i="14"/>
  <c r="BJ211" i="14"/>
  <c r="BJ212" i="14"/>
  <c r="BJ213" i="14"/>
  <c r="BJ214" i="14"/>
  <c r="BJ215" i="14"/>
  <c r="BJ216" i="14"/>
  <c r="BJ217" i="14"/>
  <c r="BJ218" i="14"/>
  <c r="BJ219" i="14"/>
  <c r="BJ220" i="14"/>
  <c r="BJ221" i="14"/>
  <c r="BJ222" i="14"/>
  <c r="BJ223" i="14"/>
  <c r="BJ224" i="14"/>
  <c r="BJ225" i="14"/>
  <c r="BJ226" i="14"/>
  <c r="BJ227" i="14"/>
  <c r="BJ228" i="14"/>
  <c r="BJ229" i="14"/>
  <c r="BJ230" i="14"/>
  <c r="BJ231" i="14"/>
  <c r="BJ232" i="14"/>
  <c r="BJ233" i="14"/>
  <c r="BJ234" i="14"/>
  <c r="BJ235" i="14"/>
  <c r="BJ236" i="14"/>
  <c r="BJ237" i="14"/>
  <c r="BJ238" i="14"/>
  <c r="BJ239" i="14"/>
  <c r="BJ240" i="14"/>
  <c r="BJ241" i="14"/>
  <c r="BJ242" i="14"/>
  <c r="BJ243" i="14"/>
  <c r="BJ244" i="14"/>
  <c r="BJ245" i="14"/>
  <c r="BJ246" i="14"/>
  <c r="BJ247" i="14"/>
  <c r="BJ248" i="14"/>
  <c r="BJ249" i="14"/>
  <c r="BJ250" i="14"/>
  <c r="BJ251" i="14"/>
  <c r="BJ252" i="14"/>
  <c r="BJ253" i="14"/>
  <c r="BJ254" i="14"/>
  <c r="BJ255" i="14"/>
  <c r="BJ256" i="14"/>
  <c r="BJ257" i="14"/>
  <c r="BJ258" i="14"/>
  <c r="BJ259" i="14"/>
  <c r="BJ260" i="14"/>
  <c r="BJ261" i="14"/>
  <c r="BJ262" i="14"/>
  <c r="BJ263" i="14"/>
  <c r="BJ264" i="14"/>
  <c r="BJ265" i="14"/>
  <c r="BJ266" i="14"/>
  <c r="BJ267" i="14"/>
  <c r="BJ268" i="14"/>
  <c r="BJ269" i="14"/>
  <c r="BJ270" i="14"/>
  <c r="BJ271" i="14"/>
  <c r="BJ272" i="14"/>
  <c r="BJ273" i="14"/>
  <c r="BJ274" i="14"/>
  <c r="BJ275" i="14"/>
  <c r="BJ276" i="14"/>
  <c r="BJ277" i="14"/>
  <c r="BJ278" i="14"/>
  <c r="BJ279" i="14"/>
  <c r="BJ280" i="14"/>
  <c r="BJ281" i="14"/>
  <c r="BJ282" i="14"/>
  <c r="BJ283" i="14"/>
  <c r="BJ284" i="14"/>
  <c r="BJ285" i="14"/>
  <c r="BJ286" i="14"/>
  <c r="BJ287" i="14"/>
  <c r="BJ288" i="14"/>
  <c r="BJ289" i="14"/>
  <c r="BJ290" i="14"/>
  <c r="BJ291" i="14"/>
  <c r="BJ292" i="14"/>
  <c r="BJ293" i="14"/>
  <c r="BJ294" i="14"/>
  <c r="BJ295" i="14"/>
  <c r="BJ296" i="14"/>
  <c r="BJ297" i="14"/>
  <c r="BJ298" i="14"/>
  <c r="BJ299" i="14"/>
  <c r="BJ300" i="14"/>
  <c r="BJ301" i="14"/>
  <c r="BJ302" i="14"/>
  <c r="BJ303" i="14"/>
  <c r="BJ304" i="14"/>
  <c r="BJ305" i="14"/>
  <c r="BJ306" i="14"/>
  <c r="BJ307" i="14"/>
  <c r="BJ308" i="14"/>
  <c r="BJ309" i="14"/>
  <c r="BJ310" i="14"/>
  <c r="BJ311" i="14"/>
  <c r="BJ312" i="14"/>
  <c r="BJ313" i="14"/>
  <c r="BJ314" i="14"/>
  <c r="BJ315" i="14"/>
  <c r="BJ316" i="14"/>
  <c r="BJ317" i="14"/>
  <c r="BJ318" i="14"/>
  <c r="BJ319" i="14"/>
  <c r="BJ320" i="14"/>
  <c r="BJ321" i="14"/>
  <c r="BJ322" i="14"/>
  <c r="BJ323" i="14"/>
  <c r="BJ324" i="14"/>
  <c r="BJ325" i="14"/>
  <c r="BJ326" i="14"/>
  <c r="BJ327" i="14"/>
  <c r="BJ328" i="14"/>
  <c r="BJ329" i="14"/>
  <c r="BJ330" i="14"/>
  <c r="BJ331" i="14"/>
  <c r="BJ332" i="14"/>
  <c r="BJ333" i="14"/>
  <c r="BJ334" i="14"/>
  <c r="BJ335" i="14"/>
  <c r="BJ336" i="14"/>
  <c r="BJ337" i="14"/>
  <c r="BJ338" i="14"/>
  <c r="BJ339" i="14"/>
  <c r="BJ340" i="14"/>
  <c r="BJ341" i="14"/>
  <c r="BJ342" i="14"/>
  <c r="BJ343" i="14"/>
  <c r="BJ344" i="14"/>
  <c r="BJ345" i="14"/>
  <c r="BJ346" i="14"/>
  <c r="BJ347" i="14"/>
  <c r="BJ348" i="14"/>
  <c r="BJ349" i="14"/>
  <c r="BJ350" i="14"/>
  <c r="BJ351" i="14"/>
  <c r="BJ352" i="14"/>
  <c r="BJ353" i="14"/>
  <c r="BJ354" i="14"/>
  <c r="BJ355" i="14"/>
  <c r="BJ356" i="14"/>
  <c r="BJ357" i="14"/>
  <c r="BJ358" i="14"/>
  <c r="BJ359" i="14"/>
  <c r="BJ360" i="14"/>
  <c r="BJ361" i="14"/>
  <c r="BJ362" i="14"/>
  <c r="BJ363" i="14"/>
  <c r="BJ364" i="14"/>
  <c r="BJ365" i="14"/>
  <c r="BJ366" i="14"/>
  <c r="BJ367" i="14"/>
  <c r="BJ368" i="14"/>
  <c r="BJ369" i="14"/>
  <c r="BJ370" i="14"/>
  <c r="BJ371" i="14"/>
  <c r="BJ372" i="14"/>
  <c r="BJ373" i="14"/>
  <c r="BJ374" i="14"/>
  <c r="BJ375" i="14"/>
  <c r="BJ376" i="14"/>
  <c r="BJ377" i="14"/>
  <c r="BJ378" i="14"/>
  <c r="BJ379" i="14"/>
  <c r="BJ380" i="14"/>
  <c r="BJ381" i="14"/>
  <c r="BJ382" i="14"/>
  <c r="BJ383" i="14"/>
  <c r="BJ384" i="14"/>
  <c r="BJ385" i="14"/>
  <c r="BJ386" i="14"/>
  <c r="BJ387" i="14"/>
  <c r="BJ388" i="14"/>
  <c r="BJ389" i="14"/>
  <c r="BJ390" i="14"/>
  <c r="BJ391" i="14"/>
  <c r="BJ392" i="14"/>
  <c r="BJ393" i="14"/>
  <c r="BJ394" i="14"/>
  <c r="BJ395" i="14"/>
  <c r="BJ396" i="14"/>
  <c r="BJ397" i="14"/>
  <c r="BJ398" i="14"/>
  <c r="BJ399" i="14"/>
  <c r="BJ400" i="14"/>
  <c r="BJ401" i="14"/>
  <c r="BJ402" i="14"/>
  <c r="BJ403" i="14"/>
  <c r="BJ404" i="14"/>
  <c r="BJ405" i="14"/>
  <c r="BJ406" i="14"/>
  <c r="BJ407" i="14"/>
  <c r="BJ408" i="14"/>
  <c r="BJ409" i="14"/>
  <c r="BJ410" i="14"/>
  <c r="BJ411" i="14"/>
  <c r="BJ412" i="14"/>
  <c r="BJ413" i="14"/>
  <c r="BJ414" i="14"/>
  <c r="BJ415" i="14"/>
  <c r="BJ416" i="14"/>
  <c r="BJ417" i="14"/>
  <c r="BJ418" i="14"/>
  <c r="BJ419" i="14"/>
  <c r="BJ420" i="14"/>
  <c r="BJ421" i="14"/>
  <c r="BJ422" i="14"/>
  <c r="BJ423" i="14"/>
  <c r="BJ424" i="14"/>
  <c r="BJ425" i="14"/>
  <c r="BJ426" i="14"/>
  <c r="BJ427" i="14"/>
  <c r="BJ428" i="14"/>
  <c r="BJ429" i="14"/>
  <c r="BJ430" i="14"/>
  <c r="BJ431" i="14"/>
  <c r="BJ432" i="14"/>
  <c r="BJ433" i="14"/>
  <c r="BJ434" i="14"/>
  <c r="BJ435" i="14"/>
  <c r="BJ436" i="14"/>
  <c r="BJ437" i="14"/>
  <c r="BJ438" i="14"/>
  <c r="BJ439" i="14"/>
  <c r="BJ440" i="14"/>
  <c r="BJ441" i="14"/>
  <c r="BJ442" i="14"/>
  <c r="BJ443" i="14"/>
  <c r="BJ444" i="14"/>
  <c r="BJ445" i="14"/>
  <c r="BJ446" i="14"/>
  <c r="BJ447" i="14"/>
  <c r="BJ448" i="14"/>
  <c r="BJ449" i="14"/>
  <c r="BJ450" i="14"/>
  <c r="BJ451" i="14"/>
  <c r="BJ452" i="14"/>
  <c r="BJ453" i="14"/>
  <c r="BJ454" i="14"/>
  <c r="BJ455" i="14"/>
  <c r="BJ456" i="14"/>
  <c r="BJ457" i="14"/>
  <c r="BJ458" i="14"/>
  <c r="BJ459" i="14"/>
  <c r="BJ460" i="14"/>
  <c r="BJ461" i="14"/>
  <c r="BJ462" i="14"/>
  <c r="BJ463" i="14"/>
  <c r="BJ464" i="14"/>
  <c r="BJ465" i="14"/>
  <c r="BJ466" i="14"/>
  <c r="BJ467" i="14"/>
  <c r="BJ468" i="14"/>
  <c r="BJ469" i="14"/>
  <c r="BJ470" i="14"/>
  <c r="BJ471" i="14"/>
  <c r="BJ472" i="14"/>
  <c r="BJ473" i="14"/>
  <c r="BJ474" i="14"/>
  <c r="BJ475" i="14"/>
  <c r="BJ476" i="14"/>
  <c r="BJ477" i="14"/>
  <c r="BJ478" i="14"/>
  <c r="BJ479" i="14"/>
  <c r="BJ480" i="14"/>
  <c r="BJ481" i="14"/>
  <c r="BJ482" i="14"/>
  <c r="BJ483" i="14"/>
  <c r="BJ484" i="14"/>
  <c r="BJ485" i="14"/>
  <c r="BJ486" i="14"/>
  <c r="BJ487" i="14"/>
  <c r="BJ488" i="14"/>
  <c r="BJ489" i="14"/>
  <c r="BJ490" i="14"/>
  <c r="BJ491" i="14"/>
  <c r="BJ492" i="14"/>
  <c r="BJ493" i="14"/>
  <c r="BJ494" i="14"/>
  <c r="BJ495" i="14"/>
  <c r="BJ496" i="14"/>
  <c r="BJ497" i="14"/>
  <c r="BJ498" i="14"/>
  <c r="BJ499" i="14"/>
  <c r="BJ500" i="14"/>
  <c r="BJ501" i="14"/>
  <c r="BJ502" i="14"/>
  <c r="BJ503" i="14"/>
  <c r="BJ504" i="14"/>
  <c r="BJ505" i="14"/>
  <c r="BJ506" i="14"/>
  <c r="BJ507" i="14"/>
  <c r="BJ508" i="14"/>
  <c r="BJ509" i="14"/>
  <c r="BJ510" i="14"/>
  <c r="BJ511" i="14"/>
  <c r="BJ512" i="14"/>
  <c r="BJ513" i="14"/>
  <c r="BJ514" i="14"/>
  <c r="BJ515" i="14"/>
  <c r="BJ516" i="14"/>
  <c r="BJ517" i="14"/>
  <c r="BJ518" i="14"/>
  <c r="BJ519" i="14"/>
  <c r="BJ520" i="14"/>
  <c r="BJ521" i="14"/>
  <c r="BJ522" i="14"/>
  <c r="BJ523" i="14"/>
  <c r="BJ524" i="14"/>
  <c r="BJ525" i="14"/>
  <c r="BJ526" i="14"/>
  <c r="BJ527" i="14"/>
  <c r="BJ528" i="14"/>
  <c r="BJ529" i="14"/>
  <c r="BJ530" i="14"/>
  <c r="BJ531" i="14"/>
  <c r="BJ532" i="14"/>
  <c r="BJ533" i="14"/>
  <c r="BJ534" i="14"/>
  <c r="BJ535" i="14"/>
  <c r="BJ536" i="14"/>
  <c r="BJ537" i="14"/>
  <c r="BJ538" i="14"/>
  <c r="BJ539" i="14"/>
  <c r="BJ540" i="14"/>
  <c r="BJ541" i="14"/>
  <c r="BJ542" i="14"/>
  <c r="BJ543" i="14"/>
  <c r="BJ544" i="14"/>
  <c r="BJ545" i="14"/>
  <c r="BJ546" i="14"/>
  <c r="BJ547" i="14"/>
  <c r="BJ548" i="14"/>
  <c r="BJ549" i="14"/>
  <c r="BJ550" i="14"/>
  <c r="BJ551" i="14"/>
  <c r="BJ552" i="14"/>
  <c r="BJ553" i="14"/>
  <c r="BJ554" i="14"/>
  <c r="BJ555" i="14"/>
  <c r="BJ556" i="14"/>
  <c r="BJ557" i="14"/>
  <c r="BJ558" i="14"/>
  <c r="BJ559" i="14"/>
  <c r="BJ560" i="14"/>
  <c r="BJ561" i="14"/>
  <c r="BJ562" i="14"/>
  <c r="BJ563" i="14"/>
  <c r="BJ564" i="14"/>
  <c r="BJ565" i="14"/>
  <c r="BJ566" i="14"/>
  <c r="BJ567" i="14"/>
  <c r="BJ568" i="14"/>
  <c r="BJ569" i="14"/>
  <c r="BJ570" i="14"/>
  <c r="BJ571" i="14"/>
  <c r="BJ572" i="14"/>
  <c r="BJ573" i="14"/>
  <c r="BJ574" i="14"/>
  <c r="BJ575" i="14"/>
  <c r="BJ576" i="14"/>
  <c r="BJ577" i="14"/>
  <c r="BJ578" i="14"/>
  <c r="BJ579" i="14"/>
  <c r="BJ580" i="14"/>
  <c r="BJ581" i="14"/>
  <c r="BJ582" i="14"/>
  <c r="BJ583" i="14"/>
  <c r="BJ584" i="14"/>
  <c r="BJ585" i="14"/>
  <c r="BJ586" i="14"/>
  <c r="BJ587" i="14"/>
  <c r="BJ588" i="14"/>
  <c r="BJ589" i="14"/>
  <c r="BJ590" i="14"/>
  <c r="BJ591" i="14"/>
  <c r="BJ592" i="14"/>
  <c r="BJ593" i="14"/>
  <c r="BJ594" i="14"/>
  <c r="BJ595" i="14"/>
  <c r="BJ596" i="14"/>
  <c r="BJ597" i="14"/>
  <c r="BJ598" i="14"/>
  <c r="BJ599" i="14"/>
  <c r="BJ600" i="14"/>
  <c r="BJ601" i="14"/>
  <c r="BJ602" i="14"/>
  <c r="BJ603" i="14"/>
  <c r="BJ604" i="14"/>
  <c r="BJ605" i="14"/>
  <c r="BJ606" i="14"/>
  <c r="BJ607" i="14"/>
  <c r="BJ608" i="14"/>
  <c r="BJ609" i="14"/>
  <c r="BJ610" i="14"/>
  <c r="BJ611" i="14"/>
  <c r="BJ612" i="14"/>
  <c r="BJ613" i="14"/>
  <c r="BJ614" i="14"/>
  <c r="BJ615" i="14"/>
  <c r="BJ616" i="14"/>
  <c r="BJ617" i="14"/>
  <c r="BJ618" i="14"/>
  <c r="BJ619" i="14"/>
  <c r="BJ620" i="14"/>
  <c r="BJ621" i="14"/>
  <c r="BJ622" i="14"/>
  <c r="BJ623" i="14"/>
  <c r="BJ624" i="14"/>
  <c r="BJ625" i="14"/>
  <c r="BJ626" i="14"/>
  <c r="BJ627" i="14"/>
  <c r="BJ628" i="14"/>
  <c r="BJ629" i="14"/>
  <c r="BJ630" i="14"/>
  <c r="BJ631" i="14"/>
  <c r="BJ632" i="14"/>
  <c r="BJ633" i="14"/>
  <c r="BJ634" i="14"/>
  <c r="BJ635" i="14"/>
  <c r="BJ636" i="14"/>
  <c r="BJ637" i="14"/>
  <c r="BJ638" i="14"/>
  <c r="BJ639" i="14"/>
  <c r="BJ640" i="14"/>
  <c r="BJ641" i="14"/>
  <c r="BJ642" i="14"/>
  <c r="BJ643" i="14"/>
  <c r="BJ644" i="14"/>
  <c r="BJ645" i="14"/>
  <c r="BJ646" i="14"/>
  <c r="BJ647" i="14"/>
  <c r="BJ648" i="14"/>
  <c r="BJ649" i="14"/>
  <c r="BJ650" i="14"/>
  <c r="BJ651" i="14"/>
  <c r="BJ652" i="14"/>
  <c r="BJ653" i="14"/>
  <c r="BJ654" i="14"/>
  <c r="BJ655" i="14"/>
  <c r="BJ656" i="14"/>
  <c r="BJ657" i="14"/>
  <c r="BJ658" i="14"/>
  <c r="BJ659" i="14"/>
  <c r="BJ660" i="14"/>
  <c r="BJ661" i="14"/>
  <c r="BJ662" i="14"/>
  <c r="BJ663" i="14"/>
  <c r="BJ664" i="14"/>
  <c r="BJ665" i="14"/>
  <c r="BJ666" i="14"/>
  <c r="BJ667" i="14"/>
  <c r="BJ668" i="14"/>
  <c r="BJ669" i="14"/>
  <c r="BJ670" i="14"/>
  <c r="BJ671" i="14"/>
  <c r="BJ672" i="14"/>
  <c r="BJ673" i="14"/>
  <c r="BJ674" i="14"/>
  <c r="BJ675" i="14"/>
  <c r="BJ676" i="14"/>
  <c r="BJ677" i="14"/>
  <c r="BJ678" i="14"/>
  <c r="BJ679" i="14"/>
  <c r="BJ680" i="14"/>
  <c r="BJ681" i="14"/>
  <c r="BJ682" i="14"/>
  <c r="BJ683" i="14"/>
  <c r="BJ684" i="14"/>
  <c r="BJ685" i="14"/>
  <c r="BJ686" i="14"/>
  <c r="BJ687" i="14"/>
  <c r="BJ688" i="14"/>
  <c r="BJ689" i="14"/>
  <c r="BJ690" i="14"/>
  <c r="BJ691" i="14"/>
  <c r="BJ692" i="14"/>
  <c r="BJ693" i="14"/>
  <c r="BJ694" i="14"/>
  <c r="BJ695" i="14"/>
  <c r="BJ696" i="14"/>
  <c r="BJ697" i="14"/>
  <c r="BJ698" i="14"/>
  <c r="BJ699" i="14"/>
  <c r="BJ700" i="14"/>
  <c r="BJ701" i="14"/>
  <c r="BJ702" i="14"/>
  <c r="BJ703" i="14"/>
  <c r="BJ704" i="14"/>
  <c r="BJ705" i="14"/>
  <c r="BJ706" i="14"/>
  <c r="BJ707" i="14"/>
  <c r="BJ708" i="14"/>
  <c r="BJ709" i="14"/>
  <c r="BJ710" i="14"/>
  <c r="BJ711" i="14"/>
  <c r="BJ28" i="14"/>
  <c r="AF29" i="14"/>
  <c r="AF30" i="14"/>
  <c r="AF31" i="14"/>
  <c r="AF32" i="14"/>
  <c r="AF33" i="14"/>
  <c r="AF34" i="14"/>
  <c r="AF35" i="14"/>
  <c r="AF36" i="14"/>
  <c r="AF37" i="14"/>
  <c r="AF38" i="14"/>
  <c r="AF39" i="14"/>
  <c r="AF40" i="14"/>
  <c r="AF41" i="14"/>
  <c r="AF42" i="14"/>
  <c r="AF43" i="14"/>
  <c r="AF44" i="14"/>
  <c r="AF45" i="14"/>
  <c r="AF46" i="14"/>
  <c r="AF47" i="14"/>
  <c r="AF48" i="14"/>
  <c r="AF49" i="14"/>
  <c r="AF50" i="14"/>
  <c r="AF51" i="14"/>
  <c r="AF52" i="14"/>
  <c r="AF53" i="14"/>
  <c r="AF54" i="14"/>
  <c r="AF55" i="14"/>
  <c r="AF56" i="14"/>
  <c r="AF57" i="14"/>
  <c r="AF58" i="14"/>
  <c r="AF59" i="14"/>
  <c r="AF60" i="14"/>
  <c r="AF61" i="14"/>
  <c r="AF62" i="14"/>
  <c r="AF63" i="14"/>
  <c r="AF64" i="14"/>
  <c r="AF65" i="14"/>
  <c r="AF66" i="14"/>
  <c r="AF67" i="14"/>
  <c r="AF68" i="14"/>
  <c r="AF69" i="14"/>
  <c r="AF70" i="14"/>
  <c r="AF71" i="14"/>
  <c r="AF72" i="14"/>
  <c r="AF73" i="14"/>
  <c r="AF74" i="14"/>
  <c r="AF75" i="14"/>
  <c r="AF76" i="14"/>
  <c r="AF77" i="14"/>
  <c r="AF78" i="14"/>
  <c r="AF79" i="14"/>
  <c r="AF80" i="14"/>
  <c r="AF81" i="14"/>
  <c r="AF82" i="14"/>
  <c r="AF83" i="14"/>
  <c r="AF84" i="14"/>
  <c r="AF85" i="14"/>
  <c r="AF86" i="14"/>
  <c r="AF87" i="14"/>
  <c r="AF88" i="14"/>
  <c r="AF89" i="14"/>
  <c r="AF90" i="14"/>
  <c r="AF91" i="14"/>
  <c r="AF92" i="14"/>
  <c r="AF93" i="14"/>
  <c r="AF94" i="14"/>
  <c r="AF95" i="14"/>
  <c r="AF96" i="14"/>
  <c r="AF97" i="14"/>
  <c r="AF98" i="14"/>
  <c r="AF99" i="14"/>
  <c r="AF100" i="14"/>
  <c r="AF101" i="14"/>
  <c r="AF102" i="14"/>
  <c r="AF103" i="14"/>
  <c r="AF104" i="14"/>
  <c r="AF105" i="14"/>
  <c r="AF106" i="14"/>
  <c r="AF107" i="14"/>
  <c r="AF108" i="14"/>
  <c r="AF109" i="14"/>
  <c r="AF110" i="14"/>
  <c r="AF111" i="14"/>
  <c r="AF112" i="14"/>
  <c r="AF113" i="14"/>
  <c r="AF114" i="14"/>
  <c r="AF115" i="14"/>
  <c r="AF116" i="14"/>
  <c r="AF117" i="14"/>
  <c r="AF118" i="14"/>
  <c r="AF119" i="14"/>
  <c r="AF120" i="14"/>
  <c r="AF121" i="14"/>
  <c r="AF122" i="14"/>
  <c r="AF123" i="14"/>
  <c r="AF124" i="14"/>
  <c r="AF125" i="14"/>
  <c r="AF126" i="14"/>
  <c r="AF127" i="14"/>
  <c r="AF128" i="14"/>
  <c r="AF129" i="14"/>
  <c r="AF130" i="14"/>
  <c r="AF131" i="14"/>
  <c r="AF132" i="14"/>
  <c r="AF133" i="14"/>
  <c r="AF134" i="14"/>
  <c r="AF135" i="14"/>
  <c r="AF136" i="14"/>
  <c r="AF137" i="14"/>
  <c r="AF138" i="14"/>
  <c r="AF139" i="14"/>
  <c r="AF140" i="14"/>
  <c r="AF141" i="14"/>
  <c r="AF142" i="14"/>
  <c r="AF143" i="14"/>
  <c r="AF144" i="14"/>
  <c r="AF145" i="14"/>
  <c r="AF146" i="14"/>
  <c r="AF147" i="14"/>
  <c r="AF148" i="14"/>
  <c r="AF149" i="14"/>
  <c r="AF150" i="14"/>
  <c r="AF151" i="14"/>
  <c r="AF152" i="14"/>
  <c r="AF153" i="14"/>
  <c r="AF154" i="14"/>
  <c r="AF155" i="14"/>
  <c r="AF156" i="14"/>
  <c r="AF157" i="14"/>
  <c r="AF158" i="14"/>
  <c r="AF159" i="14"/>
  <c r="AF160" i="14"/>
  <c r="AF161" i="14"/>
  <c r="AF162" i="14"/>
  <c r="AF163" i="14"/>
  <c r="AF164" i="14"/>
  <c r="AF165" i="14"/>
  <c r="AF166" i="14"/>
  <c r="AF167" i="14"/>
  <c r="AF168" i="14"/>
  <c r="AF169" i="14"/>
  <c r="AF170" i="14"/>
  <c r="AF171" i="14"/>
  <c r="AF172" i="14"/>
  <c r="AF173" i="14"/>
  <c r="AF174" i="14"/>
  <c r="AF175" i="14"/>
  <c r="AF176" i="14"/>
  <c r="AF177" i="14"/>
  <c r="AF178" i="14"/>
  <c r="AF179" i="14"/>
  <c r="AF180" i="14"/>
  <c r="AF181" i="14"/>
  <c r="AF182" i="14"/>
  <c r="AF183" i="14"/>
  <c r="AF184" i="14"/>
  <c r="AF185" i="14"/>
  <c r="AF186" i="14"/>
  <c r="AF187" i="14"/>
  <c r="AF188" i="14"/>
  <c r="AF189" i="14"/>
  <c r="AF190" i="14"/>
  <c r="AF191" i="14"/>
  <c r="AF192" i="14"/>
  <c r="AF193" i="14"/>
  <c r="AF194" i="14"/>
  <c r="AF195" i="14"/>
  <c r="AF196" i="14"/>
  <c r="AF197" i="14"/>
  <c r="AF198" i="14"/>
  <c r="AF199" i="14"/>
  <c r="AF200" i="14"/>
  <c r="AF201" i="14"/>
  <c r="AF202" i="14"/>
  <c r="AF203" i="14"/>
  <c r="AF204" i="14"/>
  <c r="AF205" i="14"/>
  <c r="AF206" i="14"/>
  <c r="AF207" i="14"/>
  <c r="AF208" i="14"/>
  <c r="AF209" i="14"/>
  <c r="AF210" i="14"/>
  <c r="AF211" i="14"/>
  <c r="AF212" i="14"/>
  <c r="AF213" i="14"/>
  <c r="AF214" i="14"/>
  <c r="AF215" i="14"/>
  <c r="AF216" i="14"/>
  <c r="AF217" i="14"/>
  <c r="AF218" i="14"/>
  <c r="AF219" i="14"/>
  <c r="AF220" i="14"/>
  <c r="AF221" i="14"/>
  <c r="AF222" i="14"/>
  <c r="AF223" i="14"/>
  <c r="AF224" i="14"/>
  <c r="AF225" i="14"/>
  <c r="AF226" i="14"/>
  <c r="AF227" i="14"/>
  <c r="AF228" i="14"/>
  <c r="AF229" i="14"/>
  <c r="AF230" i="14"/>
  <c r="AF231" i="14"/>
  <c r="AF232" i="14"/>
  <c r="AF233" i="14"/>
  <c r="AF234" i="14"/>
  <c r="AF235" i="14"/>
  <c r="AF236" i="14"/>
  <c r="AF237" i="14"/>
  <c r="AF238" i="14"/>
  <c r="AF239" i="14"/>
  <c r="AF240" i="14"/>
  <c r="AF241" i="14"/>
  <c r="AF242" i="14"/>
  <c r="AF243" i="14"/>
  <c r="AF244" i="14"/>
  <c r="AF245" i="14"/>
  <c r="AF246" i="14"/>
  <c r="AF247" i="14"/>
  <c r="AF248" i="14"/>
  <c r="AF249" i="14"/>
  <c r="AF250" i="14"/>
  <c r="AF251" i="14"/>
  <c r="AF252" i="14"/>
  <c r="AF253" i="14"/>
  <c r="AF254" i="14"/>
  <c r="AF255" i="14"/>
  <c r="AF256" i="14"/>
  <c r="AF257" i="14"/>
  <c r="AF258" i="14"/>
  <c r="AF259" i="14"/>
  <c r="AF260" i="14"/>
  <c r="AF261" i="14"/>
  <c r="AF262" i="14"/>
  <c r="AF263" i="14"/>
  <c r="AF264" i="14"/>
  <c r="AF265" i="14"/>
  <c r="AF266" i="14"/>
  <c r="AF267" i="14"/>
  <c r="AF268" i="14"/>
  <c r="AF269" i="14"/>
  <c r="AF270" i="14"/>
  <c r="AF271" i="14"/>
  <c r="AF272" i="14"/>
  <c r="AF273" i="14"/>
  <c r="AF274" i="14"/>
  <c r="AF275" i="14"/>
  <c r="AF276" i="14"/>
  <c r="AF277" i="14"/>
  <c r="AF278" i="14"/>
  <c r="AF279" i="14"/>
  <c r="AF280" i="14"/>
  <c r="AF281" i="14"/>
  <c r="AF282" i="14"/>
  <c r="AF283" i="14"/>
  <c r="AF284" i="14"/>
  <c r="AF285" i="14"/>
  <c r="AF286" i="14"/>
  <c r="AF287" i="14"/>
  <c r="AF288" i="14"/>
  <c r="AF289" i="14"/>
  <c r="AF290" i="14"/>
  <c r="AF291" i="14"/>
  <c r="AF292" i="14"/>
  <c r="AF293" i="14"/>
  <c r="AF294" i="14"/>
  <c r="AF295" i="14"/>
  <c r="AF296" i="14"/>
  <c r="AF297" i="14"/>
  <c r="AF298" i="14"/>
  <c r="AF299" i="14"/>
  <c r="AF300" i="14"/>
  <c r="AF301" i="14"/>
  <c r="AF302" i="14"/>
  <c r="AF303" i="14"/>
  <c r="AF304" i="14"/>
  <c r="AF305" i="14"/>
  <c r="AF306" i="14"/>
  <c r="AF307" i="14"/>
  <c r="AF308" i="14"/>
  <c r="AF309" i="14"/>
  <c r="AF310" i="14"/>
  <c r="AF311" i="14"/>
  <c r="AF312" i="14"/>
  <c r="AF313" i="14"/>
  <c r="AF314" i="14"/>
  <c r="AF315" i="14"/>
  <c r="AF316" i="14"/>
  <c r="AF317" i="14"/>
  <c r="AF318" i="14"/>
  <c r="AF319" i="14"/>
  <c r="AF320" i="14"/>
  <c r="AF321" i="14"/>
  <c r="AF322" i="14"/>
  <c r="AF323" i="14"/>
  <c r="AF324" i="14"/>
  <c r="AF325" i="14"/>
  <c r="AF326" i="14"/>
  <c r="AF327" i="14"/>
  <c r="AF328" i="14"/>
  <c r="AF329" i="14"/>
  <c r="AF330" i="14"/>
  <c r="AF331" i="14"/>
  <c r="AF332" i="14"/>
  <c r="AF333" i="14"/>
  <c r="AF334" i="14"/>
  <c r="AF335" i="14"/>
  <c r="AF336" i="14"/>
  <c r="AF337" i="14"/>
  <c r="AF338" i="14"/>
  <c r="AF339" i="14"/>
  <c r="AF340" i="14"/>
  <c r="AF341" i="14"/>
  <c r="AF342" i="14"/>
  <c r="AF343" i="14"/>
  <c r="AF344" i="14"/>
  <c r="AF345" i="14"/>
  <c r="AF346" i="14"/>
  <c r="AF347" i="14"/>
  <c r="AF348" i="14"/>
  <c r="AF349" i="14"/>
  <c r="AF350" i="14"/>
  <c r="AF351" i="14"/>
  <c r="AF352" i="14"/>
  <c r="AF353" i="14"/>
  <c r="AF354" i="14"/>
  <c r="AF355" i="14"/>
  <c r="AF356" i="14"/>
  <c r="AF357" i="14"/>
  <c r="AF358" i="14"/>
  <c r="AF359" i="14"/>
  <c r="AF360" i="14"/>
  <c r="AF361" i="14"/>
  <c r="AF362" i="14"/>
  <c r="AF363" i="14"/>
  <c r="AF364" i="14"/>
  <c r="AF365" i="14"/>
  <c r="AF366" i="14"/>
  <c r="AF367" i="14"/>
  <c r="AF368" i="14"/>
  <c r="AF369" i="14"/>
  <c r="AF370" i="14"/>
  <c r="AF371" i="14"/>
  <c r="AF372" i="14"/>
  <c r="AF373" i="14"/>
  <c r="AF374" i="14"/>
  <c r="AF375" i="14"/>
  <c r="AF376" i="14"/>
  <c r="AF377" i="14"/>
  <c r="AF378" i="14"/>
  <c r="AF379" i="14"/>
  <c r="AF380" i="14"/>
  <c r="AF381" i="14"/>
  <c r="AF382" i="14"/>
  <c r="AF383" i="14"/>
  <c r="AF384" i="14"/>
  <c r="AF385" i="14"/>
  <c r="AF386" i="14"/>
  <c r="AF387" i="14"/>
  <c r="AF388" i="14"/>
  <c r="AF389" i="14"/>
  <c r="AF390" i="14"/>
  <c r="AF391" i="14"/>
  <c r="AF392" i="14"/>
  <c r="AF393" i="14"/>
  <c r="AF394" i="14"/>
  <c r="AF395" i="14"/>
  <c r="AF396" i="14"/>
  <c r="AF397" i="14"/>
  <c r="AF398" i="14"/>
  <c r="AF399" i="14"/>
  <c r="AF400" i="14"/>
  <c r="AF401" i="14"/>
  <c r="AF402" i="14"/>
  <c r="AF403" i="14"/>
  <c r="AF404" i="14"/>
  <c r="AF405" i="14"/>
  <c r="AF406" i="14"/>
  <c r="AF407" i="14"/>
  <c r="AF408" i="14"/>
  <c r="AF409" i="14"/>
  <c r="AF410" i="14"/>
  <c r="AF411" i="14"/>
  <c r="AF412" i="14"/>
  <c r="AF413" i="14"/>
  <c r="AF414" i="14"/>
  <c r="AF415" i="14"/>
  <c r="AF416" i="14"/>
  <c r="AF417" i="14"/>
  <c r="AF418" i="14"/>
  <c r="AF419" i="14"/>
  <c r="AF420" i="14"/>
  <c r="AF421" i="14"/>
  <c r="AF422" i="14"/>
  <c r="AF423" i="14"/>
  <c r="AF424" i="14"/>
  <c r="AF425" i="14"/>
  <c r="AF426" i="14"/>
  <c r="AF427" i="14"/>
  <c r="AF428" i="14"/>
  <c r="AF429" i="14"/>
  <c r="AF430" i="14"/>
  <c r="AF431" i="14"/>
  <c r="AF432" i="14"/>
  <c r="AF433" i="14"/>
  <c r="AF434" i="14"/>
  <c r="AF435" i="14"/>
  <c r="AF436" i="14"/>
  <c r="AF437" i="14"/>
  <c r="AF438" i="14"/>
  <c r="AF439" i="14"/>
  <c r="AF440" i="14"/>
  <c r="AF441" i="14"/>
  <c r="AF442" i="14"/>
  <c r="AF443" i="14"/>
  <c r="AF444" i="14"/>
  <c r="AF445" i="14"/>
  <c r="AF446" i="14"/>
  <c r="AF447" i="14"/>
  <c r="AF448" i="14"/>
  <c r="AF449" i="14"/>
  <c r="AF450" i="14"/>
  <c r="AF451" i="14"/>
  <c r="AF452" i="14"/>
  <c r="AF453" i="14"/>
  <c r="AF454" i="14"/>
  <c r="AF455" i="14"/>
  <c r="AF456" i="14"/>
  <c r="AF457" i="14"/>
  <c r="AF458" i="14"/>
  <c r="AF459" i="14"/>
  <c r="AF460" i="14"/>
  <c r="AF461" i="14"/>
  <c r="AF462" i="14"/>
  <c r="AF463" i="14"/>
  <c r="AF464" i="14"/>
  <c r="AF465" i="14"/>
  <c r="AF466" i="14"/>
  <c r="AF467" i="14"/>
  <c r="AF468" i="14"/>
  <c r="AF469" i="14"/>
  <c r="AF470" i="14"/>
  <c r="AF471" i="14"/>
  <c r="AF472" i="14"/>
  <c r="AF473" i="14"/>
  <c r="AF474" i="14"/>
  <c r="AF475" i="14"/>
  <c r="AF476" i="14"/>
  <c r="AF477" i="14"/>
  <c r="AF478" i="14"/>
  <c r="AF479" i="14"/>
  <c r="AF480" i="14"/>
  <c r="AF481" i="14"/>
  <c r="AF482" i="14"/>
  <c r="AF483" i="14"/>
  <c r="AF484" i="14"/>
  <c r="AF485" i="14"/>
  <c r="AF486" i="14"/>
  <c r="AF487" i="14"/>
  <c r="AF488" i="14"/>
  <c r="AF489" i="14"/>
  <c r="AF490" i="14"/>
  <c r="AF491" i="14"/>
  <c r="AF492" i="14"/>
  <c r="AF493" i="14"/>
  <c r="AF494" i="14"/>
  <c r="AF495" i="14"/>
  <c r="AF496" i="14"/>
  <c r="AF497" i="14"/>
  <c r="AF498" i="14"/>
  <c r="AF499" i="14"/>
  <c r="AF500" i="14"/>
  <c r="AF501" i="14"/>
  <c r="AF502" i="14"/>
  <c r="AF503" i="14"/>
  <c r="AF504" i="14"/>
  <c r="AF505" i="14"/>
  <c r="AF506" i="14"/>
  <c r="AF507" i="14"/>
  <c r="AF508" i="14"/>
  <c r="AF509" i="14"/>
  <c r="AF510" i="14"/>
  <c r="AF511" i="14"/>
  <c r="AF512" i="14"/>
  <c r="AF513" i="14"/>
  <c r="AF514" i="14"/>
  <c r="AF515" i="14"/>
  <c r="AF516" i="14"/>
  <c r="AF517" i="14"/>
  <c r="AF518" i="14"/>
  <c r="AF519" i="14"/>
  <c r="AF520" i="14"/>
  <c r="AF521" i="14"/>
  <c r="AF522" i="14"/>
  <c r="AF523" i="14"/>
  <c r="AF524" i="14"/>
  <c r="AF525" i="14"/>
  <c r="AF526" i="14"/>
  <c r="AF527" i="14"/>
  <c r="AF528" i="14"/>
  <c r="AF529" i="14"/>
  <c r="AF530" i="14"/>
  <c r="AF531" i="14"/>
  <c r="AF532" i="14"/>
  <c r="AF533" i="14"/>
  <c r="AF534" i="14"/>
  <c r="AF535" i="14"/>
  <c r="AF536" i="14"/>
  <c r="AF537" i="14"/>
  <c r="AF538" i="14"/>
  <c r="AF539" i="14"/>
  <c r="AF540" i="14"/>
  <c r="AF541" i="14"/>
  <c r="AF542" i="14"/>
  <c r="AF543" i="14"/>
  <c r="AF544" i="14"/>
  <c r="AF545" i="14"/>
  <c r="AF546" i="14"/>
  <c r="AF547" i="14"/>
  <c r="AF548" i="14"/>
  <c r="AF549" i="14"/>
  <c r="AF550" i="14"/>
  <c r="AF551" i="14"/>
  <c r="AF552" i="14"/>
  <c r="AF553" i="14"/>
  <c r="AF554" i="14"/>
  <c r="AF555" i="14"/>
  <c r="AF556" i="14"/>
  <c r="AF557" i="14"/>
  <c r="AF558" i="14"/>
  <c r="AF559" i="14"/>
  <c r="AF560" i="14"/>
  <c r="AF561" i="14"/>
  <c r="AF562" i="14"/>
  <c r="AF563" i="14"/>
  <c r="AF564" i="14"/>
  <c r="AF565" i="14"/>
  <c r="AF566" i="14"/>
  <c r="AF567" i="14"/>
  <c r="AF568" i="14"/>
  <c r="AF569" i="14"/>
  <c r="AF570" i="14"/>
  <c r="AF571" i="14"/>
  <c r="AF572" i="14"/>
  <c r="AF573" i="14"/>
  <c r="AF574" i="14"/>
  <c r="AF575" i="14"/>
  <c r="AF576" i="14"/>
  <c r="AF577" i="14"/>
  <c r="AF578" i="14"/>
  <c r="AF579" i="14"/>
  <c r="AF580" i="14"/>
  <c r="AF581" i="14"/>
  <c r="AF582" i="14"/>
  <c r="AF583" i="14"/>
  <c r="AF584" i="14"/>
  <c r="AF585" i="14"/>
  <c r="AF586" i="14"/>
  <c r="AF587" i="14"/>
  <c r="AF588" i="14"/>
  <c r="AF589" i="14"/>
  <c r="AF590" i="14"/>
  <c r="AF591" i="14"/>
  <c r="AF592" i="14"/>
  <c r="AF593" i="14"/>
  <c r="AF594" i="14"/>
  <c r="AF595" i="14"/>
  <c r="AF596" i="14"/>
  <c r="AF597" i="14"/>
  <c r="AF598" i="14"/>
  <c r="AF599" i="14"/>
  <c r="AF600" i="14"/>
  <c r="AF601" i="14"/>
  <c r="AF602" i="14"/>
  <c r="AF603" i="14"/>
  <c r="AF604" i="14"/>
  <c r="AF605" i="14"/>
  <c r="AF606" i="14"/>
  <c r="AF607" i="14"/>
  <c r="AF608" i="14"/>
  <c r="AF609" i="14"/>
  <c r="AF610" i="14"/>
  <c r="AF611" i="14"/>
  <c r="AF612" i="14"/>
  <c r="AF613" i="14"/>
  <c r="AF614" i="14"/>
  <c r="AF615" i="14"/>
  <c r="AF616" i="14"/>
  <c r="AF617" i="14"/>
  <c r="AF618" i="14"/>
  <c r="AF619" i="14"/>
  <c r="AF620" i="14"/>
  <c r="AF621" i="14"/>
  <c r="AF622" i="14"/>
  <c r="AF623" i="14"/>
  <c r="AF624" i="14"/>
  <c r="AF625" i="14"/>
  <c r="AF626" i="14"/>
  <c r="AF627" i="14"/>
  <c r="AF628" i="14"/>
  <c r="AF629" i="14"/>
  <c r="AF630" i="14"/>
  <c r="AF631" i="14"/>
  <c r="AF632" i="14"/>
  <c r="AF633" i="14"/>
  <c r="AF634" i="14"/>
  <c r="AF635" i="14"/>
  <c r="AF636" i="14"/>
  <c r="AF637" i="14"/>
  <c r="AF638" i="14"/>
  <c r="AF639" i="14"/>
  <c r="AF640" i="14"/>
  <c r="AF641" i="14"/>
  <c r="AF642" i="14"/>
  <c r="AF643" i="14"/>
  <c r="AF644" i="14"/>
  <c r="AF645" i="14"/>
  <c r="AF646" i="14"/>
  <c r="AF647" i="14"/>
  <c r="AF648" i="14"/>
  <c r="AF649" i="14"/>
  <c r="AF650" i="14"/>
  <c r="AF651" i="14"/>
  <c r="AF652" i="14"/>
  <c r="AF653" i="14"/>
  <c r="AF654" i="14"/>
  <c r="AF655" i="14"/>
  <c r="AF656" i="14"/>
  <c r="AF657" i="14"/>
  <c r="AF658" i="14"/>
  <c r="AF659" i="14"/>
  <c r="AF660" i="14"/>
  <c r="AF661" i="14"/>
  <c r="AF662" i="14"/>
  <c r="AF663" i="14"/>
  <c r="AF664" i="14"/>
  <c r="AF665" i="14"/>
  <c r="AF666" i="14"/>
  <c r="AF667" i="14"/>
  <c r="AF668" i="14"/>
  <c r="AF669" i="14"/>
  <c r="AF670" i="14"/>
  <c r="AF671" i="14"/>
  <c r="AF672" i="14"/>
  <c r="AF673" i="14"/>
  <c r="AF674" i="14"/>
  <c r="AF675" i="14"/>
  <c r="AF676" i="14"/>
  <c r="AF677" i="14"/>
  <c r="AF678" i="14"/>
  <c r="AF679" i="14"/>
  <c r="AF680" i="14"/>
  <c r="AF681" i="14"/>
  <c r="AF682" i="14"/>
  <c r="AF683" i="14"/>
  <c r="AF684" i="14"/>
  <c r="AF685" i="14"/>
  <c r="AF686" i="14"/>
  <c r="AF687" i="14"/>
  <c r="AF688" i="14"/>
  <c r="AF689" i="14"/>
  <c r="AF690" i="14"/>
  <c r="AF691" i="14"/>
  <c r="AF692" i="14"/>
  <c r="AF693" i="14"/>
  <c r="AF694" i="14"/>
  <c r="AF695" i="14"/>
  <c r="AF696" i="14"/>
  <c r="AF697" i="14"/>
  <c r="AF698" i="14"/>
  <c r="AF699" i="14"/>
  <c r="AF700" i="14"/>
  <c r="AF701" i="14"/>
  <c r="AF702" i="14"/>
  <c r="AF703" i="14"/>
  <c r="AF704" i="14"/>
  <c r="AF705" i="14"/>
  <c r="AF706" i="14"/>
  <c r="AF707" i="14"/>
  <c r="AF708" i="14"/>
  <c r="AF709" i="14"/>
  <c r="AF710" i="14"/>
  <c r="AF711" i="14"/>
  <c r="AF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57" i="14"/>
  <c r="Q58" i="14"/>
  <c r="Q59" i="14"/>
  <c r="Q60" i="14"/>
  <c r="Q61" i="14"/>
  <c r="Q62" i="14"/>
  <c r="Q63" i="14"/>
  <c r="Q64" i="14"/>
  <c r="Q65" i="14"/>
  <c r="Q66" i="14"/>
  <c r="Q67" i="14"/>
  <c r="Q68" i="14"/>
  <c r="Q69" i="14"/>
  <c r="Q70" i="14"/>
  <c r="Q71" i="14"/>
  <c r="Q72" i="14"/>
  <c r="Q73" i="14"/>
  <c r="Q74" i="14"/>
  <c r="Q75" i="14"/>
  <c r="Q76" i="14"/>
  <c r="Q77" i="14"/>
  <c r="Q78" i="14"/>
  <c r="Q79" i="14"/>
  <c r="Q80" i="14"/>
  <c r="Q81" i="14"/>
  <c r="Q82" i="14"/>
  <c r="Q83" i="14"/>
  <c r="Q84" i="14"/>
  <c r="Q85" i="14"/>
  <c r="Q86" i="14"/>
  <c r="Q87" i="14"/>
  <c r="Q88" i="14"/>
  <c r="Q89" i="14"/>
  <c r="Q90" i="14"/>
  <c r="Q91" i="14"/>
  <c r="Q92" i="14"/>
  <c r="Q93" i="14"/>
  <c r="Q94" i="14"/>
  <c r="Q95" i="14"/>
  <c r="Q96" i="14"/>
  <c r="Q97" i="14"/>
  <c r="Q98" i="14"/>
  <c r="Q99" i="14"/>
  <c r="Q100" i="14"/>
  <c r="Q101" i="14"/>
  <c r="Q102" i="14"/>
  <c r="Q103" i="14"/>
  <c r="Q104" i="14"/>
  <c r="Q105" i="14"/>
  <c r="Q106" i="14"/>
  <c r="Q107" i="14"/>
  <c r="Q108" i="14"/>
  <c r="Q109" i="14"/>
  <c r="Q110" i="14"/>
  <c r="Q111" i="14"/>
  <c r="Q112" i="14"/>
  <c r="Q113" i="14"/>
  <c r="Q114" i="14"/>
  <c r="Q115" i="14"/>
  <c r="Q116" i="14"/>
  <c r="Q117" i="14"/>
  <c r="Q118" i="14"/>
  <c r="Q119" i="14"/>
  <c r="Q120" i="14"/>
  <c r="Q121" i="14"/>
  <c r="Q122" i="14"/>
  <c r="Q123" i="14"/>
  <c r="Q124" i="14"/>
  <c r="Q125" i="14"/>
  <c r="Q126" i="14"/>
  <c r="Q127" i="14"/>
  <c r="Q128" i="14"/>
  <c r="Q129" i="14"/>
  <c r="Q130" i="14"/>
  <c r="Q131" i="14"/>
  <c r="Q132" i="14"/>
  <c r="Q133" i="14"/>
  <c r="Q134" i="14"/>
  <c r="Q135" i="14"/>
  <c r="Q136" i="14"/>
  <c r="Q137" i="14"/>
  <c r="Q138" i="14"/>
  <c r="Q139" i="14"/>
  <c r="Q140" i="14"/>
  <c r="Q141" i="14"/>
  <c r="Q142" i="14"/>
  <c r="Q143" i="14"/>
  <c r="Q144" i="14"/>
  <c r="Q145" i="14"/>
  <c r="Q146" i="14"/>
  <c r="Q147" i="14"/>
  <c r="Q148" i="14"/>
  <c r="Q149" i="14"/>
  <c r="Q150" i="14"/>
  <c r="Q151" i="14"/>
  <c r="Q152" i="14"/>
  <c r="Q153" i="14"/>
  <c r="Q154" i="14"/>
  <c r="Q155" i="14"/>
  <c r="Q156" i="14"/>
  <c r="Q157" i="14"/>
  <c r="Q158" i="14"/>
  <c r="Q159" i="14"/>
  <c r="Q160" i="14"/>
  <c r="Q161" i="14"/>
  <c r="Q162" i="14"/>
  <c r="Q163" i="14"/>
  <c r="Q164" i="14"/>
  <c r="Q165" i="14"/>
  <c r="Q166" i="14"/>
  <c r="Q167" i="14"/>
  <c r="Q168" i="14"/>
  <c r="Q169" i="14"/>
  <c r="Q170" i="14"/>
  <c r="Q171" i="14"/>
  <c r="Q172" i="14"/>
  <c r="Q173" i="14"/>
  <c r="Q174" i="14"/>
  <c r="Q175" i="14"/>
  <c r="Q176" i="14"/>
  <c r="Q177" i="14"/>
  <c r="Q178" i="14"/>
  <c r="Q179" i="14"/>
  <c r="Q180" i="14"/>
  <c r="Q181" i="14"/>
  <c r="Q182" i="14"/>
  <c r="Q183" i="14"/>
  <c r="Q184" i="14"/>
  <c r="Q185" i="14"/>
  <c r="Q186" i="14"/>
  <c r="Q187" i="14"/>
  <c r="Q188" i="14"/>
  <c r="Q189" i="14"/>
  <c r="Q190" i="14"/>
  <c r="Q191" i="14"/>
  <c r="Q192" i="14"/>
  <c r="Q193" i="14"/>
  <c r="Q194" i="14"/>
  <c r="Q195" i="14"/>
  <c r="Q196" i="14"/>
  <c r="Q197" i="14"/>
  <c r="Q198" i="14"/>
  <c r="Q199" i="14"/>
  <c r="Q200" i="14"/>
  <c r="Q201" i="14"/>
  <c r="Q202" i="14"/>
  <c r="Q203" i="14"/>
  <c r="Q204" i="14"/>
  <c r="Q205" i="14"/>
  <c r="Q206" i="14"/>
  <c r="Q207" i="14"/>
  <c r="Q208" i="14"/>
  <c r="Q209" i="14"/>
  <c r="Q210" i="14"/>
  <c r="Q211" i="14"/>
  <c r="Q212" i="14"/>
  <c r="Q213" i="14"/>
  <c r="Q214" i="14"/>
  <c r="Q215" i="14"/>
  <c r="Q216" i="14"/>
  <c r="Q217" i="14"/>
  <c r="Q218" i="14"/>
  <c r="Q219" i="14"/>
  <c r="Q220" i="14"/>
  <c r="Q221" i="14"/>
  <c r="Q222" i="14"/>
  <c r="Q223" i="14"/>
  <c r="Q224" i="14"/>
  <c r="Q225" i="14"/>
  <c r="Q226" i="14"/>
  <c r="Q227" i="14"/>
  <c r="Q228" i="14"/>
  <c r="Q229" i="14"/>
  <c r="Q230" i="14"/>
  <c r="Q231" i="14"/>
  <c r="Q232" i="14"/>
  <c r="Q233" i="14"/>
  <c r="Q234" i="14"/>
  <c r="Q235" i="14"/>
  <c r="Q236" i="14"/>
  <c r="Q237" i="14"/>
  <c r="Q238" i="14"/>
  <c r="Q239" i="14"/>
  <c r="Q240" i="14"/>
  <c r="Q241" i="14"/>
  <c r="Q242" i="14"/>
  <c r="Q243" i="14"/>
  <c r="Q244" i="14"/>
  <c r="Q245" i="14"/>
  <c r="Q246" i="14"/>
  <c r="Q247" i="14"/>
  <c r="Q248" i="14"/>
  <c r="Q249" i="14"/>
  <c r="Q250" i="14"/>
  <c r="Q251" i="14"/>
  <c r="Q252" i="14"/>
  <c r="Q253" i="14"/>
  <c r="Q254" i="14"/>
  <c r="Q255" i="14"/>
  <c r="Q256" i="14"/>
  <c r="Q257" i="14"/>
  <c r="Q258" i="14"/>
  <c r="Q259" i="14"/>
  <c r="Q260" i="14"/>
  <c r="Q261" i="14"/>
  <c r="Q262" i="14"/>
  <c r="Q263" i="14"/>
  <c r="Q264" i="14"/>
  <c r="Q265" i="14"/>
  <c r="Q266" i="14"/>
  <c r="Q267" i="14"/>
  <c r="Q268" i="14"/>
  <c r="Q269" i="14"/>
  <c r="Q270" i="14"/>
  <c r="Q271" i="14"/>
  <c r="Q272" i="14"/>
  <c r="Q273" i="14"/>
  <c r="Q274" i="14"/>
  <c r="Q275" i="14"/>
  <c r="Q276" i="14"/>
  <c r="Q277" i="14"/>
  <c r="Q278" i="14"/>
  <c r="Q279" i="14"/>
  <c r="Q280" i="14"/>
  <c r="Q281" i="14"/>
  <c r="Q282" i="14"/>
  <c r="Q283" i="14"/>
  <c r="Q284" i="14"/>
  <c r="Q285" i="14"/>
  <c r="Q286" i="14"/>
  <c r="Q287" i="14"/>
  <c r="Q288" i="14"/>
  <c r="Q289" i="14"/>
  <c r="Q290" i="14"/>
  <c r="Q291" i="14"/>
  <c r="Q292" i="14"/>
  <c r="Q293" i="14"/>
  <c r="Q294" i="14"/>
  <c r="Q295" i="14"/>
  <c r="Q296" i="14"/>
  <c r="Q297" i="14"/>
  <c r="Q298" i="14"/>
  <c r="Q299" i="14"/>
  <c r="Q300" i="14"/>
  <c r="Q301" i="14"/>
  <c r="Q302" i="14"/>
  <c r="Q303" i="14"/>
  <c r="Q304" i="14"/>
  <c r="Q305" i="14"/>
  <c r="Q306" i="14"/>
  <c r="Q307" i="14"/>
  <c r="Q308" i="14"/>
  <c r="Q309" i="14"/>
  <c r="Q310" i="14"/>
  <c r="Q311" i="14"/>
  <c r="Q312" i="14"/>
  <c r="Q313" i="14"/>
  <c r="Q314" i="14"/>
  <c r="Q315" i="14"/>
  <c r="Q316" i="14"/>
  <c r="Q317" i="14"/>
  <c r="Q318" i="14"/>
  <c r="Q319" i="14"/>
  <c r="Q320" i="14"/>
  <c r="Q321" i="14"/>
  <c r="Q322" i="14"/>
  <c r="Q323" i="14"/>
  <c r="Q324" i="14"/>
  <c r="Q325" i="14"/>
  <c r="Q326" i="14"/>
  <c r="Q327" i="14"/>
  <c r="Q328" i="14"/>
  <c r="Q329" i="14"/>
  <c r="Q330" i="14"/>
  <c r="Q331" i="14"/>
  <c r="Q332" i="14"/>
  <c r="Q333" i="14"/>
  <c r="Q334" i="14"/>
  <c r="Q335" i="14"/>
  <c r="Q336" i="14"/>
  <c r="Q337" i="14"/>
  <c r="Q338" i="14"/>
  <c r="Q339" i="14"/>
  <c r="Q340" i="14"/>
  <c r="Q341" i="14"/>
  <c r="Q342" i="14"/>
  <c r="Q343" i="14"/>
  <c r="Q344" i="14"/>
  <c r="Q345" i="14"/>
  <c r="Q346" i="14"/>
  <c r="Q347" i="14"/>
  <c r="Q348" i="14"/>
  <c r="Q349" i="14"/>
  <c r="Q350" i="14"/>
  <c r="Q351" i="14"/>
  <c r="Q352" i="14"/>
  <c r="Q353" i="14"/>
  <c r="Q354" i="14"/>
  <c r="Q355" i="14"/>
  <c r="Q356" i="14"/>
  <c r="Q357" i="14"/>
  <c r="Q358" i="14"/>
  <c r="Q359" i="14"/>
  <c r="Q360" i="14"/>
  <c r="Q361" i="14"/>
  <c r="Q362" i="14"/>
  <c r="Q363" i="14"/>
  <c r="Q364" i="14"/>
  <c r="Q365" i="14"/>
  <c r="Q366" i="14"/>
  <c r="Q367" i="14"/>
  <c r="Q368" i="14"/>
  <c r="Q369" i="14"/>
  <c r="Q370" i="14"/>
  <c r="Q371" i="14"/>
  <c r="Q372" i="14"/>
  <c r="Q373" i="14"/>
  <c r="Q374" i="14"/>
  <c r="Q375" i="14"/>
  <c r="Q376" i="14"/>
  <c r="Q377" i="14"/>
  <c r="Q378" i="14"/>
  <c r="Q379" i="14"/>
  <c r="Q380" i="14"/>
  <c r="Q381" i="14"/>
  <c r="Q382" i="14"/>
  <c r="Q383" i="14"/>
  <c r="Q384" i="14"/>
  <c r="Q385" i="14"/>
  <c r="Q386" i="14"/>
  <c r="Q387" i="14"/>
  <c r="Q388" i="14"/>
  <c r="Q389" i="14"/>
  <c r="Q390" i="14"/>
  <c r="Q391" i="14"/>
  <c r="Q392" i="14"/>
  <c r="Q393" i="14"/>
  <c r="Q394" i="14"/>
  <c r="Q395" i="14"/>
  <c r="Q396" i="14"/>
  <c r="Q397" i="14"/>
  <c r="Q398" i="14"/>
  <c r="Q399" i="14"/>
  <c r="Q400" i="14"/>
  <c r="Q401" i="14"/>
  <c r="Q402" i="14"/>
  <c r="Q403" i="14"/>
  <c r="Q404" i="14"/>
  <c r="Q405" i="14"/>
  <c r="Q406" i="14"/>
  <c r="Q407" i="14"/>
  <c r="Q408" i="14"/>
  <c r="Q409" i="14"/>
  <c r="Q410" i="14"/>
  <c r="Q411" i="14"/>
  <c r="Q412" i="14"/>
  <c r="Q413" i="14"/>
  <c r="Q414" i="14"/>
  <c r="Q415" i="14"/>
  <c r="Q416" i="14"/>
  <c r="Q417" i="14"/>
  <c r="Q418" i="14"/>
  <c r="Q419" i="14"/>
  <c r="Q420" i="14"/>
  <c r="Q421" i="14"/>
  <c r="Q422" i="14"/>
  <c r="Q423" i="14"/>
  <c r="Q424" i="14"/>
  <c r="Q425" i="14"/>
  <c r="Q426" i="14"/>
  <c r="Q427" i="14"/>
  <c r="Q428" i="14"/>
  <c r="Q429" i="14"/>
  <c r="Q430" i="14"/>
  <c r="Q431" i="14"/>
  <c r="Q432" i="14"/>
  <c r="Q433" i="14"/>
  <c r="Q434" i="14"/>
  <c r="Q435" i="14"/>
  <c r="Q436" i="14"/>
  <c r="Q437" i="14"/>
  <c r="Q438" i="14"/>
  <c r="Q439" i="14"/>
  <c r="Q440" i="14"/>
  <c r="Q441" i="14"/>
  <c r="Q442" i="14"/>
  <c r="Q443" i="14"/>
  <c r="Q444" i="14"/>
  <c r="Q445" i="14"/>
  <c r="Q446" i="14"/>
  <c r="Q447" i="14"/>
  <c r="Q448" i="14"/>
  <c r="Q449" i="14"/>
  <c r="Q450" i="14"/>
  <c r="Q451" i="14"/>
  <c r="Q452" i="14"/>
  <c r="Q453" i="14"/>
  <c r="Q454" i="14"/>
  <c r="Q455" i="14"/>
  <c r="Q456" i="14"/>
  <c r="Q457" i="14"/>
  <c r="Q458" i="14"/>
  <c r="Q459" i="14"/>
  <c r="Q460" i="14"/>
  <c r="Q461" i="14"/>
  <c r="Q462" i="14"/>
  <c r="Q463" i="14"/>
  <c r="Q464" i="14"/>
  <c r="Q465" i="14"/>
  <c r="Q466" i="14"/>
  <c r="Q467" i="14"/>
  <c r="Q468" i="14"/>
  <c r="Q469" i="14"/>
  <c r="Q470" i="14"/>
  <c r="Q471" i="14"/>
  <c r="Q472" i="14"/>
  <c r="Q473" i="14"/>
  <c r="Q474" i="14"/>
  <c r="Q475" i="14"/>
  <c r="Q476" i="14"/>
  <c r="Q477" i="14"/>
  <c r="Q478" i="14"/>
  <c r="Q479" i="14"/>
  <c r="Q480" i="14"/>
  <c r="Q481" i="14"/>
  <c r="Q482" i="14"/>
  <c r="Q483" i="14"/>
  <c r="Q484" i="14"/>
  <c r="Q485" i="14"/>
  <c r="Q486" i="14"/>
  <c r="Q487" i="14"/>
  <c r="Q488" i="14"/>
  <c r="Q489" i="14"/>
  <c r="Q490" i="14"/>
  <c r="Q491" i="14"/>
  <c r="Q492" i="14"/>
  <c r="Q493" i="14"/>
  <c r="Q494" i="14"/>
  <c r="Q495" i="14"/>
  <c r="Q496" i="14"/>
  <c r="Q497" i="14"/>
  <c r="Q498" i="14"/>
  <c r="Q499" i="14"/>
  <c r="Q500" i="14"/>
  <c r="Q501" i="14"/>
  <c r="Q502" i="14"/>
  <c r="Q503" i="14"/>
  <c r="Q504" i="14"/>
  <c r="Q505" i="14"/>
  <c r="Q506" i="14"/>
  <c r="Q507" i="14"/>
  <c r="Q508" i="14"/>
  <c r="Q509" i="14"/>
  <c r="Q510" i="14"/>
  <c r="Q511" i="14"/>
  <c r="Q512" i="14"/>
  <c r="Q513" i="14"/>
  <c r="Q514" i="14"/>
  <c r="Q515" i="14"/>
  <c r="Q516" i="14"/>
  <c r="Q517" i="14"/>
  <c r="Q518" i="14"/>
  <c r="Q519" i="14"/>
  <c r="Q520" i="14"/>
  <c r="Q521" i="14"/>
  <c r="Q522" i="14"/>
  <c r="Q523" i="14"/>
  <c r="Q524" i="14"/>
  <c r="Q525" i="14"/>
  <c r="Q526" i="14"/>
  <c r="Q527" i="14"/>
  <c r="Q528" i="14"/>
  <c r="Q529" i="14"/>
  <c r="Q530" i="14"/>
  <c r="Q531" i="14"/>
  <c r="Q532" i="14"/>
  <c r="Q533" i="14"/>
  <c r="Q534" i="14"/>
  <c r="Q535" i="14"/>
  <c r="Q536" i="14"/>
  <c r="Q537" i="14"/>
  <c r="Q538" i="14"/>
  <c r="Q539" i="14"/>
  <c r="Q540" i="14"/>
  <c r="Q541" i="14"/>
  <c r="Q542" i="14"/>
  <c r="Q543" i="14"/>
  <c r="Q544" i="14"/>
  <c r="Q545" i="14"/>
  <c r="Q546" i="14"/>
  <c r="Q547" i="14"/>
  <c r="Q548" i="14"/>
  <c r="Q549" i="14"/>
  <c r="Q550" i="14"/>
  <c r="Q551" i="14"/>
  <c r="Q552" i="14"/>
  <c r="Q553" i="14"/>
  <c r="Q554" i="14"/>
  <c r="Q555" i="14"/>
  <c r="Q556" i="14"/>
  <c r="Q557" i="14"/>
  <c r="Q558" i="14"/>
  <c r="Q559" i="14"/>
  <c r="Q560" i="14"/>
  <c r="Q561" i="14"/>
  <c r="Q562" i="14"/>
  <c r="Q563" i="14"/>
  <c r="Q564" i="14"/>
  <c r="Q565" i="14"/>
  <c r="Q566" i="14"/>
  <c r="Q567" i="14"/>
  <c r="Q568" i="14"/>
  <c r="Q569" i="14"/>
  <c r="Q570" i="14"/>
  <c r="Q571" i="14"/>
  <c r="Q572" i="14"/>
  <c r="Q573" i="14"/>
  <c r="Q574" i="14"/>
  <c r="Q575" i="14"/>
  <c r="Q576" i="14"/>
  <c r="Q577" i="14"/>
  <c r="Q578" i="14"/>
  <c r="Q579" i="14"/>
  <c r="Q580" i="14"/>
  <c r="Q581" i="14"/>
  <c r="Q582" i="14"/>
  <c r="Q583" i="14"/>
  <c r="Q584" i="14"/>
  <c r="Q585" i="14"/>
  <c r="Q586" i="14"/>
  <c r="Q587" i="14"/>
  <c r="Q588" i="14"/>
  <c r="Q589" i="14"/>
  <c r="Q590" i="14"/>
  <c r="Q591" i="14"/>
  <c r="Q592" i="14"/>
  <c r="Q593" i="14"/>
  <c r="Q594" i="14"/>
  <c r="Q595" i="14"/>
  <c r="Q596" i="14"/>
  <c r="Q597" i="14"/>
  <c r="Q598" i="14"/>
  <c r="Q599" i="14"/>
  <c r="Q600" i="14"/>
  <c r="Q601" i="14"/>
  <c r="Q602" i="14"/>
  <c r="Q603" i="14"/>
  <c r="Q604" i="14"/>
  <c r="Q605" i="14"/>
  <c r="Q606" i="14"/>
  <c r="Q607" i="14"/>
  <c r="Q608" i="14"/>
  <c r="Q609" i="14"/>
  <c r="Q610" i="14"/>
  <c r="Q611" i="14"/>
  <c r="Q612" i="14"/>
  <c r="Q613" i="14"/>
  <c r="Q614" i="14"/>
  <c r="Q615" i="14"/>
  <c r="Q616" i="14"/>
  <c r="Q617" i="14"/>
  <c r="Q618" i="14"/>
  <c r="Q619" i="14"/>
  <c r="Q620" i="14"/>
  <c r="Q621" i="14"/>
  <c r="Q622" i="14"/>
  <c r="Q623" i="14"/>
  <c r="Q624" i="14"/>
  <c r="Q625" i="14"/>
  <c r="Q626" i="14"/>
  <c r="Q627" i="14"/>
  <c r="Q628" i="14"/>
  <c r="Q629" i="14"/>
  <c r="Q630" i="14"/>
  <c r="Q631" i="14"/>
  <c r="Q632" i="14"/>
  <c r="Q633" i="14"/>
  <c r="Q634" i="14"/>
  <c r="Q635" i="14"/>
  <c r="Q636" i="14"/>
  <c r="Q637" i="14"/>
  <c r="Q638" i="14"/>
  <c r="Q639" i="14"/>
  <c r="Q640" i="14"/>
  <c r="Q641" i="14"/>
  <c r="Q642" i="14"/>
  <c r="Q643" i="14"/>
  <c r="Q644" i="14"/>
  <c r="Q645" i="14"/>
  <c r="Q646" i="14"/>
  <c r="Q647" i="14"/>
  <c r="Q648" i="14"/>
  <c r="Q649" i="14"/>
  <c r="Q650" i="14"/>
  <c r="Q651" i="14"/>
  <c r="Q652" i="14"/>
  <c r="Q653" i="14"/>
  <c r="Q654" i="14"/>
  <c r="Q655" i="14"/>
  <c r="Q656" i="14"/>
  <c r="Q657" i="14"/>
  <c r="Q658" i="14"/>
  <c r="Q659" i="14"/>
  <c r="Q660" i="14"/>
  <c r="Q661" i="14"/>
  <c r="Q662" i="14"/>
  <c r="Q663" i="14"/>
  <c r="Q664" i="14"/>
  <c r="Q665" i="14"/>
  <c r="Q666" i="14"/>
  <c r="Q667" i="14"/>
  <c r="Q668" i="14"/>
  <c r="Q669" i="14"/>
  <c r="Q670" i="14"/>
  <c r="Q671" i="14"/>
  <c r="Q672" i="14"/>
  <c r="Q673" i="14"/>
  <c r="Q674" i="14"/>
  <c r="Q675" i="14"/>
  <c r="Q676" i="14"/>
  <c r="Q677" i="14"/>
  <c r="Q678" i="14"/>
  <c r="Q679" i="14"/>
  <c r="Q680" i="14"/>
  <c r="Q681" i="14"/>
  <c r="Q682" i="14"/>
  <c r="Q683" i="14"/>
  <c r="Q684" i="14"/>
  <c r="Q685" i="14"/>
  <c r="Q686" i="14"/>
  <c r="Q687" i="14"/>
  <c r="Q688" i="14"/>
  <c r="Q689" i="14"/>
  <c r="Q690" i="14"/>
  <c r="Q691" i="14"/>
  <c r="Q692" i="14"/>
  <c r="Q693" i="14"/>
  <c r="Q694" i="14"/>
  <c r="Q695" i="14"/>
  <c r="Q696" i="14"/>
  <c r="Q697" i="14"/>
  <c r="Q698" i="14"/>
  <c r="Q699" i="14"/>
  <c r="Q700" i="14"/>
  <c r="Q701" i="14"/>
  <c r="Q702" i="14"/>
  <c r="Q703" i="14"/>
  <c r="Q704" i="14"/>
  <c r="Q705" i="14"/>
  <c r="Q706" i="14"/>
  <c r="Q707" i="14"/>
  <c r="Q708" i="14"/>
  <c r="Q709" i="14"/>
  <c r="Q710" i="14"/>
  <c r="Q711" i="14"/>
  <c r="Q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28" i="14"/>
  <c r="BJ30" i="13"/>
  <c r="BJ31" i="13"/>
  <c r="BJ32" i="13"/>
  <c r="BJ33" i="13"/>
  <c r="BJ34" i="13"/>
  <c r="BJ35" i="13"/>
  <c r="BJ36" i="13"/>
  <c r="BJ37" i="13"/>
  <c r="BJ38" i="13"/>
  <c r="BJ39" i="13"/>
  <c r="BJ40" i="13"/>
  <c r="BJ41" i="13"/>
  <c r="BJ42" i="13"/>
  <c r="BJ43" i="13"/>
  <c r="BJ44" i="13"/>
  <c r="BJ45" i="13"/>
  <c r="BJ46" i="13"/>
  <c r="BJ47" i="13"/>
  <c r="BJ48" i="13"/>
  <c r="BJ49" i="13"/>
  <c r="BJ50" i="13"/>
  <c r="BJ51" i="13"/>
  <c r="BJ52" i="13"/>
  <c r="BJ53" i="13"/>
  <c r="BJ54" i="13"/>
  <c r="BJ55" i="13"/>
  <c r="BJ56" i="13"/>
  <c r="BJ57" i="13"/>
  <c r="BJ58" i="13"/>
  <c r="BJ59" i="13"/>
  <c r="BJ60" i="13"/>
  <c r="BJ61" i="13"/>
  <c r="BJ62" i="13"/>
  <c r="BJ63" i="13"/>
  <c r="BJ64" i="13"/>
  <c r="BJ65" i="13"/>
  <c r="BJ66" i="13"/>
  <c r="BJ67" i="13"/>
  <c r="BJ68" i="13"/>
  <c r="BJ69" i="13"/>
  <c r="BJ70" i="13"/>
  <c r="BJ71" i="13"/>
  <c r="BJ72" i="13"/>
  <c r="BJ73" i="13"/>
  <c r="BJ74" i="13"/>
  <c r="BJ75" i="13"/>
  <c r="BJ76" i="13"/>
  <c r="BJ77" i="13"/>
  <c r="BJ78" i="13"/>
  <c r="BJ79" i="13"/>
  <c r="BJ80" i="13"/>
  <c r="BJ81" i="13"/>
  <c r="BJ82" i="13"/>
  <c r="BJ83" i="13"/>
  <c r="BJ84" i="13"/>
  <c r="BJ85" i="13"/>
  <c r="BJ86" i="13"/>
  <c r="BJ87" i="13"/>
  <c r="BJ88" i="13"/>
  <c r="BJ89" i="13"/>
  <c r="BJ90" i="13"/>
  <c r="BJ91" i="13"/>
  <c r="BJ92" i="13"/>
  <c r="BJ93" i="13"/>
  <c r="BJ94" i="13"/>
  <c r="BJ95" i="13"/>
  <c r="BJ96" i="13"/>
  <c r="BJ97" i="13"/>
  <c r="BJ98" i="13"/>
  <c r="BJ99" i="13"/>
  <c r="BJ100" i="13"/>
  <c r="BJ101" i="13"/>
  <c r="BJ102" i="13"/>
  <c r="BJ103" i="13"/>
  <c r="BJ104" i="13"/>
  <c r="BJ105" i="13"/>
  <c r="BJ106" i="13"/>
  <c r="BJ107" i="13"/>
  <c r="BJ108" i="13"/>
  <c r="BJ109" i="13"/>
  <c r="BJ110" i="13"/>
  <c r="BJ111" i="13"/>
  <c r="BJ112" i="13"/>
  <c r="BJ113" i="13"/>
  <c r="BJ114" i="13"/>
  <c r="BJ115" i="13"/>
  <c r="BJ116" i="13"/>
  <c r="BJ117" i="13"/>
  <c r="BJ118" i="13"/>
  <c r="BJ119" i="13"/>
  <c r="BJ120" i="13"/>
  <c r="BJ121" i="13"/>
  <c r="BJ122" i="13"/>
  <c r="BJ123" i="13"/>
  <c r="BJ124" i="13"/>
  <c r="BJ125" i="13"/>
  <c r="BJ126" i="13"/>
  <c r="BJ127" i="13"/>
  <c r="BJ128" i="13"/>
  <c r="BJ129" i="13"/>
  <c r="BJ130" i="13"/>
  <c r="BJ131" i="13"/>
  <c r="BJ132" i="13"/>
  <c r="BJ133" i="13"/>
  <c r="BJ134" i="13"/>
  <c r="BJ135" i="13"/>
  <c r="BJ136" i="13"/>
  <c r="BJ137" i="13"/>
  <c r="BJ138" i="13"/>
  <c r="BJ139" i="13"/>
  <c r="BJ140" i="13"/>
  <c r="BJ141" i="13"/>
  <c r="BJ142" i="13"/>
  <c r="BJ143" i="13"/>
  <c r="BJ144" i="13"/>
  <c r="BJ145" i="13"/>
  <c r="BJ146" i="13"/>
  <c r="BJ147" i="13"/>
  <c r="BJ148" i="13"/>
  <c r="BJ149" i="13"/>
  <c r="BJ150" i="13"/>
  <c r="BJ151" i="13"/>
  <c r="BJ152" i="13"/>
  <c r="BJ153" i="13"/>
  <c r="BJ154" i="13"/>
  <c r="BJ155" i="13"/>
  <c r="BJ156" i="13"/>
  <c r="BJ157" i="13"/>
  <c r="BJ158" i="13"/>
  <c r="BJ159" i="13"/>
  <c r="BJ160" i="13"/>
  <c r="BJ161" i="13"/>
  <c r="BJ162" i="13"/>
  <c r="BJ163" i="13"/>
  <c r="BJ164" i="13"/>
  <c r="BJ165" i="13"/>
  <c r="BJ166" i="13"/>
  <c r="BJ167" i="13"/>
  <c r="BJ168" i="13"/>
  <c r="BJ169" i="13"/>
  <c r="BJ170" i="13"/>
  <c r="BJ171" i="13"/>
  <c r="BJ172" i="13"/>
  <c r="BJ173" i="13"/>
  <c r="BJ174" i="13"/>
  <c r="BJ175" i="13"/>
  <c r="BJ176" i="13"/>
  <c r="BJ177" i="13"/>
  <c r="BJ178" i="13"/>
  <c r="BJ179" i="13"/>
  <c r="BJ180" i="13"/>
  <c r="BJ181" i="13"/>
  <c r="BJ182" i="13"/>
  <c r="BJ183" i="13"/>
  <c r="BJ184" i="13"/>
  <c r="BJ185" i="13"/>
  <c r="BJ186" i="13"/>
  <c r="BJ187" i="13"/>
  <c r="BJ188" i="13"/>
  <c r="BJ189" i="13"/>
  <c r="BJ190" i="13"/>
  <c r="BJ191" i="13"/>
  <c r="BJ192" i="13"/>
  <c r="BJ193" i="13"/>
  <c r="BJ194" i="13"/>
  <c r="BJ195" i="13"/>
  <c r="BJ196" i="13"/>
  <c r="BJ197" i="13"/>
  <c r="BJ198" i="13"/>
  <c r="BJ199" i="13"/>
  <c r="BJ200" i="13"/>
  <c r="BJ201" i="13"/>
  <c r="BJ202" i="13"/>
  <c r="BJ203" i="13"/>
  <c r="BJ204" i="13"/>
  <c r="BJ205" i="13"/>
  <c r="BJ206" i="13"/>
  <c r="BJ207" i="13"/>
  <c r="BJ208" i="13"/>
  <c r="BJ209" i="13"/>
  <c r="BJ210" i="13"/>
  <c r="BJ211" i="13"/>
  <c r="BJ212" i="13"/>
  <c r="BJ213" i="13"/>
  <c r="BJ214" i="13"/>
  <c r="BJ215" i="13"/>
  <c r="BJ216" i="13"/>
  <c r="BJ217" i="13"/>
  <c r="BJ218" i="13"/>
  <c r="BJ219" i="13"/>
  <c r="BJ220" i="13"/>
  <c r="BJ221" i="13"/>
  <c r="BJ222" i="13"/>
  <c r="BJ223" i="13"/>
  <c r="BJ224" i="13"/>
  <c r="BJ225" i="13"/>
  <c r="BJ226" i="13"/>
  <c r="BJ227" i="13"/>
  <c r="BJ228" i="13"/>
  <c r="BJ229" i="13"/>
  <c r="BJ230" i="13"/>
  <c r="BJ231" i="13"/>
  <c r="BJ232" i="13"/>
  <c r="BJ233" i="13"/>
  <c r="BJ234" i="13"/>
  <c r="BJ235" i="13"/>
  <c r="BJ236" i="13"/>
  <c r="BJ237" i="13"/>
  <c r="BJ238" i="13"/>
  <c r="BJ239" i="13"/>
  <c r="BJ240" i="13"/>
  <c r="BJ241" i="13"/>
  <c r="BJ242" i="13"/>
  <c r="BJ243" i="13"/>
  <c r="BJ244" i="13"/>
  <c r="BJ245" i="13"/>
  <c r="BJ246" i="13"/>
  <c r="BJ247" i="13"/>
  <c r="BJ248" i="13"/>
  <c r="BJ249" i="13"/>
  <c r="BJ250" i="13"/>
  <c r="BJ251" i="13"/>
  <c r="BJ252" i="13"/>
  <c r="BJ253" i="13"/>
  <c r="BJ254" i="13"/>
  <c r="BJ255" i="13"/>
  <c r="BJ256" i="13"/>
  <c r="BJ257" i="13"/>
  <c r="BJ258" i="13"/>
  <c r="BJ259" i="13"/>
  <c r="BJ260" i="13"/>
  <c r="BJ261" i="13"/>
  <c r="BJ262" i="13"/>
  <c r="BJ263" i="13"/>
  <c r="BJ264" i="13"/>
  <c r="BJ265" i="13"/>
  <c r="BJ266" i="13"/>
  <c r="BJ267" i="13"/>
  <c r="BJ268" i="13"/>
  <c r="BJ269" i="13"/>
  <c r="BJ270" i="13"/>
  <c r="BJ271" i="13"/>
  <c r="BJ272" i="13"/>
  <c r="BJ273" i="13"/>
  <c r="BJ274" i="13"/>
  <c r="BJ275" i="13"/>
  <c r="BJ276" i="13"/>
  <c r="BJ277" i="13"/>
  <c r="BJ278" i="13"/>
  <c r="BJ279" i="13"/>
  <c r="BJ280" i="13"/>
  <c r="BJ281" i="13"/>
  <c r="BJ282" i="13"/>
  <c r="BJ283" i="13"/>
  <c r="BJ284" i="13"/>
  <c r="BJ285" i="13"/>
  <c r="BJ286" i="13"/>
  <c r="BJ287" i="13"/>
  <c r="BJ288" i="13"/>
  <c r="BJ289" i="13"/>
  <c r="BJ290" i="13"/>
  <c r="BJ291" i="13"/>
  <c r="BJ292" i="13"/>
  <c r="BJ293" i="13"/>
  <c r="BJ294" i="13"/>
  <c r="BJ295" i="13"/>
  <c r="BJ296" i="13"/>
  <c r="BJ297" i="13"/>
  <c r="BJ298" i="13"/>
  <c r="BJ299" i="13"/>
  <c r="BJ300" i="13"/>
  <c r="BJ301" i="13"/>
  <c r="BJ302" i="13"/>
  <c r="BJ303" i="13"/>
  <c r="BJ304" i="13"/>
  <c r="BJ305" i="13"/>
  <c r="BJ306" i="13"/>
  <c r="BJ307" i="13"/>
  <c r="BJ308" i="13"/>
  <c r="BJ309" i="13"/>
  <c r="BJ310" i="13"/>
  <c r="BJ311" i="13"/>
  <c r="BJ312" i="13"/>
  <c r="BJ313" i="13"/>
  <c r="BJ314" i="13"/>
  <c r="BJ315" i="13"/>
  <c r="BJ316" i="13"/>
  <c r="BJ317" i="13"/>
  <c r="BJ318" i="13"/>
  <c r="BJ319" i="13"/>
  <c r="BJ320" i="13"/>
  <c r="BJ321" i="13"/>
  <c r="BJ322" i="13"/>
  <c r="BJ323" i="13"/>
  <c r="BJ324" i="13"/>
  <c r="BJ325" i="13"/>
  <c r="BJ326" i="13"/>
  <c r="BJ327" i="13"/>
  <c r="BJ328" i="13"/>
  <c r="BJ329" i="13"/>
  <c r="BJ330" i="13"/>
  <c r="BJ331" i="13"/>
  <c r="BJ332" i="13"/>
  <c r="BJ333" i="13"/>
  <c r="BJ334" i="13"/>
  <c r="BJ335" i="13"/>
  <c r="BJ336" i="13"/>
  <c r="BJ337" i="13"/>
  <c r="BJ338" i="13"/>
  <c r="BJ339" i="13"/>
  <c r="BJ340" i="13"/>
  <c r="BJ341" i="13"/>
  <c r="BJ342" i="13"/>
  <c r="BJ343" i="13"/>
  <c r="BJ344" i="13"/>
  <c r="BJ345" i="13"/>
  <c r="BJ346" i="13"/>
  <c r="BJ347" i="13"/>
  <c r="BJ348" i="13"/>
  <c r="BJ349" i="13"/>
  <c r="BJ350" i="13"/>
  <c r="BJ351" i="13"/>
  <c r="BJ352" i="13"/>
  <c r="BJ353" i="13"/>
  <c r="BJ354" i="13"/>
  <c r="BJ355" i="13"/>
  <c r="BJ356" i="13"/>
  <c r="BJ357" i="13"/>
  <c r="BJ358" i="13"/>
  <c r="BJ359" i="13"/>
  <c r="BJ360" i="13"/>
  <c r="BJ361" i="13"/>
  <c r="BJ362" i="13"/>
  <c r="BJ363" i="13"/>
  <c r="BJ364" i="13"/>
  <c r="BJ365" i="13"/>
  <c r="BJ366" i="13"/>
  <c r="BJ367" i="13"/>
  <c r="BJ368" i="13"/>
  <c r="BJ369" i="13"/>
  <c r="BJ370" i="13"/>
  <c r="BJ371" i="13"/>
  <c r="BJ372" i="13"/>
  <c r="BJ373" i="13"/>
  <c r="BJ374" i="13"/>
  <c r="BJ375" i="13"/>
  <c r="BJ376" i="13"/>
  <c r="BJ377" i="13"/>
  <c r="BJ378" i="13"/>
  <c r="BJ379" i="13"/>
  <c r="BJ380" i="13"/>
  <c r="BJ381" i="13"/>
  <c r="BJ382" i="13"/>
  <c r="BJ383" i="13"/>
  <c r="BJ384" i="13"/>
  <c r="BJ385" i="13"/>
  <c r="BJ386" i="13"/>
  <c r="BJ387" i="13"/>
  <c r="BJ388" i="13"/>
  <c r="BJ389" i="13"/>
  <c r="BJ390" i="13"/>
  <c r="BJ391" i="13"/>
  <c r="BJ392" i="13"/>
  <c r="BJ393" i="13"/>
  <c r="BJ394" i="13"/>
  <c r="BJ395" i="13"/>
  <c r="BJ396" i="13"/>
  <c r="BJ397" i="13"/>
  <c r="BJ398" i="13"/>
  <c r="BJ399" i="13"/>
  <c r="BJ400" i="13"/>
  <c r="BJ401" i="13"/>
  <c r="BJ402" i="13"/>
  <c r="BJ403" i="13"/>
  <c r="BJ404" i="13"/>
  <c r="BJ405" i="13"/>
  <c r="BJ406" i="13"/>
  <c r="BJ407" i="13"/>
  <c r="BJ408" i="13"/>
  <c r="BJ409" i="13"/>
  <c r="BJ410" i="13"/>
  <c r="BJ411" i="13"/>
  <c r="BJ412" i="13"/>
  <c r="BJ413" i="13"/>
  <c r="BJ414" i="13"/>
  <c r="BJ415" i="13"/>
  <c r="BJ416" i="13"/>
  <c r="BJ417" i="13"/>
  <c r="BJ418" i="13"/>
  <c r="BJ419" i="13"/>
  <c r="BJ420" i="13"/>
  <c r="BJ421" i="13"/>
  <c r="BJ422" i="13"/>
  <c r="BJ423" i="13"/>
  <c r="BJ424" i="13"/>
  <c r="BJ425" i="13"/>
  <c r="BJ426" i="13"/>
  <c r="BJ427" i="13"/>
  <c r="BJ428" i="13"/>
  <c r="BJ429" i="13"/>
  <c r="BJ430" i="13"/>
  <c r="BJ431" i="13"/>
  <c r="BJ432" i="13"/>
  <c r="BJ433" i="13"/>
  <c r="BJ434" i="13"/>
  <c r="BJ435" i="13"/>
  <c r="BJ436" i="13"/>
  <c r="BJ437" i="13"/>
  <c r="BJ438" i="13"/>
  <c r="BJ439" i="13"/>
  <c r="BJ440" i="13"/>
  <c r="BJ441" i="13"/>
  <c r="BJ442" i="13"/>
  <c r="BJ443" i="13"/>
  <c r="BJ444" i="13"/>
  <c r="BJ445" i="13"/>
  <c r="BJ446" i="13"/>
  <c r="BJ447" i="13"/>
  <c r="BJ448" i="13"/>
  <c r="BJ449" i="13"/>
  <c r="BJ450" i="13"/>
  <c r="BJ451" i="13"/>
  <c r="BJ452" i="13"/>
  <c r="BJ453" i="13"/>
  <c r="BJ454" i="13"/>
  <c r="BJ455" i="13"/>
  <c r="BJ456" i="13"/>
  <c r="BJ457" i="13"/>
  <c r="BJ458" i="13"/>
  <c r="BJ459" i="13"/>
  <c r="BJ460" i="13"/>
  <c r="BJ461" i="13"/>
  <c r="BJ462" i="13"/>
  <c r="BJ463" i="13"/>
  <c r="BJ464" i="13"/>
  <c r="BJ465" i="13"/>
  <c r="BJ466" i="13"/>
  <c r="BJ467" i="13"/>
  <c r="BJ468" i="13"/>
  <c r="BJ469" i="13"/>
  <c r="BJ470" i="13"/>
  <c r="BJ471" i="13"/>
  <c r="BJ472" i="13"/>
  <c r="BJ473" i="13"/>
  <c r="BJ474" i="13"/>
  <c r="BJ475" i="13"/>
  <c r="BJ476" i="13"/>
  <c r="BJ477" i="13"/>
  <c r="BJ478" i="13"/>
  <c r="BJ479" i="13"/>
  <c r="BJ480" i="13"/>
  <c r="BJ481" i="13"/>
  <c r="BJ482" i="13"/>
  <c r="BJ483" i="13"/>
  <c r="BJ484" i="13"/>
  <c r="BJ485" i="13"/>
  <c r="BJ486" i="13"/>
  <c r="BJ487" i="13"/>
  <c r="BJ488" i="13"/>
  <c r="BJ489" i="13"/>
  <c r="BJ490" i="13"/>
  <c r="BJ491" i="13"/>
  <c r="BJ492" i="13"/>
  <c r="BJ493" i="13"/>
  <c r="BJ494" i="13"/>
  <c r="BJ495" i="13"/>
  <c r="BJ496" i="13"/>
  <c r="BJ497" i="13"/>
  <c r="BJ498" i="13"/>
  <c r="BJ499" i="13"/>
  <c r="BJ500" i="13"/>
  <c r="BJ501" i="13"/>
  <c r="BJ502" i="13"/>
  <c r="BJ503" i="13"/>
  <c r="BJ504" i="13"/>
  <c r="BJ505" i="13"/>
  <c r="BJ506" i="13"/>
  <c r="BJ507" i="13"/>
  <c r="BJ508" i="13"/>
  <c r="BJ509" i="13"/>
  <c r="BJ510" i="13"/>
  <c r="BJ511" i="13"/>
  <c r="BJ512" i="13"/>
  <c r="BJ513" i="13"/>
  <c r="BJ514" i="13"/>
  <c r="BJ515" i="13"/>
  <c r="BJ516" i="13"/>
  <c r="BJ517" i="13"/>
  <c r="BJ518" i="13"/>
  <c r="BJ519" i="13"/>
  <c r="BJ520" i="13"/>
  <c r="BJ521" i="13"/>
  <c r="BJ522" i="13"/>
  <c r="BJ523" i="13"/>
  <c r="BJ524" i="13"/>
  <c r="BJ525" i="13"/>
  <c r="BJ526" i="13"/>
  <c r="BJ527" i="13"/>
  <c r="BJ528" i="13"/>
  <c r="BJ529" i="13"/>
  <c r="BJ530" i="13"/>
  <c r="BJ531" i="13"/>
  <c r="BJ532" i="13"/>
  <c r="BJ533" i="13"/>
  <c r="BJ534" i="13"/>
  <c r="BJ535" i="13"/>
  <c r="BJ536" i="13"/>
  <c r="BJ537" i="13"/>
  <c r="BJ538" i="13"/>
  <c r="BJ539" i="13"/>
  <c r="BJ540" i="13"/>
  <c r="BJ541" i="13"/>
  <c r="BJ542" i="13"/>
  <c r="BJ543" i="13"/>
  <c r="BJ544" i="13"/>
  <c r="BJ545" i="13"/>
  <c r="BJ546" i="13"/>
  <c r="BJ547" i="13"/>
  <c r="BJ548" i="13"/>
  <c r="BJ549" i="13"/>
  <c r="BJ550" i="13"/>
  <c r="BJ551" i="13"/>
  <c r="BJ552" i="13"/>
  <c r="BJ553" i="13"/>
  <c r="BJ554" i="13"/>
  <c r="BJ555" i="13"/>
  <c r="BJ556" i="13"/>
  <c r="BJ557" i="13"/>
  <c r="BJ558" i="13"/>
  <c r="BJ559" i="13"/>
  <c r="BJ560" i="13"/>
  <c r="BJ561" i="13"/>
  <c r="BJ562" i="13"/>
  <c r="BJ563" i="13"/>
  <c r="BJ564" i="13"/>
  <c r="BJ565" i="13"/>
  <c r="BJ566" i="13"/>
  <c r="BJ567" i="13"/>
  <c r="BJ568" i="13"/>
  <c r="BJ569" i="13"/>
  <c r="BJ570" i="13"/>
  <c r="BJ571" i="13"/>
  <c r="BJ572" i="13"/>
  <c r="BJ573" i="13"/>
  <c r="BJ574" i="13"/>
  <c r="BJ575" i="13"/>
  <c r="BJ576" i="13"/>
  <c r="BJ577" i="13"/>
  <c r="BJ578" i="13"/>
  <c r="BJ579" i="13"/>
  <c r="BJ580" i="13"/>
  <c r="BJ581" i="13"/>
  <c r="BJ582" i="13"/>
  <c r="BJ583" i="13"/>
  <c r="BJ584" i="13"/>
  <c r="BJ585" i="13"/>
  <c r="BJ586" i="13"/>
  <c r="BJ587" i="13"/>
  <c r="BJ588" i="13"/>
  <c r="BJ589" i="13"/>
  <c r="BJ590" i="13"/>
  <c r="BJ591" i="13"/>
  <c r="BJ592" i="13"/>
  <c r="BJ593" i="13"/>
  <c r="BJ594" i="13"/>
  <c r="BJ595" i="13"/>
  <c r="BJ596" i="13"/>
  <c r="BJ597" i="13"/>
  <c r="BJ598" i="13"/>
  <c r="BJ599" i="13"/>
  <c r="BJ600" i="13"/>
  <c r="BJ601" i="13"/>
  <c r="BJ602" i="13"/>
  <c r="BJ603" i="13"/>
  <c r="BJ604" i="13"/>
  <c r="BJ605" i="13"/>
  <c r="BJ606" i="13"/>
  <c r="BJ607" i="13"/>
  <c r="BJ608" i="13"/>
  <c r="BJ609" i="13"/>
  <c r="BJ610" i="13"/>
  <c r="BJ611" i="13"/>
  <c r="BJ612" i="13"/>
  <c r="BJ613" i="13"/>
  <c r="BJ614" i="13"/>
  <c r="BJ615" i="13"/>
  <c r="BJ616" i="13"/>
  <c r="BJ617" i="13"/>
  <c r="BJ618" i="13"/>
  <c r="BJ619" i="13"/>
  <c r="BJ620" i="13"/>
  <c r="BJ621" i="13"/>
  <c r="BJ622" i="13"/>
  <c r="BJ623" i="13"/>
  <c r="BJ624" i="13"/>
  <c r="BJ625" i="13"/>
  <c r="BJ626" i="13"/>
  <c r="BJ627" i="13"/>
  <c r="BJ628" i="13"/>
  <c r="BJ629" i="13"/>
  <c r="BJ630" i="13"/>
  <c r="BJ631" i="13"/>
  <c r="BJ632" i="13"/>
  <c r="BJ633" i="13"/>
  <c r="BJ634" i="13"/>
  <c r="BJ635" i="13"/>
  <c r="BJ636" i="13"/>
  <c r="BJ637" i="13"/>
  <c r="BJ638" i="13"/>
  <c r="BJ639" i="13"/>
  <c r="BJ640" i="13"/>
  <c r="BJ641" i="13"/>
  <c r="BJ642" i="13"/>
  <c r="BJ643" i="13"/>
  <c r="BJ644" i="13"/>
  <c r="BJ645" i="13"/>
  <c r="BJ646" i="13"/>
  <c r="BJ647" i="13"/>
  <c r="BJ648" i="13"/>
  <c r="BJ649" i="13"/>
  <c r="BJ650" i="13"/>
  <c r="BJ651" i="13"/>
  <c r="BJ652" i="13"/>
  <c r="BJ653" i="13"/>
  <c r="BJ654" i="13"/>
  <c r="BJ655" i="13"/>
  <c r="BJ656" i="13"/>
  <c r="BJ657" i="13"/>
  <c r="BJ658" i="13"/>
  <c r="BJ659" i="13"/>
  <c r="BJ660" i="13"/>
  <c r="BJ661" i="13"/>
  <c r="BJ662" i="13"/>
  <c r="BJ663" i="13"/>
  <c r="BJ664" i="13"/>
  <c r="BJ665" i="13"/>
  <c r="BJ666" i="13"/>
  <c r="BJ667" i="13"/>
  <c r="BJ668" i="13"/>
  <c r="BJ669" i="13"/>
  <c r="BJ670" i="13"/>
  <c r="BJ671" i="13"/>
  <c r="BJ672" i="13"/>
  <c r="BJ673" i="13"/>
  <c r="BJ674" i="13"/>
  <c r="BJ675" i="13"/>
  <c r="BJ676" i="13"/>
  <c r="BJ677" i="13"/>
  <c r="BJ678" i="13"/>
  <c r="BJ679" i="13"/>
  <c r="BJ680" i="13"/>
  <c r="BJ681" i="13"/>
  <c r="BJ682" i="13"/>
  <c r="BJ683" i="13"/>
  <c r="BJ684" i="13"/>
  <c r="BJ685" i="13"/>
  <c r="BJ686" i="13"/>
  <c r="BJ687" i="13"/>
  <c r="BJ688" i="13"/>
  <c r="BJ689" i="13"/>
  <c r="BJ690" i="13"/>
  <c r="BJ691" i="13"/>
  <c r="BJ692" i="13"/>
  <c r="BJ693" i="13"/>
  <c r="BJ694" i="13"/>
  <c r="BJ695" i="13"/>
  <c r="BJ696" i="13"/>
  <c r="BJ697" i="13"/>
  <c r="BJ698" i="13"/>
  <c r="BJ699" i="13"/>
  <c r="BJ700" i="13"/>
  <c r="BJ701" i="13"/>
  <c r="BJ702" i="13"/>
  <c r="BJ703" i="13"/>
  <c r="BJ704" i="13"/>
  <c r="BJ705" i="13"/>
  <c r="BJ706" i="13"/>
  <c r="BJ707" i="13"/>
  <c r="BJ708" i="13"/>
  <c r="BJ709" i="13"/>
  <c r="BJ710" i="13"/>
  <c r="BJ711" i="13"/>
  <c r="BJ712" i="13"/>
  <c r="BJ29" i="13"/>
  <c r="AU30" i="13"/>
  <c r="AU31" i="13"/>
  <c r="AU32" i="13"/>
  <c r="AU33" i="13"/>
  <c r="AU34" i="13"/>
  <c r="AU35" i="13"/>
  <c r="AU36" i="13"/>
  <c r="AU37" i="13"/>
  <c r="AU38" i="13"/>
  <c r="AU39" i="13"/>
  <c r="AU40" i="13"/>
  <c r="AU41" i="13"/>
  <c r="AU42" i="13"/>
  <c r="AU43" i="13"/>
  <c r="AU44" i="13"/>
  <c r="AU45" i="13"/>
  <c r="AU46" i="13"/>
  <c r="AU47" i="13"/>
  <c r="AU48" i="13"/>
  <c r="AU49" i="13"/>
  <c r="AU50" i="13"/>
  <c r="AU51" i="13"/>
  <c r="AU52" i="13"/>
  <c r="AU53" i="13"/>
  <c r="AU54" i="13"/>
  <c r="AU55" i="13"/>
  <c r="AU56" i="13"/>
  <c r="AU57" i="13"/>
  <c r="AU58" i="13"/>
  <c r="AU59" i="13"/>
  <c r="AU60" i="13"/>
  <c r="AU61" i="13"/>
  <c r="AU62" i="13"/>
  <c r="AU63" i="13"/>
  <c r="AU64" i="13"/>
  <c r="AU65" i="13"/>
  <c r="AU66" i="13"/>
  <c r="AU67" i="13"/>
  <c r="AU68" i="13"/>
  <c r="AU69" i="13"/>
  <c r="AU70" i="13"/>
  <c r="AU71" i="13"/>
  <c r="AU72" i="13"/>
  <c r="AU73" i="13"/>
  <c r="AU74" i="13"/>
  <c r="AU75" i="13"/>
  <c r="AU76" i="13"/>
  <c r="AU77" i="13"/>
  <c r="AU78" i="13"/>
  <c r="AU79" i="13"/>
  <c r="AU80" i="13"/>
  <c r="AU81" i="13"/>
  <c r="AU82" i="13"/>
  <c r="AU83" i="13"/>
  <c r="AU84" i="13"/>
  <c r="AU85" i="13"/>
  <c r="AU86" i="13"/>
  <c r="AU87" i="13"/>
  <c r="AU88" i="13"/>
  <c r="AU89" i="13"/>
  <c r="AU90" i="13"/>
  <c r="AU91" i="13"/>
  <c r="AU92" i="13"/>
  <c r="AU93" i="13"/>
  <c r="AU94" i="13"/>
  <c r="AU95" i="13"/>
  <c r="AU96" i="13"/>
  <c r="AU97" i="13"/>
  <c r="AU98" i="13"/>
  <c r="AU99" i="13"/>
  <c r="AU100" i="13"/>
  <c r="AU101" i="13"/>
  <c r="AU102" i="13"/>
  <c r="AU103" i="13"/>
  <c r="AU104" i="13"/>
  <c r="AU105" i="13"/>
  <c r="AU106" i="13"/>
  <c r="AU107" i="13"/>
  <c r="AU108" i="13"/>
  <c r="AU109" i="13"/>
  <c r="AU110" i="13"/>
  <c r="AU111" i="13"/>
  <c r="AU112" i="13"/>
  <c r="AU113" i="13"/>
  <c r="AU114" i="13"/>
  <c r="AU115" i="13"/>
  <c r="AU116" i="13"/>
  <c r="AU117" i="13"/>
  <c r="AU118" i="13"/>
  <c r="AU119" i="13"/>
  <c r="AU120" i="13"/>
  <c r="AU121" i="13"/>
  <c r="AU122" i="13"/>
  <c r="AU123" i="13"/>
  <c r="AU124" i="13"/>
  <c r="AU125" i="13"/>
  <c r="AU126" i="13"/>
  <c r="AU127" i="13"/>
  <c r="AU128" i="13"/>
  <c r="AU129" i="13"/>
  <c r="AU130" i="13"/>
  <c r="AU131" i="13"/>
  <c r="AU132" i="13"/>
  <c r="AU133" i="13"/>
  <c r="AU134" i="13"/>
  <c r="AU135" i="13"/>
  <c r="AU136" i="13"/>
  <c r="AU137" i="13"/>
  <c r="AU138" i="13"/>
  <c r="AU139" i="13"/>
  <c r="AU140" i="13"/>
  <c r="AU141" i="13"/>
  <c r="AU142" i="13"/>
  <c r="AU143" i="13"/>
  <c r="AU144" i="13"/>
  <c r="AU145" i="13"/>
  <c r="AU146" i="13"/>
  <c r="AU147" i="13"/>
  <c r="AU148" i="13"/>
  <c r="AU149" i="13"/>
  <c r="AU150" i="13"/>
  <c r="AU151" i="13"/>
  <c r="AU152" i="13"/>
  <c r="AU153" i="13"/>
  <c r="AU154" i="13"/>
  <c r="AU155" i="13"/>
  <c r="AU156" i="13"/>
  <c r="AU157" i="13"/>
  <c r="AU158" i="13"/>
  <c r="AU159" i="13"/>
  <c r="AU160" i="13"/>
  <c r="AU161" i="13"/>
  <c r="AU162" i="13"/>
  <c r="AU163" i="13"/>
  <c r="AU164" i="13"/>
  <c r="AU165" i="13"/>
  <c r="AU166" i="13"/>
  <c r="AU167" i="13"/>
  <c r="AU168" i="13"/>
  <c r="AU169" i="13"/>
  <c r="AU170" i="13"/>
  <c r="AU171" i="13"/>
  <c r="AU172" i="13"/>
  <c r="AU173" i="13"/>
  <c r="AU174" i="13"/>
  <c r="AU175" i="13"/>
  <c r="AU176" i="13"/>
  <c r="AU177" i="13"/>
  <c r="AU178" i="13"/>
  <c r="AU179" i="13"/>
  <c r="AU180" i="13"/>
  <c r="AU181" i="13"/>
  <c r="AU182" i="13"/>
  <c r="AU183" i="13"/>
  <c r="AU184" i="13"/>
  <c r="AU185" i="13"/>
  <c r="AU186" i="13"/>
  <c r="AU187" i="13"/>
  <c r="AU188" i="13"/>
  <c r="AU189" i="13"/>
  <c r="AU190" i="13"/>
  <c r="AU191" i="13"/>
  <c r="AU192" i="13"/>
  <c r="AU193" i="13"/>
  <c r="AU194" i="13"/>
  <c r="AU195" i="13"/>
  <c r="AU196" i="13"/>
  <c r="AU197" i="13"/>
  <c r="AU198" i="13"/>
  <c r="AU199" i="13"/>
  <c r="AU200" i="13"/>
  <c r="AU201" i="13"/>
  <c r="AU202" i="13"/>
  <c r="AU203" i="13"/>
  <c r="AU204" i="13"/>
  <c r="AU205" i="13"/>
  <c r="AU206" i="13"/>
  <c r="AU207" i="13"/>
  <c r="AU208" i="13"/>
  <c r="AU209" i="13"/>
  <c r="AU210" i="13"/>
  <c r="AU211" i="13"/>
  <c r="AU212" i="13"/>
  <c r="AU213" i="13"/>
  <c r="AU214" i="13"/>
  <c r="AU215" i="13"/>
  <c r="AU216" i="13"/>
  <c r="AU217" i="13"/>
  <c r="AU218" i="13"/>
  <c r="AU219" i="13"/>
  <c r="AU220" i="13"/>
  <c r="AU221" i="13"/>
  <c r="AU222" i="13"/>
  <c r="AU223" i="13"/>
  <c r="AU224" i="13"/>
  <c r="AU225" i="13"/>
  <c r="AU226" i="13"/>
  <c r="AU227" i="13"/>
  <c r="AU228" i="13"/>
  <c r="AU229" i="13"/>
  <c r="AU230" i="13"/>
  <c r="AU231" i="13"/>
  <c r="AU232" i="13"/>
  <c r="AU233" i="13"/>
  <c r="AU234" i="13"/>
  <c r="AU235" i="13"/>
  <c r="AU236" i="13"/>
  <c r="AU237" i="13"/>
  <c r="AU238" i="13"/>
  <c r="AU239" i="13"/>
  <c r="AU240" i="13"/>
  <c r="AU241" i="13"/>
  <c r="AU242" i="13"/>
  <c r="AU243" i="13"/>
  <c r="AU244" i="13"/>
  <c r="AU245" i="13"/>
  <c r="AU246" i="13"/>
  <c r="AU247" i="13"/>
  <c r="AU248" i="13"/>
  <c r="AU249" i="13"/>
  <c r="AU250" i="13"/>
  <c r="AU251" i="13"/>
  <c r="AU252" i="13"/>
  <c r="AU253" i="13"/>
  <c r="AU254" i="13"/>
  <c r="AU255" i="13"/>
  <c r="AU256" i="13"/>
  <c r="AU257" i="13"/>
  <c r="AU258" i="13"/>
  <c r="AU259" i="13"/>
  <c r="AU260" i="13"/>
  <c r="AU261" i="13"/>
  <c r="AU262" i="13"/>
  <c r="AU263" i="13"/>
  <c r="AU264" i="13"/>
  <c r="AU265" i="13"/>
  <c r="AU266" i="13"/>
  <c r="AU267" i="13"/>
  <c r="AU268" i="13"/>
  <c r="AU269" i="13"/>
  <c r="AU270" i="13"/>
  <c r="AU271" i="13"/>
  <c r="AU272" i="13"/>
  <c r="AU273" i="13"/>
  <c r="AU274" i="13"/>
  <c r="AU275" i="13"/>
  <c r="AU276" i="13"/>
  <c r="AU277" i="13"/>
  <c r="AU278" i="13"/>
  <c r="AU279" i="13"/>
  <c r="AU280" i="13"/>
  <c r="AU281" i="13"/>
  <c r="AU282" i="13"/>
  <c r="AU283" i="13"/>
  <c r="AU284" i="13"/>
  <c r="AU285" i="13"/>
  <c r="AU286" i="13"/>
  <c r="AU287" i="13"/>
  <c r="AU288" i="13"/>
  <c r="AU289" i="13"/>
  <c r="AU290" i="13"/>
  <c r="AU291" i="13"/>
  <c r="AU292" i="13"/>
  <c r="AU293" i="13"/>
  <c r="AU294" i="13"/>
  <c r="AU295" i="13"/>
  <c r="AU296" i="13"/>
  <c r="AU297" i="13"/>
  <c r="AU298" i="13"/>
  <c r="AU299" i="13"/>
  <c r="AU300" i="13"/>
  <c r="AU301" i="13"/>
  <c r="AU302" i="13"/>
  <c r="AU303" i="13"/>
  <c r="AU304" i="13"/>
  <c r="AU305" i="13"/>
  <c r="AU306" i="13"/>
  <c r="AU307" i="13"/>
  <c r="AU308" i="13"/>
  <c r="AU309" i="13"/>
  <c r="AU310" i="13"/>
  <c r="AU311" i="13"/>
  <c r="AU312" i="13"/>
  <c r="AU313" i="13"/>
  <c r="AU314" i="13"/>
  <c r="AU315" i="13"/>
  <c r="AU316" i="13"/>
  <c r="AU317" i="13"/>
  <c r="AU318" i="13"/>
  <c r="AU319" i="13"/>
  <c r="AU320" i="13"/>
  <c r="AU321" i="13"/>
  <c r="AU322" i="13"/>
  <c r="AU323" i="13"/>
  <c r="AU324" i="13"/>
  <c r="AU325" i="13"/>
  <c r="AU326" i="13"/>
  <c r="AU327" i="13"/>
  <c r="AU328" i="13"/>
  <c r="AU329" i="13"/>
  <c r="AU330" i="13"/>
  <c r="AU331" i="13"/>
  <c r="AU332" i="13"/>
  <c r="AU333" i="13"/>
  <c r="AU334" i="13"/>
  <c r="AU335" i="13"/>
  <c r="AU336" i="13"/>
  <c r="AU337" i="13"/>
  <c r="AU338" i="13"/>
  <c r="AU339" i="13"/>
  <c r="AU340" i="13"/>
  <c r="AU341" i="13"/>
  <c r="AU342" i="13"/>
  <c r="AU343" i="13"/>
  <c r="AU344" i="13"/>
  <c r="AU345" i="13"/>
  <c r="AU346" i="13"/>
  <c r="AU347" i="13"/>
  <c r="AU348" i="13"/>
  <c r="AU349" i="13"/>
  <c r="AU350" i="13"/>
  <c r="AU351" i="13"/>
  <c r="AU352" i="13"/>
  <c r="AU353" i="13"/>
  <c r="AU354" i="13"/>
  <c r="AU355" i="13"/>
  <c r="AU356" i="13"/>
  <c r="AU357" i="13"/>
  <c r="AU358" i="13"/>
  <c r="AU359" i="13"/>
  <c r="AU360" i="13"/>
  <c r="AU361" i="13"/>
  <c r="AU362" i="13"/>
  <c r="AU363" i="13"/>
  <c r="AU364" i="13"/>
  <c r="AU365" i="13"/>
  <c r="AU366" i="13"/>
  <c r="AU367" i="13"/>
  <c r="AU368" i="13"/>
  <c r="AU369" i="13"/>
  <c r="AU370" i="13"/>
  <c r="AU371" i="13"/>
  <c r="AU372" i="13"/>
  <c r="AU373" i="13"/>
  <c r="AU374" i="13"/>
  <c r="AU375" i="13"/>
  <c r="AU376" i="13"/>
  <c r="AU377" i="13"/>
  <c r="AU378" i="13"/>
  <c r="AU379" i="13"/>
  <c r="AU380" i="13"/>
  <c r="AU381" i="13"/>
  <c r="AU382" i="13"/>
  <c r="AU383" i="13"/>
  <c r="AU384" i="13"/>
  <c r="AU385" i="13"/>
  <c r="AU386" i="13"/>
  <c r="AU387" i="13"/>
  <c r="AU388" i="13"/>
  <c r="AU389" i="13"/>
  <c r="AU390" i="13"/>
  <c r="AU391" i="13"/>
  <c r="AU392" i="13"/>
  <c r="AU393" i="13"/>
  <c r="AU394" i="13"/>
  <c r="AU395" i="13"/>
  <c r="AU396" i="13"/>
  <c r="AU397" i="13"/>
  <c r="AU398" i="13"/>
  <c r="AU399" i="13"/>
  <c r="AU400" i="13"/>
  <c r="AU401" i="13"/>
  <c r="AU402" i="13"/>
  <c r="AU403" i="13"/>
  <c r="AU404" i="13"/>
  <c r="AU405" i="13"/>
  <c r="AU406" i="13"/>
  <c r="AU407" i="13"/>
  <c r="AU408" i="13"/>
  <c r="AU409" i="13"/>
  <c r="AU410" i="13"/>
  <c r="AU411" i="13"/>
  <c r="AU412" i="13"/>
  <c r="AU413" i="13"/>
  <c r="AU414" i="13"/>
  <c r="AU415" i="13"/>
  <c r="AU416" i="13"/>
  <c r="AU417" i="13"/>
  <c r="AU418" i="13"/>
  <c r="AU419" i="13"/>
  <c r="AU420" i="13"/>
  <c r="AU421" i="13"/>
  <c r="AU422" i="13"/>
  <c r="AU423" i="13"/>
  <c r="AU424" i="13"/>
  <c r="AU425" i="13"/>
  <c r="AU426" i="13"/>
  <c r="AU427" i="13"/>
  <c r="AU428" i="13"/>
  <c r="AU429" i="13"/>
  <c r="AU430" i="13"/>
  <c r="AU431" i="13"/>
  <c r="AU432" i="13"/>
  <c r="AU433" i="13"/>
  <c r="AU434" i="13"/>
  <c r="AU435" i="13"/>
  <c r="AU436" i="13"/>
  <c r="AU437" i="13"/>
  <c r="AU438" i="13"/>
  <c r="AU439" i="13"/>
  <c r="AU440" i="13"/>
  <c r="AU441" i="13"/>
  <c r="AU442" i="13"/>
  <c r="AU443" i="13"/>
  <c r="AU444" i="13"/>
  <c r="AU445" i="13"/>
  <c r="AU446" i="13"/>
  <c r="AU447" i="13"/>
  <c r="AU448" i="13"/>
  <c r="AU449" i="13"/>
  <c r="AU450" i="13"/>
  <c r="AU451" i="13"/>
  <c r="AU452" i="13"/>
  <c r="AU453" i="13"/>
  <c r="AU454" i="13"/>
  <c r="AU455" i="13"/>
  <c r="AU456" i="13"/>
  <c r="AU457" i="13"/>
  <c r="AU458" i="13"/>
  <c r="AU459" i="13"/>
  <c r="AU460" i="13"/>
  <c r="AU461" i="13"/>
  <c r="AU462" i="13"/>
  <c r="AU463" i="13"/>
  <c r="AU464" i="13"/>
  <c r="AU465" i="13"/>
  <c r="AU466" i="13"/>
  <c r="AU467" i="13"/>
  <c r="AU468" i="13"/>
  <c r="AU469" i="13"/>
  <c r="AU470" i="13"/>
  <c r="AU471" i="13"/>
  <c r="AU472" i="13"/>
  <c r="AU473" i="13"/>
  <c r="AU474" i="13"/>
  <c r="AU475" i="13"/>
  <c r="AU476" i="13"/>
  <c r="AU477" i="13"/>
  <c r="AU478" i="13"/>
  <c r="AU479" i="13"/>
  <c r="AU480" i="13"/>
  <c r="AU481" i="13"/>
  <c r="AU482" i="13"/>
  <c r="AU483" i="13"/>
  <c r="AU484" i="13"/>
  <c r="AU485" i="13"/>
  <c r="AU486" i="13"/>
  <c r="AU487" i="13"/>
  <c r="AU488" i="13"/>
  <c r="AU489" i="13"/>
  <c r="AU490" i="13"/>
  <c r="AU491" i="13"/>
  <c r="AU492" i="13"/>
  <c r="AU493" i="13"/>
  <c r="AU494" i="13"/>
  <c r="AU495" i="13"/>
  <c r="AU496" i="13"/>
  <c r="AU497" i="13"/>
  <c r="AU498" i="13"/>
  <c r="AU499" i="13"/>
  <c r="AU500" i="13"/>
  <c r="AU501" i="13"/>
  <c r="AU502" i="13"/>
  <c r="AU503" i="13"/>
  <c r="AU504" i="13"/>
  <c r="AU505" i="13"/>
  <c r="AU506" i="13"/>
  <c r="AU507" i="13"/>
  <c r="AU508" i="13"/>
  <c r="AU509" i="13"/>
  <c r="AU510" i="13"/>
  <c r="AU511" i="13"/>
  <c r="AU512" i="13"/>
  <c r="AU513" i="13"/>
  <c r="AU514" i="13"/>
  <c r="AU515" i="13"/>
  <c r="AU516" i="13"/>
  <c r="AU517" i="13"/>
  <c r="AU518" i="13"/>
  <c r="AU519" i="13"/>
  <c r="AU520" i="13"/>
  <c r="AU521" i="13"/>
  <c r="AU522" i="13"/>
  <c r="AU523" i="13"/>
  <c r="AU524" i="13"/>
  <c r="AU525" i="13"/>
  <c r="AU526" i="13"/>
  <c r="AU527" i="13"/>
  <c r="AU528" i="13"/>
  <c r="AU529" i="13"/>
  <c r="AU530" i="13"/>
  <c r="AU531" i="13"/>
  <c r="AU532" i="13"/>
  <c r="AU533" i="13"/>
  <c r="AU534" i="13"/>
  <c r="AU535" i="13"/>
  <c r="AU536" i="13"/>
  <c r="AU537" i="13"/>
  <c r="AU538" i="13"/>
  <c r="AU539" i="13"/>
  <c r="AU540" i="13"/>
  <c r="AU541" i="13"/>
  <c r="AU542" i="13"/>
  <c r="AU543" i="13"/>
  <c r="AU544" i="13"/>
  <c r="AU545" i="13"/>
  <c r="AU546" i="13"/>
  <c r="AU547" i="13"/>
  <c r="AU548" i="13"/>
  <c r="AU549" i="13"/>
  <c r="AU550" i="13"/>
  <c r="AU551" i="13"/>
  <c r="AU552" i="13"/>
  <c r="AU553" i="13"/>
  <c r="AU554" i="13"/>
  <c r="AU555" i="13"/>
  <c r="AU556" i="13"/>
  <c r="AU557" i="13"/>
  <c r="AU558" i="13"/>
  <c r="AU559" i="13"/>
  <c r="AU560" i="13"/>
  <c r="AU561" i="13"/>
  <c r="AU562" i="13"/>
  <c r="AU563" i="13"/>
  <c r="AU564" i="13"/>
  <c r="AU565" i="13"/>
  <c r="AU566" i="13"/>
  <c r="AU567" i="13"/>
  <c r="AU568" i="13"/>
  <c r="AU569" i="13"/>
  <c r="AU570" i="13"/>
  <c r="AU571" i="13"/>
  <c r="AU572" i="13"/>
  <c r="AU573" i="13"/>
  <c r="AU574" i="13"/>
  <c r="AU575" i="13"/>
  <c r="AU576" i="13"/>
  <c r="AU577" i="13"/>
  <c r="AU578" i="13"/>
  <c r="AU579" i="13"/>
  <c r="AU580" i="13"/>
  <c r="AU581" i="13"/>
  <c r="AU582" i="13"/>
  <c r="AU583" i="13"/>
  <c r="AU584" i="13"/>
  <c r="AU585" i="13"/>
  <c r="AU586" i="13"/>
  <c r="AU587" i="13"/>
  <c r="AU588" i="13"/>
  <c r="AU589" i="13"/>
  <c r="AU590" i="13"/>
  <c r="AU591" i="13"/>
  <c r="AU592" i="13"/>
  <c r="AU593" i="13"/>
  <c r="AU594" i="13"/>
  <c r="AU595" i="13"/>
  <c r="AU596" i="13"/>
  <c r="AU597" i="13"/>
  <c r="AU598" i="13"/>
  <c r="AU599" i="13"/>
  <c r="AU600" i="13"/>
  <c r="AU601" i="13"/>
  <c r="AU602" i="13"/>
  <c r="AU603" i="13"/>
  <c r="AU604" i="13"/>
  <c r="AU605" i="13"/>
  <c r="AU606" i="13"/>
  <c r="AU607" i="13"/>
  <c r="AU608" i="13"/>
  <c r="AU609" i="13"/>
  <c r="AU610" i="13"/>
  <c r="AU611" i="13"/>
  <c r="AU612" i="13"/>
  <c r="AU613" i="13"/>
  <c r="AU614" i="13"/>
  <c r="AU615" i="13"/>
  <c r="AU616" i="13"/>
  <c r="AU617" i="13"/>
  <c r="AU618" i="13"/>
  <c r="AU619" i="13"/>
  <c r="AU620" i="13"/>
  <c r="AU621" i="13"/>
  <c r="AU622" i="13"/>
  <c r="AU623" i="13"/>
  <c r="AU624" i="13"/>
  <c r="AU625" i="13"/>
  <c r="AU626" i="13"/>
  <c r="AU627" i="13"/>
  <c r="AU628" i="13"/>
  <c r="AU629" i="13"/>
  <c r="AU630" i="13"/>
  <c r="AU631" i="13"/>
  <c r="AU632" i="13"/>
  <c r="AU633" i="13"/>
  <c r="AU634" i="13"/>
  <c r="AU635" i="13"/>
  <c r="AU636" i="13"/>
  <c r="AU637" i="13"/>
  <c r="AU638" i="13"/>
  <c r="AU639" i="13"/>
  <c r="AU640" i="13"/>
  <c r="AU641" i="13"/>
  <c r="AU642" i="13"/>
  <c r="AU643" i="13"/>
  <c r="AU644" i="13"/>
  <c r="AU645" i="13"/>
  <c r="AU646" i="13"/>
  <c r="AU647" i="13"/>
  <c r="AU648" i="13"/>
  <c r="AU649" i="13"/>
  <c r="AU650" i="13"/>
  <c r="AU651" i="13"/>
  <c r="AU652" i="13"/>
  <c r="AU653" i="13"/>
  <c r="AU654" i="13"/>
  <c r="AU655" i="13"/>
  <c r="AU656" i="13"/>
  <c r="AU657" i="13"/>
  <c r="AU658" i="13"/>
  <c r="AU659" i="13"/>
  <c r="AU660" i="13"/>
  <c r="AU661" i="13"/>
  <c r="AU662" i="13"/>
  <c r="AU663" i="13"/>
  <c r="AU664" i="13"/>
  <c r="AU665" i="13"/>
  <c r="AU666" i="13"/>
  <c r="AU667" i="13"/>
  <c r="AU668" i="13"/>
  <c r="AU669" i="13"/>
  <c r="AU670" i="13"/>
  <c r="AU671" i="13"/>
  <c r="AU672" i="13"/>
  <c r="AU673" i="13"/>
  <c r="AU674" i="13"/>
  <c r="AU675" i="13"/>
  <c r="AU676" i="13"/>
  <c r="AU677" i="13"/>
  <c r="AU678" i="13"/>
  <c r="AU679" i="13"/>
  <c r="AU680" i="13"/>
  <c r="AU681" i="13"/>
  <c r="AU682" i="13"/>
  <c r="AU683" i="13"/>
  <c r="AU684" i="13"/>
  <c r="AU685" i="13"/>
  <c r="AU686" i="13"/>
  <c r="AU687" i="13"/>
  <c r="AU688" i="13"/>
  <c r="AU689" i="13"/>
  <c r="AU690" i="13"/>
  <c r="AU691" i="13"/>
  <c r="AU692" i="13"/>
  <c r="AU693" i="13"/>
  <c r="AU694" i="13"/>
  <c r="AU695" i="13"/>
  <c r="AU696" i="13"/>
  <c r="AU697" i="13"/>
  <c r="AU698" i="13"/>
  <c r="AU699" i="13"/>
  <c r="AU700" i="13"/>
  <c r="AU701" i="13"/>
  <c r="AU702" i="13"/>
  <c r="AU703" i="13"/>
  <c r="AU704" i="13"/>
  <c r="AU705" i="13"/>
  <c r="AU706" i="13"/>
  <c r="AU707" i="13"/>
  <c r="AU708" i="13"/>
  <c r="AU709" i="13"/>
  <c r="AU710" i="13"/>
  <c r="AU711" i="13"/>
  <c r="AU712" i="13"/>
  <c r="AU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93" i="13"/>
  <c r="AF94" i="13"/>
  <c r="AF95" i="13"/>
  <c r="AF96" i="13"/>
  <c r="AF97" i="13"/>
  <c r="AF98" i="13"/>
  <c r="AF99" i="13"/>
  <c r="AF100" i="13"/>
  <c r="AF101" i="13"/>
  <c r="AF102" i="13"/>
  <c r="AF103" i="13"/>
  <c r="AF104" i="13"/>
  <c r="AF105" i="13"/>
  <c r="AF106" i="13"/>
  <c r="AF107" i="13"/>
  <c r="AF108" i="13"/>
  <c r="AF109" i="13"/>
  <c r="AF110" i="13"/>
  <c r="AF111" i="13"/>
  <c r="AF112" i="13"/>
  <c r="AF113" i="13"/>
  <c r="AF114" i="13"/>
  <c r="AF115" i="13"/>
  <c r="AF116" i="13"/>
  <c r="AF117" i="13"/>
  <c r="AF118" i="13"/>
  <c r="AF119" i="13"/>
  <c r="AF120" i="13"/>
  <c r="AF121" i="13"/>
  <c r="AF122" i="13"/>
  <c r="AF123" i="13"/>
  <c r="AF124" i="13"/>
  <c r="AF125" i="13"/>
  <c r="AF126" i="13"/>
  <c r="AF127" i="13"/>
  <c r="AF128" i="13"/>
  <c r="AF129" i="13"/>
  <c r="AF130" i="13"/>
  <c r="AF131" i="13"/>
  <c r="AF132" i="13"/>
  <c r="AF133" i="13"/>
  <c r="AF134" i="13"/>
  <c r="AF135" i="13"/>
  <c r="AF136" i="13"/>
  <c r="AF137" i="13"/>
  <c r="AF138" i="13"/>
  <c r="AF139" i="13"/>
  <c r="AF140" i="13"/>
  <c r="AF141" i="13"/>
  <c r="AF142" i="13"/>
  <c r="AF143" i="13"/>
  <c r="AF144" i="13"/>
  <c r="AF145" i="13"/>
  <c r="AF146" i="13"/>
  <c r="AF147" i="13"/>
  <c r="AF148" i="13"/>
  <c r="AF149" i="13"/>
  <c r="AF150" i="13"/>
  <c r="AF151" i="13"/>
  <c r="AF152" i="13"/>
  <c r="AF153" i="13"/>
  <c r="AF154" i="13"/>
  <c r="AF155" i="13"/>
  <c r="AF156" i="13"/>
  <c r="AF157" i="13"/>
  <c r="AF158" i="13"/>
  <c r="AF159" i="13"/>
  <c r="AF160" i="13"/>
  <c r="AF161" i="13"/>
  <c r="AF162" i="13"/>
  <c r="AF163" i="13"/>
  <c r="AF164" i="13"/>
  <c r="AF165" i="13"/>
  <c r="AF166" i="13"/>
  <c r="AF167" i="13"/>
  <c r="AF168" i="13"/>
  <c r="AF169" i="13"/>
  <c r="AF170" i="13"/>
  <c r="AF171" i="13"/>
  <c r="AF172" i="13"/>
  <c r="AF173" i="13"/>
  <c r="AF174" i="13"/>
  <c r="AF175" i="13"/>
  <c r="AF176" i="13"/>
  <c r="AF177" i="13"/>
  <c r="AF178" i="13"/>
  <c r="AF179" i="13"/>
  <c r="AF180" i="13"/>
  <c r="AF181" i="13"/>
  <c r="AF182" i="13"/>
  <c r="AF183" i="13"/>
  <c r="AF184" i="13"/>
  <c r="AF185" i="13"/>
  <c r="AF186" i="13"/>
  <c r="AF187" i="13"/>
  <c r="AF188" i="13"/>
  <c r="AF189" i="13"/>
  <c r="AF190" i="13"/>
  <c r="AF191" i="13"/>
  <c r="AF192" i="13"/>
  <c r="AF193" i="13"/>
  <c r="AF194" i="13"/>
  <c r="AF195" i="13"/>
  <c r="AF196" i="13"/>
  <c r="AF197" i="13"/>
  <c r="AF198" i="13"/>
  <c r="AF199" i="13"/>
  <c r="AF200" i="13"/>
  <c r="AF201" i="13"/>
  <c r="AF202" i="13"/>
  <c r="AF203" i="13"/>
  <c r="AF204" i="13"/>
  <c r="AF205" i="13"/>
  <c r="AF206" i="13"/>
  <c r="AF207" i="13"/>
  <c r="AF208" i="13"/>
  <c r="AF209" i="13"/>
  <c r="AF210" i="13"/>
  <c r="AF211" i="13"/>
  <c r="AF212" i="13"/>
  <c r="AF213" i="13"/>
  <c r="AF214" i="13"/>
  <c r="AF215" i="13"/>
  <c r="AF216" i="13"/>
  <c r="AF217" i="13"/>
  <c r="AF218" i="13"/>
  <c r="AF219" i="13"/>
  <c r="AF220" i="13"/>
  <c r="AF221" i="13"/>
  <c r="AF222" i="13"/>
  <c r="AF223" i="13"/>
  <c r="AF224" i="13"/>
  <c r="AF225" i="13"/>
  <c r="AF226" i="13"/>
  <c r="AF227" i="13"/>
  <c r="AF228" i="13"/>
  <c r="AF229" i="13"/>
  <c r="AF230" i="13"/>
  <c r="AF231" i="13"/>
  <c r="AF232" i="13"/>
  <c r="AF233" i="13"/>
  <c r="AF234" i="13"/>
  <c r="AF235" i="13"/>
  <c r="AF236" i="13"/>
  <c r="AF237" i="13"/>
  <c r="AF238" i="13"/>
  <c r="AF239" i="13"/>
  <c r="AF240" i="13"/>
  <c r="AF241" i="13"/>
  <c r="AF242" i="13"/>
  <c r="AF243" i="13"/>
  <c r="AF244" i="13"/>
  <c r="AF245" i="13"/>
  <c r="AF246" i="13"/>
  <c r="AF247" i="13"/>
  <c r="AF248" i="13"/>
  <c r="AF249" i="13"/>
  <c r="AF250" i="13"/>
  <c r="AF251" i="13"/>
  <c r="AF252" i="13"/>
  <c r="AF253" i="13"/>
  <c r="AF254" i="13"/>
  <c r="AF255" i="13"/>
  <c r="AF256" i="13"/>
  <c r="AF257" i="13"/>
  <c r="AF258" i="13"/>
  <c r="AF259" i="13"/>
  <c r="AF260" i="13"/>
  <c r="AF261" i="13"/>
  <c r="AF262" i="13"/>
  <c r="AF263" i="13"/>
  <c r="AF264" i="13"/>
  <c r="AF265" i="13"/>
  <c r="AF266" i="13"/>
  <c r="AF267" i="13"/>
  <c r="AF268" i="13"/>
  <c r="AF269" i="13"/>
  <c r="AF270" i="13"/>
  <c r="AF271" i="13"/>
  <c r="AF272" i="13"/>
  <c r="AF273" i="13"/>
  <c r="AF274" i="13"/>
  <c r="AF275" i="13"/>
  <c r="AF276" i="13"/>
  <c r="AF277" i="13"/>
  <c r="AF278" i="13"/>
  <c r="AF279" i="13"/>
  <c r="AF280" i="13"/>
  <c r="AF281" i="13"/>
  <c r="AF282" i="13"/>
  <c r="AF283" i="13"/>
  <c r="AF284" i="13"/>
  <c r="AF285" i="13"/>
  <c r="AF286" i="13"/>
  <c r="AF287" i="13"/>
  <c r="AF288" i="13"/>
  <c r="AF289" i="13"/>
  <c r="AF290" i="13"/>
  <c r="AF291" i="13"/>
  <c r="AF292" i="13"/>
  <c r="AF293" i="13"/>
  <c r="AF294" i="13"/>
  <c r="AF295" i="13"/>
  <c r="AF296" i="13"/>
  <c r="AF297" i="13"/>
  <c r="AF298" i="13"/>
  <c r="AF299" i="13"/>
  <c r="AF300" i="13"/>
  <c r="AF301" i="13"/>
  <c r="AF302" i="13"/>
  <c r="AF303" i="13"/>
  <c r="AF304" i="13"/>
  <c r="AF305" i="13"/>
  <c r="AF306" i="13"/>
  <c r="AF307" i="13"/>
  <c r="AF308" i="13"/>
  <c r="AF309" i="13"/>
  <c r="AF310" i="13"/>
  <c r="AF311" i="13"/>
  <c r="AF312" i="13"/>
  <c r="AF313" i="13"/>
  <c r="AF314" i="13"/>
  <c r="AF315" i="13"/>
  <c r="AF316" i="13"/>
  <c r="AF317" i="13"/>
  <c r="AF318" i="13"/>
  <c r="AF319" i="13"/>
  <c r="AF320" i="13"/>
  <c r="AF321" i="13"/>
  <c r="AF322" i="13"/>
  <c r="AF323" i="13"/>
  <c r="AF324" i="13"/>
  <c r="AF325" i="13"/>
  <c r="AF326" i="13"/>
  <c r="AF327" i="13"/>
  <c r="AF328" i="13"/>
  <c r="AF329" i="13"/>
  <c r="AF330" i="13"/>
  <c r="AF331" i="13"/>
  <c r="AF332" i="13"/>
  <c r="AF333" i="13"/>
  <c r="AF334" i="13"/>
  <c r="AF335" i="13"/>
  <c r="AF336" i="13"/>
  <c r="AF337" i="13"/>
  <c r="AF338" i="13"/>
  <c r="AF339" i="13"/>
  <c r="AF340" i="13"/>
  <c r="AF341" i="13"/>
  <c r="AF342" i="13"/>
  <c r="AF343" i="13"/>
  <c r="AF344" i="13"/>
  <c r="AF345" i="13"/>
  <c r="AF346" i="13"/>
  <c r="AF347" i="13"/>
  <c r="AF348" i="13"/>
  <c r="AF349" i="13"/>
  <c r="AF350" i="13"/>
  <c r="AF351" i="13"/>
  <c r="AF352" i="13"/>
  <c r="AF353" i="13"/>
  <c r="AF354" i="13"/>
  <c r="AF355" i="13"/>
  <c r="AF356" i="13"/>
  <c r="AF357" i="13"/>
  <c r="AF358" i="13"/>
  <c r="AF359" i="13"/>
  <c r="AF360" i="13"/>
  <c r="AF361" i="13"/>
  <c r="AF362" i="13"/>
  <c r="AF363" i="13"/>
  <c r="AF364" i="13"/>
  <c r="AF365" i="13"/>
  <c r="AF366" i="13"/>
  <c r="AF367" i="13"/>
  <c r="AF368" i="13"/>
  <c r="AF369" i="13"/>
  <c r="AF370" i="13"/>
  <c r="AF371" i="13"/>
  <c r="AF372" i="13"/>
  <c r="AF373" i="13"/>
  <c r="AF374" i="13"/>
  <c r="AF375" i="13"/>
  <c r="AF376" i="13"/>
  <c r="AF377" i="13"/>
  <c r="AF378" i="13"/>
  <c r="AF379" i="13"/>
  <c r="AF380" i="13"/>
  <c r="AF381" i="13"/>
  <c r="AF382" i="13"/>
  <c r="AF383" i="13"/>
  <c r="AF384" i="13"/>
  <c r="AF385" i="13"/>
  <c r="AF386" i="13"/>
  <c r="AF387" i="13"/>
  <c r="AF388" i="13"/>
  <c r="AF389" i="13"/>
  <c r="AF390" i="13"/>
  <c r="AF391" i="13"/>
  <c r="AF392" i="13"/>
  <c r="AF393" i="13"/>
  <c r="AF394" i="13"/>
  <c r="AF395" i="13"/>
  <c r="AF396" i="13"/>
  <c r="AF397" i="13"/>
  <c r="AF398" i="13"/>
  <c r="AF399" i="13"/>
  <c r="AF400" i="13"/>
  <c r="AF401" i="13"/>
  <c r="AF402" i="13"/>
  <c r="AF403" i="13"/>
  <c r="AF404" i="13"/>
  <c r="AF405" i="13"/>
  <c r="AF406" i="13"/>
  <c r="AF407" i="13"/>
  <c r="AF408" i="13"/>
  <c r="AF409" i="13"/>
  <c r="AF410" i="13"/>
  <c r="AF411" i="13"/>
  <c r="AF412" i="13"/>
  <c r="AF413" i="13"/>
  <c r="AF414" i="13"/>
  <c r="AF415" i="13"/>
  <c r="AF416" i="13"/>
  <c r="AF417" i="13"/>
  <c r="AF418" i="13"/>
  <c r="AF419" i="13"/>
  <c r="AF420" i="13"/>
  <c r="AF421" i="13"/>
  <c r="AF422" i="13"/>
  <c r="AF423" i="13"/>
  <c r="AF424" i="13"/>
  <c r="AF425" i="13"/>
  <c r="AF426" i="13"/>
  <c r="AF427" i="13"/>
  <c r="AF428" i="13"/>
  <c r="AF429" i="13"/>
  <c r="AF430" i="13"/>
  <c r="AF431" i="13"/>
  <c r="AF432" i="13"/>
  <c r="AF433" i="13"/>
  <c r="AF434" i="13"/>
  <c r="AF435" i="13"/>
  <c r="AF436" i="13"/>
  <c r="AF437" i="13"/>
  <c r="AF438" i="13"/>
  <c r="AF439" i="13"/>
  <c r="AF440" i="13"/>
  <c r="AF441" i="13"/>
  <c r="AF442" i="13"/>
  <c r="AF443" i="13"/>
  <c r="AF444" i="13"/>
  <c r="AF445" i="13"/>
  <c r="AF446" i="13"/>
  <c r="AF447" i="13"/>
  <c r="AF448" i="13"/>
  <c r="AF449" i="13"/>
  <c r="AF450" i="13"/>
  <c r="AF451" i="13"/>
  <c r="AF452" i="13"/>
  <c r="AF453" i="13"/>
  <c r="AF454" i="13"/>
  <c r="AF455" i="13"/>
  <c r="AF456" i="13"/>
  <c r="AF457" i="13"/>
  <c r="AF458" i="13"/>
  <c r="AF459" i="13"/>
  <c r="AF460" i="13"/>
  <c r="AF461" i="13"/>
  <c r="AF462" i="13"/>
  <c r="AF463" i="13"/>
  <c r="AF464" i="13"/>
  <c r="AF465" i="13"/>
  <c r="AF466" i="13"/>
  <c r="AF467" i="13"/>
  <c r="AF468" i="13"/>
  <c r="AF469" i="13"/>
  <c r="AF470" i="13"/>
  <c r="AF471" i="13"/>
  <c r="AF472" i="13"/>
  <c r="AF473" i="13"/>
  <c r="AF474" i="13"/>
  <c r="AF475" i="13"/>
  <c r="AF476" i="13"/>
  <c r="AF477" i="13"/>
  <c r="AF478" i="13"/>
  <c r="AF479" i="13"/>
  <c r="AF480" i="13"/>
  <c r="AF481" i="13"/>
  <c r="AF482" i="13"/>
  <c r="AF483" i="13"/>
  <c r="AF484" i="13"/>
  <c r="AF485" i="13"/>
  <c r="AF486" i="13"/>
  <c r="AF487" i="13"/>
  <c r="AF488" i="13"/>
  <c r="AF489" i="13"/>
  <c r="AF490" i="13"/>
  <c r="AF491" i="13"/>
  <c r="AF492" i="13"/>
  <c r="AF493" i="13"/>
  <c r="AF494" i="13"/>
  <c r="AF495" i="13"/>
  <c r="AF496" i="13"/>
  <c r="AF497" i="13"/>
  <c r="AF498" i="13"/>
  <c r="AF499" i="13"/>
  <c r="AF500" i="13"/>
  <c r="AF501" i="13"/>
  <c r="AF502" i="13"/>
  <c r="AF503" i="13"/>
  <c r="AF504" i="13"/>
  <c r="AF505" i="13"/>
  <c r="AF506" i="13"/>
  <c r="AF507" i="13"/>
  <c r="AF508" i="13"/>
  <c r="AF509" i="13"/>
  <c r="AF510" i="13"/>
  <c r="AF511" i="13"/>
  <c r="AF512" i="13"/>
  <c r="AF513" i="13"/>
  <c r="AF514" i="13"/>
  <c r="AF515" i="13"/>
  <c r="AF516" i="13"/>
  <c r="AF517" i="13"/>
  <c r="AF518" i="13"/>
  <c r="AF519" i="13"/>
  <c r="AF520" i="13"/>
  <c r="AF521" i="13"/>
  <c r="AF522" i="13"/>
  <c r="AF523" i="13"/>
  <c r="AF524" i="13"/>
  <c r="AF525" i="13"/>
  <c r="AF526" i="13"/>
  <c r="AF527" i="13"/>
  <c r="AF528" i="13"/>
  <c r="AF529" i="13"/>
  <c r="AF530" i="13"/>
  <c r="AF531" i="13"/>
  <c r="AF532" i="13"/>
  <c r="AF533" i="13"/>
  <c r="AF534" i="13"/>
  <c r="AF535" i="13"/>
  <c r="AF536" i="13"/>
  <c r="AF537" i="13"/>
  <c r="AF538" i="13"/>
  <c r="AF539" i="13"/>
  <c r="AF540" i="13"/>
  <c r="AF541" i="13"/>
  <c r="AF542" i="13"/>
  <c r="AF543" i="13"/>
  <c r="AF544" i="13"/>
  <c r="AF545" i="13"/>
  <c r="AF546" i="13"/>
  <c r="AF547" i="13"/>
  <c r="AF548" i="13"/>
  <c r="AF549" i="13"/>
  <c r="AF550" i="13"/>
  <c r="AF551" i="13"/>
  <c r="AF552" i="13"/>
  <c r="AF553" i="13"/>
  <c r="AF554" i="13"/>
  <c r="AF555" i="13"/>
  <c r="AF556" i="13"/>
  <c r="AF557" i="13"/>
  <c r="AF558" i="13"/>
  <c r="AF559" i="13"/>
  <c r="AF560" i="13"/>
  <c r="AF561" i="13"/>
  <c r="AF562" i="13"/>
  <c r="AF563" i="13"/>
  <c r="AF564" i="13"/>
  <c r="AF565" i="13"/>
  <c r="AF566" i="13"/>
  <c r="AF567" i="13"/>
  <c r="AF568" i="13"/>
  <c r="AF569" i="13"/>
  <c r="AF570" i="13"/>
  <c r="AF571" i="13"/>
  <c r="AF572" i="13"/>
  <c r="AF573" i="13"/>
  <c r="AF574" i="13"/>
  <c r="AF575" i="13"/>
  <c r="AF576" i="13"/>
  <c r="AF577" i="13"/>
  <c r="AF578" i="13"/>
  <c r="AF579" i="13"/>
  <c r="AF580" i="13"/>
  <c r="AF581" i="13"/>
  <c r="AF582" i="13"/>
  <c r="AF583" i="13"/>
  <c r="AF584" i="13"/>
  <c r="AF585" i="13"/>
  <c r="AF586" i="13"/>
  <c r="AF587" i="13"/>
  <c r="AF588" i="13"/>
  <c r="AF589" i="13"/>
  <c r="AF590" i="13"/>
  <c r="AF591" i="13"/>
  <c r="AF592" i="13"/>
  <c r="AF593" i="13"/>
  <c r="AF594" i="13"/>
  <c r="AF595" i="13"/>
  <c r="AF596" i="13"/>
  <c r="AF597" i="13"/>
  <c r="AF598" i="13"/>
  <c r="AF599" i="13"/>
  <c r="AF600" i="13"/>
  <c r="AF601" i="13"/>
  <c r="AF602" i="13"/>
  <c r="AF603" i="13"/>
  <c r="AF604" i="13"/>
  <c r="AF605" i="13"/>
  <c r="AF606" i="13"/>
  <c r="AF607" i="13"/>
  <c r="AF608" i="13"/>
  <c r="AF609" i="13"/>
  <c r="AF610" i="13"/>
  <c r="AF611" i="13"/>
  <c r="AF612" i="13"/>
  <c r="AF613" i="13"/>
  <c r="AF614" i="13"/>
  <c r="AF615" i="13"/>
  <c r="AF616" i="13"/>
  <c r="AF617" i="13"/>
  <c r="AF618" i="13"/>
  <c r="AF619" i="13"/>
  <c r="AF620" i="13"/>
  <c r="AF621" i="13"/>
  <c r="AF622" i="13"/>
  <c r="AF623" i="13"/>
  <c r="AF624" i="13"/>
  <c r="AF625" i="13"/>
  <c r="AF626" i="13"/>
  <c r="AF627" i="13"/>
  <c r="AF628" i="13"/>
  <c r="AF629" i="13"/>
  <c r="AF630" i="13"/>
  <c r="AF631" i="13"/>
  <c r="AF632" i="13"/>
  <c r="AF633" i="13"/>
  <c r="AF634" i="13"/>
  <c r="AF635" i="13"/>
  <c r="AF636" i="13"/>
  <c r="AF637" i="13"/>
  <c r="AF638" i="13"/>
  <c r="AF639" i="13"/>
  <c r="AF640" i="13"/>
  <c r="AF641" i="13"/>
  <c r="AF642" i="13"/>
  <c r="AF643" i="13"/>
  <c r="AF644" i="13"/>
  <c r="AF645" i="13"/>
  <c r="AF646" i="13"/>
  <c r="AF647" i="13"/>
  <c r="AF648" i="13"/>
  <c r="AF649" i="13"/>
  <c r="AF650" i="13"/>
  <c r="AF651" i="13"/>
  <c r="AF652" i="13"/>
  <c r="AF653" i="13"/>
  <c r="AF654" i="13"/>
  <c r="AF655" i="13"/>
  <c r="AF656" i="13"/>
  <c r="AF657" i="13"/>
  <c r="AF658" i="13"/>
  <c r="AF659" i="13"/>
  <c r="AF660" i="13"/>
  <c r="AF661" i="13"/>
  <c r="AF662" i="13"/>
  <c r="AF663" i="13"/>
  <c r="AF664" i="13"/>
  <c r="AF665" i="13"/>
  <c r="AF666" i="13"/>
  <c r="AF667" i="13"/>
  <c r="AF668" i="13"/>
  <c r="AF669" i="13"/>
  <c r="AF670" i="13"/>
  <c r="AF671" i="13"/>
  <c r="AF672" i="13"/>
  <c r="AF673" i="13"/>
  <c r="AF674" i="13"/>
  <c r="AF675" i="13"/>
  <c r="AF676" i="13"/>
  <c r="AF677" i="13"/>
  <c r="AF678" i="13"/>
  <c r="AF679" i="13"/>
  <c r="AF680" i="13"/>
  <c r="AF681" i="13"/>
  <c r="AF682" i="13"/>
  <c r="AF683" i="13"/>
  <c r="AF684" i="13"/>
  <c r="AF685" i="13"/>
  <c r="AF686" i="13"/>
  <c r="AF687" i="13"/>
  <c r="AF688" i="13"/>
  <c r="AF689" i="13"/>
  <c r="AF690" i="13"/>
  <c r="AF691" i="13"/>
  <c r="AF692" i="13"/>
  <c r="AF693" i="13"/>
  <c r="AF694" i="13"/>
  <c r="AF695" i="13"/>
  <c r="AF696" i="13"/>
  <c r="AF697" i="13"/>
  <c r="AF698" i="13"/>
  <c r="AF699" i="13"/>
  <c r="AF700" i="13"/>
  <c r="AF701" i="13"/>
  <c r="AF702" i="13"/>
  <c r="AF703" i="13"/>
  <c r="AF704" i="13"/>
  <c r="AF705" i="13"/>
  <c r="AF706" i="13"/>
  <c r="AF707" i="13"/>
  <c r="AF708" i="13"/>
  <c r="AF709" i="13"/>
  <c r="AF710" i="13"/>
  <c r="AF711" i="13"/>
  <c r="AF712" i="13"/>
  <c r="AF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2" i="13"/>
  <c r="Q73" i="13"/>
  <c r="Q74" i="13"/>
  <c r="Q75" i="13"/>
  <c r="Q76" i="13"/>
  <c r="Q77" i="13"/>
  <c r="Q78" i="13"/>
  <c r="Q79" i="13"/>
  <c r="Q80" i="13"/>
  <c r="Q81" i="13"/>
  <c r="Q82" i="13"/>
  <c r="Q83" i="13"/>
  <c r="Q84" i="13"/>
  <c r="Q85" i="13"/>
  <c r="Q86" i="13"/>
  <c r="Q87" i="13"/>
  <c r="Q88" i="13"/>
  <c r="Q89" i="13"/>
  <c r="Q90" i="13"/>
  <c r="Q91" i="13"/>
  <c r="Q92" i="13"/>
  <c r="Q93" i="13"/>
  <c r="Q94" i="13"/>
  <c r="Q95" i="13"/>
  <c r="Q96" i="13"/>
  <c r="Q97" i="13"/>
  <c r="Q98" i="13"/>
  <c r="Q99" i="13"/>
  <c r="Q100" i="13"/>
  <c r="Q101" i="13"/>
  <c r="Q102" i="13"/>
  <c r="Q103" i="13"/>
  <c r="Q104" i="13"/>
  <c r="Q105" i="13"/>
  <c r="Q106" i="13"/>
  <c r="Q107" i="13"/>
  <c r="Q108" i="13"/>
  <c r="Q109" i="13"/>
  <c r="Q110" i="13"/>
  <c r="Q111" i="13"/>
  <c r="Q112" i="13"/>
  <c r="Q113" i="13"/>
  <c r="Q114" i="13"/>
  <c r="Q115" i="13"/>
  <c r="Q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42" i="13"/>
  <c r="Q143" i="13"/>
  <c r="Q144" i="13"/>
  <c r="Q145" i="13"/>
  <c r="Q146" i="13"/>
  <c r="Q147" i="13"/>
  <c r="Q148" i="13"/>
  <c r="Q149" i="13"/>
  <c r="Q150" i="13"/>
  <c r="Q151" i="13"/>
  <c r="Q152" i="13"/>
  <c r="Q153" i="13"/>
  <c r="Q154" i="13"/>
  <c r="Q155" i="13"/>
  <c r="Q156" i="13"/>
  <c r="Q157" i="13"/>
  <c r="Q158" i="13"/>
  <c r="Q159" i="13"/>
  <c r="Q160" i="13"/>
  <c r="Q161" i="13"/>
  <c r="Q162" i="13"/>
  <c r="Q163" i="13"/>
  <c r="Q164" i="13"/>
  <c r="Q165" i="13"/>
  <c r="Q166" i="13"/>
  <c r="Q167" i="13"/>
  <c r="Q168" i="13"/>
  <c r="Q169" i="13"/>
  <c r="Q170" i="13"/>
  <c r="Q171" i="13"/>
  <c r="Q172" i="13"/>
  <c r="Q173" i="13"/>
  <c r="Q174" i="13"/>
  <c r="Q175" i="13"/>
  <c r="Q176" i="13"/>
  <c r="Q177" i="13"/>
  <c r="Q178" i="13"/>
  <c r="Q179" i="13"/>
  <c r="Q180" i="13"/>
  <c r="Q181" i="13"/>
  <c r="Q182" i="13"/>
  <c r="Q183" i="13"/>
  <c r="Q184" i="13"/>
  <c r="Q185" i="13"/>
  <c r="Q186" i="13"/>
  <c r="Q187" i="13"/>
  <c r="Q188" i="13"/>
  <c r="Q189" i="13"/>
  <c r="Q190" i="13"/>
  <c r="Q191" i="13"/>
  <c r="Q192" i="13"/>
  <c r="Q193" i="13"/>
  <c r="Q194" i="13"/>
  <c r="Q195" i="13"/>
  <c r="Q196" i="13"/>
  <c r="Q197" i="13"/>
  <c r="Q198" i="13"/>
  <c r="Q199" i="13"/>
  <c r="Q200" i="13"/>
  <c r="Q201" i="13"/>
  <c r="Q202" i="13"/>
  <c r="Q203" i="13"/>
  <c r="Q204" i="13"/>
  <c r="Q205" i="13"/>
  <c r="Q206" i="13"/>
  <c r="Q207" i="13"/>
  <c r="Q208" i="13"/>
  <c r="Q209" i="13"/>
  <c r="Q210" i="13"/>
  <c r="Q211" i="13"/>
  <c r="Q212" i="13"/>
  <c r="Q213" i="13"/>
  <c r="Q214" i="13"/>
  <c r="Q215" i="13"/>
  <c r="Q216" i="13"/>
  <c r="Q217" i="13"/>
  <c r="Q218" i="13"/>
  <c r="Q219" i="13"/>
  <c r="Q220" i="13"/>
  <c r="Q221" i="13"/>
  <c r="Q222" i="13"/>
  <c r="Q223" i="13"/>
  <c r="Q224" i="13"/>
  <c r="Q225" i="13"/>
  <c r="Q226" i="13"/>
  <c r="Q227" i="13"/>
  <c r="Q228" i="13"/>
  <c r="Q229" i="13"/>
  <c r="Q230" i="13"/>
  <c r="Q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7" i="13"/>
  <c r="Q318" i="13"/>
  <c r="Q319" i="13"/>
  <c r="Q320" i="13"/>
  <c r="Q321" i="13"/>
  <c r="Q322" i="13"/>
  <c r="Q323" i="13"/>
  <c r="Q324" i="13"/>
  <c r="Q325" i="13"/>
  <c r="Q326" i="13"/>
  <c r="Q327" i="13"/>
  <c r="Q328" i="13"/>
  <c r="Q329" i="13"/>
  <c r="Q330" i="13"/>
  <c r="Q331" i="13"/>
  <c r="Q332" i="13"/>
  <c r="Q333" i="13"/>
  <c r="Q334" i="13"/>
  <c r="Q335" i="13"/>
  <c r="Q336" i="13"/>
  <c r="Q337" i="13"/>
  <c r="Q338" i="13"/>
  <c r="Q339" i="13"/>
  <c r="Q340" i="13"/>
  <c r="Q341" i="13"/>
  <c r="Q342" i="13"/>
  <c r="Q343" i="13"/>
  <c r="Q344" i="13"/>
  <c r="Q345" i="13"/>
  <c r="Q346" i="13"/>
  <c r="Q347" i="13"/>
  <c r="Q348" i="13"/>
  <c r="Q349" i="13"/>
  <c r="Q350" i="13"/>
  <c r="Q351" i="13"/>
  <c r="Q352" i="13"/>
  <c r="Q353" i="13"/>
  <c r="Q354" i="13"/>
  <c r="Q355" i="13"/>
  <c r="Q356" i="13"/>
  <c r="Q357" i="13"/>
  <c r="Q358" i="13"/>
  <c r="Q359" i="13"/>
  <c r="Q360" i="13"/>
  <c r="Q361" i="13"/>
  <c r="Q362" i="13"/>
  <c r="Q363" i="13"/>
  <c r="Q364" i="13"/>
  <c r="Q365" i="13"/>
  <c r="Q366" i="13"/>
  <c r="Q367" i="13"/>
  <c r="Q368" i="13"/>
  <c r="Q369" i="13"/>
  <c r="Q370" i="13"/>
  <c r="Q371" i="13"/>
  <c r="Q372" i="13"/>
  <c r="Q373" i="13"/>
  <c r="Q374" i="13"/>
  <c r="Q375" i="13"/>
  <c r="Q376" i="13"/>
  <c r="Q377" i="13"/>
  <c r="Q378" i="13"/>
  <c r="Q379" i="13"/>
  <c r="Q380" i="13"/>
  <c r="Q381" i="13"/>
  <c r="Q382" i="13"/>
  <c r="Q383" i="13"/>
  <c r="Q384" i="13"/>
  <c r="Q385" i="13"/>
  <c r="Q386" i="13"/>
  <c r="Q387" i="13"/>
  <c r="Q388" i="13"/>
  <c r="Q389" i="13"/>
  <c r="Q390" i="13"/>
  <c r="Q391" i="13"/>
  <c r="Q392" i="13"/>
  <c r="Q393" i="13"/>
  <c r="Q394" i="13"/>
  <c r="Q395" i="13"/>
  <c r="Q396" i="13"/>
  <c r="Q397" i="13"/>
  <c r="Q398" i="13"/>
  <c r="Q399" i="13"/>
  <c r="Q400" i="13"/>
  <c r="Q401" i="13"/>
  <c r="Q402" i="13"/>
  <c r="Q403" i="13"/>
  <c r="Q404" i="13"/>
  <c r="Q405" i="13"/>
  <c r="Q406" i="13"/>
  <c r="Q407" i="13"/>
  <c r="Q408" i="13"/>
  <c r="Q409" i="13"/>
  <c r="Q410" i="13"/>
  <c r="Q411" i="13"/>
  <c r="Q412" i="13"/>
  <c r="Q413" i="13"/>
  <c r="Q414" i="13"/>
  <c r="Q415" i="13"/>
  <c r="Q416" i="13"/>
  <c r="Q417" i="13"/>
  <c r="Q418" i="13"/>
  <c r="Q419" i="13"/>
  <c r="Q420" i="13"/>
  <c r="Q421" i="13"/>
  <c r="Q422" i="13"/>
  <c r="Q423" i="13"/>
  <c r="Q424" i="13"/>
  <c r="Q425" i="13"/>
  <c r="Q426" i="13"/>
  <c r="Q427" i="13"/>
  <c r="Q428" i="13"/>
  <c r="Q429" i="13"/>
  <c r="Q430" i="13"/>
  <c r="Q431" i="13"/>
  <c r="Q432" i="13"/>
  <c r="Q433" i="13"/>
  <c r="Q434" i="13"/>
  <c r="Q435" i="13"/>
  <c r="Q436" i="13"/>
  <c r="Q437" i="13"/>
  <c r="Q438" i="13"/>
  <c r="Q439" i="13"/>
  <c r="Q440" i="13"/>
  <c r="Q441" i="13"/>
  <c r="Q442" i="13"/>
  <c r="Q443" i="13"/>
  <c r="Q444" i="13"/>
  <c r="Q445" i="13"/>
  <c r="Q446" i="13"/>
  <c r="Q447" i="13"/>
  <c r="Q448" i="13"/>
  <c r="Q449" i="13"/>
  <c r="Q450" i="13"/>
  <c r="Q451" i="13"/>
  <c r="Q452" i="13"/>
  <c r="Q453" i="13"/>
  <c r="Q454" i="13"/>
  <c r="Q455" i="13"/>
  <c r="Q456" i="13"/>
  <c r="Q457" i="13"/>
  <c r="Q458" i="13"/>
  <c r="Q459" i="13"/>
  <c r="Q460" i="13"/>
  <c r="Q461" i="13"/>
  <c r="Q462" i="13"/>
  <c r="Q463" i="13"/>
  <c r="Q464" i="13"/>
  <c r="Q465" i="13"/>
  <c r="Q466" i="13"/>
  <c r="Q467" i="13"/>
  <c r="Q468" i="13"/>
  <c r="Q469" i="13"/>
  <c r="Q470" i="13"/>
  <c r="Q471" i="13"/>
  <c r="Q472" i="13"/>
  <c r="Q473" i="13"/>
  <c r="Q474" i="13"/>
  <c r="Q475" i="13"/>
  <c r="Q476" i="13"/>
  <c r="Q477" i="13"/>
  <c r="Q478" i="13"/>
  <c r="Q479" i="13"/>
  <c r="Q480" i="13"/>
  <c r="Q481" i="13"/>
  <c r="Q482" i="13"/>
  <c r="Q483" i="13"/>
  <c r="Q484" i="13"/>
  <c r="Q485" i="13"/>
  <c r="Q486" i="13"/>
  <c r="Q487" i="13"/>
  <c r="Q488" i="13"/>
  <c r="Q489" i="13"/>
  <c r="Q490" i="13"/>
  <c r="Q491" i="13"/>
  <c r="Q492" i="13"/>
  <c r="Q493" i="13"/>
  <c r="Q494" i="13"/>
  <c r="Q495" i="13"/>
  <c r="Q496" i="13"/>
  <c r="Q497" i="13"/>
  <c r="Q498" i="13"/>
  <c r="Q499" i="13"/>
  <c r="Q500" i="13"/>
  <c r="Q501" i="13"/>
  <c r="Q502" i="13"/>
  <c r="Q503" i="13"/>
  <c r="Q504" i="13"/>
  <c r="Q505" i="13"/>
  <c r="Q506" i="13"/>
  <c r="Q507" i="13"/>
  <c r="Q508" i="13"/>
  <c r="Q509" i="13"/>
  <c r="Q510" i="13"/>
  <c r="Q511" i="13"/>
  <c r="Q512" i="13"/>
  <c r="Q513" i="13"/>
  <c r="Q514" i="13"/>
  <c r="Q515" i="13"/>
  <c r="Q516" i="13"/>
  <c r="Q517" i="13"/>
  <c r="Q518" i="13"/>
  <c r="Q519" i="13"/>
  <c r="Q520" i="13"/>
  <c r="Q521" i="13"/>
  <c r="Q522" i="13"/>
  <c r="Q523" i="13"/>
  <c r="Q524" i="13"/>
  <c r="Q525" i="13"/>
  <c r="Q526" i="13"/>
  <c r="Q527" i="13"/>
  <c r="Q528" i="13"/>
  <c r="Q529" i="13"/>
  <c r="Q530" i="13"/>
  <c r="Q531" i="13"/>
  <c r="Q532" i="13"/>
  <c r="Q533" i="13"/>
  <c r="Q534" i="13"/>
  <c r="Q535" i="13"/>
  <c r="Q536" i="13"/>
  <c r="Q537" i="13"/>
  <c r="Q538" i="13"/>
  <c r="Q539" i="13"/>
  <c r="Q540" i="13"/>
  <c r="Q541" i="13"/>
  <c r="Q542" i="13"/>
  <c r="Q543" i="13"/>
  <c r="Q544" i="13"/>
  <c r="Q545" i="13"/>
  <c r="Q546" i="13"/>
  <c r="Q547" i="13"/>
  <c r="Q548" i="13"/>
  <c r="Q549" i="13"/>
  <c r="Q550" i="13"/>
  <c r="Q551" i="13"/>
  <c r="Q552" i="13"/>
  <c r="Q553" i="13"/>
  <c r="Q554" i="13"/>
  <c r="Q555" i="13"/>
  <c r="Q556" i="13"/>
  <c r="Q557" i="13"/>
  <c r="Q558" i="13"/>
  <c r="Q559" i="13"/>
  <c r="Q560" i="13"/>
  <c r="Q561" i="13"/>
  <c r="Q562" i="13"/>
  <c r="Q563" i="13"/>
  <c r="Q564" i="13"/>
  <c r="Q565" i="13"/>
  <c r="Q566" i="13"/>
  <c r="Q567" i="13"/>
  <c r="Q568" i="13"/>
  <c r="Q569" i="13"/>
  <c r="Q570" i="13"/>
  <c r="Q571" i="13"/>
  <c r="Q572" i="13"/>
  <c r="Q573" i="13"/>
  <c r="Q574" i="13"/>
  <c r="Q575" i="13"/>
  <c r="Q576" i="13"/>
  <c r="Q577" i="13"/>
  <c r="Q578" i="13"/>
  <c r="Q579" i="13"/>
  <c r="Q580" i="13"/>
  <c r="Q581" i="13"/>
  <c r="Q582" i="13"/>
  <c r="Q583" i="13"/>
  <c r="Q584" i="13"/>
  <c r="Q585" i="13"/>
  <c r="Q586" i="13"/>
  <c r="Q587" i="13"/>
  <c r="Q588" i="13"/>
  <c r="Q589" i="13"/>
  <c r="Q590" i="13"/>
  <c r="Q591" i="13"/>
  <c r="Q592" i="13"/>
  <c r="Q593" i="13"/>
  <c r="Q594" i="13"/>
  <c r="Q595" i="13"/>
  <c r="Q596" i="13"/>
  <c r="Q597" i="13"/>
  <c r="Q598" i="13"/>
  <c r="Q599" i="13"/>
  <c r="Q600" i="13"/>
  <c r="Q601" i="13"/>
  <c r="Q602" i="13"/>
  <c r="Q603" i="13"/>
  <c r="Q604" i="13"/>
  <c r="Q605" i="13"/>
  <c r="Q606" i="13"/>
  <c r="Q607" i="13"/>
  <c r="Q608" i="13"/>
  <c r="Q609" i="13"/>
  <c r="Q610" i="13"/>
  <c r="Q611" i="13"/>
  <c r="Q612" i="13"/>
  <c r="Q613" i="13"/>
  <c r="Q614" i="13"/>
  <c r="Q615" i="13"/>
  <c r="Q616" i="13"/>
  <c r="Q617" i="13"/>
  <c r="Q618" i="13"/>
  <c r="Q619" i="13"/>
  <c r="Q620" i="13"/>
  <c r="Q621" i="13"/>
  <c r="Q622" i="13"/>
  <c r="Q623" i="13"/>
  <c r="Q624" i="13"/>
  <c r="Q625" i="13"/>
  <c r="Q626" i="13"/>
  <c r="Q627" i="13"/>
  <c r="Q628" i="13"/>
  <c r="Q629" i="13"/>
  <c r="Q630" i="13"/>
  <c r="Q631" i="13"/>
  <c r="Q632" i="13"/>
  <c r="Q633" i="13"/>
  <c r="Q634" i="13"/>
  <c r="Q635" i="13"/>
  <c r="Q636" i="13"/>
  <c r="Q637" i="13"/>
  <c r="Q638" i="13"/>
  <c r="Q639" i="13"/>
  <c r="Q640" i="13"/>
  <c r="Q641" i="13"/>
  <c r="Q642" i="13"/>
  <c r="Q643" i="13"/>
  <c r="Q644" i="13"/>
  <c r="Q645" i="13"/>
  <c r="Q646" i="13"/>
  <c r="Q647" i="13"/>
  <c r="Q648" i="13"/>
  <c r="Q649" i="13"/>
  <c r="Q650" i="13"/>
  <c r="Q651" i="13"/>
  <c r="Q652" i="13"/>
  <c r="Q653" i="13"/>
  <c r="Q654" i="13"/>
  <c r="Q655" i="13"/>
  <c r="Q656" i="13"/>
  <c r="Q657" i="13"/>
  <c r="Q658" i="13"/>
  <c r="Q659" i="13"/>
  <c r="Q660" i="13"/>
  <c r="Q661" i="13"/>
  <c r="Q662" i="13"/>
  <c r="Q663" i="13"/>
  <c r="Q664" i="13"/>
  <c r="Q665" i="13"/>
  <c r="Q666" i="13"/>
  <c r="Q667" i="13"/>
  <c r="Q668" i="13"/>
  <c r="Q669" i="13"/>
  <c r="Q670" i="13"/>
  <c r="Q671" i="13"/>
  <c r="Q672" i="13"/>
  <c r="Q673" i="13"/>
  <c r="Q674" i="13"/>
  <c r="Q675" i="13"/>
  <c r="Q676" i="13"/>
  <c r="Q677" i="13"/>
  <c r="Q678" i="13"/>
  <c r="Q679" i="13"/>
  <c r="Q680" i="13"/>
  <c r="Q681" i="13"/>
  <c r="Q682" i="13"/>
  <c r="Q683" i="13"/>
  <c r="Q684" i="13"/>
  <c r="Q685" i="13"/>
  <c r="Q686" i="13"/>
  <c r="Q687" i="13"/>
  <c r="Q688" i="13"/>
  <c r="Q689" i="13"/>
  <c r="Q690" i="13"/>
  <c r="Q691" i="13"/>
  <c r="Q692" i="13"/>
  <c r="Q693" i="13"/>
  <c r="Q694" i="13"/>
  <c r="Q695" i="13"/>
  <c r="Q696" i="13"/>
  <c r="Q697" i="13"/>
  <c r="Q698" i="13"/>
  <c r="Q699" i="13"/>
  <c r="Q700" i="13"/>
  <c r="Q701" i="13"/>
  <c r="Q702" i="13"/>
  <c r="Q703" i="13"/>
  <c r="Q704" i="13"/>
  <c r="Q705" i="13"/>
  <c r="Q706" i="13"/>
  <c r="Q707" i="13"/>
  <c r="Q708" i="13"/>
  <c r="Q709" i="13"/>
  <c r="Q710" i="13"/>
  <c r="Q711" i="13"/>
  <c r="Q712" i="13"/>
  <c r="Q29"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398" i="13"/>
  <c r="B399" i="13"/>
  <c r="B400" i="13"/>
  <c r="B401" i="13"/>
  <c r="B402" i="13"/>
  <c r="B403" i="13"/>
  <c r="B404" i="13"/>
  <c r="B405" i="13"/>
  <c r="B406" i="13"/>
  <c r="B407" i="13"/>
  <c r="B408" i="13"/>
  <c r="B409" i="13"/>
  <c r="B410" i="13"/>
  <c r="B411" i="13"/>
  <c r="B412" i="13"/>
  <c r="B413" i="13"/>
  <c r="B414" i="13"/>
  <c r="B415" i="13"/>
  <c r="B416" i="13"/>
  <c r="B417" i="13"/>
  <c r="B418" i="13"/>
  <c r="B419" i="13"/>
  <c r="B420" i="13"/>
  <c r="B421" i="13"/>
  <c r="B422" i="13"/>
  <c r="B423" i="13"/>
  <c r="B424" i="13"/>
  <c r="B425" i="13"/>
  <c r="B426" i="13"/>
  <c r="B427" i="13"/>
  <c r="B428" i="13"/>
  <c r="B429" i="13"/>
  <c r="B430" i="13"/>
  <c r="B431" i="13"/>
  <c r="B432" i="13"/>
  <c r="B433" i="13"/>
  <c r="B434" i="13"/>
  <c r="B435" i="13"/>
  <c r="B436" i="13"/>
  <c r="B437" i="13"/>
  <c r="B438" i="13"/>
  <c r="B439" i="13"/>
  <c r="B440" i="13"/>
  <c r="B441" i="13"/>
  <c r="B442" i="13"/>
  <c r="B443" i="13"/>
  <c r="B444" i="13"/>
  <c r="B445" i="13"/>
  <c r="B446" i="13"/>
  <c r="B447" i="13"/>
  <c r="B448" i="13"/>
  <c r="B449" i="13"/>
  <c r="B450" i="13"/>
  <c r="B451" i="13"/>
  <c r="B452" i="13"/>
  <c r="B453" i="13"/>
  <c r="B454" i="13"/>
  <c r="B455" i="13"/>
  <c r="B456" i="13"/>
  <c r="B457" i="13"/>
  <c r="B458" i="13"/>
  <c r="B459" i="13"/>
  <c r="B460" i="13"/>
  <c r="B461" i="13"/>
  <c r="B462" i="13"/>
  <c r="B463" i="13"/>
  <c r="B464" i="13"/>
  <c r="B465" i="13"/>
  <c r="B466" i="13"/>
  <c r="B467" i="13"/>
  <c r="B468" i="13"/>
  <c r="B469" i="13"/>
  <c r="B470" i="13"/>
  <c r="B471" i="13"/>
  <c r="B472" i="13"/>
  <c r="B473" i="13"/>
  <c r="B474" i="13"/>
  <c r="B475" i="13"/>
  <c r="B476" i="13"/>
  <c r="B477" i="13"/>
  <c r="B478" i="13"/>
  <c r="B479" i="13"/>
  <c r="B480" i="13"/>
  <c r="B481" i="13"/>
  <c r="B482" i="13"/>
  <c r="B483" i="13"/>
  <c r="B484" i="13"/>
  <c r="B485" i="13"/>
  <c r="B486" i="13"/>
  <c r="B487" i="13"/>
  <c r="B488" i="13"/>
  <c r="B489" i="13"/>
  <c r="B490" i="13"/>
  <c r="B491" i="13"/>
  <c r="B492" i="13"/>
  <c r="B493" i="13"/>
  <c r="B494" i="13"/>
  <c r="B495" i="13"/>
  <c r="B496" i="13"/>
  <c r="B497" i="13"/>
  <c r="B498" i="13"/>
  <c r="B499" i="13"/>
  <c r="B500" i="13"/>
  <c r="B501" i="13"/>
  <c r="B502" i="13"/>
  <c r="B503" i="13"/>
  <c r="B504" i="13"/>
  <c r="B505" i="13"/>
  <c r="B506" i="13"/>
  <c r="B507" i="13"/>
  <c r="B508" i="13"/>
  <c r="B509" i="13"/>
  <c r="B510" i="13"/>
  <c r="B511" i="13"/>
  <c r="B512" i="13"/>
  <c r="B513" i="13"/>
  <c r="B514" i="13"/>
  <c r="B515" i="13"/>
  <c r="B516" i="13"/>
  <c r="B517" i="13"/>
  <c r="B518" i="13"/>
  <c r="B519" i="13"/>
  <c r="B520" i="13"/>
  <c r="B521" i="13"/>
  <c r="B522" i="13"/>
  <c r="B523" i="13"/>
  <c r="B524" i="13"/>
  <c r="B525" i="13"/>
  <c r="B526" i="13"/>
  <c r="B527" i="13"/>
  <c r="B528" i="13"/>
  <c r="B529" i="13"/>
  <c r="B530" i="13"/>
  <c r="B531" i="13"/>
  <c r="B532" i="13"/>
  <c r="B533" i="13"/>
  <c r="B534" i="13"/>
  <c r="B535" i="13"/>
  <c r="B536" i="13"/>
  <c r="B537" i="13"/>
  <c r="B538" i="13"/>
  <c r="B539" i="13"/>
  <c r="B540" i="13"/>
  <c r="B541" i="13"/>
  <c r="B542" i="13"/>
  <c r="B543" i="13"/>
  <c r="B544" i="13"/>
  <c r="B545" i="13"/>
  <c r="B546" i="13"/>
  <c r="B547" i="13"/>
  <c r="B548" i="13"/>
  <c r="B549" i="13"/>
  <c r="B550" i="13"/>
  <c r="B551" i="13"/>
  <c r="B552" i="13"/>
  <c r="B553" i="13"/>
  <c r="B554" i="13"/>
  <c r="B555" i="13"/>
  <c r="B556" i="13"/>
  <c r="B557" i="13"/>
  <c r="B558" i="13"/>
  <c r="B559" i="13"/>
  <c r="B560" i="13"/>
  <c r="B561" i="13"/>
  <c r="B562" i="13"/>
  <c r="B563" i="13"/>
  <c r="B564" i="13"/>
  <c r="B565" i="13"/>
  <c r="B566" i="13"/>
  <c r="B567" i="13"/>
  <c r="B568" i="13"/>
  <c r="B569" i="13"/>
  <c r="B570" i="13"/>
  <c r="B571" i="13"/>
  <c r="B572" i="13"/>
  <c r="B573" i="13"/>
  <c r="B574" i="13"/>
  <c r="B575" i="13"/>
  <c r="B576" i="13"/>
  <c r="B577" i="13"/>
  <c r="B578" i="13"/>
  <c r="B579" i="13"/>
  <c r="B580" i="13"/>
  <c r="B581" i="13"/>
  <c r="B582" i="13"/>
  <c r="B583" i="13"/>
  <c r="B584" i="13"/>
  <c r="B585" i="13"/>
  <c r="B586" i="13"/>
  <c r="B587" i="13"/>
  <c r="B588" i="13"/>
  <c r="B589" i="13"/>
  <c r="B590" i="13"/>
  <c r="B591" i="13"/>
  <c r="B592" i="13"/>
  <c r="B593" i="13"/>
  <c r="B594" i="13"/>
  <c r="B595" i="13"/>
  <c r="B596" i="13"/>
  <c r="B597" i="13"/>
  <c r="B598" i="13"/>
  <c r="B599" i="13"/>
  <c r="B600" i="13"/>
  <c r="B601" i="13"/>
  <c r="B602" i="13"/>
  <c r="B603" i="13"/>
  <c r="B604" i="13"/>
  <c r="B605" i="13"/>
  <c r="B606" i="13"/>
  <c r="B607" i="13"/>
  <c r="B608" i="13"/>
  <c r="B609" i="13"/>
  <c r="B610" i="13"/>
  <c r="B611" i="13"/>
  <c r="B612" i="13"/>
  <c r="B613" i="13"/>
  <c r="B614" i="13"/>
  <c r="B615" i="13"/>
  <c r="B616" i="13"/>
  <c r="B617" i="13"/>
  <c r="B618" i="13"/>
  <c r="B619" i="13"/>
  <c r="B620" i="13"/>
  <c r="B621" i="13"/>
  <c r="B622" i="13"/>
  <c r="B623" i="13"/>
  <c r="B624" i="13"/>
  <c r="B625" i="13"/>
  <c r="B626" i="13"/>
  <c r="B627" i="13"/>
  <c r="B628" i="13"/>
  <c r="B629" i="13"/>
  <c r="B630" i="13"/>
  <c r="B631" i="13"/>
  <c r="B632" i="13"/>
  <c r="B633" i="13"/>
  <c r="B634" i="13"/>
  <c r="B635" i="13"/>
  <c r="B636" i="13"/>
  <c r="B637" i="13"/>
  <c r="B638" i="13"/>
  <c r="B639" i="13"/>
  <c r="B640" i="13"/>
  <c r="B641" i="13"/>
  <c r="B642" i="13"/>
  <c r="B643" i="13"/>
  <c r="B644" i="13"/>
  <c r="B645" i="13"/>
  <c r="B646" i="13"/>
  <c r="B647" i="13"/>
  <c r="B648" i="13"/>
  <c r="B649" i="13"/>
  <c r="B650" i="13"/>
  <c r="B651" i="13"/>
  <c r="B652" i="13"/>
  <c r="B653" i="13"/>
  <c r="B654" i="13"/>
  <c r="B655" i="13"/>
  <c r="B656" i="13"/>
  <c r="B657" i="13"/>
  <c r="B658" i="13"/>
  <c r="B659" i="13"/>
  <c r="B660" i="13"/>
  <c r="B661" i="13"/>
  <c r="B662" i="13"/>
  <c r="B663" i="13"/>
  <c r="B664" i="13"/>
  <c r="B665" i="13"/>
  <c r="B666" i="13"/>
  <c r="B667" i="13"/>
  <c r="B668" i="13"/>
  <c r="B669" i="13"/>
  <c r="B670" i="13"/>
  <c r="B671" i="13"/>
  <c r="B672" i="13"/>
  <c r="B673" i="13"/>
  <c r="B674" i="13"/>
  <c r="B675" i="13"/>
  <c r="B676" i="13"/>
  <c r="B677" i="13"/>
  <c r="B678" i="13"/>
  <c r="B679" i="13"/>
  <c r="B680" i="13"/>
  <c r="B681" i="13"/>
  <c r="B682" i="13"/>
  <c r="B683" i="13"/>
  <c r="B684" i="13"/>
  <c r="B685" i="13"/>
  <c r="B686" i="13"/>
  <c r="B687" i="13"/>
  <c r="B688" i="13"/>
  <c r="B689" i="13"/>
  <c r="B690" i="13"/>
  <c r="B691" i="13"/>
  <c r="B692" i="13"/>
  <c r="B693" i="13"/>
  <c r="B694" i="13"/>
  <c r="B695" i="13"/>
  <c r="B696" i="13"/>
  <c r="B697" i="13"/>
  <c r="B698" i="13"/>
  <c r="B699" i="13"/>
  <c r="B700" i="13"/>
  <c r="B701" i="13"/>
  <c r="B702" i="13"/>
  <c r="B703" i="13"/>
  <c r="B704" i="13"/>
  <c r="B705" i="13"/>
  <c r="B706" i="13"/>
  <c r="B707" i="13"/>
  <c r="B708" i="13"/>
  <c r="B709" i="13"/>
  <c r="B710" i="13"/>
  <c r="B711" i="13"/>
  <c r="B712" i="13"/>
  <c r="B30" i="13"/>
  <c r="B29" i="13"/>
  <c r="G9" i="7"/>
  <c r="H9" i="7"/>
  <c r="I9" i="7"/>
  <c r="J9" i="7"/>
  <c r="K9" i="7"/>
  <c r="G10" i="7"/>
  <c r="H10" i="7"/>
  <c r="I10" i="7"/>
  <c r="J10" i="7"/>
  <c r="K10" i="7"/>
  <c r="G11" i="7"/>
  <c r="H11" i="7"/>
  <c r="I11" i="7"/>
  <c r="J11" i="7"/>
  <c r="K11" i="7"/>
  <c r="G12" i="7"/>
  <c r="H12" i="7"/>
  <c r="I12" i="7"/>
  <c r="J12" i="7"/>
  <c r="K12" i="7"/>
  <c r="G13" i="7"/>
  <c r="H13" i="7"/>
  <c r="I13" i="7"/>
  <c r="J13" i="7"/>
  <c r="K13" i="7"/>
  <c r="G14" i="7"/>
  <c r="H14" i="7"/>
  <c r="I14" i="7"/>
  <c r="J14" i="7"/>
  <c r="K14" i="7"/>
  <c r="G15" i="7"/>
  <c r="H15" i="7"/>
  <c r="I15" i="7"/>
  <c r="J15" i="7"/>
  <c r="K15" i="7"/>
  <c r="G16" i="7"/>
  <c r="H16" i="7"/>
  <c r="I16" i="7"/>
  <c r="J16" i="7"/>
  <c r="K16" i="7"/>
  <c r="G17" i="7"/>
  <c r="H17" i="7"/>
  <c r="I17" i="7"/>
  <c r="J17" i="7"/>
  <c r="K17" i="7"/>
  <c r="G18" i="7"/>
  <c r="H18" i="7"/>
  <c r="I18" i="7"/>
  <c r="J18" i="7"/>
  <c r="K18" i="7"/>
  <c r="G19" i="7"/>
  <c r="H19" i="7"/>
  <c r="I19" i="7"/>
  <c r="J19" i="7"/>
  <c r="K19" i="7"/>
  <c r="G20" i="7"/>
  <c r="H20" i="7"/>
  <c r="I20" i="7"/>
  <c r="J20" i="7"/>
  <c r="K20" i="7"/>
  <c r="G21" i="7"/>
  <c r="H21" i="7"/>
  <c r="I21" i="7"/>
  <c r="J21" i="7"/>
  <c r="K21" i="7"/>
  <c r="G22" i="7"/>
  <c r="H22" i="7"/>
  <c r="I22" i="7"/>
  <c r="J22" i="7"/>
  <c r="K22" i="7"/>
  <c r="G23" i="7"/>
  <c r="H23" i="7"/>
  <c r="I23" i="7"/>
  <c r="J23" i="7"/>
  <c r="K23" i="7"/>
  <c r="G24" i="7"/>
  <c r="H24" i="7"/>
  <c r="I24" i="7"/>
  <c r="J24" i="7"/>
  <c r="K24" i="7"/>
  <c r="G25" i="7"/>
  <c r="H25" i="7"/>
  <c r="I25" i="7"/>
  <c r="J25" i="7"/>
  <c r="K25" i="7"/>
  <c r="G26" i="7"/>
  <c r="H26" i="7"/>
  <c r="I26" i="7"/>
  <c r="J26" i="7"/>
  <c r="K26" i="7"/>
  <c r="G27" i="7"/>
  <c r="H27" i="7"/>
  <c r="I27" i="7"/>
  <c r="J27" i="7"/>
  <c r="K27" i="7"/>
  <c r="G28" i="7"/>
  <c r="H28" i="7"/>
  <c r="I28" i="7"/>
  <c r="J28" i="7"/>
  <c r="K28" i="7"/>
  <c r="G29" i="7"/>
  <c r="H29" i="7"/>
  <c r="I29" i="7"/>
  <c r="J29" i="7"/>
  <c r="K29" i="7"/>
  <c r="G30" i="7"/>
  <c r="H30" i="7"/>
  <c r="I30" i="7"/>
  <c r="J30" i="7"/>
  <c r="K30" i="7"/>
  <c r="G31" i="7"/>
  <c r="H31" i="7"/>
  <c r="I31" i="7"/>
  <c r="J31" i="7"/>
  <c r="K31" i="7"/>
  <c r="G32" i="7"/>
  <c r="H32" i="7"/>
  <c r="I32" i="7"/>
  <c r="J32" i="7"/>
  <c r="K32" i="7"/>
  <c r="G33" i="7"/>
  <c r="H33" i="7"/>
  <c r="I33" i="7"/>
  <c r="J33" i="7"/>
  <c r="K33" i="7"/>
  <c r="G34" i="7"/>
  <c r="H34" i="7"/>
  <c r="I34" i="7"/>
  <c r="J34" i="7"/>
  <c r="K34" i="7"/>
  <c r="G35" i="7"/>
  <c r="H35" i="7"/>
  <c r="I35" i="7"/>
  <c r="J35" i="7"/>
  <c r="K35" i="7"/>
  <c r="G36" i="7"/>
  <c r="H36" i="7"/>
  <c r="I36" i="7"/>
  <c r="J36" i="7"/>
  <c r="K36" i="7"/>
  <c r="G37" i="7"/>
  <c r="H37" i="7"/>
  <c r="I37" i="7"/>
  <c r="J37" i="7"/>
  <c r="K37" i="7"/>
  <c r="G38" i="7"/>
  <c r="H38" i="7"/>
  <c r="I38" i="7"/>
  <c r="J38" i="7"/>
  <c r="K38" i="7"/>
  <c r="G39" i="7"/>
  <c r="H39" i="7"/>
  <c r="I39" i="7"/>
  <c r="J39" i="7"/>
  <c r="K39" i="7"/>
  <c r="G40" i="7"/>
  <c r="H40" i="7"/>
  <c r="I40" i="7"/>
  <c r="J40" i="7"/>
  <c r="K40" i="7"/>
  <c r="G41" i="7"/>
  <c r="H41" i="7"/>
  <c r="I41" i="7"/>
  <c r="J41" i="7"/>
  <c r="K41" i="7"/>
  <c r="G42" i="7"/>
  <c r="H42" i="7"/>
  <c r="I42" i="7"/>
  <c r="J42" i="7"/>
  <c r="K42" i="7"/>
  <c r="G43" i="7"/>
  <c r="H43" i="7"/>
  <c r="I43" i="7"/>
  <c r="J43" i="7"/>
  <c r="K43" i="7"/>
  <c r="G44" i="7"/>
  <c r="H44" i="7"/>
  <c r="I44" i="7"/>
  <c r="J44" i="7"/>
  <c r="K44" i="7"/>
  <c r="G45" i="7"/>
  <c r="H45" i="7"/>
  <c r="I45" i="7"/>
  <c r="J45" i="7"/>
  <c r="K45" i="7"/>
  <c r="G46" i="7"/>
  <c r="H46" i="7"/>
  <c r="I46" i="7"/>
  <c r="J46" i="7"/>
  <c r="K46" i="7"/>
  <c r="G47" i="7"/>
  <c r="H47" i="7"/>
  <c r="I47" i="7"/>
  <c r="J47" i="7"/>
  <c r="K47" i="7"/>
  <c r="G48" i="7"/>
  <c r="H48" i="7"/>
  <c r="I48" i="7"/>
  <c r="J48" i="7"/>
  <c r="K48" i="7"/>
  <c r="G49" i="7"/>
  <c r="H49" i="7"/>
  <c r="I49" i="7"/>
  <c r="J49" i="7"/>
  <c r="K49" i="7"/>
  <c r="G50" i="7"/>
  <c r="H50" i="7"/>
  <c r="I50" i="7"/>
  <c r="J50" i="7"/>
  <c r="K50" i="7"/>
  <c r="G51" i="7"/>
  <c r="H51" i="7"/>
  <c r="I51" i="7"/>
  <c r="J51" i="7"/>
  <c r="K51" i="7"/>
  <c r="G52" i="7"/>
  <c r="H52" i="7"/>
  <c r="I52" i="7"/>
  <c r="J52" i="7"/>
  <c r="K52" i="7"/>
  <c r="G53" i="7"/>
  <c r="H53" i="7"/>
  <c r="I53" i="7"/>
  <c r="J53" i="7"/>
  <c r="K53" i="7"/>
  <c r="G54" i="7"/>
  <c r="H54" i="7"/>
  <c r="I54" i="7"/>
  <c r="J54" i="7"/>
  <c r="K54" i="7"/>
  <c r="G55" i="7"/>
  <c r="H55" i="7"/>
  <c r="I55" i="7"/>
  <c r="J55" i="7"/>
  <c r="K55" i="7"/>
  <c r="G56" i="7"/>
  <c r="H56" i="7"/>
  <c r="I56" i="7"/>
  <c r="J56" i="7"/>
  <c r="K56" i="7"/>
  <c r="G57" i="7"/>
  <c r="H57" i="7"/>
  <c r="I57" i="7"/>
  <c r="J57" i="7"/>
  <c r="K57" i="7"/>
  <c r="G58" i="7"/>
  <c r="H58" i="7"/>
  <c r="I58" i="7"/>
  <c r="J58" i="7"/>
  <c r="K58" i="7"/>
  <c r="G59" i="7"/>
  <c r="H59" i="7"/>
  <c r="I59" i="7"/>
  <c r="J59" i="7"/>
  <c r="K59" i="7"/>
  <c r="G60" i="7"/>
  <c r="H60" i="7"/>
  <c r="I60" i="7"/>
  <c r="J60" i="7"/>
  <c r="K60" i="7"/>
  <c r="G61" i="7"/>
  <c r="H61" i="7"/>
  <c r="I61" i="7"/>
  <c r="J61" i="7"/>
  <c r="K61" i="7"/>
  <c r="G62" i="7"/>
  <c r="H62" i="7"/>
  <c r="I62" i="7"/>
  <c r="J62" i="7"/>
  <c r="K62" i="7"/>
  <c r="G63" i="7"/>
  <c r="H63" i="7"/>
  <c r="I63" i="7"/>
  <c r="J63" i="7"/>
  <c r="K63" i="7"/>
  <c r="G64" i="7"/>
  <c r="H64" i="7"/>
  <c r="I64" i="7"/>
  <c r="J64" i="7"/>
  <c r="K64" i="7"/>
  <c r="G65" i="7"/>
  <c r="H65" i="7"/>
  <c r="I65" i="7"/>
  <c r="J65" i="7"/>
  <c r="K65" i="7"/>
  <c r="G66" i="7"/>
  <c r="H66" i="7"/>
  <c r="I66" i="7"/>
  <c r="J66" i="7"/>
  <c r="K66" i="7"/>
  <c r="G67" i="7"/>
  <c r="H67" i="7"/>
  <c r="I67" i="7"/>
  <c r="J67" i="7"/>
  <c r="K67" i="7"/>
  <c r="G68" i="7"/>
  <c r="H68" i="7"/>
  <c r="I68" i="7"/>
  <c r="J68" i="7"/>
  <c r="K68" i="7"/>
  <c r="G69" i="7"/>
  <c r="H69" i="7"/>
  <c r="I69" i="7"/>
  <c r="J69" i="7"/>
  <c r="K69" i="7"/>
  <c r="G70" i="7"/>
  <c r="H70" i="7"/>
  <c r="I70" i="7"/>
  <c r="J70" i="7"/>
  <c r="K70" i="7"/>
  <c r="G71" i="7"/>
  <c r="H71" i="7"/>
  <c r="I71" i="7"/>
  <c r="J71" i="7"/>
  <c r="K71" i="7"/>
  <c r="G72" i="7"/>
  <c r="H72" i="7"/>
  <c r="I72" i="7"/>
  <c r="J72" i="7"/>
  <c r="K72" i="7"/>
  <c r="G73" i="7"/>
  <c r="H73" i="7"/>
  <c r="I73" i="7"/>
  <c r="J73" i="7"/>
  <c r="K73" i="7"/>
  <c r="G74" i="7"/>
  <c r="H74" i="7"/>
  <c r="I74" i="7"/>
  <c r="J74" i="7"/>
  <c r="K74" i="7"/>
  <c r="G75" i="7"/>
  <c r="H75" i="7"/>
  <c r="I75" i="7"/>
  <c r="J75" i="7"/>
  <c r="K75" i="7"/>
  <c r="G76" i="7"/>
  <c r="H76" i="7"/>
  <c r="I76" i="7"/>
  <c r="J76" i="7"/>
  <c r="K76" i="7"/>
  <c r="G77" i="7"/>
  <c r="H77" i="7"/>
  <c r="I77" i="7"/>
  <c r="J77" i="7"/>
  <c r="K77" i="7"/>
  <c r="G78" i="7"/>
  <c r="H78" i="7"/>
  <c r="I78" i="7"/>
  <c r="J78" i="7"/>
  <c r="K78" i="7"/>
  <c r="G79" i="7"/>
  <c r="H79" i="7"/>
  <c r="I79" i="7"/>
  <c r="J79" i="7"/>
  <c r="K79" i="7"/>
  <c r="G80" i="7"/>
  <c r="H80" i="7"/>
  <c r="I80" i="7"/>
  <c r="J80" i="7"/>
  <c r="K80" i="7"/>
  <c r="G81" i="7"/>
  <c r="H81" i="7"/>
  <c r="I81" i="7"/>
  <c r="J81" i="7"/>
  <c r="K81" i="7"/>
  <c r="G82" i="7"/>
  <c r="H82" i="7"/>
  <c r="I82" i="7"/>
  <c r="J82" i="7"/>
  <c r="K82" i="7"/>
  <c r="G83" i="7"/>
  <c r="H83" i="7"/>
  <c r="I83" i="7"/>
  <c r="J83" i="7"/>
  <c r="K83" i="7"/>
  <c r="G84" i="7"/>
  <c r="H84" i="7"/>
  <c r="I84" i="7"/>
  <c r="J84" i="7"/>
  <c r="K84" i="7"/>
  <c r="G85" i="7"/>
  <c r="H85" i="7"/>
  <c r="I85" i="7"/>
  <c r="J85" i="7"/>
  <c r="K85" i="7"/>
  <c r="G86" i="7"/>
  <c r="H86" i="7"/>
  <c r="I86" i="7"/>
  <c r="J86" i="7"/>
  <c r="K86" i="7"/>
  <c r="G87" i="7"/>
  <c r="H87" i="7"/>
  <c r="I87" i="7"/>
  <c r="J87" i="7"/>
  <c r="K87" i="7"/>
  <c r="G88" i="7"/>
  <c r="H88" i="7"/>
  <c r="I88" i="7"/>
  <c r="J88" i="7"/>
  <c r="K88" i="7"/>
  <c r="G89" i="7"/>
  <c r="H89" i="7"/>
  <c r="I89" i="7"/>
  <c r="J89" i="7"/>
  <c r="K89" i="7"/>
  <c r="G90" i="7"/>
  <c r="H90" i="7"/>
  <c r="I90" i="7"/>
  <c r="J90" i="7"/>
  <c r="K90" i="7"/>
  <c r="G91" i="7"/>
  <c r="H91" i="7"/>
  <c r="I91" i="7"/>
  <c r="J91" i="7"/>
  <c r="K91" i="7"/>
  <c r="G92" i="7"/>
  <c r="H92" i="7"/>
  <c r="I92" i="7"/>
  <c r="J92" i="7"/>
  <c r="K92" i="7"/>
  <c r="G93" i="7"/>
  <c r="H93" i="7"/>
  <c r="I93" i="7"/>
  <c r="J93" i="7"/>
  <c r="K93" i="7"/>
  <c r="G94" i="7"/>
  <c r="H94" i="7"/>
  <c r="I94" i="7"/>
  <c r="J94" i="7"/>
  <c r="K94" i="7"/>
  <c r="G95" i="7"/>
  <c r="H95" i="7"/>
  <c r="I95" i="7"/>
  <c r="J95" i="7"/>
  <c r="K95" i="7"/>
  <c r="G96" i="7"/>
  <c r="H96" i="7"/>
  <c r="I96" i="7"/>
  <c r="J96" i="7"/>
  <c r="K96" i="7"/>
  <c r="G97" i="7"/>
  <c r="H97" i="7"/>
  <c r="I97" i="7"/>
  <c r="J97" i="7"/>
  <c r="K97" i="7"/>
  <c r="G98" i="7"/>
  <c r="H98" i="7"/>
  <c r="I98" i="7"/>
  <c r="J98" i="7"/>
  <c r="K98" i="7"/>
  <c r="G99" i="7"/>
  <c r="H99" i="7"/>
  <c r="I99" i="7"/>
  <c r="J99" i="7"/>
  <c r="K99" i="7"/>
  <c r="G100" i="7"/>
  <c r="H100" i="7"/>
  <c r="I100" i="7"/>
  <c r="J100" i="7"/>
  <c r="K100" i="7"/>
  <c r="G101" i="7"/>
  <c r="H101" i="7"/>
  <c r="I101" i="7"/>
  <c r="J101" i="7"/>
  <c r="K101" i="7"/>
  <c r="G102" i="7"/>
  <c r="H102" i="7"/>
  <c r="I102" i="7"/>
  <c r="J102" i="7"/>
  <c r="K102" i="7"/>
  <c r="G103" i="7"/>
  <c r="H103" i="7"/>
  <c r="I103" i="7"/>
  <c r="J103" i="7"/>
  <c r="K103" i="7"/>
  <c r="G104" i="7"/>
  <c r="H104" i="7"/>
  <c r="I104" i="7"/>
  <c r="J104" i="7"/>
  <c r="K104" i="7"/>
  <c r="G105" i="7"/>
  <c r="H105" i="7"/>
  <c r="I105" i="7"/>
  <c r="J105" i="7"/>
  <c r="K105" i="7"/>
  <c r="G106" i="7"/>
  <c r="H106" i="7"/>
  <c r="I106" i="7"/>
  <c r="J106" i="7"/>
  <c r="K106" i="7"/>
  <c r="G107" i="7"/>
  <c r="H107" i="7"/>
  <c r="I107" i="7"/>
  <c r="J107" i="7"/>
  <c r="K107" i="7"/>
  <c r="G108" i="7"/>
  <c r="H108" i="7"/>
  <c r="I108" i="7"/>
  <c r="J108" i="7"/>
  <c r="K108" i="7"/>
  <c r="G109" i="7"/>
  <c r="H109" i="7"/>
  <c r="I109" i="7"/>
  <c r="J109" i="7"/>
  <c r="K109" i="7"/>
  <c r="G110" i="7"/>
  <c r="H110" i="7"/>
  <c r="I110" i="7"/>
  <c r="J110" i="7"/>
  <c r="K110" i="7"/>
  <c r="G111" i="7"/>
  <c r="H111" i="7"/>
  <c r="I111" i="7"/>
  <c r="J111" i="7"/>
  <c r="K111" i="7"/>
  <c r="G112" i="7"/>
  <c r="H112" i="7"/>
  <c r="I112" i="7"/>
  <c r="J112" i="7"/>
  <c r="K112" i="7"/>
  <c r="G113" i="7"/>
  <c r="H113" i="7"/>
  <c r="I113" i="7"/>
  <c r="J113" i="7"/>
  <c r="K113" i="7"/>
  <c r="G114" i="7"/>
  <c r="H114" i="7"/>
  <c r="I114" i="7"/>
  <c r="J114" i="7"/>
  <c r="K114" i="7"/>
  <c r="G115" i="7"/>
  <c r="H115" i="7"/>
  <c r="I115" i="7"/>
  <c r="J115" i="7"/>
  <c r="K115" i="7"/>
  <c r="G116" i="7"/>
  <c r="H116" i="7"/>
  <c r="I116" i="7"/>
  <c r="J116" i="7"/>
  <c r="K116" i="7"/>
  <c r="G117" i="7"/>
  <c r="H117" i="7"/>
  <c r="I117" i="7"/>
  <c r="J117" i="7"/>
  <c r="K117" i="7"/>
  <c r="G118" i="7"/>
  <c r="H118" i="7"/>
  <c r="I118" i="7"/>
  <c r="J118" i="7"/>
  <c r="K118" i="7"/>
  <c r="G119" i="7"/>
  <c r="H119" i="7"/>
  <c r="I119" i="7"/>
  <c r="J119" i="7"/>
  <c r="K119" i="7"/>
  <c r="G120" i="7"/>
  <c r="H120" i="7"/>
  <c r="I120" i="7"/>
  <c r="J120" i="7"/>
  <c r="K120" i="7"/>
  <c r="G121" i="7"/>
  <c r="H121" i="7"/>
  <c r="I121" i="7"/>
  <c r="J121" i="7"/>
  <c r="K121" i="7"/>
  <c r="G122" i="7"/>
  <c r="H122" i="7"/>
  <c r="I122" i="7"/>
  <c r="J122" i="7"/>
  <c r="K122" i="7"/>
  <c r="G123" i="7"/>
  <c r="H123" i="7"/>
  <c r="I123" i="7"/>
  <c r="J123" i="7"/>
  <c r="K123" i="7"/>
  <c r="G124" i="7"/>
  <c r="H124" i="7"/>
  <c r="I124" i="7"/>
  <c r="J124" i="7"/>
  <c r="K124" i="7"/>
  <c r="G125" i="7"/>
  <c r="H125" i="7"/>
  <c r="I125" i="7"/>
  <c r="J125" i="7"/>
  <c r="K125" i="7"/>
  <c r="G126" i="7"/>
  <c r="H126" i="7"/>
  <c r="I126" i="7"/>
  <c r="J126" i="7"/>
  <c r="K126" i="7"/>
  <c r="G127" i="7"/>
  <c r="H127" i="7"/>
  <c r="I127" i="7"/>
  <c r="J127" i="7"/>
  <c r="K127" i="7"/>
  <c r="G128" i="7"/>
  <c r="H128" i="7"/>
  <c r="I128" i="7"/>
  <c r="J128" i="7"/>
  <c r="K128" i="7"/>
  <c r="G129" i="7"/>
  <c r="H129" i="7"/>
  <c r="I129" i="7"/>
  <c r="J129" i="7"/>
  <c r="K129" i="7"/>
  <c r="G130" i="7"/>
  <c r="H130" i="7"/>
  <c r="I130" i="7"/>
  <c r="J130" i="7"/>
  <c r="K130" i="7"/>
  <c r="G131" i="7"/>
  <c r="H131" i="7"/>
  <c r="I131" i="7"/>
  <c r="J131" i="7"/>
  <c r="K131" i="7"/>
  <c r="G132" i="7"/>
  <c r="H132" i="7"/>
  <c r="I132" i="7"/>
  <c r="J132" i="7"/>
  <c r="K132" i="7"/>
  <c r="G133" i="7"/>
  <c r="H133" i="7"/>
  <c r="I133" i="7"/>
  <c r="J133" i="7"/>
  <c r="K133" i="7"/>
  <c r="G134" i="7"/>
  <c r="H134" i="7"/>
  <c r="I134" i="7"/>
  <c r="J134" i="7"/>
  <c r="K134" i="7"/>
  <c r="G135" i="7"/>
  <c r="H135" i="7"/>
  <c r="I135" i="7"/>
  <c r="J135" i="7"/>
  <c r="K135" i="7"/>
  <c r="G136" i="7"/>
  <c r="H136" i="7"/>
  <c r="I136" i="7"/>
  <c r="J136" i="7"/>
  <c r="K136" i="7"/>
  <c r="G137" i="7"/>
  <c r="H137" i="7"/>
  <c r="I137" i="7"/>
  <c r="J137" i="7"/>
  <c r="K137" i="7"/>
  <c r="G138" i="7"/>
  <c r="H138" i="7"/>
  <c r="I138" i="7"/>
  <c r="J138" i="7"/>
  <c r="K138" i="7"/>
  <c r="G139" i="7"/>
  <c r="H139" i="7"/>
  <c r="I139" i="7"/>
  <c r="J139" i="7"/>
  <c r="K139" i="7"/>
  <c r="G140" i="7"/>
  <c r="H140" i="7"/>
  <c r="I140" i="7"/>
  <c r="J140" i="7"/>
  <c r="K140" i="7"/>
  <c r="G141" i="7"/>
  <c r="H141" i="7"/>
  <c r="I141" i="7"/>
  <c r="J141" i="7"/>
  <c r="K141" i="7"/>
  <c r="G142" i="7"/>
  <c r="H142" i="7"/>
  <c r="I142" i="7"/>
  <c r="J142" i="7"/>
  <c r="K142" i="7"/>
  <c r="G143" i="7"/>
  <c r="H143" i="7"/>
  <c r="I143" i="7"/>
  <c r="J143" i="7"/>
  <c r="K143" i="7"/>
  <c r="G144" i="7"/>
  <c r="H144" i="7"/>
  <c r="I144" i="7"/>
  <c r="J144" i="7"/>
  <c r="K144" i="7"/>
  <c r="G145" i="7"/>
  <c r="H145" i="7"/>
  <c r="I145" i="7"/>
  <c r="J145" i="7"/>
  <c r="K145" i="7"/>
  <c r="G146" i="7"/>
  <c r="H146" i="7"/>
  <c r="I146" i="7"/>
  <c r="J146" i="7"/>
  <c r="K146" i="7"/>
  <c r="G147" i="7"/>
  <c r="H147" i="7"/>
  <c r="I147" i="7"/>
  <c r="J147" i="7"/>
  <c r="K147" i="7"/>
  <c r="G148" i="7"/>
  <c r="H148" i="7"/>
  <c r="I148" i="7"/>
  <c r="J148" i="7"/>
  <c r="K148" i="7"/>
  <c r="G149" i="7"/>
  <c r="H149" i="7"/>
  <c r="I149" i="7"/>
  <c r="J149" i="7"/>
  <c r="K149" i="7"/>
  <c r="G150" i="7"/>
  <c r="H150" i="7"/>
  <c r="I150" i="7"/>
  <c r="J150" i="7"/>
  <c r="K150" i="7"/>
  <c r="G151" i="7"/>
  <c r="H151" i="7"/>
  <c r="I151" i="7"/>
  <c r="J151" i="7"/>
  <c r="K151" i="7"/>
  <c r="G152" i="7"/>
  <c r="H152" i="7"/>
  <c r="I152" i="7"/>
  <c r="J152" i="7"/>
  <c r="K152" i="7"/>
  <c r="G153" i="7"/>
  <c r="H153" i="7"/>
  <c r="I153" i="7"/>
  <c r="J153" i="7"/>
  <c r="K153" i="7"/>
  <c r="G154" i="7"/>
  <c r="H154" i="7"/>
  <c r="I154" i="7"/>
  <c r="J154" i="7"/>
  <c r="K154" i="7"/>
  <c r="G155" i="7"/>
  <c r="H155" i="7"/>
  <c r="I155" i="7"/>
  <c r="J155" i="7"/>
  <c r="K155" i="7"/>
  <c r="G156" i="7"/>
  <c r="H156" i="7"/>
  <c r="I156" i="7"/>
  <c r="J156" i="7"/>
  <c r="K156" i="7"/>
  <c r="G157" i="7"/>
  <c r="H157" i="7"/>
  <c r="I157" i="7"/>
  <c r="J157" i="7"/>
  <c r="K157" i="7"/>
  <c r="G158" i="7"/>
  <c r="H158" i="7"/>
  <c r="I158" i="7"/>
  <c r="J158" i="7"/>
  <c r="K158" i="7"/>
  <c r="G159" i="7"/>
  <c r="H159" i="7"/>
  <c r="I159" i="7"/>
  <c r="J159" i="7"/>
  <c r="K159" i="7"/>
  <c r="G160" i="7"/>
  <c r="H160" i="7"/>
  <c r="I160" i="7"/>
  <c r="J160" i="7"/>
  <c r="K160" i="7"/>
  <c r="G161" i="7"/>
  <c r="H161" i="7"/>
  <c r="I161" i="7"/>
  <c r="J161" i="7"/>
  <c r="K161" i="7"/>
  <c r="G162" i="7"/>
  <c r="H162" i="7"/>
  <c r="I162" i="7"/>
  <c r="J162" i="7"/>
  <c r="K162" i="7"/>
  <c r="G163" i="7"/>
  <c r="H163" i="7"/>
  <c r="I163" i="7"/>
  <c r="J163" i="7"/>
  <c r="K163" i="7"/>
  <c r="G164" i="7"/>
  <c r="H164" i="7"/>
  <c r="I164" i="7"/>
  <c r="J164" i="7"/>
  <c r="K164" i="7"/>
  <c r="G165" i="7"/>
  <c r="H165" i="7"/>
  <c r="I165" i="7"/>
  <c r="J165" i="7"/>
  <c r="K165" i="7"/>
  <c r="G166" i="7"/>
  <c r="H166" i="7"/>
  <c r="I166" i="7"/>
  <c r="J166" i="7"/>
  <c r="K166" i="7"/>
  <c r="G167" i="7"/>
  <c r="H167" i="7"/>
  <c r="I167" i="7"/>
  <c r="J167" i="7"/>
  <c r="K167" i="7"/>
  <c r="G168" i="7"/>
  <c r="H168" i="7"/>
  <c r="I168" i="7"/>
  <c r="J168" i="7"/>
  <c r="K168" i="7"/>
  <c r="G169" i="7"/>
  <c r="H169" i="7"/>
  <c r="I169" i="7"/>
  <c r="J169" i="7"/>
  <c r="K169" i="7"/>
  <c r="G170" i="7"/>
  <c r="H170" i="7"/>
  <c r="I170" i="7"/>
  <c r="J170" i="7"/>
  <c r="K170" i="7"/>
  <c r="G171" i="7"/>
  <c r="H171" i="7"/>
  <c r="I171" i="7"/>
  <c r="J171" i="7"/>
  <c r="K171" i="7"/>
  <c r="G172" i="7"/>
  <c r="H172" i="7"/>
  <c r="I172" i="7"/>
  <c r="J172" i="7"/>
  <c r="K172" i="7"/>
  <c r="G173" i="7"/>
  <c r="H173" i="7"/>
  <c r="I173" i="7"/>
  <c r="J173" i="7"/>
  <c r="K173" i="7"/>
  <c r="G174" i="7"/>
  <c r="H174" i="7"/>
  <c r="I174" i="7"/>
  <c r="J174" i="7"/>
  <c r="K174" i="7"/>
  <c r="G175" i="7"/>
  <c r="H175" i="7"/>
  <c r="I175" i="7"/>
  <c r="J175" i="7"/>
  <c r="K175" i="7"/>
  <c r="G176" i="7"/>
  <c r="H176" i="7"/>
  <c r="I176" i="7"/>
  <c r="J176" i="7"/>
  <c r="K176" i="7"/>
  <c r="G177" i="7"/>
  <c r="H177" i="7"/>
  <c r="I177" i="7"/>
  <c r="J177" i="7"/>
  <c r="K177" i="7"/>
  <c r="G178" i="7"/>
  <c r="H178" i="7"/>
  <c r="I178" i="7"/>
  <c r="J178" i="7"/>
  <c r="K178" i="7"/>
  <c r="G179" i="7"/>
  <c r="H179" i="7"/>
  <c r="I179" i="7"/>
  <c r="J179" i="7"/>
  <c r="K179" i="7"/>
  <c r="G180" i="7"/>
  <c r="H180" i="7"/>
  <c r="I180" i="7"/>
  <c r="J180" i="7"/>
  <c r="K180" i="7"/>
  <c r="G181" i="7"/>
  <c r="H181" i="7"/>
  <c r="I181" i="7"/>
  <c r="J181" i="7"/>
  <c r="K181" i="7"/>
  <c r="G182" i="7"/>
  <c r="H182" i="7"/>
  <c r="I182" i="7"/>
  <c r="J182" i="7"/>
  <c r="K182" i="7"/>
  <c r="G183" i="7"/>
  <c r="H183" i="7"/>
  <c r="I183" i="7"/>
  <c r="J183" i="7"/>
  <c r="K183" i="7"/>
  <c r="G184" i="7"/>
  <c r="H184" i="7"/>
  <c r="I184" i="7"/>
  <c r="J184" i="7"/>
  <c r="K184" i="7"/>
  <c r="G185" i="7"/>
  <c r="H185" i="7"/>
  <c r="I185" i="7"/>
  <c r="J185" i="7"/>
  <c r="K185" i="7"/>
  <c r="G186" i="7"/>
  <c r="H186" i="7"/>
  <c r="I186" i="7"/>
  <c r="J186" i="7"/>
  <c r="K186" i="7"/>
  <c r="G187" i="7"/>
  <c r="H187" i="7"/>
  <c r="I187" i="7"/>
  <c r="J187" i="7"/>
  <c r="K187" i="7"/>
  <c r="G188" i="7"/>
  <c r="H188" i="7"/>
  <c r="I188" i="7"/>
  <c r="J188" i="7"/>
  <c r="K188" i="7"/>
  <c r="G189" i="7"/>
  <c r="H189" i="7"/>
  <c r="I189" i="7"/>
  <c r="J189" i="7"/>
  <c r="K189" i="7"/>
  <c r="G190" i="7"/>
  <c r="H190" i="7"/>
  <c r="I190" i="7"/>
  <c r="J190" i="7"/>
  <c r="K190" i="7"/>
  <c r="G191" i="7"/>
  <c r="H191" i="7"/>
  <c r="I191" i="7"/>
  <c r="J191" i="7"/>
  <c r="K191" i="7"/>
  <c r="G192" i="7"/>
  <c r="H192" i="7"/>
  <c r="I192" i="7"/>
  <c r="J192" i="7"/>
  <c r="K192" i="7"/>
  <c r="G193" i="7"/>
  <c r="H193" i="7"/>
  <c r="I193" i="7"/>
  <c r="J193" i="7"/>
  <c r="K193" i="7"/>
  <c r="G194" i="7"/>
  <c r="H194" i="7"/>
  <c r="I194" i="7"/>
  <c r="J194" i="7"/>
  <c r="K194" i="7"/>
  <c r="G195" i="7"/>
  <c r="H195" i="7"/>
  <c r="I195" i="7"/>
  <c r="J195" i="7"/>
  <c r="K195" i="7"/>
  <c r="G196" i="7"/>
  <c r="H196" i="7"/>
  <c r="I196" i="7"/>
  <c r="J196" i="7"/>
  <c r="K196" i="7"/>
  <c r="G197" i="7"/>
  <c r="H197" i="7"/>
  <c r="I197" i="7"/>
  <c r="J197" i="7"/>
  <c r="K197" i="7"/>
  <c r="G198" i="7"/>
  <c r="H198" i="7"/>
  <c r="I198" i="7"/>
  <c r="J198" i="7"/>
  <c r="K198" i="7"/>
  <c r="G199" i="7"/>
  <c r="H199" i="7"/>
  <c r="I199" i="7"/>
  <c r="J199" i="7"/>
  <c r="K199" i="7"/>
  <c r="G200" i="7"/>
  <c r="H200" i="7"/>
  <c r="I200" i="7"/>
  <c r="J200" i="7"/>
  <c r="K200" i="7"/>
  <c r="G201" i="7"/>
  <c r="H201" i="7"/>
  <c r="I201" i="7"/>
  <c r="J201" i="7"/>
  <c r="K201" i="7"/>
  <c r="G202" i="7"/>
  <c r="H202" i="7"/>
  <c r="I202" i="7"/>
  <c r="J202" i="7"/>
  <c r="K202" i="7"/>
  <c r="G203" i="7"/>
  <c r="H203" i="7"/>
  <c r="I203" i="7"/>
  <c r="J203" i="7"/>
  <c r="K203" i="7"/>
  <c r="G204" i="7"/>
  <c r="H204" i="7"/>
  <c r="I204" i="7"/>
  <c r="J204" i="7"/>
  <c r="K204" i="7"/>
  <c r="G205" i="7"/>
  <c r="H205" i="7"/>
  <c r="I205" i="7"/>
  <c r="J205" i="7"/>
  <c r="K205" i="7"/>
  <c r="G206" i="7"/>
  <c r="H206" i="7"/>
  <c r="I206" i="7"/>
  <c r="J206" i="7"/>
  <c r="K206" i="7"/>
  <c r="G207" i="7"/>
  <c r="H207" i="7"/>
  <c r="I207" i="7"/>
  <c r="J207" i="7"/>
  <c r="K207" i="7"/>
  <c r="G208" i="7"/>
  <c r="H208" i="7"/>
  <c r="I208" i="7"/>
  <c r="J208" i="7"/>
  <c r="K208" i="7"/>
  <c r="G209" i="7"/>
  <c r="H209" i="7"/>
  <c r="I209" i="7"/>
  <c r="J209" i="7"/>
  <c r="K209" i="7"/>
  <c r="G210" i="7"/>
  <c r="H210" i="7"/>
  <c r="I210" i="7"/>
  <c r="J210" i="7"/>
  <c r="K210" i="7"/>
  <c r="G211" i="7"/>
  <c r="H211" i="7"/>
  <c r="I211" i="7"/>
  <c r="J211" i="7"/>
  <c r="K211" i="7"/>
  <c r="G212" i="7"/>
  <c r="H212" i="7"/>
  <c r="I212" i="7"/>
  <c r="J212" i="7"/>
  <c r="K212" i="7"/>
  <c r="G213" i="7"/>
  <c r="H213" i="7"/>
  <c r="I213" i="7"/>
  <c r="J213" i="7"/>
  <c r="K213" i="7"/>
  <c r="G214" i="7"/>
  <c r="H214" i="7"/>
  <c r="I214" i="7"/>
  <c r="J214" i="7"/>
  <c r="K214" i="7"/>
  <c r="G215" i="7"/>
  <c r="H215" i="7"/>
  <c r="I215" i="7"/>
  <c r="J215" i="7"/>
  <c r="K215" i="7"/>
  <c r="G216" i="7"/>
  <c r="H216" i="7"/>
  <c r="I216" i="7"/>
  <c r="J216" i="7"/>
  <c r="K216" i="7"/>
  <c r="G217" i="7"/>
  <c r="H217" i="7"/>
  <c r="I217" i="7"/>
  <c r="J217" i="7"/>
  <c r="K217" i="7"/>
  <c r="G218" i="7"/>
  <c r="H218" i="7"/>
  <c r="I218" i="7"/>
  <c r="J218" i="7"/>
  <c r="K218" i="7"/>
  <c r="G219" i="7"/>
  <c r="H219" i="7"/>
  <c r="I219" i="7"/>
  <c r="J219" i="7"/>
  <c r="K219" i="7"/>
  <c r="G220" i="7"/>
  <c r="H220" i="7"/>
  <c r="I220" i="7"/>
  <c r="J220" i="7"/>
  <c r="K220" i="7"/>
  <c r="G221" i="7"/>
  <c r="H221" i="7"/>
  <c r="I221" i="7"/>
  <c r="J221" i="7"/>
  <c r="K221" i="7"/>
  <c r="G222" i="7"/>
  <c r="H222" i="7"/>
  <c r="I222" i="7"/>
  <c r="J222" i="7"/>
  <c r="K222" i="7"/>
  <c r="G223" i="7"/>
  <c r="H223" i="7"/>
  <c r="I223" i="7"/>
  <c r="J223" i="7"/>
  <c r="K223" i="7"/>
  <c r="G224" i="7"/>
  <c r="H224" i="7"/>
  <c r="I224" i="7"/>
  <c r="J224" i="7"/>
  <c r="K224" i="7"/>
  <c r="G225" i="7"/>
  <c r="H225" i="7"/>
  <c r="I225" i="7"/>
  <c r="J225" i="7"/>
  <c r="K225" i="7"/>
  <c r="G226" i="7"/>
  <c r="H226" i="7"/>
  <c r="I226" i="7"/>
  <c r="J226" i="7"/>
  <c r="K226" i="7"/>
  <c r="G227" i="7"/>
  <c r="H227" i="7"/>
  <c r="I227" i="7"/>
  <c r="J227" i="7"/>
  <c r="K227" i="7"/>
  <c r="G228" i="7"/>
  <c r="H228" i="7"/>
  <c r="I228" i="7"/>
  <c r="J228" i="7"/>
  <c r="K228" i="7"/>
  <c r="G229" i="7"/>
  <c r="H229" i="7"/>
  <c r="I229" i="7"/>
  <c r="J229" i="7"/>
  <c r="K229" i="7"/>
  <c r="G230" i="7"/>
  <c r="H230" i="7"/>
  <c r="I230" i="7"/>
  <c r="J230" i="7"/>
  <c r="K230" i="7"/>
  <c r="G231" i="7"/>
  <c r="H231" i="7"/>
  <c r="I231" i="7"/>
  <c r="J231" i="7"/>
  <c r="K231" i="7"/>
  <c r="G232" i="7"/>
  <c r="H232" i="7"/>
  <c r="I232" i="7"/>
  <c r="J232" i="7"/>
  <c r="K232" i="7"/>
  <c r="G233" i="7"/>
  <c r="H233" i="7"/>
  <c r="I233" i="7"/>
  <c r="J233" i="7"/>
  <c r="K233" i="7"/>
  <c r="G234" i="7"/>
  <c r="H234" i="7"/>
  <c r="I234" i="7"/>
  <c r="J234" i="7"/>
  <c r="K234" i="7"/>
  <c r="G235" i="7"/>
  <c r="H235" i="7"/>
  <c r="I235" i="7"/>
  <c r="J235" i="7"/>
  <c r="K235" i="7"/>
  <c r="G236" i="7"/>
  <c r="H236" i="7"/>
  <c r="I236" i="7"/>
  <c r="J236" i="7"/>
  <c r="K236" i="7"/>
  <c r="G237" i="7"/>
  <c r="H237" i="7"/>
  <c r="I237" i="7"/>
  <c r="J237" i="7"/>
  <c r="K237" i="7"/>
  <c r="G238" i="7"/>
  <c r="H238" i="7"/>
  <c r="I238" i="7"/>
  <c r="J238" i="7"/>
  <c r="K238" i="7"/>
  <c r="G239" i="7"/>
  <c r="H239" i="7"/>
  <c r="I239" i="7"/>
  <c r="J239" i="7"/>
  <c r="K239" i="7"/>
  <c r="G240" i="7"/>
  <c r="H240" i="7"/>
  <c r="I240" i="7"/>
  <c r="J240" i="7"/>
  <c r="K240" i="7"/>
  <c r="G241" i="7"/>
  <c r="H241" i="7"/>
  <c r="I241" i="7"/>
  <c r="J241" i="7"/>
  <c r="K241" i="7"/>
  <c r="G242" i="7"/>
  <c r="H242" i="7"/>
  <c r="I242" i="7"/>
  <c r="J242" i="7"/>
  <c r="K242" i="7"/>
  <c r="G243" i="7"/>
  <c r="H243" i="7"/>
  <c r="I243" i="7"/>
  <c r="J243" i="7"/>
  <c r="K243" i="7"/>
  <c r="G244" i="7"/>
  <c r="H244" i="7"/>
  <c r="I244" i="7"/>
  <c r="J244" i="7"/>
  <c r="K244" i="7"/>
  <c r="G245" i="7"/>
  <c r="H245" i="7"/>
  <c r="I245" i="7"/>
  <c r="J245" i="7"/>
  <c r="K245" i="7"/>
  <c r="G246" i="7"/>
  <c r="H246" i="7"/>
  <c r="I246" i="7"/>
  <c r="J246" i="7"/>
  <c r="K246" i="7"/>
  <c r="G247" i="7"/>
  <c r="H247" i="7"/>
  <c r="I247" i="7"/>
  <c r="J247" i="7"/>
  <c r="K247" i="7"/>
  <c r="G248" i="7"/>
  <c r="H248" i="7"/>
  <c r="I248" i="7"/>
  <c r="J248" i="7"/>
  <c r="K248" i="7"/>
  <c r="G249" i="7"/>
  <c r="H249" i="7"/>
  <c r="I249" i="7"/>
  <c r="J249" i="7"/>
  <c r="K249" i="7"/>
  <c r="G250" i="7"/>
  <c r="H250" i="7"/>
  <c r="I250" i="7"/>
  <c r="J250" i="7"/>
  <c r="K250" i="7"/>
  <c r="G251" i="7"/>
  <c r="H251" i="7"/>
  <c r="I251" i="7"/>
  <c r="J251" i="7"/>
  <c r="K251" i="7"/>
  <c r="G252" i="7"/>
  <c r="H252" i="7"/>
  <c r="I252" i="7"/>
  <c r="J252" i="7"/>
  <c r="K252" i="7"/>
  <c r="G253" i="7"/>
  <c r="H253" i="7"/>
  <c r="I253" i="7"/>
  <c r="J253" i="7"/>
  <c r="K253" i="7"/>
  <c r="G254" i="7"/>
  <c r="H254" i="7"/>
  <c r="I254" i="7"/>
  <c r="J254" i="7"/>
  <c r="K254" i="7"/>
  <c r="G255" i="7"/>
  <c r="H255" i="7"/>
  <c r="I255" i="7"/>
  <c r="J255" i="7"/>
  <c r="K255" i="7"/>
  <c r="G256" i="7"/>
  <c r="H256" i="7"/>
  <c r="I256" i="7"/>
  <c r="J256" i="7"/>
  <c r="K256" i="7"/>
  <c r="G257" i="7"/>
  <c r="H257" i="7"/>
  <c r="I257" i="7"/>
  <c r="J257" i="7"/>
  <c r="K257" i="7"/>
  <c r="G258" i="7"/>
  <c r="H258" i="7"/>
  <c r="I258" i="7"/>
  <c r="J258" i="7"/>
  <c r="K258" i="7"/>
  <c r="G259" i="7"/>
  <c r="H259" i="7"/>
  <c r="I259" i="7"/>
  <c r="J259" i="7"/>
  <c r="K259" i="7"/>
  <c r="G260" i="7"/>
  <c r="H260" i="7"/>
  <c r="I260" i="7"/>
  <c r="J260" i="7"/>
  <c r="K260" i="7"/>
  <c r="G261" i="7"/>
  <c r="H261" i="7"/>
  <c r="I261" i="7"/>
  <c r="J261" i="7"/>
  <c r="K261" i="7"/>
  <c r="G262" i="7"/>
  <c r="H262" i="7"/>
  <c r="I262" i="7"/>
  <c r="J262" i="7"/>
  <c r="K262" i="7"/>
  <c r="G263" i="7"/>
  <c r="H263" i="7"/>
  <c r="I263" i="7"/>
  <c r="J263" i="7"/>
  <c r="K263" i="7"/>
  <c r="G264" i="7"/>
  <c r="H264" i="7"/>
  <c r="I264" i="7"/>
  <c r="J264" i="7"/>
  <c r="K264" i="7"/>
  <c r="G265" i="7"/>
  <c r="H265" i="7"/>
  <c r="I265" i="7"/>
  <c r="J265" i="7"/>
  <c r="K265" i="7"/>
  <c r="G266" i="7"/>
  <c r="H266" i="7"/>
  <c r="I266" i="7"/>
  <c r="J266" i="7"/>
  <c r="K266" i="7"/>
  <c r="G267" i="7"/>
  <c r="H267" i="7"/>
  <c r="I267" i="7"/>
  <c r="J267" i="7"/>
  <c r="K267" i="7"/>
  <c r="G268" i="7"/>
  <c r="H268" i="7"/>
  <c r="I268" i="7"/>
  <c r="J268" i="7"/>
  <c r="K268" i="7"/>
  <c r="G269" i="7"/>
  <c r="H269" i="7"/>
  <c r="I269" i="7"/>
  <c r="J269" i="7"/>
  <c r="K269" i="7"/>
  <c r="G270" i="7"/>
  <c r="H270" i="7"/>
  <c r="I270" i="7"/>
  <c r="J270" i="7"/>
  <c r="K270" i="7"/>
  <c r="G271" i="7"/>
  <c r="H271" i="7"/>
  <c r="I271" i="7"/>
  <c r="J271" i="7"/>
  <c r="K271" i="7"/>
  <c r="G272" i="7"/>
  <c r="H272" i="7"/>
  <c r="I272" i="7"/>
  <c r="J272" i="7"/>
  <c r="K272" i="7"/>
  <c r="G273" i="7"/>
  <c r="H273" i="7"/>
  <c r="I273" i="7"/>
  <c r="J273" i="7"/>
  <c r="K273" i="7"/>
  <c r="G274" i="7"/>
  <c r="H274" i="7"/>
  <c r="I274" i="7"/>
  <c r="J274" i="7"/>
  <c r="K274" i="7"/>
  <c r="G275" i="7"/>
  <c r="H275" i="7"/>
  <c r="I275" i="7"/>
  <c r="J275" i="7"/>
  <c r="K275" i="7"/>
  <c r="G276" i="7"/>
  <c r="H276" i="7"/>
  <c r="I276" i="7"/>
  <c r="J276" i="7"/>
  <c r="K276" i="7"/>
  <c r="G277" i="7"/>
  <c r="H277" i="7"/>
  <c r="I277" i="7"/>
  <c r="J277" i="7"/>
  <c r="K277" i="7"/>
  <c r="G278" i="7"/>
  <c r="H278" i="7"/>
  <c r="I278" i="7"/>
  <c r="J278" i="7"/>
  <c r="K278" i="7"/>
  <c r="G279" i="7"/>
  <c r="H279" i="7"/>
  <c r="I279" i="7"/>
  <c r="J279" i="7"/>
  <c r="K279" i="7"/>
  <c r="G280" i="7"/>
  <c r="H280" i="7"/>
  <c r="I280" i="7"/>
  <c r="J280" i="7"/>
  <c r="K280" i="7"/>
  <c r="G281" i="7"/>
  <c r="H281" i="7"/>
  <c r="I281" i="7"/>
  <c r="J281" i="7"/>
  <c r="K281" i="7"/>
  <c r="G282" i="7"/>
  <c r="H282" i="7"/>
  <c r="I282" i="7"/>
  <c r="J282" i="7"/>
  <c r="K282" i="7"/>
  <c r="G283" i="7"/>
  <c r="H283" i="7"/>
  <c r="I283" i="7"/>
  <c r="J283" i="7"/>
  <c r="K283" i="7"/>
  <c r="G284" i="7"/>
  <c r="H284" i="7"/>
  <c r="I284" i="7"/>
  <c r="J284" i="7"/>
  <c r="K284" i="7"/>
  <c r="G285" i="7"/>
  <c r="H285" i="7"/>
  <c r="I285" i="7"/>
  <c r="J285" i="7"/>
  <c r="K285" i="7"/>
  <c r="G286" i="7"/>
  <c r="H286" i="7"/>
  <c r="I286" i="7"/>
  <c r="J286" i="7"/>
  <c r="K286" i="7"/>
  <c r="G287" i="7"/>
  <c r="H287" i="7"/>
  <c r="I287" i="7"/>
  <c r="J287" i="7"/>
  <c r="K287" i="7"/>
  <c r="G288" i="7"/>
  <c r="H288" i="7"/>
  <c r="I288" i="7"/>
  <c r="J288" i="7"/>
  <c r="K288" i="7"/>
  <c r="G289" i="7"/>
  <c r="H289" i="7"/>
  <c r="I289" i="7"/>
  <c r="J289" i="7"/>
  <c r="K289" i="7"/>
  <c r="G290" i="7"/>
  <c r="H290" i="7"/>
  <c r="I290" i="7"/>
  <c r="J290" i="7"/>
  <c r="K290" i="7"/>
  <c r="G291" i="7"/>
  <c r="H291" i="7"/>
  <c r="I291" i="7"/>
  <c r="J291" i="7"/>
  <c r="K291" i="7"/>
  <c r="G292" i="7"/>
  <c r="H292" i="7"/>
  <c r="I292" i="7"/>
  <c r="J292" i="7"/>
  <c r="K292" i="7"/>
  <c r="G293" i="7"/>
  <c r="H293" i="7"/>
  <c r="I293" i="7"/>
  <c r="J293" i="7"/>
  <c r="K293" i="7"/>
  <c r="G294" i="7"/>
  <c r="H294" i="7"/>
  <c r="I294" i="7"/>
  <c r="J294" i="7"/>
  <c r="K294" i="7"/>
  <c r="G295" i="7"/>
  <c r="H295" i="7"/>
  <c r="I295" i="7"/>
  <c r="J295" i="7"/>
  <c r="K295" i="7"/>
  <c r="G296" i="7"/>
  <c r="H296" i="7"/>
  <c r="I296" i="7"/>
  <c r="J296" i="7"/>
  <c r="K296" i="7"/>
  <c r="G297" i="7"/>
  <c r="H297" i="7"/>
  <c r="I297" i="7"/>
  <c r="J297" i="7"/>
  <c r="K297" i="7"/>
  <c r="G298" i="7"/>
  <c r="H298" i="7"/>
  <c r="I298" i="7"/>
  <c r="J298" i="7"/>
  <c r="K298" i="7"/>
  <c r="G299" i="7"/>
  <c r="H299" i="7"/>
  <c r="I299" i="7"/>
  <c r="J299" i="7"/>
  <c r="K299" i="7"/>
  <c r="G300" i="7"/>
  <c r="H300" i="7"/>
  <c r="I300" i="7"/>
  <c r="J300" i="7"/>
  <c r="K300" i="7"/>
  <c r="G301" i="7"/>
  <c r="H301" i="7"/>
  <c r="I301" i="7"/>
  <c r="J301" i="7"/>
  <c r="K301" i="7"/>
  <c r="G302" i="7"/>
  <c r="H302" i="7"/>
  <c r="I302" i="7"/>
  <c r="J302" i="7"/>
  <c r="K302" i="7"/>
  <c r="G303" i="7"/>
  <c r="H303" i="7"/>
  <c r="I303" i="7"/>
  <c r="J303" i="7"/>
  <c r="K303" i="7"/>
  <c r="G304" i="7"/>
  <c r="H304" i="7"/>
  <c r="I304" i="7"/>
  <c r="J304" i="7"/>
  <c r="K304" i="7"/>
  <c r="G305" i="7"/>
  <c r="H305" i="7"/>
  <c r="I305" i="7"/>
  <c r="J305" i="7"/>
  <c r="K305" i="7"/>
  <c r="G306" i="7"/>
  <c r="H306" i="7"/>
  <c r="I306" i="7"/>
  <c r="J306" i="7"/>
  <c r="K306" i="7"/>
  <c r="G307" i="7"/>
  <c r="H307" i="7"/>
  <c r="I307" i="7"/>
  <c r="J307" i="7"/>
  <c r="K307" i="7"/>
  <c r="G308" i="7"/>
  <c r="H308" i="7"/>
  <c r="I308" i="7"/>
  <c r="J308" i="7"/>
  <c r="K308" i="7"/>
  <c r="G309" i="7"/>
  <c r="H309" i="7"/>
  <c r="I309" i="7"/>
  <c r="J309" i="7"/>
  <c r="K309" i="7"/>
  <c r="G310" i="7"/>
  <c r="H310" i="7"/>
  <c r="I310" i="7"/>
  <c r="J310" i="7"/>
  <c r="K310" i="7"/>
  <c r="G311" i="7"/>
  <c r="H311" i="7"/>
  <c r="I311" i="7"/>
  <c r="J311" i="7"/>
  <c r="K311" i="7"/>
  <c r="G312" i="7"/>
  <c r="H312" i="7"/>
  <c r="I312" i="7"/>
  <c r="J312" i="7"/>
  <c r="K312" i="7"/>
  <c r="G313" i="7"/>
  <c r="H313" i="7"/>
  <c r="I313" i="7"/>
  <c r="J313" i="7"/>
  <c r="K313" i="7"/>
  <c r="G314" i="7"/>
  <c r="H314" i="7"/>
  <c r="I314" i="7"/>
  <c r="J314" i="7"/>
  <c r="K314" i="7"/>
  <c r="G315" i="7"/>
  <c r="H315" i="7"/>
  <c r="I315" i="7"/>
  <c r="J315" i="7"/>
  <c r="K315" i="7"/>
  <c r="G316" i="7"/>
  <c r="H316" i="7"/>
  <c r="I316" i="7"/>
  <c r="J316" i="7"/>
  <c r="K316" i="7"/>
  <c r="G317" i="7"/>
  <c r="H317" i="7"/>
  <c r="I317" i="7"/>
  <c r="J317" i="7"/>
  <c r="K317" i="7"/>
  <c r="G318" i="7"/>
  <c r="H318" i="7"/>
  <c r="I318" i="7"/>
  <c r="J318" i="7"/>
  <c r="K318" i="7"/>
  <c r="G319" i="7"/>
  <c r="H319" i="7"/>
  <c r="I319" i="7"/>
  <c r="J319" i="7"/>
  <c r="K319" i="7"/>
  <c r="G320" i="7"/>
  <c r="H320" i="7"/>
  <c r="I320" i="7"/>
  <c r="J320" i="7"/>
  <c r="K320" i="7"/>
  <c r="G321" i="7"/>
  <c r="H321" i="7"/>
  <c r="I321" i="7"/>
  <c r="J321" i="7"/>
  <c r="K321" i="7"/>
  <c r="G322" i="7"/>
  <c r="H322" i="7"/>
  <c r="I322" i="7"/>
  <c r="J322" i="7"/>
  <c r="K322" i="7"/>
  <c r="G323" i="7"/>
  <c r="H323" i="7"/>
  <c r="I323" i="7"/>
  <c r="J323" i="7"/>
  <c r="K323" i="7"/>
  <c r="G324" i="7"/>
  <c r="H324" i="7"/>
  <c r="I324" i="7"/>
  <c r="J324" i="7"/>
  <c r="K324" i="7"/>
  <c r="G325" i="7"/>
  <c r="H325" i="7"/>
  <c r="I325" i="7"/>
  <c r="J325" i="7"/>
  <c r="K325" i="7"/>
  <c r="G326" i="7"/>
  <c r="H326" i="7"/>
  <c r="I326" i="7"/>
  <c r="J326" i="7"/>
  <c r="K326" i="7"/>
  <c r="G327" i="7"/>
  <c r="H327" i="7"/>
  <c r="I327" i="7"/>
  <c r="J327" i="7"/>
  <c r="K327" i="7"/>
  <c r="G328" i="7"/>
  <c r="H328" i="7"/>
  <c r="I328" i="7"/>
  <c r="J328" i="7"/>
  <c r="K328" i="7"/>
  <c r="G329" i="7"/>
  <c r="H329" i="7"/>
  <c r="I329" i="7"/>
  <c r="J329" i="7"/>
  <c r="K329" i="7"/>
  <c r="G330" i="7"/>
  <c r="H330" i="7"/>
  <c r="I330" i="7"/>
  <c r="J330" i="7"/>
  <c r="K330" i="7"/>
  <c r="G331" i="7"/>
  <c r="H331" i="7"/>
  <c r="I331" i="7"/>
  <c r="J331" i="7"/>
  <c r="K331" i="7"/>
  <c r="G332" i="7"/>
  <c r="H332" i="7"/>
  <c r="I332" i="7"/>
  <c r="J332" i="7"/>
  <c r="K332" i="7"/>
  <c r="G333" i="7"/>
  <c r="H333" i="7"/>
  <c r="I333" i="7"/>
  <c r="J333" i="7"/>
  <c r="K333" i="7"/>
  <c r="G334" i="7"/>
  <c r="H334" i="7"/>
  <c r="I334" i="7"/>
  <c r="J334" i="7"/>
  <c r="K334" i="7"/>
  <c r="G335" i="7"/>
  <c r="H335" i="7"/>
  <c r="I335" i="7"/>
  <c r="J335" i="7"/>
  <c r="K335" i="7"/>
  <c r="G336" i="7"/>
  <c r="H336" i="7"/>
  <c r="I336" i="7"/>
  <c r="J336" i="7"/>
  <c r="K336" i="7"/>
  <c r="G337" i="7"/>
  <c r="H337" i="7"/>
  <c r="I337" i="7"/>
  <c r="J337" i="7"/>
  <c r="K337" i="7"/>
  <c r="G338" i="7"/>
  <c r="H338" i="7"/>
  <c r="I338" i="7"/>
  <c r="J338" i="7"/>
  <c r="K338" i="7"/>
  <c r="G339" i="7"/>
  <c r="H339" i="7"/>
  <c r="I339" i="7"/>
  <c r="J339" i="7"/>
  <c r="K339" i="7"/>
  <c r="G340" i="7"/>
  <c r="H340" i="7"/>
  <c r="I340" i="7"/>
  <c r="J340" i="7"/>
  <c r="K340" i="7"/>
  <c r="G341" i="7"/>
  <c r="H341" i="7"/>
  <c r="I341" i="7"/>
  <c r="J341" i="7"/>
  <c r="K341" i="7"/>
  <c r="G342" i="7"/>
  <c r="H342" i="7"/>
  <c r="I342" i="7"/>
  <c r="J342" i="7"/>
  <c r="K342" i="7"/>
  <c r="G343" i="7"/>
  <c r="H343" i="7"/>
  <c r="I343" i="7"/>
  <c r="J343" i="7"/>
  <c r="K343" i="7"/>
  <c r="G344" i="7"/>
  <c r="H344" i="7"/>
  <c r="I344" i="7"/>
  <c r="J344" i="7"/>
  <c r="K344" i="7"/>
  <c r="G345" i="7"/>
  <c r="H345" i="7"/>
  <c r="I345" i="7"/>
  <c r="J345" i="7"/>
  <c r="K345" i="7"/>
  <c r="G346" i="7"/>
  <c r="H346" i="7"/>
  <c r="I346" i="7"/>
  <c r="J346" i="7"/>
  <c r="K346" i="7"/>
  <c r="G347" i="7"/>
  <c r="H347" i="7"/>
  <c r="I347" i="7"/>
  <c r="J347" i="7"/>
  <c r="K347" i="7"/>
  <c r="G348" i="7"/>
  <c r="H348" i="7"/>
  <c r="I348" i="7"/>
  <c r="J348" i="7"/>
  <c r="K348" i="7"/>
  <c r="G349" i="7"/>
  <c r="H349" i="7"/>
  <c r="I349" i="7"/>
  <c r="J349" i="7"/>
  <c r="K349" i="7"/>
  <c r="G350" i="7"/>
  <c r="H350" i="7"/>
  <c r="I350" i="7"/>
  <c r="J350" i="7"/>
  <c r="K350" i="7"/>
  <c r="G351" i="7"/>
  <c r="H351" i="7"/>
  <c r="I351" i="7"/>
  <c r="J351" i="7"/>
  <c r="K351" i="7"/>
  <c r="G352" i="7"/>
  <c r="H352" i="7"/>
  <c r="I352" i="7"/>
  <c r="J352" i="7"/>
  <c r="K352" i="7"/>
  <c r="G353" i="7"/>
  <c r="H353" i="7"/>
  <c r="I353" i="7"/>
  <c r="J353" i="7"/>
  <c r="K353" i="7"/>
  <c r="G354" i="7"/>
  <c r="H354" i="7"/>
  <c r="I354" i="7"/>
  <c r="J354" i="7"/>
  <c r="K354" i="7"/>
  <c r="G355" i="7"/>
  <c r="H355" i="7"/>
  <c r="I355" i="7"/>
  <c r="J355" i="7"/>
  <c r="K355" i="7"/>
  <c r="G356" i="7"/>
  <c r="H356" i="7"/>
  <c r="I356" i="7"/>
  <c r="J356" i="7"/>
  <c r="K356" i="7"/>
  <c r="G357" i="7"/>
  <c r="H357" i="7"/>
  <c r="I357" i="7"/>
  <c r="J357" i="7"/>
  <c r="K357" i="7"/>
  <c r="G358" i="7"/>
  <c r="H358" i="7"/>
  <c r="I358" i="7"/>
  <c r="J358" i="7"/>
  <c r="K358" i="7"/>
  <c r="G359" i="7"/>
  <c r="H359" i="7"/>
  <c r="I359" i="7"/>
  <c r="J359" i="7"/>
  <c r="K359" i="7"/>
  <c r="G360" i="7"/>
  <c r="H360" i="7"/>
  <c r="I360" i="7"/>
  <c r="J360" i="7"/>
  <c r="K360" i="7"/>
  <c r="G361" i="7"/>
  <c r="H361" i="7"/>
  <c r="I361" i="7"/>
  <c r="J361" i="7"/>
  <c r="K361" i="7"/>
  <c r="G362" i="7"/>
  <c r="H362" i="7"/>
  <c r="I362" i="7"/>
  <c r="J362" i="7"/>
  <c r="K362" i="7"/>
  <c r="G363" i="7"/>
  <c r="H363" i="7"/>
  <c r="I363" i="7"/>
  <c r="J363" i="7"/>
  <c r="K363" i="7"/>
  <c r="G364" i="7"/>
  <c r="H364" i="7"/>
  <c r="I364" i="7"/>
  <c r="J364" i="7"/>
  <c r="K364" i="7"/>
  <c r="G365" i="7"/>
  <c r="H365" i="7"/>
  <c r="I365" i="7"/>
  <c r="J365" i="7"/>
  <c r="K365" i="7"/>
  <c r="G366" i="7"/>
  <c r="H366" i="7"/>
  <c r="I366" i="7"/>
  <c r="J366" i="7"/>
  <c r="K366" i="7"/>
  <c r="G367" i="7"/>
  <c r="H367" i="7"/>
  <c r="I367" i="7"/>
  <c r="J367" i="7"/>
  <c r="K367" i="7"/>
  <c r="G368" i="7"/>
  <c r="H368" i="7"/>
  <c r="I368" i="7"/>
  <c r="J368" i="7"/>
  <c r="K368" i="7"/>
  <c r="G369" i="7"/>
  <c r="H369" i="7"/>
  <c r="I369" i="7"/>
  <c r="J369" i="7"/>
  <c r="K369" i="7"/>
  <c r="G370" i="7"/>
  <c r="H370" i="7"/>
  <c r="I370" i="7"/>
  <c r="J370" i="7"/>
  <c r="K370" i="7"/>
  <c r="G371" i="7"/>
  <c r="H371" i="7"/>
  <c r="I371" i="7"/>
  <c r="J371" i="7"/>
  <c r="K371" i="7"/>
  <c r="G372" i="7"/>
  <c r="H372" i="7"/>
  <c r="I372" i="7"/>
  <c r="J372" i="7"/>
  <c r="K372" i="7"/>
  <c r="G373" i="7"/>
  <c r="H373" i="7"/>
  <c r="I373" i="7"/>
  <c r="J373" i="7"/>
  <c r="K373" i="7"/>
  <c r="G374" i="7"/>
  <c r="H374" i="7"/>
  <c r="I374" i="7"/>
  <c r="J374" i="7"/>
  <c r="K374" i="7"/>
  <c r="G375" i="7"/>
  <c r="H375" i="7"/>
  <c r="I375" i="7"/>
  <c r="J375" i="7"/>
  <c r="K375" i="7"/>
  <c r="G376" i="7"/>
  <c r="H376" i="7"/>
  <c r="I376" i="7"/>
  <c r="J376" i="7"/>
  <c r="K376" i="7"/>
  <c r="G377" i="7"/>
  <c r="H377" i="7"/>
  <c r="I377" i="7"/>
  <c r="J377" i="7"/>
  <c r="K377" i="7"/>
  <c r="G378" i="7"/>
  <c r="H378" i="7"/>
  <c r="I378" i="7"/>
  <c r="J378" i="7"/>
  <c r="K378" i="7"/>
  <c r="G379" i="7"/>
  <c r="H379" i="7"/>
  <c r="I379" i="7"/>
  <c r="J379" i="7"/>
  <c r="K379" i="7"/>
  <c r="G380" i="7"/>
  <c r="H380" i="7"/>
  <c r="I380" i="7"/>
  <c r="J380" i="7"/>
  <c r="K380" i="7"/>
  <c r="G381" i="7"/>
  <c r="H381" i="7"/>
  <c r="I381" i="7"/>
  <c r="J381" i="7"/>
  <c r="K381" i="7"/>
  <c r="G382" i="7"/>
  <c r="H382" i="7"/>
  <c r="I382" i="7"/>
  <c r="J382" i="7"/>
  <c r="K382" i="7"/>
  <c r="G383" i="7"/>
  <c r="H383" i="7"/>
  <c r="I383" i="7"/>
  <c r="J383" i="7"/>
  <c r="K383" i="7"/>
  <c r="G384" i="7"/>
  <c r="H384" i="7"/>
  <c r="I384" i="7"/>
  <c r="J384" i="7"/>
  <c r="K384" i="7"/>
  <c r="G385" i="7"/>
  <c r="H385" i="7"/>
  <c r="I385" i="7"/>
  <c r="J385" i="7"/>
  <c r="K385" i="7"/>
  <c r="G386" i="7"/>
  <c r="H386" i="7"/>
  <c r="I386" i="7"/>
  <c r="J386" i="7"/>
  <c r="K386" i="7"/>
  <c r="G387" i="7"/>
  <c r="H387" i="7"/>
  <c r="I387" i="7"/>
  <c r="J387" i="7"/>
  <c r="K387" i="7"/>
  <c r="G388" i="7"/>
  <c r="H388" i="7"/>
  <c r="I388" i="7"/>
  <c r="J388" i="7"/>
  <c r="K388" i="7"/>
  <c r="G389" i="7"/>
  <c r="H389" i="7"/>
  <c r="I389" i="7"/>
  <c r="J389" i="7"/>
  <c r="K389" i="7"/>
  <c r="G390" i="7"/>
  <c r="H390" i="7"/>
  <c r="I390" i="7"/>
  <c r="J390" i="7"/>
  <c r="K390" i="7"/>
  <c r="G391" i="7"/>
  <c r="H391" i="7"/>
  <c r="I391" i="7"/>
  <c r="J391" i="7"/>
  <c r="K391" i="7"/>
  <c r="G392" i="7"/>
  <c r="H392" i="7"/>
  <c r="I392" i="7"/>
  <c r="J392" i="7"/>
  <c r="K392" i="7"/>
  <c r="G393" i="7"/>
  <c r="H393" i="7"/>
  <c r="I393" i="7"/>
  <c r="J393" i="7"/>
  <c r="K393" i="7"/>
  <c r="G394" i="7"/>
  <c r="H394" i="7"/>
  <c r="I394" i="7"/>
  <c r="J394" i="7"/>
  <c r="K394" i="7"/>
  <c r="G395" i="7"/>
  <c r="H395" i="7"/>
  <c r="I395" i="7"/>
  <c r="J395" i="7"/>
  <c r="K395" i="7"/>
  <c r="G396" i="7"/>
  <c r="H396" i="7"/>
  <c r="I396" i="7"/>
  <c r="J396" i="7"/>
  <c r="K396" i="7"/>
  <c r="G397" i="7"/>
  <c r="H397" i="7"/>
  <c r="I397" i="7"/>
  <c r="J397" i="7"/>
  <c r="K397" i="7"/>
  <c r="G398" i="7"/>
  <c r="H398" i="7"/>
  <c r="I398" i="7"/>
  <c r="J398" i="7"/>
  <c r="K398" i="7"/>
  <c r="G399" i="7"/>
  <c r="H399" i="7"/>
  <c r="I399" i="7"/>
  <c r="J399" i="7"/>
  <c r="K399" i="7"/>
  <c r="G400" i="7"/>
  <c r="H400" i="7"/>
  <c r="I400" i="7"/>
  <c r="J400" i="7"/>
  <c r="K400" i="7"/>
  <c r="G401" i="7"/>
  <c r="H401" i="7"/>
  <c r="I401" i="7"/>
  <c r="J401" i="7"/>
  <c r="K401" i="7"/>
  <c r="G402" i="7"/>
  <c r="H402" i="7"/>
  <c r="I402" i="7"/>
  <c r="J402" i="7"/>
  <c r="K402" i="7"/>
  <c r="G403" i="7"/>
  <c r="H403" i="7"/>
  <c r="I403" i="7"/>
  <c r="J403" i="7"/>
  <c r="K403" i="7"/>
  <c r="G404" i="7"/>
  <c r="H404" i="7"/>
  <c r="I404" i="7"/>
  <c r="J404" i="7"/>
  <c r="K404" i="7"/>
  <c r="G405" i="7"/>
  <c r="H405" i="7"/>
  <c r="I405" i="7"/>
  <c r="J405" i="7"/>
  <c r="K405" i="7"/>
  <c r="G406" i="7"/>
  <c r="H406" i="7"/>
  <c r="I406" i="7"/>
  <c r="J406" i="7"/>
  <c r="K406" i="7"/>
  <c r="G407" i="7"/>
  <c r="H407" i="7"/>
  <c r="I407" i="7"/>
  <c r="J407" i="7"/>
  <c r="K407" i="7"/>
  <c r="G408" i="7"/>
  <c r="H408" i="7"/>
  <c r="I408" i="7"/>
  <c r="J408" i="7"/>
  <c r="K408" i="7"/>
  <c r="G409" i="7"/>
  <c r="H409" i="7"/>
  <c r="I409" i="7"/>
  <c r="J409" i="7"/>
  <c r="K409" i="7"/>
  <c r="G410" i="7"/>
  <c r="H410" i="7"/>
  <c r="I410" i="7"/>
  <c r="J410" i="7"/>
  <c r="K410" i="7"/>
  <c r="G411" i="7"/>
  <c r="H411" i="7"/>
  <c r="I411" i="7"/>
  <c r="J411" i="7"/>
  <c r="K411" i="7"/>
  <c r="G412" i="7"/>
  <c r="H412" i="7"/>
  <c r="I412" i="7"/>
  <c r="J412" i="7"/>
  <c r="K412" i="7"/>
  <c r="G413" i="7"/>
  <c r="H413" i="7"/>
  <c r="I413" i="7"/>
  <c r="J413" i="7"/>
  <c r="K413" i="7"/>
  <c r="G414" i="7"/>
  <c r="H414" i="7"/>
  <c r="I414" i="7"/>
  <c r="J414" i="7"/>
  <c r="K414" i="7"/>
  <c r="G415" i="7"/>
  <c r="H415" i="7"/>
  <c r="I415" i="7"/>
  <c r="J415" i="7"/>
  <c r="K415" i="7"/>
  <c r="G416" i="7"/>
  <c r="H416" i="7"/>
  <c r="I416" i="7"/>
  <c r="J416" i="7"/>
  <c r="K416" i="7"/>
  <c r="G417" i="7"/>
  <c r="H417" i="7"/>
  <c r="I417" i="7"/>
  <c r="J417" i="7"/>
  <c r="K417" i="7"/>
  <c r="G418" i="7"/>
  <c r="H418" i="7"/>
  <c r="I418" i="7"/>
  <c r="J418" i="7"/>
  <c r="K418" i="7"/>
  <c r="G419" i="7"/>
  <c r="H419" i="7"/>
  <c r="I419" i="7"/>
  <c r="J419" i="7"/>
  <c r="K419" i="7"/>
  <c r="G420" i="7"/>
  <c r="H420" i="7"/>
  <c r="I420" i="7"/>
  <c r="J420" i="7"/>
  <c r="K420" i="7"/>
  <c r="G421" i="7"/>
  <c r="H421" i="7"/>
  <c r="I421" i="7"/>
  <c r="J421" i="7"/>
  <c r="K421" i="7"/>
  <c r="G422" i="7"/>
  <c r="H422" i="7"/>
  <c r="I422" i="7"/>
  <c r="J422" i="7"/>
  <c r="K422" i="7"/>
  <c r="G423" i="7"/>
  <c r="H423" i="7"/>
  <c r="I423" i="7"/>
  <c r="J423" i="7"/>
  <c r="K423" i="7"/>
  <c r="G424" i="7"/>
  <c r="H424" i="7"/>
  <c r="I424" i="7"/>
  <c r="J424" i="7"/>
  <c r="K424" i="7"/>
  <c r="G425" i="7"/>
  <c r="H425" i="7"/>
  <c r="I425" i="7"/>
  <c r="J425" i="7"/>
  <c r="K425" i="7"/>
  <c r="G426" i="7"/>
  <c r="H426" i="7"/>
  <c r="I426" i="7"/>
  <c r="J426" i="7"/>
  <c r="K426" i="7"/>
  <c r="G427" i="7"/>
  <c r="H427" i="7"/>
  <c r="I427" i="7"/>
  <c r="J427" i="7"/>
  <c r="K427" i="7"/>
  <c r="G428" i="7"/>
  <c r="H428" i="7"/>
  <c r="I428" i="7"/>
  <c r="J428" i="7"/>
  <c r="K428" i="7"/>
  <c r="G429" i="7"/>
  <c r="H429" i="7"/>
  <c r="I429" i="7"/>
  <c r="J429" i="7"/>
  <c r="K429" i="7"/>
  <c r="G430" i="7"/>
  <c r="H430" i="7"/>
  <c r="I430" i="7"/>
  <c r="J430" i="7"/>
  <c r="K430" i="7"/>
  <c r="G431" i="7"/>
  <c r="H431" i="7"/>
  <c r="I431" i="7"/>
  <c r="J431" i="7"/>
  <c r="K431" i="7"/>
  <c r="G432" i="7"/>
  <c r="H432" i="7"/>
  <c r="I432" i="7"/>
  <c r="J432" i="7"/>
  <c r="K432" i="7"/>
  <c r="G433" i="7"/>
  <c r="H433" i="7"/>
  <c r="I433" i="7"/>
  <c r="J433" i="7"/>
  <c r="K433" i="7"/>
  <c r="G434" i="7"/>
  <c r="H434" i="7"/>
  <c r="I434" i="7"/>
  <c r="J434" i="7"/>
  <c r="K434" i="7"/>
  <c r="G435" i="7"/>
  <c r="H435" i="7"/>
  <c r="I435" i="7"/>
  <c r="J435" i="7"/>
  <c r="K435" i="7"/>
  <c r="G436" i="7"/>
  <c r="H436" i="7"/>
  <c r="I436" i="7"/>
  <c r="J436" i="7"/>
  <c r="K436" i="7"/>
  <c r="G437" i="7"/>
  <c r="H437" i="7"/>
  <c r="I437" i="7"/>
  <c r="J437" i="7"/>
  <c r="K437" i="7"/>
  <c r="G438" i="7"/>
  <c r="H438" i="7"/>
  <c r="I438" i="7"/>
  <c r="J438" i="7"/>
  <c r="K438" i="7"/>
  <c r="G439" i="7"/>
  <c r="H439" i="7"/>
  <c r="I439" i="7"/>
  <c r="J439" i="7"/>
  <c r="K439" i="7"/>
  <c r="G440" i="7"/>
  <c r="H440" i="7"/>
  <c r="I440" i="7"/>
  <c r="J440" i="7"/>
  <c r="K440" i="7"/>
  <c r="G441" i="7"/>
  <c r="H441" i="7"/>
  <c r="I441" i="7"/>
  <c r="J441" i="7"/>
  <c r="K441" i="7"/>
  <c r="G442" i="7"/>
  <c r="H442" i="7"/>
  <c r="I442" i="7"/>
  <c r="J442" i="7"/>
  <c r="K442" i="7"/>
  <c r="G443" i="7"/>
  <c r="H443" i="7"/>
  <c r="I443" i="7"/>
  <c r="J443" i="7"/>
  <c r="K443" i="7"/>
  <c r="G444" i="7"/>
  <c r="H444" i="7"/>
  <c r="I444" i="7"/>
  <c r="J444" i="7"/>
  <c r="K444" i="7"/>
  <c r="G445" i="7"/>
  <c r="H445" i="7"/>
  <c r="I445" i="7"/>
  <c r="J445" i="7"/>
  <c r="K445" i="7"/>
  <c r="G446" i="7"/>
  <c r="H446" i="7"/>
  <c r="I446" i="7"/>
  <c r="J446" i="7"/>
  <c r="K446" i="7"/>
  <c r="G447" i="7"/>
  <c r="H447" i="7"/>
  <c r="I447" i="7"/>
  <c r="J447" i="7"/>
  <c r="K447" i="7"/>
  <c r="G448" i="7"/>
  <c r="H448" i="7"/>
  <c r="I448" i="7"/>
  <c r="J448" i="7"/>
  <c r="K448" i="7"/>
  <c r="G449" i="7"/>
  <c r="H449" i="7"/>
  <c r="I449" i="7"/>
  <c r="J449" i="7"/>
  <c r="K449" i="7"/>
  <c r="G450" i="7"/>
  <c r="H450" i="7"/>
  <c r="I450" i="7"/>
  <c r="J450" i="7"/>
  <c r="K450" i="7"/>
  <c r="G451" i="7"/>
  <c r="H451" i="7"/>
  <c r="I451" i="7"/>
  <c r="J451" i="7"/>
  <c r="K451" i="7"/>
  <c r="G452" i="7"/>
  <c r="H452" i="7"/>
  <c r="I452" i="7"/>
  <c r="J452" i="7"/>
  <c r="K452" i="7"/>
  <c r="G453" i="7"/>
  <c r="H453" i="7"/>
  <c r="I453" i="7"/>
  <c r="J453" i="7"/>
  <c r="K453" i="7"/>
  <c r="G454" i="7"/>
  <c r="H454" i="7"/>
  <c r="I454" i="7"/>
  <c r="J454" i="7"/>
  <c r="K454" i="7"/>
  <c r="G455" i="7"/>
  <c r="H455" i="7"/>
  <c r="I455" i="7"/>
  <c r="J455" i="7"/>
  <c r="K455" i="7"/>
  <c r="G456" i="7"/>
  <c r="H456" i="7"/>
  <c r="I456" i="7"/>
  <c r="J456" i="7"/>
  <c r="K456" i="7"/>
  <c r="G457" i="7"/>
  <c r="H457" i="7"/>
  <c r="I457" i="7"/>
  <c r="J457" i="7"/>
  <c r="K457" i="7"/>
  <c r="G458" i="7"/>
  <c r="H458" i="7"/>
  <c r="I458" i="7"/>
  <c r="J458" i="7"/>
  <c r="K458" i="7"/>
  <c r="G459" i="7"/>
  <c r="H459" i="7"/>
  <c r="I459" i="7"/>
  <c r="J459" i="7"/>
  <c r="K459" i="7"/>
  <c r="G460" i="7"/>
  <c r="H460" i="7"/>
  <c r="I460" i="7"/>
  <c r="J460" i="7"/>
  <c r="K460" i="7"/>
  <c r="G461" i="7"/>
  <c r="H461" i="7"/>
  <c r="I461" i="7"/>
  <c r="J461" i="7"/>
  <c r="K461" i="7"/>
  <c r="G462" i="7"/>
  <c r="H462" i="7"/>
  <c r="I462" i="7"/>
  <c r="J462" i="7"/>
  <c r="K462" i="7"/>
  <c r="G463" i="7"/>
  <c r="H463" i="7"/>
  <c r="I463" i="7"/>
  <c r="J463" i="7"/>
  <c r="K463" i="7"/>
  <c r="G464" i="7"/>
  <c r="H464" i="7"/>
  <c r="I464" i="7"/>
  <c r="J464" i="7"/>
  <c r="K464" i="7"/>
  <c r="G465" i="7"/>
  <c r="H465" i="7"/>
  <c r="I465" i="7"/>
  <c r="J465" i="7"/>
  <c r="K465" i="7"/>
  <c r="G466" i="7"/>
  <c r="H466" i="7"/>
  <c r="I466" i="7"/>
  <c r="J466" i="7"/>
  <c r="K466" i="7"/>
  <c r="G467" i="7"/>
  <c r="H467" i="7"/>
  <c r="I467" i="7"/>
  <c r="J467" i="7"/>
  <c r="K467" i="7"/>
  <c r="G468" i="7"/>
  <c r="H468" i="7"/>
  <c r="I468" i="7"/>
  <c r="J468" i="7"/>
  <c r="K468" i="7"/>
  <c r="G469" i="7"/>
  <c r="H469" i="7"/>
  <c r="I469" i="7"/>
  <c r="J469" i="7"/>
  <c r="K469" i="7"/>
  <c r="G470" i="7"/>
  <c r="H470" i="7"/>
  <c r="I470" i="7"/>
  <c r="J470" i="7"/>
  <c r="K470" i="7"/>
  <c r="G471" i="7"/>
  <c r="H471" i="7"/>
  <c r="I471" i="7"/>
  <c r="J471" i="7"/>
  <c r="K471" i="7"/>
  <c r="G472" i="7"/>
  <c r="H472" i="7"/>
  <c r="I472" i="7"/>
  <c r="J472" i="7"/>
  <c r="K472" i="7"/>
  <c r="G473" i="7"/>
  <c r="H473" i="7"/>
  <c r="I473" i="7"/>
  <c r="J473" i="7"/>
  <c r="K473" i="7"/>
  <c r="G474" i="7"/>
  <c r="H474" i="7"/>
  <c r="I474" i="7"/>
  <c r="J474" i="7"/>
  <c r="K474" i="7"/>
  <c r="G475" i="7"/>
  <c r="H475" i="7"/>
  <c r="I475" i="7"/>
  <c r="J475" i="7"/>
  <c r="K475" i="7"/>
  <c r="G476" i="7"/>
  <c r="H476" i="7"/>
  <c r="I476" i="7"/>
  <c r="J476" i="7"/>
  <c r="K476" i="7"/>
  <c r="G477" i="7"/>
  <c r="H477" i="7"/>
  <c r="I477" i="7"/>
  <c r="J477" i="7"/>
  <c r="K477" i="7"/>
  <c r="G478" i="7"/>
  <c r="H478" i="7"/>
  <c r="I478" i="7"/>
  <c r="J478" i="7"/>
  <c r="K478" i="7"/>
  <c r="G479" i="7"/>
  <c r="H479" i="7"/>
  <c r="I479" i="7"/>
  <c r="J479" i="7"/>
  <c r="K479" i="7"/>
  <c r="G480" i="7"/>
  <c r="H480" i="7"/>
  <c r="I480" i="7"/>
  <c r="J480" i="7"/>
  <c r="K480" i="7"/>
  <c r="G481" i="7"/>
  <c r="H481" i="7"/>
  <c r="I481" i="7"/>
  <c r="J481" i="7"/>
  <c r="K481" i="7"/>
  <c r="G482" i="7"/>
  <c r="H482" i="7"/>
  <c r="I482" i="7"/>
  <c r="J482" i="7"/>
  <c r="K482" i="7"/>
  <c r="G483" i="7"/>
  <c r="H483" i="7"/>
  <c r="I483" i="7"/>
  <c r="J483" i="7"/>
  <c r="K483" i="7"/>
  <c r="G484" i="7"/>
  <c r="H484" i="7"/>
  <c r="I484" i="7"/>
  <c r="J484" i="7"/>
  <c r="K484" i="7"/>
  <c r="G485" i="7"/>
  <c r="H485" i="7"/>
  <c r="I485" i="7"/>
  <c r="J485" i="7"/>
  <c r="K485" i="7"/>
  <c r="G486" i="7"/>
  <c r="H486" i="7"/>
  <c r="I486" i="7"/>
  <c r="J486" i="7"/>
  <c r="K486" i="7"/>
  <c r="G487" i="7"/>
  <c r="H487" i="7"/>
  <c r="I487" i="7"/>
  <c r="J487" i="7"/>
  <c r="K487" i="7"/>
  <c r="G488" i="7"/>
  <c r="H488" i="7"/>
  <c r="I488" i="7"/>
  <c r="J488" i="7"/>
  <c r="K488" i="7"/>
  <c r="G489" i="7"/>
  <c r="H489" i="7"/>
  <c r="I489" i="7"/>
  <c r="J489" i="7"/>
  <c r="K489" i="7"/>
  <c r="G490" i="7"/>
  <c r="H490" i="7"/>
  <c r="I490" i="7"/>
  <c r="J490" i="7"/>
  <c r="K490" i="7"/>
  <c r="G491" i="7"/>
  <c r="H491" i="7"/>
  <c r="I491" i="7"/>
  <c r="J491" i="7"/>
  <c r="K491" i="7"/>
  <c r="G492" i="7"/>
  <c r="H492" i="7"/>
  <c r="I492" i="7"/>
  <c r="J492" i="7"/>
  <c r="K492" i="7"/>
  <c r="G493" i="7"/>
  <c r="H493" i="7"/>
  <c r="I493" i="7"/>
  <c r="J493" i="7"/>
  <c r="K493" i="7"/>
  <c r="G494" i="7"/>
  <c r="H494" i="7"/>
  <c r="I494" i="7"/>
  <c r="J494" i="7"/>
  <c r="K494" i="7"/>
  <c r="G495" i="7"/>
  <c r="H495" i="7"/>
  <c r="I495" i="7"/>
  <c r="J495" i="7"/>
  <c r="K495" i="7"/>
  <c r="G496" i="7"/>
  <c r="H496" i="7"/>
  <c r="I496" i="7"/>
  <c r="J496" i="7"/>
  <c r="K496" i="7"/>
  <c r="G497" i="7"/>
  <c r="H497" i="7"/>
  <c r="I497" i="7"/>
  <c r="J497" i="7"/>
  <c r="K497" i="7"/>
  <c r="G498" i="7"/>
  <c r="H498" i="7"/>
  <c r="I498" i="7"/>
  <c r="J498" i="7"/>
  <c r="K498" i="7"/>
  <c r="G499" i="7"/>
  <c r="H499" i="7"/>
  <c r="I499" i="7"/>
  <c r="J499" i="7"/>
  <c r="K499" i="7"/>
  <c r="G500" i="7"/>
  <c r="H500" i="7"/>
  <c r="I500" i="7"/>
  <c r="J500" i="7"/>
  <c r="K500" i="7"/>
  <c r="G501" i="7"/>
  <c r="H501" i="7"/>
  <c r="I501" i="7"/>
  <c r="J501" i="7"/>
  <c r="K501" i="7"/>
  <c r="G502" i="7"/>
  <c r="H502" i="7"/>
  <c r="I502" i="7"/>
  <c r="J502" i="7"/>
  <c r="K502" i="7"/>
  <c r="G503" i="7"/>
  <c r="H503" i="7"/>
  <c r="I503" i="7"/>
  <c r="J503" i="7"/>
  <c r="K503" i="7"/>
  <c r="G504" i="7"/>
  <c r="H504" i="7"/>
  <c r="I504" i="7"/>
  <c r="J504" i="7"/>
  <c r="K504" i="7"/>
  <c r="G505" i="7"/>
  <c r="H505" i="7"/>
  <c r="I505" i="7"/>
  <c r="J505" i="7"/>
  <c r="K505" i="7"/>
  <c r="G506" i="7"/>
  <c r="H506" i="7"/>
  <c r="I506" i="7"/>
  <c r="J506" i="7"/>
  <c r="K506" i="7"/>
  <c r="G507" i="7"/>
  <c r="H507" i="7"/>
  <c r="I507" i="7"/>
  <c r="J507" i="7"/>
  <c r="K507" i="7"/>
  <c r="G508" i="7"/>
  <c r="H508" i="7"/>
  <c r="I508" i="7"/>
  <c r="J508" i="7"/>
  <c r="K508" i="7"/>
  <c r="G509" i="7"/>
  <c r="H509" i="7"/>
  <c r="I509" i="7"/>
  <c r="J509" i="7"/>
  <c r="K509" i="7"/>
  <c r="G510" i="7"/>
  <c r="H510" i="7"/>
  <c r="I510" i="7"/>
  <c r="J510" i="7"/>
  <c r="K510" i="7"/>
  <c r="G511" i="7"/>
  <c r="H511" i="7"/>
  <c r="I511" i="7"/>
  <c r="J511" i="7"/>
  <c r="K511" i="7"/>
  <c r="G512" i="7"/>
  <c r="H512" i="7"/>
  <c r="I512" i="7"/>
  <c r="J512" i="7"/>
  <c r="K512" i="7"/>
  <c r="G513" i="7"/>
  <c r="H513" i="7"/>
  <c r="I513" i="7"/>
  <c r="J513" i="7"/>
  <c r="K513" i="7"/>
  <c r="G514" i="7"/>
  <c r="H514" i="7"/>
  <c r="I514" i="7"/>
  <c r="J514" i="7"/>
  <c r="K514" i="7"/>
  <c r="G515" i="7"/>
  <c r="H515" i="7"/>
  <c r="I515" i="7"/>
  <c r="J515" i="7"/>
  <c r="K515" i="7"/>
  <c r="G516" i="7"/>
  <c r="H516" i="7"/>
  <c r="I516" i="7"/>
  <c r="J516" i="7"/>
  <c r="K516" i="7"/>
  <c r="G517" i="7"/>
  <c r="H517" i="7"/>
  <c r="I517" i="7"/>
  <c r="J517" i="7"/>
  <c r="K517" i="7"/>
  <c r="G518" i="7"/>
  <c r="H518" i="7"/>
  <c r="I518" i="7"/>
  <c r="J518" i="7"/>
  <c r="K518" i="7"/>
  <c r="G519" i="7"/>
  <c r="H519" i="7"/>
  <c r="I519" i="7"/>
  <c r="J519" i="7"/>
  <c r="K519" i="7"/>
  <c r="G520" i="7"/>
  <c r="H520" i="7"/>
  <c r="I520" i="7"/>
  <c r="J520" i="7"/>
  <c r="K520" i="7"/>
  <c r="G521" i="7"/>
  <c r="H521" i="7"/>
  <c r="I521" i="7"/>
  <c r="J521" i="7"/>
  <c r="K521" i="7"/>
  <c r="G522" i="7"/>
  <c r="H522" i="7"/>
  <c r="I522" i="7"/>
  <c r="J522" i="7"/>
  <c r="K522" i="7"/>
  <c r="G523" i="7"/>
  <c r="H523" i="7"/>
  <c r="I523" i="7"/>
  <c r="J523" i="7"/>
  <c r="K523" i="7"/>
  <c r="G524" i="7"/>
  <c r="H524" i="7"/>
  <c r="I524" i="7"/>
  <c r="J524" i="7"/>
  <c r="K524" i="7"/>
  <c r="G525" i="7"/>
  <c r="H525" i="7"/>
  <c r="I525" i="7"/>
  <c r="J525" i="7"/>
  <c r="K525" i="7"/>
  <c r="G526" i="7"/>
  <c r="H526" i="7"/>
  <c r="I526" i="7"/>
  <c r="J526" i="7"/>
  <c r="K526" i="7"/>
  <c r="G527" i="7"/>
  <c r="H527" i="7"/>
  <c r="I527" i="7"/>
  <c r="J527" i="7"/>
  <c r="K527" i="7"/>
  <c r="G528" i="7"/>
  <c r="H528" i="7"/>
  <c r="I528" i="7"/>
  <c r="J528" i="7"/>
  <c r="K528" i="7"/>
  <c r="G529" i="7"/>
  <c r="H529" i="7"/>
  <c r="I529" i="7"/>
  <c r="J529" i="7"/>
  <c r="K529" i="7"/>
  <c r="G530" i="7"/>
  <c r="H530" i="7"/>
  <c r="I530" i="7"/>
  <c r="J530" i="7"/>
  <c r="K530" i="7"/>
  <c r="G531" i="7"/>
  <c r="H531" i="7"/>
  <c r="I531" i="7"/>
  <c r="J531" i="7"/>
  <c r="K531" i="7"/>
  <c r="G532" i="7"/>
  <c r="H532" i="7"/>
  <c r="I532" i="7"/>
  <c r="J532" i="7"/>
  <c r="K532" i="7"/>
  <c r="G533" i="7"/>
  <c r="H533" i="7"/>
  <c r="I533" i="7"/>
  <c r="J533" i="7"/>
  <c r="K533" i="7"/>
  <c r="G534" i="7"/>
  <c r="H534" i="7"/>
  <c r="I534" i="7"/>
  <c r="J534" i="7"/>
  <c r="K534" i="7"/>
  <c r="G535" i="7"/>
  <c r="H535" i="7"/>
  <c r="I535" i="7"/>
  <c r="J535" i="7"/>
  <c r="K535" i="7"/>
  <c r="G536" i="7"/>
  <c r="H536" i="7"/>
  <c r="I536" i="7"/>
  <c r="J536" i="7"/>
  <c r="K536" i="7"/>
  <c r="G537" i="7"/>
  <c r="H537" i="7"/>
  <c r="I537" i="7"/>
  <c r="J537" i="7"/>
  <c r="K537" i="7"/>
  <c r="G538" i="7"/>
  <c r="H538" i="7"/>
  <c r="I538" i="7"/>
  <c r="J538" i="7"/>
  <c r="K538" i="7"/>
  <c r="G539" i="7"/>
  <c r="H539" i="7"/>
  <c r="I539" i="7"/>
  <c r="J539" i="7"/>
  <c r="K539" i="7"/>
  <c r="G540" i="7"/>
  <c r="H540" i="7"/>
  <c r="I540" i="7"/>
  <c r="J540" i="7"/>
  <c r="K540" i="7"/>
  <c r="G541" i="7"/>
  <c r="H541" i="7"/>
  <c r="I541" i="7"/>
  <c r="J541" i="7"/>
  <c r="K541" i="7"/>
  <c r="G542" i="7"/>
  <c r="H542" i="7"/>
  <c r="I542" i="7"/>
  <c r="J542" i="7"/>
  <c r="K542" i="7"/>
  <c r="G543" i="7"/>
  <c r="H543" i="7"/>
  <c r="I543" i="7"/>
  <c r="J543" i="7"/>
  <c r="K543" i="7"/>
  <c r="G544" i="7"/>
  <c r="H544" i="7"/>
  <c r="I544" i="7"/>
  <c r="J544" i="7"/>
  <c r="K544" i="7"/>
  <c r="G545" i="7"/>
  <c r="H545" i="7"/>
  <c r="I545" i="7"/>
  <c r="J545" i="7"/>
  <c r="K545" i="7"/>
  <c r="G546" i="7"/>
  <c r="H546" i="7"/>
  <c r="I546" i="7"/>
  <c r="J546" i="7"/>
  <c r="K546" i="7"/>
  <c r="G547" i="7"/>
  <c r="H547" i="7"/>
  <c r="I547" i="7"/>
  <c r="J547" i="7"/>
  <c r="K547" i="7"/>
  <c r="G548" i="7"/>
  <c r="H548" i="7"/>
  <c r="I548" i="7"/>
  <c r="J548" i="7"/>
  <c r="K548" i="7"/>
  <c r="G549" i="7"/>
  <c r="H549" i="7"/>
  <c r="I549" i="7"/>
  <c r="J549" i="7"/>
  <c r="K549" i="7"/>
  <c r="G550" i="7"/>
  <c r="H550" i="7"/>
  <c r="I550" i="7"/>
  <c r="J550" i="7"/>
  <c r="K550" i="7"/>
  <c r="G551" i="7"/>
  <c r="H551" i="7"/>
  <c r="I551" i="7"/>
  <c r="J551" i="7"/>
  <c r="K551" i="7"/>
  <c r="G552" i="7"/>
  <c r="H552" i="7"/>
  <c r="I552" i="7"/>
  <c r="J552" i="7"/>
  <c r="K552" i="7"/>
  <c r="G553" i="7"/>
  <c r="H553" i="7"/>
  <c r="I553" i="7"/>
  <c r="J553" i="7"/>
  <c r="K553" i="7"/>
  <c r="G554" i="7"/>
  <c r="H554" i="7"/>
  <c r="I554" i="7"/>
  <c r="J554" i="7"/>
  <c r="K554" i="7"/>
  <c r="G555" i="7"/>
  <c r="H555" i="7"/>
  <c r="I555" i="7"/>
  <c r="J555" i="7"/>
  <c r="K555" i="7"/>
  <c r="G556" i="7"/>
  <c r="H556" i="7"/>
  <c r="I556" i="7"/>
  <c r="J556" i="7"/>
  <c r="K556" i="7"/>
  <c r="G557" i="7"/>
  <c r="H557" i="7"/>
  <c r="I557" i="7"/>
  <c r="J557" i="7"/>
  <c r="K557" i="7"/>
  <c r="G558" i="7"/>
  <c r="H558" i="7"/>
  <c r="I558" i="7"/>
  <c r="J558" i="7"/>
  <c r="K558" i="7"/>
  <c r="G559" i="7"/>
  <c r="H559" i="7"/>
  <c r="I559" i="7"/>
  <c r="J559" i="7"/>
  <c r="K559" i="7"/>
  <c r="G560" i="7"/>
  <c r="H560" i="7"/>
  <c r="I560" i="7"/>
  <c r="J560" i="7"/>
  <c r="K560" i="7"/>
  <c r="G561" i="7"/>
  <c r="H561" i="7"/>
  <c r="I561" i="7"/>
  <c r="J561" i="7"/>
  <c r="K561" i="7"/>
  <c r="G562" i="7"/>
  <c r="H562" i="7"/>
  <c r="I562" i="7"/>
  <c r="J562" i="7"/>
  <c r="K562" i="7"/>
  <c r="G563" i="7"/>
  <c r="H563" i="7"/>
  <c r="I563" i="7"/>
  <c r="J563" i="7"/>
  <c r="K563" i="7"/>
  <c r="G564" i="7"/>
  <c r="H564" i="7"/>
  <c r="I564" i="7"/>
  <c r="J564" i="7"/>
  <c r="K564" i="7"/>
  <c r="G565" i="7"/>
  <c r="H565" i="7"/>
  <c r="I565" i="7"/>
  <c r="J565" i="7"/>
  <c r="K565" i="7"/>
  <c r="G566" i="7"/>
  <c r="H566" i="7"/>
  <c r="I566" i="7"/>
  <c r="J566" i="7"/>
  <c r="K566" i="7"/>
  <c r="G567" i="7"/>
  <c r="H567" i="7"/>
  <c r="I567" i="7"/>
  <c r="J567" i="7"/>
  <c r="K567" i="7"/>
  <c r="G568" i="7"/>
  <c r="H568" i="7"/>
  <c r="I568" i="7"/>
  <c r="J568" i="7"/>
  <c r="K568" i="7"/>
  <c r="G569" i="7"/>
  <c r="H569" i="7"/>
  <c r="I569" i="7"/>
  <c r="J569" i="7"/>
  <c r="K569" i="7"/>
  <c r="G570" i="7"/>
  <c r="H570" i="7"/>
  <c r="I570" i="7"/>
  <c r="J570" i="7"/>
  <c r="K570" i="7"/>
  <c r="G571" i="7"/>
  <c r="H571" i="7"/>
  <c r="I571" i="7"/>
  <c r="J571" i="7"/>
  <c r="K571" i="7"/>
  <c r="G572" i="7"/>
  <c r="H572" i="7"/>
  <c r="I572" i="7"/>
  <c r="J572" i="7"/>
  <c r="K572" i="7"/>
  <c r="G573" i="7"/>
  <c r="H573" i="7"/>
  <c r="I573" i="7"/>
  <c r="J573" i="7"/>
  <c r="K573" i="7"/>
  <c r="G574" i="7"/>
  <c r="H574" i="7"/>
  <c r="I574" i="7"/>
  <c r="J574" i="7"/>
  <c r="K574" i="7"/>
  <c r="G575" i="7"/>
  <c r="H575" i="7"/>
  <c r="I575" i="7"/>
  <c r="J575" i="7"/>
  <c r="K575" i="7"/>
  <c r="G576" i="7"/>
  <c r="H576" i="7"/>
  <c r="I576" i="7"/>
  <c r="J576" i="7"/>
  <c r="K576" i="7"/>
  <c r="G577" i="7"/>
  <c r="H577" i="7"/>
  <c r="I577" i="7"/>
  <c r="J577" i="7"/>
  <c r="K577" i="7"/>
  <c r="G578" i="7"/>
  <c r="H578" i="7"/>
  <c r="I578" i="7"/>
  <c r="J578" i="7"/>
  <c r="K578" i="7"/>
  <c r="G579" i="7"/>
  <c r="H579" i="7"/>
  <c r="I579" i="7"/>
  <c r="J579" i="7"/>
  <c r="K579" i="7"/>
  <c r="G580" i="7"/>
  <c r="H580" i="7"/>
  <c r="I580" i="7"/>
  <c r="J580" i="7"/>
  <c r="K580" i="7"/>
  <c r="G581" i="7"/>
  <c r="H581" i="7"/>
  <c r="I581" i="7"/>
  <c r="J581" i="7"/>
  <c r="K581" i="7"/>
  <c r="G582" i="7"/>
  <c r="H582" i="7"/>
  <c r="I582" i="7"/>
  <c r="J582" i="7"/>
  <c r="K582" i="7"/>
  <c r="G583" i="7"/>
  <c r="H583" i="7"/>
  <c r="I583" i="7"/>
  <c r="J583" i="7"/>
  <c r="K583" i="7"/>
  <c r="G584" i="7"/>
  <c r="H584" i="7"/>
  <c r="I584" i="7"/>
  <c r="J584" i="7"/>
  <c r="K584" i="7"/>
  <c r="G585" i="7"/>
  <c r="H585" i="7"/>
  <c r="I585" i="7"/>
  <c r="J585" i="7"/>
  <c r="K585" i="7"/>
  <c r="G586" i="7"/>
  <c r="H586" i="7"/>
  <c r="I586" i="7"/>
  <c r="J586" i="7"/>
  <c r="K586" i="7"/>
  <c r="G587" i="7"/>
  <c r="H587" i="7"/>
  <c r="I587" i="7"/>
  <c r="J587" i="7"/>
  <c r="K587" i="7"/>
  <c r="G588" i="7"/>
  <c r="H588" i="7"/>
  <c r="I588" i="7"/>
  <c r="J588" i="7"/>
  <c r="K588" i="7"/>
  <c r="G589" i="7"/>
  <c r="H589" i="7"/>
  <c r="I589" i="7"/>
  <c r="J589" i="7"/>
  <c r="K589" i="7"/>
  <c r="G590" i="7"/>
  <c r="H590" i="7"/>
  <c r="I590" i="7"/>
  <c r="J590" i="7"/>
  <c r="K590" i="7"/>
  <c r="G591" i="7"/>
  <c r="H591" i="7"/>
  <c r="I591" i="7"/>
  <c r="J591" i="7"/>
  <c r="K591" i="7"/>
  <c r="G592" i="7"/>
  <c r="H592" i="7"/>
  <c r="I592" i="7"/>
  <c r="J592" i="7"/>
  <c r="K592" i="7"/>
  <c r="G593" i="7"/>
  <c r="H593" i="7"/>
  <c r="I593" i="7"/>
  <c r="J593" i="7"/>
  <c r="K593" i="7"/>
  <c r="G594" i="7"/>
  <c r="H594" i="7"/>
  <c r="I594" i="7"/>
  <c r="J594" i="7"/>
  <c r="K594" i="7"/>
  <c r="G595" i="7"/>
  <c r="H595" i="7"/>
  <c r="I595" i="7"/>
  <c r="J595" i="7"/>
  <c r="K595" i="7"/>
  <c r="G596" i="7"/>
  <c r="H596" i="7"/>
  <c r="I596" i="7"/>
  <c r="J596" i="7"/>
  <c r="K596" i="7"/>
  <c r="G597" i="7"/>
  <c r="H597" i="7"/>
  <c r="I597" i="7"/>
  <c r="J597" i="7"/>
  <c r="K597" i="7"/>
  <c r="G598" i="7"/>
  <c r="H598" i="7"/>
  <c r="I598" i="7"/>
  <c r="J598" i="7"/>
  <c r="K598" i="7"/>
  <c r="G599" i="7"/>
  <c r="H599" i="7"/>
  <c r="I599" i="7"/>
  <c r="J599" i="7"/>
  <c r="K599" i="7"/>
  <c r="G600" i="7"/>
  <c r="H600" i="7"/>
  <c r="I600" i="7"/>
  <c r="J600" i="7"/>
  <c r="K600" i="7"/>
  <c r="G601" i="7"/>
  <c r="H601" i="7"/>
  <c r="I601" i="7"/>
  <c r="J601" i="7"/>
  <c r="K601" i="7"/>
  <c r="G602" i="7"/>
  <c r="H602" i="7"/>
  <c r="I602" i="7"/>
  <c r="J602" i="7"/>
  <c r="K602" i="7"/>
  <c r="G603" i="7"/>
  <c r="H603" i="7"/>
  <c r="I603" i="7"/>
  <c r="J603" i="7"/>
  <c r="K603" i="7"/>
  <c r="G604" i="7"/>
  <c r="H604" i="7"/>
  <c r="I604" i="7"/>
  <c r="J604" i="7"/>
  <c r="K604" i="7"/>
  <c r="G605" i="7"/>
  <c r="H605" i="7"/>
  <c r="I605" i="7"/>
  <c r="J605" i="7"/>
  <c r="K605" i="7"/>
  <c r="G606" i="7"/>
  <c r="H606" i="7"/>
  <c r="I606" i="7"/>
  <c r="J606" i="7"/>
  <c r="K606" i="7"/>
  <c r="G607" i="7"/>
  <c r="H607" i="7"/>
  <c r="I607" i="7"/>
  <c r="J607" i="7"/>
  <c r="K607" i="7"/>
  <c r="G608" i="7"/>
  <c r="H608" i="7"/>
  <c r="I608" i="7"/>
  <c r="J608" i="7"/>
  <c r="K608" i="7"/>
  <c r="G609" i="7"/>
  <c r="H609" i="7"/>
  <c r="I609" i="7"/>
  <c r="J609" i="7"/>
  <c r="K609" i="7"/>
  <c r="G610" i="7"/>
  <c r="H610" i="7"/>
  <c r="I610" i="7"/>
  <c r="J610" i="7"/>
  <c r="K610" i="7"/>
  <c r="G611" i="7"/>
  <c r="H611" i="7"/>
  <c r="I611" i="7"/>
  <c r="J611" i="7"/>
  <c r="K611" i="7"/>
  <c r="G612" i="7"/>
  <c r="H612" i="7"/>
  <c r="I612" i="7"/>
  <c r="J612" i="7"/>
  <c r="K612" i="7"/>
  <c r="G613" i="7"/>
  <c r="H613" i="7"/>
  <c r="I613" i="7"/>
  <c r="J613" i="7"/>
  <c r="K613" i="7"/>
  <c r="G614" i="7"/>
  <c r="H614" i="7"/>
  <c r="I614" i="7"/>
  <c r="J614" i="7"/>
  <c r="K614" i="7"/>
  <c r="G615" i="7"/>
  <c r="H615" i="7"/>
  <c r="I615" i="7"/>
  <c r="J615" i="7"/>
  <c r="K615" i="7"/>
  <c r="G616" i="7"/>
  <c r="H616" i="7"/>
  <c r="I616" i="7"/>
  <c r="J616" i="7"/>
  <c r="K616" i="7"/>
  <c r="G617" i="7"/>
  <c r="H617" i="7"/>
  <c r="I617" i="7"/>
  <c r="J617" i="7"/>
  <c r="K617" i="7"/>
  <c r="G618" i="7"/>
  <c r="H618" i="7"/>
  <c r="I618" i="7"/>
  <c r="J618" i="7"/>
  <c r="K618" i="7"/>
  <c r="G619" i="7"/>
  <c r="H619" i="7"/>
  <c r="I619" i="7"/>
  <c r="J619" i="7"/>
  <c r="K619" i="7"/>
  <c r="G620" i="7"/>
  <c r="H620" i="7"/>
  <c r="I620" i="7"/>
  <c r="J620" i="7"/>
  <c r="K620" i="7"/>
  <c r="G621" i="7"/>
  <c r="H621" i="7"/>
  <c r="I621" i="7"/>
  <c r="J621" i="7"/>
  <c r="K621" i="7"/>
  <c r="G622" i="7"/>
  <c r="H622" i="7"/>
  <c r="I622" i="7"/>
  <c r="J622" i="7"/>
  <c r="K622" i="7"/>
  <c r="G623" i="7"/>
  <c r="H623" i="7"/>
  <c r="I623" i="7"/>
  <c r="J623" i="7"/>
  <c r="K623" i="7"/>
  <c r="G624" i="7"/>
  <c r="H624" i="7"/>
  <c r="I624" i="7"/>
  <c r="J624" i="7"/>
  <c r="K624" i="7"/>
  <c r="G625" i="7"/>
  <c r="H625" i="7"/>
  <c r="I625" i="7"/>
  <c r="J625" i="7"/>
  <c r="K625" i="7"/>
  <c r="G626" i="7"/>
  <c r="H626" i="7"/>
  <c r="I626" i="7"/>
  <c r="J626" i="7"/>
  <c r="K626" i="7"/>
  <c r="G627" i="7"/>
  <c r="H627" i="7"/>
  <c r="I627" i="7"/>
  <c r="J627" i="7"/>
  <c r="K627" i="7"/>
  <c r="G628" i="7"/>
  <c r="H628" i="7"/>
  <c r="I628" i="7"/>
  <c r="J628" i="7"/>
  <c r="K628" i="7"/>
  <c r="G629" i="7"/>
  <c r="H629" i="7"/>
  <c r="I629" i="7"/>
  <c r="J629" i="7"/>
  <c r="K629" i="7"/>
  <c r="G630" i="7"/>
  <c r="H630" i="7"/>
  <c r="I630" i="7"/>
  <c r="J630" i="7"/>
  <c r="K630" i="7"/>
  <c r="G631" i="7"/>
  <c r="H631" i="7"/>
  <c r="I631" i="7"/>
  <c r="J631" i="7"/>
  <c r="K631" i="7"/>
  <c r="G632" i="7"/>
  <c r="H632" i="7"/>
  <c r="I632" i="7"/>
  <c r="J632" i="7"/>
  <c r="K632" i="7"/>
  <c r="G633" i="7"/>
  <c r="H633" i="7"/>
  <c r="I633" i="7"/>
  <c r="J633" i="7"/>
  <c r="K633" i="7"/>
  <c r="G634" i="7"/>
  <c r="H634" i="7"/>
  <c r="I634" i="7"/>
  <c r="J634" i="7"/>
  <c r="K634" i="7"/>
  <c r="G635" i="7"/>
  <c r="H635" i="7"/>
  <c r="I635" i="7"/>
  <c r="J635" i="7"/>
  <c r="K635" i="7"/>
  <c r="G636" i="7"/>
  <c r="H636" i="7"/>
  <c r="I636" i="7"/>
  <c r="J636" i="7"/>
  <c r="K636" i="7"/>
  <c r="G637" i="7"/>
  <c r="H637" i="7"/>
  <c r="I637" i="7"/>
  <c r="J637" i="7"/>
  <c r="K637" i="7"/>
  <c r="G638" i="7"/>
  <c r="H638" i="7"/>
  <c r="I638" i="7"/>
  <c r="J638" i="7"/>
  <c r="K638" i="7"/>
  <c r="G639" i="7"/>
  <c r="H639" i="7"/>
  <c r="I639" i="7"/>
  <c r="J639" i="7"/>
  <c r="K639" i="7"/>
  <c r="G640" i="7"/>
  <c r="H640" i="7"/>
  <c r="I640" i="7"/>
  <c r="J640" i="7"/>
  <c r="K640" i="7"/>
  <c r="G641" i="7"/>
  <c r="H641" i="7"/>
  <c r="I641" i="7"/>
  <c r="J641" i="7"/>
  <c r="K641" i="7"/>
  <c r="G642" i="7"/>
  <c r="H642" i="7"/>
  <c r="I642" i="7"/>
  <c r="J642" i="7"/>
  <c r="K642" i="7"/>
  <c r="G643" i="7"/>
  <c r="H643" i="7"/>
  <c r="I643" i="7"/>
  <c r="J643" i="7"/>
  <c r="K643" i="7"/>
  <c r="G644" i="7"/>
  <c r="H644" i="7"/>
  <c r="I644" i="7"/>
  <c r="J644" i="7"/>
  <c r="K644" i="7"/>
  <c r="G645" i="7"/>
  <c r="H645" i="7"/>
  <c r="I645" i="7"/>
  <c r="J645" i="7"/>
  <c r="K645" i="7"/>
  <c r="G646" i="7"/>
  <c r="H646" i="7"/>
  <c r="I646" i="7"/>
  <c r="J646" i="7"/>
  <c r="K646" i="7"/>
  <c r="G647" i="7"/>
  <c r="H647" i="7"/>
  <c r="I647" i="7"/>
  <c r="J647" i="7"/>
  <c r="K647" i="7"/>
  <c r="G648" i="7"/>
  <c r="H648" i="7"/>
  <c r="I648" i="7"/>
  <c r="J648" i="7"/>
  <c r="K648" i="7"/>
  <c r="G649" i="7"/>
  <c r="H649" i="7"/>
  <c r="I649" i="7"/>
  <c r="J649" i="7"/>
  <c r="K649" i="7"/>
  <c r="G650" i="7"/>
  <c r="H650" i="7"/>
  <c r="I650" i="7"/>
  <c r="J650" i="7"/>
  <c r="K650" i="7"/>
  <c r="G651" i="7"/>
  <c r="H651" i="7"/>
  <c r="I651" i="7"/>
  <c r="J651" i="7"/>
  <c r="K651" i="7"/>
  <c r="G652" i="7"/>
  <c r="H652" i="7"/>
  <c r="I652" i="7"/>
  <c r="J652" i="7"/>
  <c r="K652" i="7"/>
  <c r="G653" i="7"/>
  <c r="H653" i="7"/>
  <c r="I653" i="7"/>
  <c r="J653" i="7"/>
  <c r="K653" i="7"/>
  <c r="G654" i="7"/>
  <c r="H654" i="7"/>
  <c r="I654" i="7"/>
  <c r="J654" i="7"/>
  <c r="K654" i="7"/>
  <c r="G655" i="7"/>
  <c r="H655" i="7"/>
  <c r="I655" i="7"/>
  <c r="J655" i="7"/>
  <c r="K655" i="7"/>
  <c r="G656" i="7"/>
  <c r="H656" i="7"/>
  <c r="I656" i="7"/>
  <c r="J656" i="7"/>
  <c r="K656" i="7"/>
  <c r="G657" i="7"/>
  <c r="H657" i="7"/>
  <c r="I657" i="7"/>
  <c r="J657" i="7"/>
  <c r="K657" i="7"/>
  <c r="G658" i="7"/>
  <c r="H658" i="7"/>
  <c r="I658" i="7"/>
  <c r="J658" i="7"/>
  <c r="K658" i="7"/>
  <c r="G659" i="7"/>
  <c r="H659" i="7"/>
  <c r="I659" i="7"/>
  <c r="J659" i="7"/>
  <c r="K659" i="7"/>
  <c r="G660" i="7"/>
  <c r="H660" i="7"/>
  <c r="I660" i="7"/>
  <c r="J660" i="7"/>
  <c r="K660" i="7"/>
  <c r="G661" i="7"/>
  <c r="H661" i="7"/>
  <c r="I661" i="7"/>
  <c r="J661" i="7"/>
  <c r="K661" i="7"/>
  <c r="G662" i="7"/>
  <c r="H662" i="7"/>
  <c r="I662" i="7"/>
  <c r="J662" i="7"/>
  <c r="K662" i="7"/>
  <c r="G663" i="7"/>
  <c r="H663" i="7"/>
  <c r="I663" i="7"/>
  <c r="J663" i="7"/>
  <c r="K663" i="7"/>
  <c r="G664" i="7"/>
  <c r="H664" i="7"/>
  <c r="I664" i="7"/>
  <c r="J664" i="7"/>
  <c r="K664" i="7"/>
  <c r="G665" i="7"/>
  <c r="H665" i="7"/>
  <c r="I665" i="7"/>
  <c r="J665" i="7"/>
  <c r="K665" i="7"/>
  <c r="G666" i="7"/>
  <c r="H666" i="7"/>
  <c r="I666" i="7"/>
  <c r="J666" i="7"/>
  <c r="K666" i="7"/>
  <c r="G667" i="7"/>
  <c r="H667" i="7"/>
  <c r="I667" i="7"/>
  <c r="J667" i="7"/>
  <c r="K667" i="7"/>
  <c r="G668" i="7"/>
  <c r="H668" i="7"/>
  <c r="I668" i="7"/>
  <c r="J668" i="7"/>
  <c r="K668" i="7"/>
  <c r="G669" i="7"/>
  <c r="H669" i="7"/>
  <c r="I669" i="7"/>
  <c r="J669" i="7"/>
  <c r="K669" i="7"/>
  <c r="G670" i="7"/>
  <c r="H670" i="7"/>
  <c r="I670" i="7"/>
  <c r="J670" i="7"/>
  <c r="K670" i="7"/>
  <c r="G671" i="7"/>
  <c r="H671" i="7"/>
  <c r="I671" i="7"/>
  <c r="J671" i="7"/>
  <c r="K671" i="7"/>
  <c r="G672" i="7"/>
  <c r="H672" i="7"/>
  <c r="I672" i="7"/>
  <c r="J672" i="7"/>
  <c r="K672" i="7"/>
  <c r="G673" i="7"/>
  <c r="H673" i="7"/>
  <c r="I673" i="7"/>
  <c r="J673" i="7"/>
  <c r="K673" i="7"/>
  <c r="G674" i="7"/>
  <c r="H674" i="7"/>
  <c r="I674" i="7"/>
  <c r="J674" i="7"/>
  <c r="K674" i="7"/>
  <c r="G675" i="7"/>
  <c r="H675" i="7"/>
  <c r="I675" i="7"/>
  <c r="J675" i="7"/>
  <c r="K675" i="7"/>
  <c r="G676" i="7"/>
  <c r="H676" i="7"/>
  <c r="I676" i="7"/>
  <c r="J676" i="7"/>
  <c r="K676" i="7"/>
  <c r="G677" i="7"/>
  <c r="H677" i="7"/>
  <c r="I677" i="7"/>
  <c r="J677" i="7"/>
  <c r="K677" i="7"/>
  <c r="G678" i="7"/>
  <c r="H678" i="7"/>
  <c r="I678" i="7"/>
  <c r="J678" i="7"/>
  <c r="K678" i="7"/>
  <c r="G679" i="7"/>
  <c r="H679" i="7"/>
  <c r="I679" i="7"/>
  <c r="J679" i="7"/>
  <c r="K679" i="7"/>
  <c r="G680" i="7"/>
  <c r="H680" i="7"/>
  <c r="I680" i="7"/>
  <c r="J680" i="7"/>
  <c r="K680" i="7"/>
  <c r="G681" i="7"/>
  <c r="H681" i="7"/>
  <c r="I681" i="7"/>
  <c r="J681" i="7"/>
  <c r="K681" i="7"/>
  <c r="G682" i="7"/>
  <c r="H682" i="7"/>
  <c r="I682" i="7"/>
  <c r="J682" i="7"/>
  <c r="K682" i="7"/>
  <c r="G683" i="7"/>
  <c r="H683" i="7"/>
  <c r="I683" i="7"/>
  <c r="J683" i="7"/>
  <c r="K683" i="7"/>
  <c r="G684" i="7"/>
  <c r="H684" i="7"/>
  <c r="I684" i="7"/>
  <c r="J684" i="7"/>
  <c r="K684" i="7"/>
  <c r="G685" i="7"/>
  <c r="H685" i="7"/>
  <c r="I685" i="7"/>
  <c r="J685" i="7"/>
  <c r="K685" i="7"/>
  <c r="G686" i="7"/>
  <c r="H686" i="7"/>
  <c r="I686" i="7"/>
  <c r="J686" i="7"/>
  <c r="K686" i="7"/>
  <c r="G687" i="7"/>
  <c r="H687" i="7"/>
  <c r="I687" i="7"/>
  <c r="J687" i="7"/>
  <c r="K687" i="7"/>
  <c r="G688" i="7"/>
  <c r="H688" i="7"/>
  <c r="I688" i="7"/>
  <c r="J688" i="7"/>
  <c r="K688" i="7"/>
  <c r="G689" i="7"/>
  <c r="H689" i="7"/>
  <c r="I689" i="7"/>
  <c r="J689" i="7"/>
  <c r="K689" i="7"/>
  <c r="G690" i="7"/>
  <c r="H690" i="7"/>
  <c r="I690" i="7"/>
  <c r="J690" i="7"/>
  <c r="K690" i="7"/>
  <c r="G691" i="7"/>
  <c r="H691" i="7"/>
  <c r="I691" i="7"/>
  <c r="J691" i="7"/>
  <c r="K691" i="7"/>
  <c r="G692" i="7"/>
  <c r="H692" i="7"/>
  <c r="I692" i="7"/>
  <c r="J692" i="7"/>
  <c r="K692" i="7"/>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I508" i="11"/>
  <c r="I509" i="11"/>
  <c r="I510" i="11"/>
  <c r="I511" i="11"/>
  <c r="I512" i="11"/>
  <c r="I513" i="11"/>
  <c r="I514" i="11"/>
  <c r="I515" i="11"/>
  <c r="I516" i="11"/>
  <c r="I517" i="11"/>
  <c r="I518" i="11"/>
  <c r="I519" i="11"/>
  <c r="I520" i="11"/>
  <c r="I521" i="11"/>
  <c r="I522" i="11"/>
  <c r="I523" i="11"/>
  <c r="I524" i="11"/>
  <c r="I525" i="11"/>
  <c r="I526" i="11"/>
  <c r="I527" i="11"/>
  <c r="I528" i="11"/>
  <c r="I529" i="11"/>
  <c r="I530" i="11"/>
  <c r="I531" i="11"/>
  <c r="I532" i="11"/>
  <c r="I533" i="11"/>
  <c r="I534" i="11"/>
  <c r="I535" i="11"/>
  <c r="I536" i="11"/>
  <c r="I537" i="11"/>
  <c r="I538" i="11"/>
  <c r="I539" i="11"/>
  <c r="I540" i="11"/>
  <c r="I541" i="11"/>
  <c r="I542" i="11"/>
  <c r="I543" i="11"/>
  <c r="I544" i="11"/>
  <c r="I545" i="11"/>
  <c r="I546" i="11"/>
  <c r="I547" i="11"/>
  <c r="I548" i="11"/>
  <c r="I549" i="11"/>
  <c r="I550" i="11"/>
  <c r="I551" i="11"/>
  <c r="I552" i="11"/>
  <c r="I553" i="11"/>
  <c r="I554" i="11"/>
  <c r="I555" i="11"/>
  <c r="I556" i="11"/>
  <c r="I557" i="11"/>
  <c r="I558" i="11"/>
  <c r="I559" i="11"/>
  <c r="I560" i="11"/>
  <c r="I561" i="11"/>
  <c r="I562" i="11"/>
  <c r="I563" i="11"/>
  <c r="I564" i="11"/>
  <c r="I565" i="11"/>
  <c r="I566" i="11"/>
  <c r="I567" i="11"/>
  <c r="I568" i="11"/>
  <c r="I569" i="11"/>
  <c r="I570" i="11"/>
  <c r="I571" i="11"/>
  <c r="I572" i="11"/>
  <c r="I573" i="11"/>
  <c r="I574" i="11"/>
  <c r="I575" i="11"/>
  <c r="I576" i="11"/>
  <c r="I577" i="11"/>
  <c r="I578" i="11"/>
  <c r="I579" i="11"/>
  <c r="I580" i="11"/>
  <c r="I581" i="11"/>
  <c r="I582" i="11"/>
  <c r="I583" i="11"/>
  <c r="I584" i="11"/>
  <c r="I585" i="11"/>
  <c r="I586" i="11"/>
  <c r="I587" i="11"/>
  <c r="I588" i="11"/>
  <c r="I589" i="11"/>
  <c r="I590" i="11"/>
  <c r="I591" i="11"/>
  <c r="I592" i="11"/>
  <c r="I593" i="11"/>
  <c r="I594" i="11"/>
  <c r="I595" i="11"/>
  <c r="I596" i="11"/>
  <c r="I597" i="11"/>
  <c r="I598" i="11"/>
  <c r="I599" i="11"/>
  <c r="I600" i="11"/>
  <c r="I601" i="11"/>
  <c r="I602" i="11"/>
  <c r="I603" i="11"/>
  <c r="I604" i="11"/>
  <c r="I605" i="11"/>
  <c r="I606" i="11"/>
  <c r="I607" i="11"/>
  <c r="I608" i="11"/>
  <c r="I609" i="11"/>
  <c r="I610" i="11"/>
  <c r="I611" i="11"/>
  <c r="I612" i="11"/>
  <c r="I613" i="11"/>
  <c r="I614" i="11"/>
  <c r="I615" i="11"/>
  <c r="I616" i="11"/>
  <c r="I617" i="11"/>
  <c r="I618" i="11"/>
  <c r="I619" i="11"/>
  <c r="I620" i="11"/>
  <c r="I621" i="11"/>
  <c r="I622" i="11"/>
  <c r="I623" i="11"/>
  <c r="I624" i="11"/>
  <c r="I625" i="11"/>
  <c r="I626" i="11"/>
  <c r="I627" i="11"/>
  <c r="I628" i="11"/>
  <c r="I629" i="11"/>
  <c r="I630" i="11"/>
  <c r="I631" i="11"/>
  <c r="I632" i="11"/>
  <c r="I633" i="11"/>
  <c r="I634" i="11"/>
  <c r="I635" i="11"/>
  <c r="I636" i="11"/>
  <c r="I637" i="11"/>
  <c r="I638" i="11"/>
  <c r="I639" i="11"/>
  <c r="I640" i="11"/>
  <c r="I641" i="11"/>
  <c r="I642" i="11"/>
  <c r="I643" i="11"/>
  <c r="I644" i="11"/>
  <c r="I645" i="11"/>
  <c r="I646" i="11"/>
  <c r="I647" i="11"/>
  <c r="I648" i="11"/>
  <c r="I649" i="11"/>
  <c r="I650" i="11"/>
  <c r="I651" i="11"/>
  <c r="I652" i="11"/>
  <c r="I653" i="11"/>
  <c r="I654" i="11"/>
  <c r="I655" i="11"/>
  <c r="I656" i="11"/>
  <c r="I657" i="11"/>
  <c r="I658" i="11"/>
  <c r="I659" i="11"/>
  <c r="I660" i="11"/>
  <c r="I661" i="11"/>
  <c r="I662" i="11"/>
  <c r="I663" i="11"/>
  <c r="I664" i="11"/>
  <c r="I665" i="11"/>
  <c r="I666" i="11"/>
  <c r="I667" i="11"/>
  <c r="I668" i="11"/>
  <c r="I669" i="11"/>
  <c r="I670" i="11"/>
  <c r="I671" i="11"/>
  <c r="I672" i="11"/>
  <c r="I673" i="11"/>
  <c r="I674" i="11"/>
  <c r="I675" i="11"/>
  <c r="I676" i="11"/>
  <c r="I677" i="11"/>
  <c r="I678" i="11"/>
  <c r="I679" i="11"/>
  <c r="I680" i="11"/>
  <c r="I681" i="11"/>
  <c r="I682" i="11"/>
  <c r="I683" i="11"/>
  <c r="I684" i="11"/>
  <c r="I685" i="11"/>
  <c r="I686" i="11"/>
  <c r="I687" i="11"/>
  <c r="I688" i="11"/>
  <c r="I689" i="11"/>
  <c r="I690" i="11"/>
  <c r="I691" i="11"/>
  <c r="I692" i="11"/>
  <c r="I693" i="11"/>
  <c r="I694" i="11"/>
  <c r="I695" i="11"/>
  <c r="I13" i="11"/>
  <c r="I12" i="11"/>
  <c r="H13" i="1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H107" i="11" s="1"/>
  <c r="H108" i="11" s="1"/>
  <c r="H109" i="11" s="1"/>
  <c r="H110" i="11" s="1"/>
  <c r="H111" i="11" s="1"/>
  <c r="H112" i="11" s="1"/>
  <c r="H113" i="11" s="1"/>
  <c r="H114" i="11" s="1"/>
  <c r="H115" i="11" s="1"/>
  <c r="H116" i="11" s="1"/>
  <c r="H117" i="11" s="1"/>
  <c r="H118" i="11" s="1"/>
  <c r="H119" i="11" s="1"/>
  <c r="H120" i="11" s="1"/>
  <c r="H121" i="11" s="1"/>
  <c r="H122" i="11" s="1"/>
  <c r="H123" i="11" s="1"/>
  <c r="H124" i="11" s="1"/>
  <c r="H125" i="11" s="1"/>
  <c r="H126" i="11" s="1"/>
  <c r="H127" i="11" s="1"/>
  <c r="H128" i="11" s="1"/>
  <c r="H129" i="11" s="1"/>
  <c r="H130" i="11" s="1"/>
  <c r="H131" i="11" s="1"/>
  <c r="H132" i="11" s="1"/>
  <c r="H133" i="11" s="1"/>
  <c r="H134" i="11" s="1"/>
  <c r="H135" i="11" s="1"/>
  <c r="H136" i="11" s="1"/>
  <c r="H137" i="11" s="1"/>
  <c r="H138" i="11" s="1"/>
  <c r="H139" i="11" s="1"/>
  <c r="H140" i="11" s="1"/>
  <c r="H141" i="11" s="1"/>
  <c r="H142" i="11" s="1"/>
  <c r="H143" i="11" s="1"/>
  <c r="H144" i="11" s="1"/>
  <c r="H145" i="11" s="1"/>
  <c r="H146" i="11" s="1"/>
  <c r="H147" i="11" s="1"/>
  <c r="H148" i="11" s="1"/>
  <c r="H149" i="11" s="1"/>
  <c r="H150" i="11" s="1"/>
  <c r="H151" i="11" s="1"/>
  <c r="H152" i="11" s="1"/>
  <c r="H153" i="11" s="1"/>
  <c r="H154" i="11" s="1"/>
  <c r="H155" i="11" s="1"/>
  <c r="H156" i="11" s="1"/>
  <c r="H157" i="11" s="1"/>
  <c r="H158" i="11" s="1"/>
  <c r="H159" i="11" s="1"/>
  <c r="H160" i="11" s="1"/>
  <c r="H161" i="11" s="1"/>
  <c r="H162" i="11" s="1"/>
  <c r="H163" i="11" s="1"/>
  <c r="H164" i="11" s="1"/>
  <c r="H165" i="11" s="1"/>
  <c r="H166" i="11" s="1"/>
  <c r="H167" i="11" s="1"/>
  <c r="H168" i="11" s="1"/>
  <c r="H169" i="11" s="1"/>
  <c r="H170" i="11" s="1"/>
  <c r="H171" i="11" s="1"/>
  <c r="H172" i="11" s="1"/>
  <c r="H173" i="11" s="1"/>
  <c r="H174" i="11" s="1"/>
  <c r="H175" i="11" s="1"/>
  <c r="H176" i="11" s="1"/>
  <c r="H177" i="11" s="1"/>
  <c r="H178" i="11" s="1"/>
  <c r="H179" i="11" s="1"/>
  <c r="H180" i="11" s="1"/>
  <c r="H181" i="11" s="1"/>
  <c r="H182" i="11" s="1"/>
  <c r="H183" i="11" s="1"/>
  <c r="H184" i="11" s="1"/>
  <c r="H185" i="11" s="1"/>
  <c r="H186" i="11" s="1"/>
  <c r="H187" i="11" s="1"/>
  <c r="H188" i="11" s="1"/>
  <c r="H189" i="11" s="1"/>
  <c r="H190" i="11" s="1"/>
  <c r="H191" i="11" s="1"/>
  <c r="H192" i="11" s="1"/>
  <c r="H193" i="11" s="1"/>
  <c r="H194" i="11" s="1"/>
  <c r="H195" i="11" s="1"/>
  <c r="H196" i="11" s="1"/>
  <c r="H197" i="11" s="1"/>
  <c r="H198" i="11" s="1"/>
  <c r="H199" i="11" s="1"/>
  <c r="H200" i="11" s="1"/>
  <c r="H201" i="11" s="1"/>
  <c r="H202" i="11" s="1"/>
  <c r="H203" i="11" s="1"/>
  <c r="H204" i="11" s="1"/>
  <c r="H205" i="11" s="1"/>
  <c r="H206" i="11" s="1"/>
  <c r="H207" i="11" s="1"/>
  <c r="H208" i="11" s="1"/>
  <c r="H209" i="11" s="1"/>
  <c r="H210" i="11" s="1"/>
  <c r="H211" i="11" s="1"/>
  <c r="H212" i="11" s="1"/>
  <c r="H213" i="11" s="1"/>
  <c r="H214" i="11" s="1"/>
  <c r="H215" i="11" s="1"/>
  <c r="H216" i="11" s="1"/>
  <c r="H217" i="11" s="1"/>
  <c r="H218" i="11" s="1"/>
  <c r="H219" i="11" s="1"/>
  <c r="H220" i="11" s="1"/>
  <c r="H221" i="11" s="1"/>
  <c r="H222" i="11" s="1"/>
  <c r="H223" i="11" s="1"/>
  <c r="H224" i="11" s="1"/>
  <c r="H225" i="11" s="1"/>
  <c r="H226" i="11" s="1"/>
  <c r="H227" i="11" s="1"/>
  <c r="H228" i="11" s="1"/>
  <c r="H229" i="11" s="1"/>
  <c r="H230" i="11" s="1"/>
  <c r="H231" i="11" s="1"/>
  <c r="H232" i="11" s="1"/>
  <c r="H233" i="11" s="1"/>
  <c r="H234" i="11" s="1"/>
  <c r="H235" i="11" s="1"/>
  <c r="H236" i="11" s="1"/>
  <c r="H237" i="11" s="1"/>
  <c r="H238" i="11" s="1"/>
  <c r="H239" i="11" s="1"/>
  <c r="H240" i="11" s="1"/>
  <c r="H241" i="11" s="1"/>
  <c r="H242" i="11" s="1"/>
  <c r="H243" i="11" s="1"/>
  <c r="H244" i="11" s="1"/>
  <c r="H245" i="11" s="1"/>
  <c r="H246" i="11" s="1"/>
  <c r="H247" i="11" s="1"/>
  <c r="H248" i="11" s="1"/>
  <c r="H249" i="11" s="1"/>
  <c r="H250" i="11" s="1"/>
  <c r="H251" i="11" s="1"/>
  <c r="H252" i="11" s="1"/>
  <c r="H253" i="11" s="1"/>
  <c r="H254" i="11" s="1"/>
  <c r="H255" i="11" s="1"/>
  <c r="H256" i="11" s="1"/>
  <c r="H257" i="11" s="1"/>
  <c r="H258" i="11" s="1"/>
  <c r="H259" i="11" s="1"/>
  <c r="H260" i="11" s="1"/>
  <c r="H261" i="11" s="1"/>
  <c r="H262" i="11" s="1"/>
  <c r="H263" i="11" s="1"/>
  <c r="H264" i="11" s="1"/>
  <c r="H265" i="11" s="1"/>
  <c r="H266" i="11" s="1"/>
  <c r="H267" i="11" s="1"/>
  <c r="H268" i="11" s="1"/>
  <c r="H269" i="11" s="1"/>
  <c r="H270" i="11" s="1"/>
  <c r="H271" i="11" s="1"/>
  <c r="H272" i="11" s="1"/>
  <c r="H273" i="11" s="1"/>
  <c r="H274" i="11" s="1"/>
  <c r="H275" i="11" s="1"/>
  <c r="H276" i="11" s="1"/>
  <c r="H277" i="11" s="1"/>
  <c r="H278" i="11" s="1"/>
  <c r="H279" i="11" s="1"/>
  <c r="H280" i="11" s="1"/>
  <c r="H281" i="11" s="1"/>
  <c r="H282" i="11" s="1"/>
  <c r="H283" i="11" s="1"/>
  <c r="H284" i="11" s="1"/>
  <c r="H285" i="11" s="1"/>
  <c r="H286" i="11" s="1"/>
  <c r="H287" i="11" s="1"/>
  <c r="H288" i="11" s="1"/>
  <c r="H289" i="11" s="1"/>
  <c r="H290" i="11" s="1"/>
  <c r="H291" i="11" s="1"/>
  <c r="H292" i="11" s="1"/>
  <c r="H293" i="11" s="1"/>
  <c r="H294" i="11" s="1"/>
  <c r="H295" i="11" s="1"/>
  <c r="H296" i="11" s="1"/>
  <c r="H297" i="11" s="1"/>
  <c r="H298" i="11" s="1"/>
  <c r="H299" i="11" s="1"/>
  <c r="H300" i="11" s="1"/>
  <c r="H301" i="11" s="1"/>
  <c r="H302" i="11" s="1"/>
  <c r="H303" i="11" s="1"/>
  <c r="H304" i="11" s="1"/>
  <c r="H305" i="11" s="1"/>
  <c r="H306" i="11" s="1"/>
  <c r="H307" i="11" s="1"/>
  <c r="H308" i="11" s="1"/>
  <c r="H309" i="11" s="1"/>
  <c r="H310" i="11" s="1"/>
  <c r="H311" i="11" s="1"/>
  <c r="H312" i="11" s="1"/>
  <c r="H313" i="11" s="1"/>
  <c r="H314" i="11" s="1"/>
  <c r="H315" i="11" s="1"/>
  <c r="H316" i="11" s="1"/>
  <c r="H317" i="11" s="1"/>
  <c r="H318" i="11" s="1"/>
  <c r="H319" i="11" s="1"/>
  <c r="H320" i="11" s="1"/>
  <c r="H321" i="11" s="1"/>
  <c r="H322" i="11" s="1"/>
  <c r="H323" i="11" s="1"/>
  <c r="H324" i="11" s="1"/>
  <c r="H325" i="11" s="1"/>
  <c r="H326" i="11" s="1"/>
  <c r="H327" i="11" s="1"/>
  <c r="H328" i="11" s="1"/>
  <c r="H329" i="11" s="1"/>
  <c r="H330" i="11" s="1"/>
  <c r="H331" i="11" s="1"/>
  <c r="H332" i="11" s="1"/>
  <c r="H333" i="11" s="1"/>
  <c r="H334" i="11" s="1"/>
  <c r="H335" i="11" s="1"/>
  <c r="H336" i="11" s="1"/>
  <c r="H337" i="11" s="1"/>
  <c r="H338" i="11" s="1"/>
  <c r="H339" i="11" s="1"/>
  <c r="H340" i="11" s="1"/>
  <c r="H341" i="11" s="1"/>
  <c r="H342" i="11" s="1"/>
  <c r="H343" i="11" s="1"/>
  <c r="H344" i="11" s="1"/>
  <c r="H345" i="11" s="1"/>
  <c r="H346" i="11" s="1"/>
  <c r="H347" i="11" s="1"/>
  <c r="H348" i="11" s="1"/>
  <c r="H349" i="11" s="1"/>
  <c r="H350" i="11" s="1"/>
  <c r="H351" i="11" s="1"/>
  <c r="H352" i="11" s="1"/>
  <c r="H353" i="11" s="1"/>
  <c r="H354" i="11" s="1"/>
  <c r="H355" i="11" s="1"/>
  <c r="H356" i="11" s="1"/>
  <c r="H357" i="11" s="1"/>
  <c r="H358" i="11" s="1"/>
  <c r="H359" i="11" s="1"/>
  <c r="H360" i="11" s="1"/>
  <c r="H361" i="11" s="1"/>
  <c r="H362" i="11" s="1"/>
  <c r="H363" i="11" s="1"/>
  <c r="H364" i="11" s="1"/>
  <c r="H365" i="11" s="1"/>
  <c r="H366" i="11" s="1"/>
  <c r="H367" i="11" s="1"/>
  <c r="H368" i="11" s="1"/>
  <c r="H369" i="11" s="1"/>
  <c r="H370" i="11" s="1"/>
  <c r="H371" i="11" s="1"/>
  <c r="H372" i="11" s="1"/>
  <c r="H373" i="11" s="1"/>
  <c r="H374" i="11" s="1"/>
  <c r="H375" i="11" s="1"/>
  <c r="H376" i="11" s="1"/>
  <c r="H377" i="11" s="1"/>
  <c r="H378" i="11" s="1"/>
  <c r="H379" i="11" s="1"/>
  <c r="H380" i="11" s="1"/>
  <c r="H381" i="11" s="1"/>
  <c r="H382" i="11" s="1"/>
  <c r="H383" i="11" s="1"/>
  <c r="H384" i="11" s="1"/>
  <c r="H385" i="11" s="1"/>
  <c r="H386" i="11" s="1"/>
  <c r="H387" i="11" s="1"/>
  <c r="H388" i="11" s="1"/>
  <c r="H389" i="11" s="1"/>
  <c r="H390" i="11" s="1"/>
  <c r="H391" i="11" s="1"/>
  <c r="H392" i="11" s="1"/>
  <c r="H393" i="11" s="1"/>
  <c r="H394" i="11" s="1"/>
  <c r="H395" i="11" s="1"/>
  <c r="H396" i="11" s="1"/>
  <c r="H397" i="11" s="1"/>
  <c r="H398" i="11" s="1"/>
  <c r="H399" i="11" s="1"/>
  <c r="H400" i="11" s="1"/>
  <c r="H401" i="11" s="1"/>
  <c r="H402" i="11" s="1"/>
  <c r="H403" i="11" s="1"/>
  <c r="H404" i="11" s="1"/>
  <c r="H405" i="11" s="1"/>
  <c r="H406" i="11" s="1"/>
  <c r="H407" i="11" s="1"/>
  <c r="H408" i="11" s="1"/>
  <c r="H409" i="11" s="1"/>
  <c r="H410" i="11" s="1"/>
  <c r="H411" i="11" s="1"/>
  <c r="H412" i="11" s="1"/>
  <c r="H413" i="11" s="1"/>
  <c r="H414" i="11" s="1"/>
  <c r="H415" i="11" s="1"/>
  <c r="H416" i="11" s="1"/>
  <c r="H417" i="11" s="1"/>
  <c r="H418" i="11" s="1"/>
  <c r="H419" i="11" s="1"/>
  <c r="H420" i="11" s="1"/>
  <c r="H421" i="11" s="1"/>
  <c r="H422" i="11" s="1"/>
  <c r="H423" i="11" s="1"/>
  <c r="H424" i="11" s="1"/>
  <c r="H425" i="11" s="1"/>
  <c r="H426" i="11" s="1"/>
  <c r="H427" i="11" s="1"/>
  <c r="H428" i="11" s="1"/>
  <c r="H429" i="11" s="1"/>
  <c r="H430" i="11" s="1"/>
  <c r="H431" i="11" s="1"/>
  <c r="H432" i="11" s="1"/>
  <c r="H433" i="11" s="1"/>
  <c r="H434" i="11" s="1"/>
  <c r="H435" i="11" s="1"/>
  <c r="H436" i="11" s="1"/>
  <c r="H437" i="11" s="1"/>
  <c r="H438" i="11" s="1"/>
  <c r="H439" i="11" s="1"/>
  <c r="H440" i="11" s="1"/>
  <c r="H441" i="11" s="1"/>
  <c r="H442" i="11" s="1"/>
  <c r="H443" i="11" s="1"/>
  <c r="H444" i="11" s="1"/>
  <c r="H445" i="11" s="1"/>
  <c r="H446" i="11" s="1"/>
  <c r="H447" i="11" s="1"/>
  <c r="H448" i="11" s="1"/>
  <c r="H449" i="11" s="1"/>
  <c r="H450" i="11" s="1"/>
  <c r="H451" i="11" s="1"/>
  <c r="H452" i="11" s="1"/>
  <c r="H453" i="11" s="1"/>
  <c r="H454" i="11" s="1"/>
  <c r="H455" i="11" s="1"/>
  <c r="H456" i="11" s="1"/>
  <c r="H457" i="11" s="1"/>
  <c r="H458" i="11" s="1"/>
  <c r="H459" i="11" s="1"/>
  <c r="H460" i="11" s="1"/>
  <c r="H461" i="11" s="1"/>
  <c r="H462" i="11" s="1"/>
  <c r="H463" i="11" s="1"/>
  <c r="H464" i="11" s="1"/>
  <c r="H465" i="11" s="1"/>
  <c r="H466" i="11" s="1"/>
  <c r="H467" i="11" s="1"/>
  <c r="H468" i="11" s="1"/>
  <c r="H469" i="11" s="1"/>
  <c r="H470" i="11" s="1"/>
  <c r="H471" i="11" s="1"/>
  <c r="H472" i="11" s="1"/>
  <c r="H473" i="11" s="1"/>
  <c r="H474" i="11" s="1"/>
  <c r="H475" i="11" s="1"/>
  <c r="H476" i="11" s="1"/>
  <c r="H477" i="11" s="1"/>
  <c r="H478" i="11" s="1"/>
  <c r="H479" i="11" s="1"/>
  <c r="H480" i="11" s="1"/>
  <c r="H481" i="11" s="1"/>
  <c r="H482" i="11" s="1"/>
  <c r="H483" i="11" s="1"/>
  <c r="H484" i="11" s="1"/>
  <c r="H485" i="11" s="1"/>
  <c r="H486" i="11" s="1"/>
  <c r="H487" i="11" s="1"/>
  <c r="H488" i="11" s="1"/>
  <c r="H489" i="11" s="1"/>
  <c r="H490" i="11" s="1"/>
  <c r="H491" i="11" s="1"/>
  <c r="H492" i="11" s="1"/>
  <c r="H493" i="11" s="1"/>
  <c r="H494" i="11" s="1"/>
  <c r="H495" i="11" s="1"/>
  <c r="H496" i="11" s="1"/>
  <c r="H497" i="11" s="1"/>
  <c r="H498" i="11" s="1"/>
  <c r="H499" i="11" s="1"/>
  <c r="H500" i="11" s="1"/>
  <c r="H501" i="11" s="1"/>
  <c r="H502" i="11" s="1"/>
  <c r="H503" i="11" s="1"/>
  <c r="H504" i="11" s="1"/>
  <c r="H505" i="11" s="1"/>
  <c r="H506" i="11" s="1"/>
  <c r="H507" i="11" s="1"/>
  <c r="H508" i="11" s="1"/>
  <c r="H509" i="11" s="1"/>
  <c r="H510" i="11" s="1"/>
  <c r="H511" i="11" s="1"/>
  <c r="H512" i="11" s="1"/>
  <c r="H513" i="11" s="1"/>
  <c r="H514" i="11" s="1"/>
  <c r="H515" i="11" s="1"/>
  <c r="H516" i="11" s="1"/>
  <c r="H517" i="11" s="1"/>
  <c r="H518" i="11" s="1"/>
  <c r="H519" i="11" s="1"/>
  <c r="H520" i="11" s="1"/>
  <c r="H521" i="11" s="1"/>
  <c r="H522" i="11" s="1"/>
  <c r="H523" i="11" s="1"/>
  <c r="H524" i="11" s="1"/>
  <c r="H525" i="11" s="1"/>
  <c r="H526" i="11" s="1"/>
  <c r="H527" i="11" s="1"/>
  <c r="H528" i="11" s="1"/>
  <c r="H529" i="11" s="1"/>
  <c r="H530" i="11" s="1"/>
  <c r="H531" i="11" s="1"/>
  <c r="H532" i="11" s="1"/>
  <c r="H533" i="11" s="1"/>
  <c r="H534" i="11" s="1"/>
  <c r="H535" i="11" s="1"/>
  <c r="H536" i="11" s="1"/>
  <c r="H537" i="11" s="1"/>
  <c r="H538" i="11" s="1"/>
  <c r="H539" i="11" s="1"/>
  <c r="H540" i="11" s="1"/>
  <c r="H541" i="11" s="1"/>
  <c r="H542" i="11" s="1"/>
  <c r="H543" i="11" s="1"/>
  <c r="H544" i="11" s="1"/>
  <c r="H545" i="11" s="1"/>
  <c r="H546" i="11" s="1"/>
  <c r="H547" i="11" s="1"/>
  <c r="H548" i="11" s="1"/>
  <c r="H549" i="11" s="1"/>
  <c r="H550" i="11" s="1"/>
  <c r="H551" i="11" s="1"/>
  <c r="H552" i="11" s="1"/>
  <c r="H553" i="11" s="1"/>
  <c r="H554" i="11" s="1"/>
  <c r="H555" i="11" s="1"/>
  <c r="H556" i="11" s="1"/>
  <c r="H557" i="11" s="1"/>
  <c r="H558" i="11" s="1"/>
  <c r="H559" i="11" s="1"/>
  <c r="H560" i="11" s="1"/>
  <c r="H561" i="11" s="1"/>
  <c r="H562" i="11" s="1"/>
  <c r="H563" i="11" s="1"/>
  <c r="H564" i="11" s="1"/>
  <c r="H565" i="11" s="1"/>
  <c r="H566" i="11" s="1"/>
  <c r="H567" i="11" s="1"/>
  <c r="H568" i="11" s="1"/>
  <c r="H569" i="11" s="1"/>
  <c r="H570" i="11" s="1"/>
  <c r="H571" i="11" s="1"/>
  <c r="H572" i="11" s="1"/>
  <c r="H573" i="11" s="1"/>
  <c r="H574" i="11" s="1"/>
  <c r="H575" i="11" s="1"/>
  <c r="H576" i="11" s="1"/>
  <c r="H577" i="11" s="1"/>
  <c r="H578" i="11" s="1"/>
  <c r="H579" i="11" s="1"/>
  <c r="H580" i="11" s="1"/>
  <c r="H581" i="11" s="1"/>
  <c r="H582" i="11" s="1"/>
  <c r="H583" i="11" s="1"/>
  <c r="H584" i="11" s="1"/>
  <c r="H585" i="11" s="1"/>
  <c r="H586" i="11" s="1"/>
  <c r="H587" i="11" s="1"/>
  <c r="H588" i="11" s="1"/>
  <c r="H589" i="11" s="1"/>
  <c r="H590" i="11" s="1"/>
  <c r="H591" i="11" s="1"/>
  <c r="H592" i="11" s="1"/>
  <c r="H593" i="11" s="1"/>
  <c r="H594" i="11" s="1"/>
  <c r="H595" i="11" s="1"/>
  <c r="H596" i="11" s="1"/>
  <c r="H597" i="11" s="1"/>
  <c r="H598" i="11" s="1"/>
  <c r="H599" i="11" s="1"/>
  <c r="H600" i="11" s="1"/>
  <c r="H601" i="11" s="1"/>
  <c r="H602" i="11" s="1"/>
  <c r="H603" i="11" s="1"/>
  <c r="H604" i="11" s="1"/>
  <c r="H605" i="11" s="1"/>
  <c r="H606" i="11" s="1"/>
  <c r="H607" i="11" s="1"/>
  <c r="H608" i="11" s="1"/>
  <c r="H609" i="11" s="1"/>
  <c r="H610" i="11" s="1"/>
  <c r="H611" i="11" s="1"/>
  <c r="H612" i="11" s="1"/>
  <c r="H613" i="11" s="1"/>
  <c r="H614" i="11" s="1"/>
  <c r="H615" i="11" s="1"/>
  <c r="H616" i="11" s="1"/>
  <c r="H617" i="11" s="1"/>
  <c r="H618" i="11" s="1"/>
  <c r="H619" i="11" s="1"/>
  <c r="H620" i="11" s="1"/>
  <c r="H621" i="11" s="1"/>
  <c r="H622" i="11" s="1"/>
  <c r="H623" i="11" s="1"/>
  <c r="H624" i="11" s="1"/>
  <c r="H625" i="11" s="1"/>
  <c r="H626" i="11" s="1"/>
  <c r="H627" i="11" s="1"/>
  <c r="H628" i="11" s="1"/>
  <c r="H629" i="11" s="1"/>
  <c r="H630" i="11" s="1"/>
  <c r="H631" i="11" s="1"/>
  <c r="H632" i="11" s="1"/>
  <c r="H633" i="11" s="1"/>
  <c r="H634" i="11" s="1"/>
  <c r="H635" i="11" s="1"/>
  <c r="H636" i="11" s="1"/>
  <c r="H637" i="11" s="1"/>
  <c r="H638" i="11" s="1"/>
  <c r="H639" i="11" s="1"/>
  <c r="H640" i="11" s="1"/>
  <c r="H641" i="11" s="1"/>
  <c r="H642" i="11" s="1"/>
  <c r="H643" i="11" s="1"/>
  <c r="H644" i="11" s="1"/>
  <c r="H645" i="11" s="1"/>
  <c r="H646" i="11" s="1"/>
  <c r="H647" i="11" s="1"/>
  <c r="H648" i="11" s="1"/>
  <c r="H649" i="11" s="1"/>
  <c r="H650" i="11" s="1"/>
  <c r="H651" i="11" s="1"/>
  <c r="H652" i="11" s="1"/>
  <c r="H653" i="11" s="1"/>
  <c r="H654" i="11" s="1"/>
  <c r="H655" i="11" s="1"/>
  <c r="H656" i="11" s="1"/>
  <c r="H657" i="11" s="1"/>
  <c r="H658" i="11" s="1"/>
  <c r="H659" i="11" s="1"/>
  <c r="H660" i="11" s="1"/>
  <c r="H661" i="11" s="1"/>
  <c r="H662" i="11" s="1"/>
  <c r="H663" i="11" s="1"/>
  <c r="H664" i="11" s="1"/>
  <c r="H665" i="11" s="1"/>
  <c r="H666" i="11" s="1"/>
  <c r="H667" i="11" s="1"/>
  <c r="H668" i="11" s="1"/>
  <c r="H669" i="11" s="1"/>
  <c r="H670" i="11" s="1"/>
  <c r="H671" i="11" s="1"/>
  <c r="H672" i="11" s="1"/>
  <c r="H673" i="11" s="1"/>
  <c r="H674" i="11" s="1"/>
  <c r="H675" i="11" s="1"/>
  <c r="H676" i="11" s="1"/>
  <c r="H677" i="11" s="1"/>
  <c r="H678" i="11" s="1"/>
  <c r="H679" i="11" s="1"/>
  <c r="H680" i="11" s="1"/>
  <c r="H681" i="11" s="1"/>
  <c r="H682" i="11" s="1"/>
  <c r="H683" i="11" s="1"/>
  <c r="H684" i="11" s="1"/>
  <c r="H685" i="11" s="1"/>
  <c r="H686" i="11" s="1"/>
  <c r="H687" i="11" s="1"/>
  <c r="H688" i="11" s="1"/>
  <c r="H689" i="11" s="1"/>
  <c r="H690" i="11" s="1"/>
  <c r="H691" i="11" s="1"/>
  <c r="H692" i="11" s="1"/>
  <c r="H693" i="11" s="1"/>
  <c r="H694" i="11" s="1"/>
  <c r="H695" i="11" s="1"/>
  <c r="H12" i="11"/>
  <c r="G695"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185" i="11"/>
  <c r="G186" i="11"/>
  <c r="G187" i="11"/>
  <c r="G188" i="11"/>
  <c r="G189"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213" i="11"/>
  <c r="G214" i="11"/>
  <c r="G215" i="11"/>
  <c r="G216" i="11"/>
  <c r="G217" i="11"/>
  <c r="G218" i="11"/>
  <c r="G219" i="11"/>
  <c r="G220" i="11"/>
  <c r="G221" i="11"/>
  <c r="G222" i="11"/>
  <c r="G223" i="11"/>
  <c r="G224" i="11"/>
  <c r="G225" i="11"/>
  <c r="G226" i="11"/>
  <c r="G227" i="11"/>
  <c r="G228" i="11"/>
  <c r="G229" i="11"/>
  <c r="G230" i="11"/>
  <c r="G231" i="11"/>
  <c r="G232" i="11"/>
  <c r="G233" i="11"/>
  <c r="G234" i="11"/>
  <c r="G235" i="11"/>
  <c r="G236" i="11"/>
  <c r="G237" i="11"/>
  <c r="G238" i="11"/>
  <c r="G239" i="11"/>
  <c r="G240" i="11"/>
  <c r="G241" i="11"/>
  <c r="G242" i="11"/>
  <c r="G243" i="11"/>
  <c r="G244" i="11"/>
  <c r="G245" i="11"/>
  <c r="G246" i="11"/>
  <c r="G247" i="11"/>
  <c r="G248" i="11"/>
  <c r="G249" i="11"/>
  <c r="G250" i="11"/>
  <c r="G251" i="11"/>
  <c r="G252" i="11"/>
  <c r="G253" i="11"/>
  <c r="G254" i="11"/>
  <c r="G255" i="11"/>
  <c r="G256" i="11"/>
  <c r="G257" i="11"/>
  <c r="G258" i="11"/>
  <c r="G259" i="11"/>
  <c r="G260" i="11"/>
  <c r="G261" i="11"/>
  <c r="G262" i="11"/>
  <c r="G263" i="11"/>
  <c r="G264" i="11"/>
  <c r="G265" i="11"/>
  <c r="G266" i="11"/>
  <c r="G267" i="11"/>
  <c r="G268" i="11"/>
  <c r="G269" i="11"/>
  <c r="G270" i="11"/>
  <c r="G271" i="11"/>
  <c r="G272" i="11"/>
  <c r="G273" i="11"/>
  <c r="G274" i="11"/>
  <c r="G275" i="11"/>
  <c r="G276" i="11"/>
  <c r="G277" i="11"/>
  <c r="G278" i="11"/>
  <c r="G279" i="11"/>
  <c r="G280" i="11"/>
  <c r="G281" i="11"/>
  <c r="G282" i="11"/>
  <c r="G283" i="11"/>
  <c r="G284" i="11"/>
  <c r="G285" i="11"/>
  <c r="G286" i="11"/>
  <c r="G287" i="11"/>
  <c r="G288" i="11"/>
  <c r="G289" i="11"/>
  <c r="G290" i="11"/>
  <c r="G291" i="11"/>
  <c r="G292" i="11"/>
  <c r="G293" i="11"/>
  <c r="G294" i="11"/>
  <c r="G295" i="11"/>
  <c r="G296" i="11"/>
  <c r="G297" i="11"/>
  <c r="G298" i="11"/>
  <c r="G299" i="11"/>
  <c r="G300" i="11"/>
  <c r="G301" i="11"/>
  <c r="G302" i="11"/>
  <c r="G303" i="11"/>
  <c r="G304" i="11"/>
  <c r="G305" i="11"/>
  <c r="G306" i="11"/>
  <c r="G307" i="11"/>
  <c r="G308" i="11"/>
  <c r="G309" i="11"/>
  <c r="G310" i="11"/>
  <c r="G311" i="11"/>
  <c r="G312" i="11"/>
  <c r="G313" i="11"/>
  <c r="G314" i="11"/>
  <c r="G315" i="11"/>
  <c r="G316" i="11"/>
  <c r="G317" i="11"/>
  <c r="G318" i="11"/>
  <c r="G319" i="11"/>
  <c r="G320" i="11"/>
  <c r="G321" i="11"/>
  <c r="G322" i="11"/>
  <c r="G323" i="11"/>
  <c r="G324" i="11"/>
  <c r="G325" i="11"/>
  <c r="G326" i="11"/>
  <c r="G327" i="11"/>
  <c r="G328" i="11"/>
  <c r="G329" i="11"/>
  <c r="G330" i="11"/>
  <c r="G331" i="11"/>
  <c r="G332" i="11"/>
  <c r="G333" i="11"/>
  <c r="G334" i="11"/>
  <c r="G335" i="11"/>
  <c r="G336" i="11"/>
  <c r="G337" i="11"/>
  <c r="G338" i="11"/>
  <c r="G339" i="11"/>
  <c r="G340" i="11"/>
  <c r="G341" i="11"/>
  <c r="G342" i="11"/>
  <c r="G343" i="11"/>
  <c r="G344" i="11"/>
  <c r="G345" i="11"/>
  <c r="G346" i="11"/>
  <c r="G347" i="11"/>
  <c r="G348" i="11"/>
  <c r="G349" i="11"/>
  <c r="G350" i="11"/>
  <c r="G351" i="11"/>
  <c r="G352" i="11"/>
  <c r="G353" i="11"/>
  <c r="G354" i="11"/>
  <c r="G355" i="11"/>
  <c r="G356" i="11"/>
  <c r="G357" i="11"/>
  <c r="G358" i="11"/>
  <c r="G359" i="11"/>
  <c r="G360" i="11"/>
  <c r="G361" i="11"/>
  <c r="G362" i="11"/>
  <c r="G363" i="11"/>
  <c r="G364" i="11"/>
  <c r="G365" i="11"/>
  <c r="G366" i="11"/>
  <c r="G367" i="11"/>
  <c r="G368" i="11"/>
  <c r="G369" i="11"/>
  <c r="G370" i="11"/>
  <c r="G371" i="11"/>
  <c r="G372" i="11"/>
  <c r="G373" i="11"/>
  <c r="G374" i="11"/>
  <c r="G375" i="11"/>
  <c r="G376" i="11"/>
  <c r="G377" i="11"/>
  <c r="G378" i="11"/>
  <c r="G379" i="11"/>
  <c r="G380" i="11"/>
  <c r="G381" i="11"/>
  <c r="G382" i="11"/>
  <c r="G383" i="11"/>
  <c r="G384" i="11"/>
  <c r="G385" i="11"/>
  <c r="G386" i="11"/>
  <c r="G387" i="11"/>
  <c r="G388" i="11"/>
  <c r="G389" i="11"/>
  <c r="G390" i="11"/>
  <c r="G391" i="11"/>
  <c r="G392" i="11"/>
  <c r="G393" i="11"/>
  <c r="G394" i="11"/>
  <c r="G395" i="11"/>
  <c r="G396" i="11"/>
  <c r="G397" i="11"/>
  <c r="G398" i="11"/>
  <c r="G399" i="11"/>
  <c r="G400" i="11"/>
  <c r="G401" i="11"/>
  <c r="G402" i="11"/>
  <c r="G403" i="11"/>
  <c r="G404" i="11"/>
  <c r="G405" i="11"/>
  <c r="G406" i="11"/>
  <c r="G407" i="11"/>
  <c r="G408" i="11"/>
  <c r="G409" i="11"/>
  <c r="G410" i="11"/>
  <c r="G411" i="11"/>
  <c r="G412" i="11"/>
  <c r="G413" i="11"/>
  <c r="G414" i="11"/>
  <c r="G415" i="11"/>
  <c r="G416" i="11"/>
  <c r="G417" i="11"/>
  <c r="G418" i="11"/>
  <c r="G419" i="11"/>
  <c r="G420" i="11"/>
  <c r="G421" i="11"/>
  <c r="G422" i="11"/>
  <c r="G423" i="11"/>
  <c r="G424" i="11"/>
  <c r="G425" i="11"/>
  <c r="G426" i="11"/>
  <c r="G427" i="11"/>
  <c r="G428" i="11"/>
  <c r="G429" i="11"/>
  <c r="G430" i="11"/>
  <c r="G431" i="11"/>
  <c r="G432" i="11"/>
  <c r="G433" i="11"/>
  <c r="G434" i="11"/>
  <c r="G435" i="11"/>
  <c r="G436" i="11"/>
  <c r="G437" i="11"/>
  <c r="G438" i="11"/>
  <c r="G439" i="11"/>
  <c r="G440" i="11"/>
  <c r="G441" i="11"/>
  <c r="G442" i="11"/>
  <c r="G443" i="11"/>
  <c r="G444" i="11"/>
  <c r="G445" i="11"/>
  <c r="G446" i="11"/>
  <c r="G447" i="11"/>
  <c r="G448" i="11"/>
  <c r="G449" i="11"/>
  <c r="G450" i="11"/>
  <c r="G451" i="11"/>
  <c r="G452" i="11"/>
  <c r="G453" i="11"/>
  <c r="G454" i="11"/>
  <c r="G455" i="11"/>
  <c r="G456" i="11"/>
  <c r="G457" i="11"/>
  <c r="G458" i="11"/>
  <c r="G459" i="11"/>
  <c r="G460" i="11"/>
  <c r="G461" i="11"/>
  <c r="G462" i="11"/>
  <c r="G463" i="11"/>
  <c r="G464" i="11"/>
  <c r="G465" i="11"/>
  <c r="G466" i="11"/>
  <c r="G467" i="11"/>
  <c r="G468" i="11"/>
  <c r="G469" i="11"/>
  <c r="G470" i="11"/>
  <c r="G471" i="11"/>
  <c r="G472" i="11"/>
  <c r="G473" i="11"/>
  <c r="G474" i="11"/>
  <c r="G475" i="11"/>
  <c r="G476" i="11"/>
  <c r="G477" i="11"/>
  <c r="G478" i="11"/>
  <c r="G479" i="11"/>
  <c r="G480" i="11"/>
  <c r="G481" i="11"/>
  <c r="G482" i="11"/>
  <c r="G483" i="11"/>
  <c r="G484" i="11"/>
  <c r="G485" i="11"/>
  <c r="G486" i="11"/>
  <c r="G487" i="11"/>
  <c r="G488" i="11"/>
  <c r="G489" i="11"/>
  <c r="G490" i="11"/>
  <c r="G491" i="11"/>
  <c r="G492" i="11"/>
  <c r="G493" i="11"/>
  <c r="G494" i="11"/>
  <c r="G495" i="11"/>
  <c r="G496" i="11"/>
  <c r="G497" i="11"/>
  <c r="G498" i="11"/>
  <c r="G499" i="11"/>
  <c r="G500" i="11"/>
  <c r="G501" i="11"/>
  <c r="G502" i="11"/>
  <c r="G503" i="11"/>
  <c r="G504" i="11"/>
  <c r="G505" i="11"/>
  <c r="G506" i="11"/>
  <c r="G507" i="11"/>
  <c r="G508" i="11"/>
  <c r="G509" i="11"/>
  <c r="G510" i="11"/>
  <c r="G511" i="11"/>
  <c r="G512" i="11"/>
  <c r="G513" i="11"/>
  <c r="G514" i="11"/>
  <c r="G515" i="11"/>
  <c r="G516" i="11"/>
  <c r="G517" i="11"/>
  <c r="G518" i="11"/>
  <c r="G519" i="11"/>
  <c r="G520" i="11"/>
  <c r="G521" i="11"/>
  <c r="G522" i="11"/>
  <c r="G523" i="11"/>
  <c r="G524" i="11"/>
  <c r="G525" i="11"/>
  <c r="G526" i="11"/>
  <c r="G527" i="11"/>
  <c r="G528" i="11"/>
  <c r="G529" i="11"/>
  <c r="G530" i="11"/>
  <c r="G531" i="11"/>
  <c r="G532" i="11"/>
  <c r="G533" i="11"/>
  <c r="G534" i="11"/>
  <c r="G535" i="11"/>
  <c r="G536" i="11"/>
  <c r="G537" i="11"/>
  <c r="G538" i="11"/>
  <c r="G539" i="11"/>
  <c r="G540" i="11"/>
  <c r="G541" i="11"/>
  <c r="G542" i="11"/>
  <c r="G543" i="11"/>
  <c r="G544" i="11"/>
  <c r="G545" i="11"/>
  <c r="G546" i="11"/>
  <c r="G547" i="11"/>
  <c r="G548" i="11"/>
  <c r="G549" i="11"/>
  <c r="G550" i="11"/>
  <c r="G551" i="11"/>
  <c r="G552" i="11"/>
  <c r="G553" i="11"/>
  <c r="G554" i="11"/>
  <c r="G555" i="11"/>
  <c r="G556" i="11"/>
  <c r="G557" i="11"/>
  <c r="G558" i="11"/>
  <c r="G559" i="11"/>
  <c r="G560" i="11"/>
  <c r="G561" i="11"/>
  <c r="G562" i="11"/>
  <c r="G563" i="11"/>
  <c r="G564" i="11"/>
  <c r="G565" i="11"/>
  <c r="G566" i="11"/>
  <c r="G567" i="11"/>
  <c r="G568" i="11"/>
  <c r="G569" i="11"/>
  <c r="G570" i="11"/>
  <c r="G571" i="11"/>
  <c r="G572" i="11"/>
  <c r="G573" i="11"/>
  <c r="G574" i="11"/>
  <c r="G575" i="11"/>
  <c r="G576" i="11"/>
  <c r="G577" i="11"/>
  <c r="G578" i="11"/>
  <c r="G579" i="11"/>
  <c r="G580" i="11"/>
  <c r="G581" i="11"/>
  <c r="G582" i="11"/>
  <c r="G583" i="11"/>
  <c r="G584" i="11"/>
  <c r="G585" i="11"/>
  <c r="G586" i="11"/>
  <c r="G587" i="11"/>
  <c r="G588" i="11"/>
  <c r="G589" i="11"/>
  <c r="G590" i="11"/>
  <c r="G591" i="11"/>
  <c r="G592" i="11"/>
  <c r="G593" i="11"/>
  <c r="G594" i="11"/>
  <c r="G595" i="11"/>
  <c r="G596" i="11"/>
  <c r="G597" i="11"/>
  <c r="G598" i="11"/>
  <c r="G599" i="11"/>
  <c r="G600" i="11"/>
  <c r="G601" i="11"/>
  <c r="G602" i="11"/>
  <c r="G603" i="11"/>
  <c r="G604" i="11"/>
  <c r="G605" i="11"/>
  <c r="G606" i="11"/>
  <c r="G607" i="11"/>
  <c r="G608" i="11"/>
  <c r="G609" i="11"/>
  <c r="G610" i="11"/>
  <c r="G611" i="11"/>
  <c r="G612" i="11"/>
  <c r="G613" i="11"/>
  <c r="G614" i="11"/>
  <c r="G615" i="11"/>
  <c r="G616" i="11"/>
  <c r="G617" i="11"/>
  <c r="G618" i="11"/>
  <c r="G619" i="11"/>
  <c r="G620" i="11"/>
  <c r="G621" i="11"/>
  <c r="G622" i="11"/>
  <c r="G623" i="11"/>
  <c r="G624" i="11"/>
  <c r="G625" i="11"/>
  <c r="G626" i="11"/>
  <c r="G627" i="11"/>
  <c r="G628" i="11"/>
  <c r="G629" i="11"/>
  <c r="G630" i="11"/>
  <c r="G631" i="11"/>
  <c r="G632" i="11"/>
  <c r="G633" i="11"/>
  <c r="G634" i="11"/>
  <c r="G635" i="11"/>
  <c r="G636" i="11"/>
  <c r="G637" i="11"/>
  <c r="G638" i="11"/>
  <c r="G639" i="11"/>
  <c r="G640" i="11"/>
  <c r="G641" i="11"/>
  <c r="G642" i="11"/>
  <c r="G643" i="11"/>
  <c r="G644" i="11"/>
  <c r="G645" i="11"/>
  <c r="G646" i="11"/>
  <c r="G647" i="11"/>
  <c r="G648" i="11"/>
  <c r="G649" i="11"/>
  <c r="G650" i="11"/>
  <c r="G651" i="11"/>
  <c r="G652" i="11"/>
  <c r="G653" i="11"/>
  <c r="G654" i="11"/>
  <c r="G655" i="11"/>
  <c r="G656" i="11"/>
  <c r="G657" i="11"/>
  <c r="G658" i="11"/>
  <c r="G659" i="11"/>
  <c r="G660" i="11"/>
  <c r="G661" i="11"/>
  <c r="G662" i="11"/>
  <c r="G663" i="11"/>
  <c r="G664" i="11"/>
  <c r="G665" i="11"/>
  <c r="G666" i="11"/>
  <c r="G667" i="11"/>
  <c r="G668" i="11"/>
  <c r="G669" i="11"/>
  <c r="G670" i="11"/>
  <c r="G671" i="11"/>
  <c r="G672" i="11"/>
  <c r="G673" i="11"/>
  <c r="G674" i="11"/>
  <c r="G675" i="11"/>
  <c r="G676" i="11"/>
  <c r="G677" i="11"/>
  <c r="G678" i="11"/>
  <c r="G679" i="11"/>
  <c r="G680" i="11"/>
  <c r="G681" i="11"/>
  <c r="G682" i="11"/>
  <c r="G683" i="11"/>
  <c r="G684" i="11"/>
  <c r="G685" i="11"/>
  <c r="G686" i="11"/>
  <c r="G687" i="11"/>
  <c r="G688" i="11"/>
  <c r="G689" i="11"/>
  <c r="G690" i="11"/>
  <c r="G691" i="11"/>
  <c r="G692" i="11"/>
  <c r="G693" i="11"/>
  <c r="G694" i="11"/>
  <c r="G13" i="11"/>
  <c r="G12"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15" i="11"/>
  <c r="F16" i="11"/>
  <c r="F17" i="11"/>
  <c r="F18" i="11"/>
  <c r="F19" i="11"/>
  <c r="F14" i="11"/>
  <c r="F13" i="11"/>
  <c r="F12" i="11"/>
  <c r="D8" i="11" a="1"/>
  <c r="D8" i="11"/>
  <c r="D7" i="11" a="1"/>
  <c r="D7" i="11" s="1"/>
  <c r="D6" i="11" a="1"/>
  <c r="D6" i="11"/>
  <c r="D5" i="11" a="1"/>
  <c r="D5"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12"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14" i="11"/>
  <c r="A15" i="11"/>
  <c r="A16" i="11"/>
  <c r="A17" i="11"/>
  <c r="A18" i="11"/>
  <c r="A19" i="11"/>
  <c r="A20" i="11"/>
  <c r="A21" i="11"/>
  <c r="A13" i="11"/>
  <c r="A12" i="11"/>
  <c r="B4" i="12"/>
  <c r="C5" i="12"/>
  <c r="C6" i="12"/>
  <c r="C7" i="12"/>
  <c r="C8" i="12"/>
  <c r="C9" i="12"/>
  <c r="C10" i="12"/>
  <c r="C11" i="12"/>
  <c r="C12" i="12"/>
  <c r="C13" i="12"/>
  <c r="C14" i="12"/>
  <c r="C15" i="12"/>
  <c r="C16" i="12"/>
  <c r="C17" i="12"/>
  <c r="C18" i="12"/>
  <c r="C4" i="12"/>
  <c r="B19" i="3"/>
  <c r="B18" i="3"/>
  <c r="B17" i="3"/>
  <c r="B16" i="3"/>
  <c r="B15" i="3"/>
  <c r="B14" i="3"/>
  <c r="B13" i="3"/>
  <c r="B12" i="3"/>
  <c r="B11" i="3"/>
  <c r="B10" i="3"/>
  <c r="B8" i="3"/>
  <c r="B7" i="3"/>
  <c r="B6" i="3"/>
  <c r="B5" i="3"/>
  <c r="B18" i="12"/>
  <c r="B17" i="12"/>
  <c r="B16" i="12"/>
  <c r="B15" i="12"/>
  <c r="B14" i="12"/>
  <c r="B13" i="12"/>
  <c r="B12" i="12"/>
  <c r="B11" i="12"/>
  <c r="B10" i="12"/>
  <c r="B9" i="12"/>
  <c r="B8" i="12"/>
  <c r="B7" i="12"/>
  <c r="B6" i="12"/>
  <c r="B5" i="12"/>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S503" i="7"/>
  <c r="S504" i="7"/>
  <c r="S505" i="7"/>
  <c r="S506" i="7"/>
  <c r="S507" i="7"/>
  <c r="S508" i="7"/>
  <c r="S509" i="7"/>
  <c r="S510" i="7"/>
  <c r="S511" i="7"/>
  <c r="S512" i="7"/>
  <c r="S513" i="7"/>
  <c r="S514" i="7"/>
  <c r="S515" i="7"/>
  <c r="S516" i="7"/>
  <c r="S517" i="7"/>
  <c r="S518" i="7"/>
  <c r="S519" i="7"/>
  <c r="S520" i="7"/>
  <c r="S521" i="7"/>
  <c r="S522" i="7"/>
  <c r="S523" i="7"/>
  <c r="S524" i="7"/>
  <c r="S525" i="7"/>
  <c r="S526" i="7"/>
  <c r="S527" i="7"/>
  <c r="S528" i="7"/>
  <c r="S529" i="7"/>
  <c r="S530" i="7"/>
  <c r="S531" i="7"/>
  <c r="S532" i="7"/>
  <c r="S533" i="7"/>
  <c r="S534" i="7"/>
  <c r="S535" i="7"/>
  <c r="S536" i="7"/>
  <c r="S537" i="7"/>
  <c r="S538" i="7"/>
  <c r="S539" i="7"/>
  <c r="S540" i="7"/>
  <c r="S541" i="7"/>
  <c r="S542" i="7"/>
  <c r="S543" i="7"/>
  <c r="S544" i="7"/>
  <c r="S545" i="7"/>
  <c r="S546" i="7"/>
  <c r="S547" i="7"/>
  <c r="S548" i="7"/>
  <c r="S549" i="7"/>
  <c r="S550" i="7"/>
  <c r="S551" i="7"/>
  <c r="S552" i="7"/>
  <c r="S553" i="7"/>
  <c r="S554" i="7"/>
  <c r="S555" i="7"/>
  <c r="S556" i="7"/>
  <c r="S557" i="7"/>
  <c r="S558" i="7"/>
  <c r="S559" i="7"/>
  <c r="S560" i="7"/>
  <c r="S561" i="7"/>
  <c r="S562" i="7"/>
  <c r="S563" i="7"/>
  <c r="S564" i="7"/>
  <c r="S565" i="7"/>
  <c r="S566" i="7"/>
  <c r="S567" i="7"/>
  <c r="S568" i="7"/>
  <c r="S569" i="7"/>
  <c r="S570" i="7"/>
  <c r="S571" i="7"/>
  <c r="S572" i="7"/>
  <c r="S573" i="7"/>
  <c r="S574" i="7"/>
  <c r="S575" i="7"/>
  <c r="S576" i="7"/>
  <c r="S577" i="7"/>
  <c r="S578" i="7"/>
  <c r="S579" i="7"/>
  <c r="S580" i="7"/>
  <c r="S581" i="7"/>
  <c r="S582" i="7"/>
  <c r="S583" i="7"/>
  <c r="S584" i="7"/>
  <c r="S585" i="7"/>
  <c r="S586" i="7"/>
  <c r="S587" i="7"/>
  <c r="S588" i="7"/>
  <c r="S589" i="7"/>
  <c r="S590" i="7"/>
  <c r="S591" i="7"/>
  <c r="S592" i="7"/>
  <c r="S593" i="7"/>
  <c r="S594" i="7"/>
  <c r="S595" i="7"/>
  <c r="S596" i="7"/>
  <c r="S597" i="7"/>
  <c r="S598" i="7"/>
  <c r="S599" i="7"/>
  <c r="S600" i="7"/>
  <c r="S601" i="7"/>
  <c r="S602" i="7"/>
  <c r="S603" i="7"/>
  <c r="S604" i="7"/>
  <c r="S605" i="7"/>
  <c r="S606" i="7"/>
  <c r="S607" i="7"/>
  <c r="S608" i="7"/>
  <c r="S609" i="7"/>
  <c r="S610" i="7"/>
  <c r="S611" i="7"/>
  <c r="S612" i="7"/>
  <c r="S613" i="7"/>
  <c r="S614" i="7"/>
  <c r="S615" i="7"/>
  <c r="S616" i="7"/>
  <c r="S617" i="7"/>
  <c r="S618" i="7"/>
  <c r="S619" i="7"/>
  <c r="S620" i="7"/>
  <c r="S621" i="7"/>
  <c r="S622" i="7"/>
  <c r="S623" i="7"/>
  <c r="S624" i="7"/>
  <c r="S625" i="7"/>
  <c r="S626" i="7"/>
  <c r="S627" i="7"/>
  <c r="S628" i="7"/>
  <c r="S629" i="7"/>
  <c r="S630" i="7"/>
  <c r="S631" i="7"/>
  <c r="S632" i="7"/>
  <c r="S633" i="7"/>
  <c r="S634" i="7"/>
  <c r="S635" i="7"/>
  <c r="S636" i="7"/>
  <c r="S637" i="7"/>
  <c r="S638" i="7"/>
  <c r="S639" i="7"/>
  <c r="S640" i="7"/>
  <c r="S641" i="7"/>
  <c r="S642" i="7"/>
  <c r="S643" i="7"/>
  <c r="S644" i="7"/>
  <c r="S645" i="7"/>
  <c r="S646" i="7"/>
  <c r="S647" i="7"/>
  <c r="S648" i="7"/>
  <c r="S649" i="7"/>
  <c r="S650" i="7"/>
  <c r="S651" i="7"/>
  <c r="S652" i="7"/>
  <c r="S653" i="7"/>
  <c r="S654" i="7"/>
  <c r="S655" i="7"/>
  <c r="S656" i="7"/>
  <c r="S657" i="7"/>
  <c r="S658" i="7"/>
  <c r="S659" i="7"/>
  <c r="S660" i="7"/>
  <c r="S661" i="7"/>
  <c r="S662" i="7"/>
  <c r="S663" i="7"/>
  <c r="S664" i="7"/>
  <c r="S665" i="7"/>
  <c r="S666" i="7"/>
  <c r="S667" i="7"/>
  <c r="S668" i="7"/>
  <c r="S669" i="7"/>
  <c r="S670" i="7"/>
  <c r="S671" i="7"/>
  <c r="S672" i="7"/>
  <c r="S673" i="7"/>
  <c r="S674" i="7"/>
  <c r="S675" i="7"/>
  <c r="S676" i="7"/>
  <c r="S677" i="7"/>
  <c r="S678" i="7"/>
  <c r="S679" i="7"/>
  <c r="S680" i="7"/>
  <c r="S681" i="7"/>
  <c r="S682" i="7"/>
  <c r="S683" i="7"/>
  <c r="S684" i="7"/>
  <c r="S685" i="7"/>
  <c r="S686" i="7"/>
  <c r="S687" i="7"/>
  <c r="S688" i="7"/>
  <c r="S689" i="7"/>
  <c r="S690" i="7"/>
  <c r="S691" i="7"/>
  <c r="S692" i="7"/>
  <c r="B5" i="11"/>
  <c r="B6" i="11"/>
  <c r="B9" i="3"/>
  <c r="B8" i="11"/>
  <c r="B31" i="12"/>
  <c r="B32" i="12"/>
  <c r="B30" i="12"/>
  <c r="AE10" i="7"/>
  <c r="AF10" i="7"/>
  <c r="AG10" i="7"/>
  <c r="AH10" i="7"/>
  <c r="AI10" i="7"/>
  <c r="AE11" i="7"/>
  <c r="AF11" i="7"/>
  <c r="AG11" i="7"/>
  <c r="AH11" i="7"/>
  <c r="AI11" i="7"/>
  <c r="AE12" i="7"/>
  <c r="AF12" i="7"/>
  <c r="AG12" i="7"/>
  <c r="AH12" i="7"/>
  <c r="AI12" i="7"/>
  <c r="AE13" i="7"/>
  <c r="AF13" i="7"/>
  <c r="AG13" i="7"/>
  <c r="AH13" i="7"/>
  <c r="AI13" i="7"/>
  <c r="AE14" i="7"/>
  <c r="AF14" i="7"/>
  <c r="AG14" i="7"/>
  <c r="AH14" i="7"/>
  <c r="AI14" i="7"/>
  <c r="AE15" i="7"/>
  <c r="AF15" i="7"/>
  <c r="AG15" i="7"/>
  <c r="AH15" i="7"/>
  <c r="AI15" i="7"/>
  <c r="AE16" i="7"/>
  <c r="AF16" i="7"/>
  <c r="AG16" i="7"/>
  <c r="AH16" i="7"/>
  <c r="AI16" i="7"/>
  <c r="AE17" i="7"/>
  <c r="AF17" i="7"/>
  <c r="AG17" i="7"/>
  <c r="AH17" i="7"/>
  <c r="AI17" i="7"/>
  <c r="AE18" i="7"/>
  <c r="AF18" i="7"/>
  <c r="AG18" i="7"/>
  <c r="AH18" i="7"/>
  <c r="AI18" i="7"/>
  <c r="AE19" i="7"/>
  <c r="AF19" i="7"/>
  <c r="AG19" i="7"/>
  <c r="AH19" i="7"/>
  <c r="AI19" i="7"/>
  <c r="AE20" i="7"/>
  <c r="AF20" i="7"/>
  <c r="AG20" i="7"/>
  <c r="AH20" i="7"/>
  <c r="AI20" i="7"/>
  <c r="AE21" i="7"/>
  <c r="AF21" i="7"/>
  <c r="AG21" i="7"/>
  <c r="AH21" i="7"/>
  <c r="AI21" i="7"/>
  <c r="AE22" i="7"/>
  <c r="AF22" i="7"/>
  <c r="AG22" i="7"/>
  <c r="AH22" i="7"/>
  <c r="AI22" i="7"/>
  <c r="AE23" i="7"/>
  <c r="AF23" i="7"/>
  <c r="AG23" i="7"/>
  <c r="AH23" i="7"/>
  <c r="AI23" i="7"/>
  <c r="AE24" i="7"/>
  <c r="AF24" i="7"/>
  <c r="AG24" i="7"/>
  <c r="AH24" i="7"/>
  <c r="AI24" i="7"/>
  <c r="AE25" i="7"/>
  <c r="AF25" i="7"/>
  <c r="AG25" i="7"/>
  <c r="AH25" i="7"/>
  <c r="AI25" i="7"/>
  <c r="AE26" i="7"/>
  <c r="AF26" i="7"/>
  <c r="AG26" i="7"/>
  <c r="AH26" i="7"/>
  <c r="AI26" i="7"/>
  <c r="AE27" i="7"/>
  <c r="AF27" i="7"/>
  <c r="AG27" i="7"/>
  <c r="AH27" i="7"/>
  <c r="AI27" i="7"/>
  <c r="AE28" i="7"/>
  <c r="AF28" i="7"/>
  <c r="AG28" i="7"/>
  <c r="AH28" i="7"/>
  <c r="AI28" i="7"/>
  <c r="AE29" i="7"/>
  <c r="AF29" i="7"/>
  <c r="AG29" i="7"/>
  <c r="AH29" i="7"/>
  <c r="AI29" i="7"/>
  <c r="AE30" i="7"/>
  <c r="AF30" i="7"/>
  <c r="AG30" i="7"/>
  <c r="AH30" i="7"/>
  <c r="AI30" i="7"/>
  <c r="AE31" i="7"/>
  <c r="AF31" i="7"/>
  <c r="AG31" i="7"/>
  <c r="AH31" i="7"/>
  <c r="AI31" i="7"/>
  <c r="AE32" i="7"/>
  <c r="AF32" i="7"/>
  <c r="AG32" i="7"/>
  <c r="AH32" i="7"/>
  <c r="AI32" i="7"/>
  <c r="AE33" i="7"/>
  <c r="AF33" i="7"/>
  <c r="AG33" i="7"/>
  <c r="AH33" i="7"/>
  <c r="AI33" i="7"/>
  <c r="AE34" i="7"/>
  <c r="AF34" i="7"/>
  <c r="AG34" i="7"/>
  <c r="AH34" i="7"/>
  <c r="AI34" i="7"/>
  <c r="AE35" i="7"/>
  <c r="AF35" i="7"/>
  <c r="AG35" i="7"/>
  <c r="AH35" i="7"/>
  <c r="AI35" i="7"/>
  <c r="AE36" i="7"/>
  <c r="AF36" i="7"/>
  <c r="AG36" i="7"/>
  <c r="AH36" i="7"/>
  <c r="AI36" i="7"/>
  <c r="AE37" i="7"/>
  <c r="AF37" i="7"/>
  <c r="AG37" i="7"/>
  <c r="AH37" i="7"/>
  <c r="AI37" i="7"/>
  <c r="AE38" i="7"/>
  <c r="AF38" i="7"/>
  <c r="AG38" i="7"/>
  <c r="AH38" i="7"/>
  <c r="AI38" i="7"/>
  <c r="AE39" i="7"/>
  <c r="AF39" i="7"/>
  <c r="AG39" i="7"/>
  <c r="AH39" i="7"/>
  <c r="AI39" i="7"/>
  <c r="AE40" i="7"/>
  <c r="AF40" i="7"/>
  <c r="AG40" i="7"/>
  <c r="AH40" i="7"/>
  <c r="AI40" i="7"/>
  <c r="AE41" i="7"/>
  <c r="AF41" i="7"/>
  <c r="AG41" i="7"/>
  <c r="AH41" i="7"/>
  <c r="AI41" i="7"/>
  <c r="AE42" i="7"/>
  <c r="AF42" i="7"/>
  <c r="AG42" i="7"/>
  <c r="AH42" i="7"/>
  <c r="AI42" i="7"/>
  <c r="AE43" i="7"/>
  <c r="AF43" i="7"/>
  <c r="AG43" i="7"/>
  <c r="AH43" i="7"/>
  <c r="AI43" i="7"/>
  <c r="AE44" i="7"/>
  <c r="AF44" i="7"/>
  <c r="AG44" i="7"/>
  <c r="AH44" i="7"/>
  <c r="AI44" i="7"/>
  <c r="AE45" i="7"/>
  <c r="AF45" i="7"/>
  <c r="AG45" i="7"/>
  <c r="AH45" i="7"/>
  <c r="AI45" i="7"/>
  <c r="AE46" i="7"/>
  <c r="AF46" i="7"/>
  <c r="AG46" i="7"/>
  <c r="AH46" i="7"/>
  <c r="AI46" i="7"/>
  <c r="AE47" i="7"/>
  <c r="AF47" i="7"/>
  <c r="AG47" i="7"/>
  <c r="AH47" i="7"/>
  <c r="AI47" i="7"/>
  <c r="AE48" i="7"/>
  <c r="AF48" i="7"/>
  <c r="AG48" i="7"/>
  <c r="AH48" i="7"/>
  <c r="AI48" i="7"/>
  <c r="AE49" i="7"/>
  <c r="AF49" i="7"/>
  <c r="AG49" i="7"/>
  <c r="AH49" i="7"/>
  <c r="AI49" i="7"/>
  <c r="AE50" i="7"/>
  <c r="AF50" i="7"/>
  <c r="AG50" i="7"/>
  <c r="AH50" i="7"/>
  <c r="AI50" i="7"/>
  <c r="AE51" i="7"/>
  <c r="AF51" i="7"/>
  <c r="AG51" i="7"/>
  <c r="AH51" i="7"/>
  <c r="AI51" i="7"/>
  <c r="AE52" i="7"/>
  <c r="AF52" i="7"/>
  <c r="AG52" i="7"/>
  <c r="AH52" i="7"/>
  <c r="AI52" i="7"/>
  <c r="AE53" i="7"/>
  <c r="AF53" i="7"/>
  <c r="AG53" i="7"/>
  <c r="AH53" i="7"/>
  <c r="AI53" i="7"/>
  <c r="AE54" i="7"/>
  <c r="AF54" i="7"/>
  <c r="AG54" i="7"/>
  <c r="AH54" i="7"/>
  <c r="AI54" i="7"/>
  <c r="AE55" i="7"/>
  <c r="AF55" i="7"/>
  <c r="AG55" i="7"/>
  <c r="AH55" i="7"/>
  <c r="AI55" i="7"/>
  <c r="AE56" i="7"/>
  <c r="AF56" i="7"/>
  <c r="AG56" i="7"/>
  <c r="AH56" i="7"/>
  <c r="AI56" i="7"/>
  <c r="AE57" i="7"/>
  <c r="AF57" i="7"/>
  <c r="AG57" i="7"/>
  <c r="AH57" i="7"/>
  <c r="AI57" i="7"/>
  <c r="AE58" i="7"/>
  <c r="AF58" i="7"/>
  <c r="AG58" i="7"/>
  <c r="AH58" i="7"/>
  <c r="AI58" i="7"/>
  <c r="AE59" i="7"/>
  <c r="AF59" i="7"/>
  <c r="AG59" i="7"/>
  <c r="AH59" i="7"/>
  <c r="AI59" i="7"/>
  <c r="AE60" i="7"/>
  <c r="AF60" i="7"/>
  <c r="AG60" i="7"/>
  <c r="AH60" i="7"/>
  <c r="AI60" i="7"/>
  <c r="AE61" i="7"/>
  <c r="AF61" i="7"/>
  <c r="AG61" i="7"/>
  <c r="AH61" i="7"/>
  <c r="AI61" i="7"/>
  <c r="AE62" i="7"/>
  <c r="AF62" i="7"/>
  <c r="AG62" i="7"/>
  <c r="AH62" i="7"/>
  <c r="AI62" i="7"/>
  <c r="AE63" i="7"/>
  <c r="AF63" i="7"/>
  <c r="AG63" i="7"/>
  <c r="AH63" i="7"/>
  <c r="AI63" i="7"/>
  <c r="AE64" i="7"/>
  <c r="AF64" i="7"/>
  <c r="AG64" i="7"/>
  <c r="AH64" i="7"/>
  <c r="AI64" i="7"/>
  <c r="AE65" i="7"/>
  <c r="AF65" i="7"/>
  <c r="AG65" i="7"/>
  <c r="AH65" i="7"/>
  <c r="AI65" i="7"/>
  <c r="AE66" i="7"/>
  <c r="AF66" i="7"/>
  <c r="AG66" i="7"/>
  <c r="AH66" i="7"/>
  <c r="AI66" i="7"/>
  <c r="AE67" i="7"/>
  <c r="AF67" i="7"/>
  <c r="AG67" i="7"/>
  <c r="AH67" i="7"/>
  <c r="AI67" i="7"/>
  <c r="AE68" i="7"/>
  <c r="AF68" i="7"/>
  <c r="AG68" i="7"/>
  <c r="AH68" i="7"/>
  <c r="AI68" i="7"/>
  <c r="AE69" i="7"/>
  <c r="AF69" i="7"/>
  <c r="AG69" i="7"/>
  <c r="AH69" i="7"/>
  <c r="AI69" i="7"/>
  <c r="AE70" i="7"/>
  <c r="AF70" i="7"/>
  <c r="AG70" i="7"/>
  <c r="AH70" i="7"/>
  <c r="AI70" i="7"/>
  <c r="AE71" i="7"/>
  <c r="AF71" i="7"/>
  <c r="AG71" i="7"/>
  <c r="AH71" i="7"/>
  <c r="AI71" i="7"/>
  <c r="AE72" i="7"/>
  <c r="AF72" i="7"/>
  <c r="AG72" i="7"/>
  <c r="AH72" i="7"/>
  <c r="AI72" i="7"/>
  <c r="AE73" i="7"/>
  <c r="AF73" i="7"/>
  <c r="AG73" i="7"/>
  <c r="AH73" i="7"/>
  <c r="AI73" i="7"/>
  <c r="AE74" i="7"/>
  <c r="AF74" i="7"/>
  <c r="AG74" i="7"/>
  <c r="AH74" i="7"/>
  <c r="AI74" i="7"/>
  <c r="AE75" i="7"/>
  <c r="AF75" i="7"/>
  <c r="AG75" i="7"/>
  <c r="AH75" i="7"/>
  <c r="AI75" i="7"/>
  <c r="AE76" i="7"/>
  <c r="AF76" i="7"/>
  <c r="AG76" i="7"/>
  <c r="AH76" i="7"/>
  <c r="AI76" i="7"/>
  <c r="AE77" i="7"/>
  <c r="AF77" i="7"/>
  <c r="AG77" i="7"/>
  <c r="AH77" i="7"/>
  <c r="AI77" i="7"/>
  <c r="AE78" i="7"/>
  <c r="AF78" i="7"/>
  <c r="AG78" i="7"/>
  <c r="AH78" i="7"/>
  <c r="AI78" i="7"/>
  <c r="AE79" i="7"/>
  <c r="AF79" i="7"/>
  <c r="AG79" i="7"/>
  <c r="AH79" i="7"/>
  <c r="AI79" i="7"/>
  <c r="AE80" i="7"/>
  <c r="AF80" i="7"/>
  <c r="AG80" i="7"/>
  <c r="AH80" i="7"/>
  <c r="AI80" i="7"/>
  <c r="AE81" i="7"/>
  <c r="AF81" i="7"/>
  <c r="AG81" i="7"/>
  <c r="AH81" i="7"/>
  <c r="AI81" i="7"/>
  <c r="AE82" i="7"/>
  <c r="AF82" i="7"/>
  <c r="AG82" i="7"/>
  <c r="AH82" i="7"/>
  <c r="AI82" i="7"/>
  <c r="AE83" i="7"/>
  <c r="AF83" i="7"/>
  <c r="AG83" i="7"/>
  <c r="AH83" i="7"/>
  <c r="AI83" i="7"/>
  <c r="AE84" i="7"/>
  <c r="AF84" i="7"/>
  <c r="AG84" i="7"/>
  <c r="AH84" i="7"/>
  <c r="AI84" i="7"/>
  <c r="AE85" i="7"/>
  <c r="AF85" i="7"/>
  <c r="AG85" i="7"/>
  <c r="AH85" i="7"/>
  <c r="AI85" i="7"/>
  <c r="AE86" i="7"/>
  <c r="AF86" i="7"/>
  <c r="AG86" i="7"/>
  <c r="AH86" i="7"/>
  <c r="AI86" i="7"/>
  <c r="AE87" i="7"/>
  <c r="AF87" i="7"/>
  <c r="AG87" i="7"/>
  <c r="AH87" i="7"/>
  <c r="AI87" i="7"/>
  <c r="AE88" i="7"/>
  <c r="AF88" i="7"/>
  <c r="AG88" i="7"/>
  <c r="AH88" i="7"/>
  <c r="AI88" i="7"/>
  <c r="AE89" i="7"/>
  <c r="AF89" i="7"/>
  <c r="AG89" i="7"/>
  <c r="AH89" i="7"/>
  <c r="AI89" i="7"/>
  <c r="AE90" i="7"/>
  <c r="AF90" i="7"/>
  <c r="AG90" i="7"/>
  <c r="AH90" i="7"/>
  <c r="AI90" i="7"/>
  <c r="AE91" i="7"/>
  <c r="AF91" i="7"/>
  <c r="AG91" i="7"/>
  <c r="AH91" i="7"/>
  <c r="AI91" i="7"/>
  <c r="AE92" i="7"/>
  <c r="AF92" i="7"/>
  <c r="AG92" i="7"/>
  <c r="AH92" i="7"/>
  <c r="AI92" i="7"/>
  <c r="AE93" i="7"/>
  <c r="AF93" i="7"/>
  <c r="AG93" i="7"/>
  <c r="AH93" i="7"/>
  <c r="AI93" i="7"/>
  <c r="AE94" i="7"/>
  <c r="AF94" i="7"/>
  <c r="AG94" i="7"/>
  <c r="AH94" i="7"/>
  <c r="AI94" i="7"/>
  <c r="AE95" i="7"/>
  <c r="AF95" i="7"/>
  <c r="AG95" i="7"/>
  <c r="AH95" i="7"/>
  <c r="AI95" i="7"/>
  <c r="AE96" i="7"/>
  <c r="AF96" i="7"/>
  <c r="AG96" i="7"/>
  <c r="AH96" i="7"/>
  <c r="AI96" i="7"/>
  <c r="AE97" i="7"/>
  <c r="AF97" i="7"/>
  <c r="AG97" i="7"/>
  <c r="AH97" i="7"/>
  <c r="AI97" i="7"/>
  <c r="AE98" i="7"/>
  <c r="AF98" i="7"/>
  <c r="AG98" i="7"/>
  <c r="AH98" i="7"/>
  <c r="AI98" i="7"/>
  <c r="AE99" i="7"/>
  <c r="AF99" i="7"/>
  <c r="AG99" i="7"/>
  <c r="AH99" i="7"/>
  <c r="AI99" i="7"/>
  <c r="AE100" i="7"/>
  <c r="AF100" i="7"/>
  <c r="AG100" i="7"/>
  <c r="AH100" i="7"/>
  <c r="AI100" i="7"/>
  <c r="AE101" i="7"/>
  <c r="AF101" i="7"/>
  <c r="AG101" i="7"/>
  <c r="AH101" i="7"/>
  <c r="AI101" i="7"/>
  <c r="AE102" i="7"/>
  <c r="AF102" i="7"/>
  <c r="AG102" i="7"/>
  <c r="AH102" i="7"/>
  <c r="AI102" i="7"/>
  <c r="AE103" i="7"/>
  <c r="AF103" i="7"/>
  <c r="AG103" i="7"/>
  <c r="AH103" i="7"/>
  <c r="AI103" i="7"/>
  <c r="AE104" i="7"/>
  <c r="AF104" i="7"/>
  <c r="AG104" i="7"/>
  <c r="AH104" i="7"/>
  <c r="AI104" i="7"/>
  <c r="AE105" i="7"/>
  <c r="AF105" i="7"/>
  <c r="AG105" i="7"/>
  <c r="AH105" i="7"/>
  <c r="AI105" i="7"/>
  <c r="AE106" i="7"/>
  <c r="AF106" i="7"/>
  <c r="AG106" i="7"/>
  <c r="AH106" i="7"/>
  <c r="AI106" i="7"/>
  <c r="AE107" i="7"/>
  <c r="AF107" i="7"/>
  <c r="AG107" i="7"/>
  <c r="AH107" i="7"/>
  <c r="AI107" i="7"/>
  <c r="AE108" i="7"/>
  <c r="AF108" i="7"/>
  <c r="AG108" i="7"/>
  <c r="AH108" i="7"/>
  <c r="AI108" i="7"/>
  <c r="AE109" i="7"/>
  <c r="AF109" i="7"/>
  <c r="AG109" i="7"/>
  <c r="AH109" i="7"/>
  <c r="AI109" i="7"/>
  <c r="AE110" i="7"/>
  <c r="AF110" i="7"/>
  <c r="AG110" i="7"/>
  <c r="AH110" i="7"/>
  <c r="AI110" i="7"/>
  <c r="AE111" i="7"/>
  <c r="AF111" i="7"/>
  <c r="AG111" i="7"/>
  <c r="AH111" i="7"/>
  <c r="AI111" i="7"/>
  <c r="AE112" i="7"/>
  <c r="AF112" i="7"/>
  <c r="AG112" i="7"/>
  <c r="AH112" i="7"/>
  <c r="AI112" i="7"/>
  <c r="AE113" i="7"/>
  <c r="AF113" i="7"/>
  <c r="AG113" i="7"/>
  <c r="AH113" i="7"/>
  <c r="AI113" i="7"/>
  <c r="AE114" i="7"/>
  <c r="AF114" i="7"/>
  <c r="AG114" i="7"/>
  <c r="AH114" i="7"/>
  <c r="AI114" i="7"/>
  <c r="AE115" i="7"/>
  <c r="AF115" i="7"/>
  <c r="AG115" i="7"/>
  <c r="AH115" i="7"/>
  <c r="AI115" i="7"/>
  <c r="AE116" i="7"/>
  <c r="AF116" i="7"/>
  <c r="AG116" i="7"/>
  <c r="AH116" i="7"/>
  <c r="AI116" i="7"/>
  <c r="AE117" i="7"/>
  <c r="AF117" i="7"/>
  <c r="AG117" i="7"/>
  <c r="AH117" i="7"/>
  <c r="AI117" i="7"/>
  <c r="AE118" i="7"/>
  <c r="AF118" i="7"/>
  <c r="AG118" i="7"/>
  <c r="AH118" i="7"/>
  <c r="AI118" i="7"/>
  <c r="AE119" i="7"/>
  <c r="AF119" i="7"/>
  <c r="AG119" i="7"/>
  <c r="AH119" i="7"/>
  <c r="AI119" i="7"/>
  <c r="AE120" i="7"/>
  <c r="AF120" i="7"/>
  <c r="AG120" i="7"/>
  <c r="AH120" i="7"/>
  <c r="AI120" i="7"/>
  <c r="AE121" i="7"/>
  <c r="AF121" i="7"/>
  <c r="AG121" i="7"/>
  <c r="AH121" i="7"/>
  <c r="AI121" i="7"/>
  <c r="AE122" i="7"/>
  <c r="AF122" i="7"/>
  <c r="AG122" i="7"/>
  <c r="AH122" i="7"/>
  <c r="AI122" i="7"/>
  <c r="AE123" i="7"/>
  <c r="AF123" i="7"/>
  <c r="AG123" i="7"/>
  <c r="AH123" i="7"/>
  <c r="AI123" i="7"/>
  <c r="AE124" i="7"/>
  <c r="AF124" i="7"/>
  <c r="AG124" i="7"/>
  <c r="AH124" i="7"/>
  <c r="AI124" i="7"/>
  <c r="AE125" i="7"/>
  <c r="AF125" i="7"/>
  <c r="AG125" i="7"/>
  <c r="AH125" i="7"/>
  <c r="AI125" i="7"/>
  <c r="AE126" i="7"/>
  <c r="AF126" i="7"/>
  <c r="AG126" i="7"/>
  <c r="AH126" i="7"/>
  <c r="AI126" i="7"/>
  <c r="AE127" i="7"/>
  <c r="AF127" i="7"/>
  <c r="AG127" i="7"/>
  <c r="AH127" i="7"/>
  <c r="AI127" i="7"/>
  <c r="AE128" i="7"/>
  <c r="AF128" i="7"/>
  <c r="AG128" i="7"/>
  <c r="AH128" i="7"/>
  <c r="AI128" i="7"/>
  <c r="AE129" i="7"/>
  <c r="AF129" i="7"/>
  <c r="AG129" i="7"/>
  <c r="AH129" i="7"/>
  <c r="AI129" i="7"/>
  <c r="AE130" i="7"/>
  <c r="AF130" i="7"/>
  <c r="AG130" i="7"/>
  <c r="AH130" i="7"/>
  <c r="AI130" i="7"/>
  <c r="AE131" i="7"/>
  <c r="AF131" i="7"/>
  <c r="AG131" i="7"/>
  <c r="AH131" i="7"/>
  <c r="AI131" i="7"/>
  <c r="AE132" i="7"/>
  <c r="AF132" i="7"/>
  <c r="AG132" i="7"/>
  <c r="AH132" i="7"/>
  <c r="AI132" i="7"/>
  <c r="AE133" i="7"/>
  <c r="AF133" i="7"/>
  <c r="AG133" i="7"/>
  <c r="AH133" i="7"/>
  <c r="AI133" i="7"/>
  <c r="AE134" i="7"/>
  <c r="AF134" i="7"/>
  <c r="AG134" i="7"/>
  <c r="AH134" i="7"/>
  <c r="AI134" i="7"/>
  <c r="AE135" i="7"/>
  <c r="AF135" i="7"/>
  <c r="AG135" i="7"/>
  <c r="AH135" i="7"/>
  <c r="AI135" i="7"/>
  <c r="AE136" i="7"/>
  <c r="AF136" i="7"/>
  <c r="AG136" i="7"/>
  <c r="AH136" i="7"/>
  <c r="AI136" i="7"/>
  <c r="AE137" i="7"/>
  <c r="AF137" i="7"/>
  <c r="AG137" i="7"/>
  <c r="AH137" i="7"/>
  <c r="AI137" i="7"/>
  <c r="AE138" i="7"/>
  <c r="AF138" i="7"/>
  <c r="AG138" i="7"/>
  <c r="AH138" i="7"/>
  <c r="AI138" i="7"/>
  <c r="AE139" i="7"/>
  <c r="AF139" i="7"/>
  <c r="AG139" i="7"/>
  <c r="AH139" i="7"/>
  <c r="AI139" i="7"/>
  <c r="AE140" i="7"/>
  <c r="AF140" i="7"/>
  <c r="AG140" i="7"/>
  <c r="AH140" i="7"/>
  <c r="AI140" i="7"/>
  <c r="AE141" i="7"/>
  <c r="AF141" i="7"/>
  <c r="AG141" i="7"/>
  <c r="AH141" i="7"/>
  <c r="AI141" i="7"/>
  <c r="AE142" i="7"/>
  <c r="AF142" i="7"/>
  <c r="AG142" i="7"/>
  <c r="AH142" i="7"/>
  <c r="AI142" i="7"/>
  <c r="AE143" i="7"/>
  <c r="AF143" i="7"/>
  <c r="AG143" i="7"/>
  <c r="AH143" i="7"/>
  <c r="AI143" i="7"/>
  <c r="AE144" i="7"/>
  <c r="AF144" i="7"/>
  <c r="AG144" i="7"/>
  <c r="AH144" i="7"/>
  <c r="AI144" i="7"/>
  <c r="AE145" i="7"/>
  <c r="AF145" i="7"/>
  <c r="AG145" i="7"/>
  <c r="AH145" i="7"/>
  <c r="AI145" i="7"/>
  <c r="AE146" i="7"/>
  <c r="AF146" i="7"/>
  <c r="AG146" i="7"/>
  <c r="AH146" i="7"/>
  <c r="AI146" i="7"/>
  <c r="AE147" i="7"/>
  <c r="AF147" i="7"/>
  <c r="AG147" i="7"/>
  <c r="AH147" i="7"/>
  <c r="AI147" i="7"/>
  <c r="AE148" i="7"/>
  <c r="AF148" i="7"/>
  <c r="AG148" i="7"/>
  <c r="AH148" i="7"/>
  <c r="AI148" i="7"/>
  <c r="AE149" i="7"/>
  <c r="AF149" i="7"/>
  <c r="AG149" i="7"/>
  <c r="AH149" i="7"/>
  <c r="AI149" i="7"/>
  <c r="AE150" i="7"/>
  <c r="AF150" i="7"/>
  <c r="AG150" i="7"/>
  <c r="AH150" i="7"/>
  <c r="AI150" i="7"/>
  <c r="AE151" i="7"/>
  <c r="AF151" i="7"/>
  <c r="AG151" i="7"/>
  <c r="AH151" i="7"/>
  <c r="AI151" i="7"/>
  <c r="AE152" i="7"/>
  <c r="AF152" i="7"/>
  <c r="AG152" i="7"/>
  <c r="AH152" i="7"/>
  <c r="AI152" i="7"/>
  <c r="AE153" i="7"/>
  <c r="AF153" i="7"/>
  <c r="AG153" i="7"/>
  <c r="AH153" i="7"/>
  <c r="AI153" i="7"/>
  <c r="AE154" i="7"/>
  <c r="AF154" i="7"/>
  <c r="AG154" i="7"/>
  <c r="AH154" i="7"/>
  <c r="AI154" i="7"/>
  <c r="AE155" i="7"/>
  <c r="AF155" i="7"/>
  <c r="AG155" i="7"/>
  <c r="AH155" i="7"/>
  <c r="AI155" i="7"/>
  <c r="AE156" i="7"/>
  <c r="AF156" i="7"/>
  <c r="AG156" i="7"/>
  <c r="AH156" i="7"/>
  <c r="AI156" i="7"/>
  <c r="AE157" i="7"/>
  <c r="AF157" i="7"/>
  <c r="AG157" i="7"/>
  <c r="AH157" i="7"/>
  <c r="AI157" i="7"/>
  <c r="AE158" i="7"/>
  <c r="AF158" i="7"/>
  <c r="AG158" i="7"/>
  <c r="AH158" i="7"/>
  <c r="AI158" i="7"/>
  <c r="AE159" i="7"/>
  <c r="AF159" i="7"/>
  <c r="AG159" i="7"/>
  <c r="AH159" i="7"/>
  <c r="AI159" i="7"/>
  <c r="AE160" i="7"/>
  <c r="AF160" i="7"/>
  <c r="AG160" i="7"/>
  <c r="AH160" i="7"/>
  <c r="AI160" i="7"/>
  <c r="AE161" i="7"/>
  <c r="AF161" i="7"/>
  <c r="AG161" i="7"/>
  <c r="AH161" i="7"/>
  <c r="AI161" i="7"/>
  <c r="AE162" i="7"/>
  <c r="AF162" i="7"/>
  <c r="AG162" i="7"/>
  <c r="AH162" i="7"/>
  <c r="AI162" i="7"/>
  <c r="AE163" i="7"/>
  <c r="AF163" i="7"/>
  <c r="AG163" i="7"/>
  <c r="AH163" i="7"/>
  <c r="AI163" i="7"/>
  <c r="AE164" i="7"/>
  <c r="AF164" i="7"/>
  <c r="AG164" i="7"/>
  <c r="AH164" i="7"/>
  <c r="AI164" i="7"/>
  <c r="AE165" i="7"/>
  <c r="AF165" i="7"/>
  <c r="AG165" i="7"/>
  <c r="AH165" i="7"/>
  <c r="AI165" i="7"/>
  <c r="AE166" i="7"/>
  <c r="AF166" i="7"/>
  <c r="AG166" i="7"/>
  <c r="AH166" i="7"/>
  <c r="AI166" i="7"/>
  <c r="AE167" i="7"/>
  <c r="AF167" i="7"/>
  <c r="AG167" i="7"/>
  <c r="AH167" i="7"/>
  <c r="AI167" i="7"/>
  <c r="AE168" i="7"/>
  <c r="AF168" i="7"/>
  <c r="AG168" i="7"/>
  <c r="AH168" i="7"/>
  <c r="AI168" i="7"/>
  <c r="AE169" i="7"/>
  <c r="AF169" i="7"/>
  <c r="AG169" i="7"/>
  <c r="AH169" i="7"/>
  <c r="AI169" i="7"/>
  <c r="AE170" i="7"/>
  <c r="AF170" i="7"/>
  <c r="AG170" i="7"/>
  <c r="AH170" i="7"/>
  <c r="AI170" i="7"/>
  <c r="AE171" i="7"/>
  <c r="AF171" i="7"/>
  <c r="AG171" i="7"/>
  <c r="AH171" i="7"/>
  <c r="AI171" i="7"/>
  <c r="AE172" i="7"/>
  <c r="AF172" i="7"/>
  <c r="AG172" i="7"/>
  <c r="AH172" i="7"/>
  <c r="AI172" i="7"/>
  <c r="AE173" i="7"/>
  <c r="AF173" i="7"/>
  <c r="AG173" i="7"/>
  <c r="AH173" i="7"/>
  <c r="AI173" i="7"/>
  <c r="AE174" i="7"/>
  <c r="AF174" i="7"/>
  <c r="AG174" i="7"/>
  <c r="AH174" i="7"/>
  <c r="AI174" i="7"/>
  <c r="AE175" i="7"/>
  <c r="AF175" i="7"/>
  <c r="AG175" i="7"/>
  <c r="AH175" i="7"/>
  <c r="AI175" i="7"/>
  <c r="AE176" i="7"/>
  <c r="AF176" i="7"/>
  <c r="AG176" i="7"/>
  <c r="AH176" i="7"/>
  <c r="AI176" i="7"/>
  <c r="AE177" i="7"/>
  <c r="AF177" i="7"/>
  <c r="AG177" i="7"/>
  <c r="AH177" i="7"/>
  <c r="AI177" i="7"/>
  <c r="AE178" i="7"/>
  <c r="AF178" i="7"/>
  <c r="AG178" i="7"/>
  <c r="AH178" i="7"/>
  <c r="AI178" i="7"/>
  <c r="AE179" i="7"/>
  <c r="AF179" i="7"/>
  <c r="AG179" i="7"/>
  <c r="AH179" i="7"/>
  <c r="AI179" i="7"/>
  <c r="AE180" i="7"/>
  <c r="AF180" i="7"/>
  <c r="AG180" i="7"/>
  <c r="AH180" i="7"/>
  <c r="AI180" i="7"/>
  <c r="AE181" i="7"/>
  <c r="AF181" i="7"/>
  <c r="AG181" i="7"/>
  <c r="AH181" i="7"/>
  <c r="AI181" i="7"/>
  <c r="AE182" i="7"/>
  <c r="AF182" i="7"/>
  <c r="AG182" i="7"/>
  <c r="AH182" i="7"/>
  <c r="AI182" i="7"/>
  <c r="AE183" i="7"/>
  <c r="AF183" i="7"/>
  <c r="AG183" i="7"/>
  <c r="AH183" i="7"/>
  <c r="AI183" i="7"/>
  <c r="AE184" i="7"/>
  <c r="AF184" i="7"/>
  <c r="AG184" i="7"/>
  <c r="AH184" i="7"/>
  <c r="AI184" i="7"/>
  <c r="AE185" i="7"/>
  <c r="AF185" i="7"/>
  <c r="AG185" i="7"/>
  <c r="AH185" i="7"/>
  <c r="AI185" i="7"/>
  <c r="AE186" i="7"/>
  <c r="AF186" i="7"/>
  <c r="AG186" i="7"/>
  <c r="AH186" i="7"/>
  <c r="AI186" i="7"/>
  <c r="AE187" i="7"/>
  <c r="AF187" i="7"/>
  <c r="AG187" i="7"/>
  <c r="AH187" i="7"/>
  <c r="AI187" i="7"/>
  <c r="AE188" i="7"/>
  <c r="AF188" i="7"/>
  <c r="AG188" i="7"/>
  <c r="AH188" i="7"/>
  <c r="AI188" i="7"/>
  <c r="AE189" i="7"/>
  <c r="AF189" i="7"/>
  <c r="AG189" i="7"/>
  <c r="AH189" i="7"/>
  <c r="AI189" i="7"/>
  <c r="AE190" i="7"/>
  <c r="AF190" i="7"/>
  <c r="AG190" i="7"/>
  <c r="AH190" i="7"/>
  <c r="AI190" i="7"/>
  <c r="AE191" i="7"/>
  <c r="AF191" i="7"/>
  <c r="AG191" i="7"/>
  <c r="AH191" i="7"/>
  <c r="AI191" i="7"/>
  <c r="AE192" i="7"/>
  <c r="AF192" i="7"/>
  <c r="AG192" i="7"/>
  <c r="AH192" i="7"/>
  <c r="AI192" i="7"/>
  <c r="AE193" i="7"/>
  <c r="AF193" i="7"/>
  <c r="AG193" i="7"/>
  <c r="AH193" i="7"/>
  <c r="AI193" i="7"/>
  <c r="AE194" i="7"/>
  <c r="AF194" i="7"/>
  <c r="AG194" i="7"/>
  <c r="AH194" i="7"/>
  <c r="AI194" i="7"/>
  <c r="AE195" i="7"/>
  <c r="AF195" i="7"/>
  <c r="AG195" i="7"/>
  <c r="AH195" i="7"/>
  <c r="AI195" i="7"/>
  <c r="AE196" i="7"/>
  <c r="AF196" i="7"/>
  <c r="AG196" i="7"/>
  <c r="AH196" i="7"/>
  <c r="AI196" i="7"/>
  <c r="AE197" i="7"/>
  <c r="AF197" i="7"/>
  <c r="AG197" i="7"/>
  <c r="AH197" i="7"/>
  <c r="AI197" i="7"/>
  <c r="AE198" i="7"/>
  <c r="AF198" i="7"/>
  <c r="AG198" i="7"/>
  <c r="AH198" i="7"/>
  <c r="AI198" i="7"/>
  <c r="AE199" i="7"/>
  <c r="AF199" i="7"/>
  <c r="AG199" i="7"/>
  <c r="AH199" i="7"/>
  <c r="AI199" i="7"/>
  <c r="AE200" i="7"/>
  <c r="AF200" i="7"/>
  <c r="AG200" i="7"/>
  <c r="AH200" i="7"/>
  <c r="AI200" i="7"/>
  <c r="AE201" i="7"/>
  <c r="AF201" i="7"/>
  <c r="AG201" i="7"/>
  <c r="AH201" i="7"/>
  <c r="AI201" i="7"/>
  <c r="AE202" i="7"/>
  <c r="AF202" i="7"/>
  <c r="AG202" i="7"/>
  <c r="AH202" i="7"/>
  <c r="AI202" i="7"/>
  <c r="AE203" i="7"/>
  <c r="AF203" i="7"/>
  <c r="AG203" i="7"/>
  <c r="AH203" i="7"/>
  <c r="AI203" i="7"/>
  <c r="AE204" i="7"/>
  <c r="AF204" i="7"/>
  <c r="AG204" i="7"/>
  <c r="AH204" i="7"/>
  <c r="AI204" i="7"/>
  <c r="AE205" i="7"/>
  <c r="AF205" i="7"/>
  <c r="AG205" i="7"/>
  <c r="AH205" i="7"/>
  <c r="AI205" i="7"/>
  <c r="AE206" i="7"/>
  <c r="AF206" i="7"/>
  <c r="AG206" i="7"/>
  <c r="AH206" i="7"/>
  <c r="AI206" i="7"/>
  <c r="AE207" i="7"/>
  <c r="AF207" i="7"/>
  <c r="AG207" i="7"/>
  <c r="AH207" i="7"/>
  <c r="AI207" i="7"/>
  <c r="AE208" i="7"/>
  <c r="AF208" i="7"/>
  <c r="AG208" i="7"/>
  <c r="AH208" i="7"/>
  <c r="AI208" i="7"/>
  <c r="AE209" i="7"/>
  <c r="AF209" i="7"/>
  <c r="AG209" i="7"/>
  <c r="AH209" i="7"/>
  <c r="AI209" i="7"/>
  <c r="AE210" i="7"/>
  <c r="AF210" i="7"/>
  <c r="AG210" i="7"/>
  <c r="AH210" i="7"/>
  <c r="AI210" i="7"/>
  <c r="AE211" i="7"/>
  <c r="AF211" i="7"/>
  <c r="AG211" i="7"/>
  <c r="AH211" i="7"/>
  <c r="AI211" i="7"/>
  <c r="AE212" i="7"/>
  <c r="AF212" i="7"/>
  <c r="AG212" i="7"/>
  <c r="AH212" i="7"/>
  <c r="AI212" i="7"/>
  <c r="AE213" i="7"/>
  <c r="AF213" i="7"/>
  <c r="AG213" i="7"/>
  <c r="AH213" i="7"/>
  <c r="AI213" i="7"/>
  <c r="AE214" i="7"/>
  <c r="AF214" i="7"/>
  <c r="AG214" i="7"/>
  <c r="AH214" i="7"/>
  <c r="AI214" i="7"/>
  <c r="AE215" i="7"/>
  <c r="AF215" i="7"/>
  <c r="AG215" i="7"/>
  <c r="AH215" i="7"/>
  <c r="AI215" i="7"/>
  <c r="AE216" i="7"/>
  <c r="AF216" i="7"/>
  <c r="AG216" i="7"/>
  <c r="AH216" i="7"/>
  <c r="AI216" i="7"/>
  <c r="AE217" i="7"/>
  <c r="AF217" i="7"/>
  <c r="AG217" i="7"/>
  <c r="AH217" i="7"/>
  <c r="AI217" i="7"/>
  <c r="AE218" i="7"/>
  <c r="AF218" i="7"/>
  <c r="AG218" i="7"/>
  <c r="AH218" i="7"/>
  <c r="AI218" i="7"/>
  <c r="AE219" i="7"/>
  <c r="AF219" i="7"/>
  <c r="AG219" i="7"/>
  <c r="AH219" i="7"/>
  <c r="AI219" i="7"/>
  <c r="AE220" i="7"/>
  <c r="AF220" i="7"/>
  <c r="AG220" i="7"/>
  <c r="AH220" i="7"/>
  <c r="AI220" i="7"/>
  <c r="AE221" i="7"/>
  <c r="AF221" i="7"/>
  <c r="AG221" i="7"/>
  <c r="AH221" i="7"/>
  <c r="AI221" i="7"/>
  <c r="AE222" i="7"/>
  <c r="AF222" i="7"/>
  <c r="AG222" i="7"/>
  <c r="AH222" i="7"/>
  <c r="AI222" i="7"/>
  <c r="AE223" i="7"/>
  <c r="AF223" i="7"/>
  <c r="AG223" i="7"/>
  <c r="AH223" i="7"/>
  <c r="AI223" i="7"/>
  <c r="AE224" i="7"/>
  <c r="AF224" i="7"/>
  <c r="AG224" i="7"/>
  <c r="AH224" i="7"/>
  <c r="AI224" i="7"/>
  <c r="AE225" i="7"/>
  <c r="AF225" i="7"/>
  <c r="AG225" i="7"/>
  <c r="AH225" i="7"/>
  <c r="AI225" i="7"/>
  <c r="AE226" i="7"/>
  <c r="AF226" i="7"/>
  <c r="AG226" i="7"/>
  <c r="AH226" i="7"/>
  <c r="AI226" i="7"/>
  <c r="AE227" i="7"/>
  <c r="AF227" i="7"/>
  <c r="AG227" i="7"/>
  <c r="AH227" i="7"/>
  <c r="AI227" i="7"/>
  <c r="AE228" i="7"/>
  <c r="AF228" i="7"/>
  <c r="AG228" i="7"/>
  <c r="AH228" i="7"/>
  <c r="AI228" i="7"/>
  <c r="AE229" i="7"/>
  <c r="AF229" i="7"/>
  <c r="AG229" i="7"/>
  <c r="AH229" i="7"/>
  <c r="AI229" i="7"/>
  <c r="AE230" i="7"/>
  <c r="AF230" i="7"/>
  <c r="AG230" i="7"/>
  <c r="AH230" i="7"/>
  <c r="AI230" i="7"/>
  <c r="AE231" i="7"/>
  <c r="AF231" i="7"/>
  <c r="AG231" i="7"/>
  <c r="AH231" i="7"/>
  <c r="AI231" i="7"/>
  <c r="AE232" i="7"/>
  <c r="AF232" i="7"/>
  <c r="AG232" i="7"/>
  <c r="AH232" i="7"/>
  <c r="AI232" i="7"/>
  <c r="AE233" i="7"/>
  <c r="AF233" i="7"/>
  <c r="AG233" i="7"/>
  <c r="AH233" i="7"/>
  <c r="AI233" i="7"/>
  <c r="AE234" i="7"/>
  <c r="AF234" i="7"/>
  <c r="AG234" i="7"/>
  <c r="AH234" i="7"/>
  <c r="AI234" i="7"/>
  <c r="AE235" i="7"/>
  <c r="AF235" i="7"/>
  <c r="AG235" i="7"/>
  <c r="AH235" i="7"/>
  <c r="AI235" i="7"/>
  <c r="AE236" i="7"/>
  <c r="AF236" i="7"/>
  <c r="AG236" i="7"/>
  <c r="AH236" i="7"/>
  <c r="AI236" i="7"/>
  <c r="AE237" i="7"/>
  <c r="AF237" i="7"/>
  <c r="AG237" i="7"/>
  <c r="AH237" i="7"/>
  <c r="AI237" i="7"/>
  <c r="AE238" i="7"/>
  <c r="AF238" i="7"/>
  <c r="AG238" i="7"/>
  <c r="AH238" i="7"/>
  <c r="AI238" i="7"/>
  <c r="AE239" i="7"/>
  <c r="AF239" i="7"/>
  <c r="AG239" i="7"/>
  <c r="AH239" i="7"/>
  <c r="AI239" i="7"/>
  <c r="AE240" i="7"/>
  <c r="AF240" i="7"/>
  <c r="AG240" i="7"/>
  <c r="AH240" i="7"/>
  <c r="AI240" i="7"/>
  <c r="AE241" i="7"/>
  <c r="AF241" i="7"/>
  <c r="AG241" i="7"/>
  <c r="AH241" i="7"/>
  <c r="AI241" i="7"/>
  <c r="AE242" i="7"/>
  <c r="AF242" i="7"/>
  <c r="AG242" i="7"/>
  <c r="AH242" i="7"/>
  <c r="AI242" i="7"/>
  <c r="AE243" i="7"/>
  <c r="AF243" i="7"/>
  <c r="AG243" i="7"/>
  <c r="AH243" i="7"/>
  <c r="AI243" i="7"/>
  <c r="AE244" i="7"/>
  <c r="AF244" i="7"/>
  <c r="AG244" i="7"/>
  <c r="AH244" i="7"/>
  <c r="AI244" i="7"/>
  <c r="AE245" i="7"/>
  <c r="AF245" i="7"/>
  <c r="AG245" i="7"/>
  <c r="AH245" i="7"/>
  <c r="AI245" i="7"/>
  <c r="AE246" i="7"/>
  <c r="AF246" i="7"/>
  <c r="AG246" i="7"/>
  <c r="AH246" i="7"/>
  <c r="AI246" i="7"/>
  <c r="AE247" i="7"/>
  <c r="AF247" i="7"/>
  <c r="AG247" i="7"/>
  <c r="AH247" i="7"/>
  <c r="AI247" i="7"/>
  <c r="AE248" i="7"/>
  <c r="AF248" i="7"/>
  <c r="AG248" i="7"/>
  <c r="AH248" i="7"/>
  <c r="AI248" i="7"/>
  <c r="AE249" i="7"/>
  <c r="AF249" i="7"/>
  <c r="AG249" i="7"/>
  <c r="AH249" i="7"/>
  <c r="AI249" i="7"/>
  <c r="AE250" i="7"/>
  <c r="AF250" i="7"/>
  <c r="AG250" i="7"/>
  <c r="AH250" i="7"/>
  <c r="AI250" i="7"/>
  <c r="AE251" i="7"/>
  <c r="AF251" i="7"/>
  <c r="AG251" i="7"/>
  <c r="AH251" i="7"/>
  <c r="AI251" i="7"/>
  <c r="AE252" i="7"/>
  <c r="AF252" i="7"/>
  <c r="AG252" i="7"/>
  <c r="AH252" i="7"/>
  <c r="AI252" i="7"/>
  <c r="AE253" i="7"/>
  <c r="AF253" i="7"/>
  <c r="AG253" i="7"/>
  <c r="AH253" i="7"/>
  <c r="AI253" i="7"/>
  <c r="AE254" i="7"/>
  <c r="AF254" i="7"/>
  <c r="AG254" i="7"/>
  <c r="AH254" i="7"/>
  <c r="AI254" i="7"/>
  <c r="AE255" i="7"/>
  <c r="AF255" i="7"/>
  <c r="AG255" i="7"/>
  <c r="AH255" i="7"/>
  <c r="AI255" i="7"/>
  <c r="AE256" i="7"/>
  <c r="AF256" i="7"/>
  <c r="AG256" i="7"/>
  <c r="AH256" i="7"/>
  <c r="AI256" i="7"/>
  <c r="AE257" i="7"/>
  <c r="AF257" i="7"/>
  <c r="AG257" i="7"/>
  <c r="AH257" i="7"/>
  <c r="AI257" i="7"/>
  <c r="AE258" i="7"/>
  <c r="AF258" i="7"/>
  <c r="AG258" i="7"/>
  <c r="AH258" i="7"/>
  <c r="AI258" i="7"/>
  <c r="AE259" i="7"/>
  <c r="AF259" i="7"/>
  <c r="AG259" i="7"/>
  <c r="AH259" i="7"/>
  <c r="AI259" i="7"/>
  <c r="AE260" i="7"/>
  <c r="AF260" i="7"/>
  <c r="AG260" i="7"/>
  <c r="AH260" i="7"/>
  <c r="AI260" i="7"/>
  <c r="AE261" i="7"/>
  <c r="AF261" i="7"/>
  <c r="AG261" i="7"/>
  <c r="AH261" i="7"/>
  <c r="AI261" i="7"/>
  <c r="AE262" i="7"/>
  <c r="AF262" i="7"/>
  <c r="AG262" i="7"/>
  <c r="AH262" i="7"/>
  <c r="AI262" i="7"/>
  <c r="AE263" i="7"/>
  <c r="AF263" i="7"/>
  <c r="AG263" i="7"/>
  <c r="AH263" i="7"/>
  <c r="AI263" i="7"/>
  <c r="AE264" i="7"/>
  <c r="AF264" i="7"/>
  <c r="AG264" i="7"/>
  <c r="AH264" i="7"/>
  <c r="AI264" i="7"/>
  <c r="AE265" i="7"/>
  <c r="AF265" i="7"/>
  <c r="AG265" i="7"/>
  <c r="AH265" i="7"/>
  <c r="AI265" i="7"/>
  <c r="AE266" i="7"/>
  <c r="AF266" i="7"/>
  <c r="AG266" i="7"/>
  <c r="AH266" i="7"/>
  <c r="AI266" i="7"/>
  <c r="AE267" i="7"/>
  <c r="AF267" i="7"/>
  <c r="AG267" i="7"/>
  <c r="AH267" i="7"/>
  <c r="AI267" i="7"/>
  <c r="AE268" i="7"/>
  <c r="AF268" i="7"/>
  <c r="AG268" i="7"/>
  <c r="AH268" i="7"/>
  <c r="AI268" i="7"/>
  <c r="AE269" i="7"/>
  <c r="AF269" i="7"/>
  <c r="AG269" i="7"/>
  <c r="AH269" i="7"/>
  <c r="AI269" i="7"/>
  <c r="AE270" i="7"/>
  <c r="AF270" i="7"/>
  <c r="AG270" i="7"/>
  <c r="AH270" i="7"/>
  <c r="AI270" i="7"/>
  <c r="AE271" i="7"/>
  <c r="AF271" i="7"/>
  <c r="AG271" i="7"/>
  <c r="AH271" i="7"/>
  <c r="AI271" i="7"/>
  <c r="AE272" i="7"/>
  <c r="AF272" i="7"/>
  <c r="AG272" i="7"/>
  <c r="AH272" i="7"/>
  <c r="AI272" i="7"/>
  <c r="AE273" i="7"/>
  <c r="AF273" i="7"/>
  <c r="AG273" i="7"/>
  <c r="AH273" i="7"/>
  <c r="AI273" i="7"/>
  <c r="AE274" i="7"/>
  <c r="AF274" i="7"/>
  <c r="AG274" i="7"/>
  <c r="AH274" i="7"/>
  <c r="AI274" i="7"/>
  <c r="AE275" i="7"/>
  <c r="AF275" i="7"/>
  <c r="AG275" i="7"/>
  <c r="AH275" i="7"/>
  <c r="AI275" i="7"/>
  <c r="AE276" i="7"/>
  <c r="AF276" i="7"/>
  <c r="AG276" i="7"/>
  <c r="AH276" i="7"/>
  <c r="AI276" i="7"/>
  <c r="AE277" i="7"/>
  <c r="AF277" i="7"/>
  <c r="AG277" i="7"/>
  <c r="AH277" i="7"/>
  <c r="AI277" i="7"/>
  <c r="AE278" i="7"/>
  <c r="AF278" i="7"/>
  <c r="AG278" i="7"/>
  <c r="AH278" i="7"/>
  <c r="AI278" i="7"/>
  <c r="AE279" i="7"/>
  <c r="AF279" i="7"/>
  <c r="AG279" i="7"/>
  <c r="AH279" i="7"/>
  <c r="AI279" i="7"/>
  <c r="AE280" i="7"/>
  <c r="AF280" i="7"/>
  <c r="AG280" i="7"/>
  <c r="AH280" i="7"/>
  <c r="AI280" i="7"/>
  <c r="AE281" i="7"/>
  <c r="AF281" i="7"/>
  <c r="AG281" i="7"/>
  <c r="AH281" i="7"/>
  <c r="AI281" i="7"/>
  <c r="AE282" i="7"/>
  <c r="AF282" i="7"/>
  <c r="AG282" i="7"/>
  <c r="AH282" i="7"/>
  <c r="AI282" i="7"/>
  <c r="AE283" i="7"/>
  <c r="AF283" i="7"/>
  <c r="AG283" i="7"/>
  <c r="AH283" i="7"/>
  <c r="AI283" i="7"/>
  <c r="AE284" i="7"/>
  <c r="AF284" i="7"/>
  <c r="AG284" i="7"/>
  <c r="AH284" i="7"/>
  <c r="AI284" i="7"/>
  <c r="AE285" i="7"/>
  <c r="AF285" i="7"/>
  <c r="AG285" i="7"/>
  <c r="AH285" i="7"/>
  <c r="AI285" i="7"/>
  <c r="AE286" i="7"/>
  <c r="AF286" i="7"/>
  <c r="AG286" i="7"/>
  <c r="AH286" i="7"/>
  <c r="AI286" i="7"/>
  <c r="AE287" i="7"/>
  <c r="AF287" i="7"/>
  <c r="AG287" i="7"/>
  <c r="AH287" i="7"/>
  <c r="AI287" i="7"/>
  <c r="AE288" i="7"/>
  <c r="AF288" i="7"/>
  <c r="AG288" i="7"/>
  <c r="AH288" i="7"/>
  <c r="AI288" i="7"/>
  <c r="AE289" i="7"/>
  <c r="AF289" i="7"/>
  <c r="AG289" i="7"/>
  <c r="AH289" i="7"/>
  <c r="AI289" i="7"/>
  <c r="AE290" i="7"/>
  <c r="AF290" i="7"/>
  <c r="AG290" i="7"/>
  <c r="AH290" i="7"/>
  <c r="AI290" i="7"/>
  <c r="AE291" i="7"/>
  <c r="AF291" i="7"/>
  <c r="AG291" i="7"/>
  <c r="AH291" i="7"/>
  <c r="AI291" i="7"/>
  <c r="AE292" i="7"/>
  <c r="AF292" i="7"/>
  <c r="AG292" i="7"/>
  <c r="AH292" i="7"/>
  <c r="AI292" i="7"/>
  <c r="AE293" i="7"/>
  <c r="AF293" i="7"/>
  <c r="AG293" i="7"/>
  <c r="AH293" i="7"/>
  <c r="AI293" i="7"/>
  <c r="AE294" i="7"/>
  <c r="AF294" i="7"/>
  <c r="AG294" i="7"/>
  <c r="AH294" i="7"/>
  <c r="AI294" i="7"/>
  <c r="AE295" i="7"/>
  <c r="AF295" i="7"/>
  <c r="AG295" i="7"/>
  <c r="AH295" i="7"/>
  <c r="AI295" i="7"/>
  <c r="AE296" i="7"/>
  <c r="AF296" i="7"/>
  <c r="AG296" i="7"/>
  <c r="AH296" i="7"/>
  <c r="AI296" i="7"/>
  <c r="AE297" i="7"/>
  <c r="AF297" i="7"/>
  <c r="AG297" i="7"/>
  <c r="AH297" i="7"/>
  <c r="AI297" i="7"/>
  <c r="AE298" i="7"/>
  <c r="AF298" i="7"/>
  <c r="AG298" i="7"/>
  <c r="AH298" i="7"/>
  <c r="AI298" i="7"/>
  <c r="AE299" i="7"/>
  <c r="AF299" i="7"/>
  <c r="AG299" i="7"/>
  <c r="AH299" i="7"/>
  <c r="AI299" i="7"/>
  <c r="AE300" i="7"/>
  <c r="AF300" i="7"/>
  <c r="AG300" i="7"/>
  <c r="AH300" i="7"/>
  <c r="AI300" i="7"/>
  <c r="AE301" i="7"/>
  <c r="AF301" i="7"/>
  <c r="AG301" i="7"/>
  <c r="AH301" i="7"/>
  <c r="AI301" i="7"/>
  <c r="AE302" i="7"/>
  <c r="AF302" i="7"/>
  <c r="AG302" i="7"/>
  <c r="AH302" i="7"/>
  <c r="AI302" i="7"/>
  <c r="AE303" i="7"/>
  <c r="AF303" i="7"/>
  <c r="AG303" i="7"/>
  <c r="AH303" i="7"/>
  <c r="AI303" i="7"/>
  <c r="AE304" i="7"/>
  <c r="AF304" i="7"/>
  <c r="AG304" i="7"/>
  <c r="AH304" i="7"/>
  <c r="AI304" i="7"/>
  <c r="AE305" i="7"/>
  <c r="AF305" i="7"/>
  <c r="AG305" i="7"/>
  <c r="AH305" i="7"/>
  <c r="AI305" i="7"/>
  <c r="AE306" i="7"/>
  <c r="AF306" i="7"/>
  <c r="AG306" i="7"/>
  <c r="AH306" i="7"/>
  <c r="AI306" i="7"/>
  <c r="AE307" i="7"/>
  <c r="AF307" i="7"/>
  <c r="AG307" i="7"/>
  <c r="AH307" i="7"/>
  <c r="AI307" i="7"/>
  <c r="AE308" i="7"/>
  <c r="AF308" i="7"/>
  <c r="AG308" i="7"/>
  <c r="AH308" i="7"/>
  <c r="AI308" i="7"/>
  <c r="AE309" i="7"/>
  <c r="AF309" i="7"/>
  <c r="AG309" i="7"/>
  <c r="AH309" i="7"/>
  <c r="AI309" i="7"/>
  <c r="AE310" i="7"/>
  <c r="AF310" i="7"/>
  <c r="AG310" i="7"/>
  <c r="AH310" i="7"/>
  <c r="AI310" i="7"/>
  <c r="AE311" i="7"/>
  <c r="AF311" i="7"/>
  <c r="AG311" i="7"/>
  <c r="AH311" i="7"/>
  <c r="AI311" i="7"/>
  <c r="AE312" i="7"/>
  <c r="AF312" i="7"/>
  <c r="AG312" i="7"/>
  <c r="AH312" i="7"/>
  <c r="AI312" i="7"/>
  <c r="AE313" i="7"/>
  <c r="AF313" i="7"/>
  <c r="AG313" i="7"/>
  <c r="AH313" i="7"/>
  <c r="AI313" i="7"/>
  <c r="AE314" i="7"/>
  <c r="AF314" i="7"/>
  <c r="AG314" i="7"/>
  <c r="AH314" i="7"/>
  <c r="AI314" i="7"/>
  <c r="AE315" i="7"/>
  <c r="AF315" i="7"/>
  <c r="AG315" i="7"/>
  <c r="AH315" i="7"/>
  <c r="AI315" i="7"/>
  <c r="AE316" i="7"/>
  <c r="AF316" i="7"/>
  <c r="AG316" i="7"/>
  <c r="AH316" i="7"/>
  <c r="AI316" i="7"/>
  <c r="AE317" i="7"/>
  <c r="AF317" i="7"/>
  <c r="AG317" i="7"/>
  <c r="AH317" i="7"/>
  <c r="AI317" i="7"/>
  <c r="AE318" i="7"/>
  <c r="AF318" i="7"/>
  <c r="AG318" i="7"/>
  <c r="AH318" i="7"/>
  <c r="AI318" i="7"/>
  <c r="AE319" i="7"/>
  <c r="AF319" i="7"/>
  <c r="AG319" i="7"/>
  <c r="AH319" i="7"/>
  <c r="AI319" i="7"/>
  <c r="AE320" i="7"/>
  <c r="AF320" i="7"/>
  <c r="AG320" i="7"/>
  <c r="AH320" i="7"/>
  <c r="AI320" i="7"/>
  <c r="AE321" i="7"/>
  <c r="AF321" i="7"/>
  <c r="AG321" i="7"/>
  <c r="AH321" i="7"/>
  <c r="AI321" i="7"/>
  <c r="AE322" i="7"/>
  <c r="AF322" i="7"/>
  <c r="AG322" i="7"/>
  <c r="AH322" i="7"/>
  <c r="AI322" i="7"/>
  <c r="AE323" i="7"/>
  <c r="AF323" i="7"/>
  <c r="AG323" i="7"/>
  <c r="AH323" i="7"/>
  <c r="AI323" i="7"/>
  <c r="AE324" i="7"/>
  <c r="AF324" i="7"/>
  <c r="AG324" i="7"/>
  <c r="AH324" i="7"/>
  <c r="AI324" i="7"/>
  <c r="AE325" i="7"/>
  <c r="AF325" i="7"/>
  <c r="AG325" i="7"/>
  <c r="AH325" i="7"/>
  <c r="AI325" i="7"/>
  <c r="AE326" i="7"/>
  <c r="AF326" i="7"/>
  <c r="AG326" i="7"/>
  <c r="AH326" i="7"/>
  <c r="AI326" i="7"/>
  <c r="AE327" i="7"/>
  <c r="AF327" i="7"/>
  <c r="AG327" i="7"/>
  <c r="AH327" i="7"/>
  <c r="AI327" i="7"/>
  <c r="AE328" i="7"/>
  <c r="AF328" i="7"/>
  <c r="AG328" i="7"/>
  <c r="AH328" i="7"/>
  <c r="AI328" i="7"/>
  <c r="AE329" i="7"/>
  <c r="AF329" i="7"/>
  <c r="AG329" i="7"/>
  <c r="AH329" i="7"/>
  <c r="AI329" i="7"/>
  <c r="AE330" i="7"/>
  <c r="AF330" i="7"/>
  <c r="AG330" i="7"/>
  <c r="AH330" i="7"/>
  <c r="AI330" i="7"/>
  <c r="AE331" i="7"/>
  <c r="AF331" i="7"/>
  <c r="AG331" i="7"/>
  <c r="AH331" i="7"/>
  <c r="AI331" i="7"/>
  <c r="AE332" i="7"/>
  <c r="AF332" i="7"/>
  <c r="AG332" i="7"/>
  <c r="AH332" i="7"/>
  <c r="AI332" i="7"/>
  <c r="AE333" i="7"/>
  <c r="AF333" i="7"/>
  <c r="AG333" i="7"/>
  <c r="AH333" i="7"/>
  <c r="AI333" i="7"/>
  <c r="AE334" i="7"/>
  <c r="AF334" i="7"/>
  <c r="AG334" i="7"/>
  <c r="AH334" i="7"/>
  <c r="AI334" i="7"/>
  <c r="AE335" i="7"/>
  <c r="AF335" i="7"/>
  <c r="AG335" i="7"/>
  <c r="AH335" i="7"/>
  <c r="AI335" i="7"/>
  <c r="AE336" i="7"/>
  <c r="AF336" i="7"/>
  <c r="AG336" i="7"/>
  <c r="AH336" i="7"/>
  <c r="AI336" i="7"/>
  <c r="AE337" i="7"/>
  <c r="AF337" i="7"/>
  <c r="AG337" i="7"/>
  <c r="AH337" i="7"/>
  <c r="AI337" i="7"/>
  <c r="AE338" i="7"/>
  <c r="AF338" i="7"/>
  <c r="AG338" i="7"/>
  <c r="AH338" i="7"/>
  <c r="AI338" i="7"/>
  <c r="AE339" i="7"/>
  <c r="AF339" i="7"/>
  <c r="AG339" i="7"/>
  <c r="AH339" i="7"/>
  <c r="AI339" i="7"/>
  <c r="AE340" i="7"/>
  <c r="AF340" i="7"/>
  <c r="AG340" i="7"/>
  <c r="AH340" i="7"/>
  <c r="AI340" i="7"/>
  <c r="AE341" i="7"/>
  <c r="AF341" i="7"/>
  <c r="AG341" i="7"/>
  <c r="AH341" i="7"/>
  <c r="AI341" i="7"/>
  <c r="AE342" i="7"/>
  <c r="AF342" i="7"/>
  <c r="AG342" i="7"/>
  <c r="AH342" i="7"/>
  <c r="AI342" i="7"/>
  <c r="AE343" i="7"/>
  <c r="AF343" i="7"/>
  <c r="AG343" i="7"/>
  <c r="AH343" i="7"/>
  <c r="AI343" i="7"/>
  <c r="AE344" i="7"/>
  <c r="AF344" i="7"/>
  <c r="AG344" i="7"/>
  <c r="AH344" i="7"/>
  <c r="AI344" i="7"/>
  <c r="AE345" i="7"/>
  <c r="AF345" i="7"/>
  <c r="AG345" i="7"/>
  <c r="AH345" i="7"/>
  <c r="AI345" i="7"/>
  <c r="AE346" i="7"/>
  <c r="AF346" i="7"/>
  <c r="AG346" i="7"/>
  <c r="AH346" i="7"/>
  <c r="AI346" i="7"/>
  <c r="AE347" i="7"/>
  <c r="AF347" i="7"/>
  <c r="AG347" i="7"/>
  <c r="AH347" i="7"/>
  <c r="AI347" i="7"/>
  <c r="AE348" i="7"/>
  <c r="AF348" i="7"/>
  <c r="AG348" i="7"/>
  <c r="AH348" i="7"/>
  <c r="AI348" i="7"/>
  <c r="AE349" i="7"/>
  <c r="AF349" i="7"/>
  <c r="AG349" i="7"/>
  <c r="AH349" i="7"/>
  <c r="AI349" i="7"/>
  <c r="AE350" i="7"/>
  <c r="AF350" i="7"/>
  <c r="AG350" i="7"/>
  <c r="AH350" i="7"/>
  <c r="AI350" i="7"/>
  <c r="AE351" i="7"/>
  <c r="AF351" i="7"/>
  <c r="AG351" i="7"/>
  <c r="AH351" i="7"/>
  <c r="AI351" i="7"/>
  <c r="AE352" i="7"/>
  <c r="AF352" i="7"/>
  <c r="AG352" i="7"/>
  <c r="AH352" i="7"/>
  <c r="AI352" i="7"/>
  <c r="AE353" i="7"/>
  <c r="AF353" i="7"/>
  <c r="AG353" i="7"/>
  <c r="AH353" i="7"/>
  <c r="AI353" i="7"/>
  <c r="AE354" i="7"/>
  <c r="AF354" i="7"/>
  <c r="AG354" i="7"/>
  <c r="AH354" i="7"/>
  <c r="AI354" i="7"/>
  <c r="AE355" i="7"/>
  <c r="AF355" i="7"/>
  <c r="AG355" i="7"/>
  <c r="AH355" i="7"/>
  <c r="AI355" i="7"/>
  <c r="AE356" i="7"/>
  <c r="AF356" i="7"/>
  <c r="AG356" i="7"/>
  <c r="AH356" i="7"/>
  <c r="AI356" i="7"/>
  <c r="AE357" i="7"/>
  <c r="AF357" i="7"/>
  <c r="AG357" i="7"/>
  <c r="AH357" i="7"/>
  <c r="AI357" i="7"/>
  <c r="AE358" i="7"/>
  <c r="AF358" i="7"/>
  <c r="AG358" i="7"/>
  <c r="AH358" i="7"/>
  <c r="AI358" i="7"/>
  <c r="AE359" i="7"/>
  <c r="AF359" i="7"/>
  <c r="AG359" i="7"/>
  <c r="AH359" i="7"/>
  <c r="AI359" i="7"/>
  <c r="AE360" i="7"/>
  <c r="AF360" i="7"/>
  <c r="AG360" i="7"/>
  <c r="AH360" i="7"/>
  <c r="AI360" i="7"/>
  <c r="AE361" i="7"/>
  <c r="AF361" i="7"/>
  <c r="AG361" i="7"/>
  <c r="AH361" i="7"/>
  <c r="AI361" i="7"/>
  <c r="AE362" i="7"/>
  <c r="AF362" i="7"/>
  <c r="AG362" i="7"/>
  <c r="AH362" i="7"/>
  <c r="AI362" i="7"/>
  <c r="AE363" i="7"/>
  <c r="AF363" i="7"/>
  <c r="AG363" i="7"/>
  <c r="AH363" i="7"/>
  <c r="AI363" i="7"/>
  <c r="AE364" i="7"/>
  <c r="AF364" i="7"/>
  <c r="AG364" i="7"/>
  <c r="AH364" i="7"/>
  <c r="AI364" i="7"/>
  <c r="AE365" i="7"/>
  <c r="AF365" i="7"/>
  <c r="AG365" i="7"/>
  <c r="AH365" i="7"/>
  <c r="AI365" i="7"/>
  <c r="AE366" i="7"/>
  <c r="AF366" i="7"/>
  <c r="AG366" i="7"/>
  <c r="AH366" i="7"/>
  <c r="AI366" i="7"/>
  <c r="AE367" i="7"/>
  <c r="AF367" i="7"/>
  <c r="AG367" i="7"/>
  <c r="AH367" i="7"/>
  <c r="AI367" i="7"/>
  <c r="AE368" i="7"/>
  <c r="AF368" i="7"/>
  <c r="AG368" i="7"/>
  <c r="AH368" i="7"/>
  <c r="AI368" i="7"/>
  <c r="AE369" i="7"/>
  <c r="AF369" i="7"/>
  <c r="AG369" i="7"/>
  <c r="AH369" i="7"/>
  <c r="AI369" i="7"/>
  <c r="AE370" i="7"/>
  <c r="AF370" i="7"/>
  <c r="AG370" i="7"/>
  <c r="AH370" i="7"/>
  <c r="AI370" i="7"/>
  <c r="AE371" i="7"/>
  <c r="AF371" i="7"/>
  <c r="AG371" i="7"/>
  <c r="AH371" i="7"/>
  <c r="AI371" i="7"/>
  <c r="AE372" i="7"/>
  <c r="AF372" i="7"/>
  <c r="AG372" i="7"/>
  <c r="AH372" i="7"/>
  <c r="AI372" i="7"/>
  <c r="AE373" i="7"/>
  <c r="AF373" i="7"/>
  <c r="AG373" i="7"/>
  <c r="AH373" i="7"/>
  <c r="AI373" i="7"/>
  <c r="AE374" i="7"/>
  <c r="AF374" i="7"/>
  <c r="AG374" i="7"/>
  <c r="AH374" i="7"/>
  <c r="AI374" i="7"/>
  <c r="AE375" i="7"/>
  <c r="AF375" i="7"/>
  <c r="AG375" i="7"/>
  <c r="AH375" i="7"/>
  <c r="AI375" i="7"/>
  <c r="AE376" i="7"/>
  <c r="AF376" i="7"/>
  <c r="AG376" i="7"/>
  <c r="AH376" i="7"/>
  <c r="AI376" i="7"/>
  <c r="AE377" i="7"/>
  <c r="AF377" i="7"/>
  <c r="AG377" i="7"/>
  <c r="AH377" i="7"/>
  <c r="AI377" i="7"/>
  <c r="AE378" i="7"/>
  <c r="AF378" i="7"/>
  <c r="AG378" i="7"/>
  <c r="AH378" i="7"/>
  <c r="AI378" i="7"/>
  <c r="AE379" i="7"/>
  <c r="AF379" i="7"/>
  <c r="AG379" i="7"/>
  <c r="AH379" i="7"/>
  <c r="AI379" i="7"/>
  <c r="AE380" i="7"/>
  <c r="AF380" i="7"/>
  <c r="AG380" i="7"/>
  <c r="AH380" i="7"/>
  <c r="AI380" i="7"/>
  <c r="AE381" i="7"/>
  <c r="AF381" i="7"/>
  <c r="AG381" i="7"/>
  <c r="AH381" i="7"/>
  <c r="AI381" i="7"/>
  <c r="AE382" i="7"/>
  <c r="AF382" i="7"/>
  <c r="AG382" i="7"/>
  <c r="AH382" i="7"/>
  <c r="AI382" i="7"/>
  <c r="AE383" i="7"/>
  <c r="AF383" i="7"/>
  <c r="AG383" i="7"/>
  <c r="AH383" i="7"/>
  <c r="AI383" i="7"/>
  <c r="AE384" i="7"/>
  <c r="AF384" i="7"/>
  <c r="AG384" i="7"/>
  <c r="AH384" i="7"/>
  <c r="AI384" i="7"/>
  <c r="AE385" i="7"/>
  <c r="AF385" i="7"/>
  <c r="AG385" i="7"/>
  <c r="AH385" i="7"/>
  <c r="AI385" i="7"/>
  <c r="AE386" i="7"/>
  <c r="AF386" i="7"/>
  <c r="AG386" i="7"/>
  <c r="AH386" i="7"/>
  <c r="AI386" i="7"/>
  <c r="AE387" i="7"/>
  <c r="AF387" i="7"/>
  <c r="AG387" i="7"/>
  <c r="AH387" i="7"/>
  <c r="AI387" i="7"/>
  <c r="AE388" i="7"/>
  <c r="AF388" i="7"/>
  <c r="AG388" i="7"/>
  <c r="AH388" i="7"/>
  <c r="AI388" i="7"/>
  <c r="AE389" i="7"/>
  <c r="AF389" i="7"/>
  <c r="AG389" i="7"/>
  <c r="AH389" i="7"/>
  <c r="AI389" i="7"/>
  <c r="AE390" i="7"/>
  <c r="AF390" i="7"/>
  <c r="AG390" i="7"/>
  <c r="AH390" i="7"/>
  <c r="AI390" i="7"/>
  <c r="AE391" i="7"/>
  <c r="AF391" i="7"/>
  <c r="AG391" i="7"/>
  <c r="AH391" i="7"/>
  <c r="AI391" i="7"/>
  <c r="AE392" i="7"/>
  <c r="AF392" i="7"/>
  <c r="AG392" i="7"/>
  <c r="AH392" i="7"/>
  <c r="AI392" i="7"/>
  <c r="AE393" i="7"/>
  <c r="AF393" i="7"/>
  <c r="AG393" i="7"/>
  <c r="AH393" i="7"/>
  <c r="AI393" i="7"/>
  <c r="AE394" i="7"/>
  <c r="AF394" i="7"/>
  <c r="AG394" i="7"/>
  <c r="AH394" i="7"/>
  <c r="AI394" i="7"/>
  <c r="AE395" i="7"/>
  <c r="AF395" i="7"/>
  <c r="AG395" i="7"/>
  <c r="AH395" i="7"/>
  <c r="AI395" i="7"/>
  <c r="AE396" i="7"/>
  <c r="AF396" i="7"/>
  <c r="AG396" i="7"/>
  <c r="AH396" i="7"/>
  <c r="AI396" i="7"/>
  <c r="AE397" i="7"/>
  <c r="AF397" i="7"/>
  <c r="AG397" i="7"/>
  <c r="AH397" i="7"/>
  <c r="AI397" i="7"/>
  <c r="AE398" i="7"/>
  <c r="AF398" i="7"/>
  <c r="AG398" i="7"/>
  <c r="AH398" i="7"/>
  <c r="AI398" i="7"/>
  <c r="AE399" i="7"/>
  <c r="AF399" i="7"/>
  <c r="AG399" i="7"/>
  <c r="AH399" i="7"/>
  <c r="AI399" i="7"/>
  <c r="AE400" i="7"/>
  <c r="AF400" i="7"/>
  <c r="AG400" i="7"/>
  <c r="AH400" i="7"/>
  <c r="AI400" i="7"/>
  <c r="AE401" i="7"/>
  <c r="AF401" i="7"/>
  <c r="AG401" i="7"/>
  <c r="AH401" i="7"/>
  <c r="AI401" i="7"/>
  <c r="AE402" i="7"/>
  <c r="AF402" i="7"/>
  <c r="AG402" i="7"/>
  <c r="AH402" i="7"/>
  <c r="AI402" i="7"/>
  <c r="AE403" i="7"/>
  <c r="AF403" i="7"/>
  <c r="AG403" i="7"/>
  <c r="AH403" i="7"/>
  <c r="AI403" i="7"/>
  <c r="AE404" i="7"/>
  <c r="AF404" i="7"/>
  <c r="AG404" i="7"/>
  <c r="AH404" i="7"/>
  <c r="AI404" i="7"/>
  <c r="AE405" i="7"/>
  <c r="AF405" i="7"/>
  <c r="AG405" i="7"/>
  <c r="AH405" i="7"/>
  <c r="AI405" i="7"/>
  <c r="AE406" i="7"/>
  <c r="AF406" i="7"/>
  <c r="AG406" i="7"/>
  <c r="AH406" i="7"/>
  <c r="AI406" i="7"/>
  <c r="AE407" i="7"/>
  <c r="AF407" i="7"/>
  <c r="AG407" i="7"/>
  <c r="AH407" i="7"/>
  <c r="AI407" i="7"/>
  <c r="AE408" i="7"/>
  <c r="AF408" i="7"/>
  <c r="AG408" i="7"/>
  <c r="AH408" i="7"/>
  <c r="AI408" i="7"/>
  <c r="AE409" i="7"/>
  <c r="AF409" i="7"/>
  <c r="AG409" i="7"/>
  <c r="AH409" i="7"/>
  <c r="AI409" i="7"/>
  <c r="AE410" i="7"/>
  <c r="AF410" i="7"/>
  <c r="AG410" i="7"/>
  <c r="AH410" i="7"/>
  <c r="AI410" i="7"/>
  <c r="AE411" i="7"/>
  <c r="AF411" i="7"/>
  <c r="AG411" i="7"/>
  <c r="AH411" i="7"/>
  <c r="AI411" i="7"/>
  <c r="AE412" i="7"/>
  <c r="AF412" i="7"/>
  <c r="AG412" i="7"/>
  <c r="AH412" i="7"/>
  <c r="AI412" i="7"/>
  <c r="AE413" i="7"/>
  <c r="AF413" i="7"/>
  <c r="AG413" i="7"/>
  <c r="AH413" i="7"/>
  <c r="AI413" i="7"/>
  <c r="AE414" i="7"/>
  <c r="AF414" i="7"/>
  <c r="AG414" i="7"/>
  <c r="AH414" i="7"/>
  <c r="AI414" i="7"/>
  <c r="AE415" i="7"/>
  <c r="AF415" i="7"/>
  <c r="AG415" i="7"/>
  <c r="AH415" i="7"/>
  <c r="AI415" i="7"/>
  <c r="AE416" i="7"/>
  <c r="AF416" i="7"/>
  <c r="AG416" i="7"/>
  <c r="AH416" i="7"/>
  <c r="AI416" i="7"/>
  <c r="AE417" i="7"/>
  <c r="AF417" i="7"/>
  <c r="AG417" i="7"/>
  <c r="AH417" i="7"/>
  <c r="AI417" i="7"/>
  <c r="AE418" i="7"/>
  <c r="AF418" i="7"/>
  <c r="AG418" i="7"/>
  <c r="AH418" i="7"/>
  <c r="AI418" i="7"/>
  <c r="AE419" i="7"/>
  <c r="AF419" i="7"/>
  <c r="AG419" i="7"/>
  <c r="AH419" i="7"/>
  <c r="AI419" i="7"/>
  <c r="AE420" i="7"/>
  <c r="AF420" i="7"/>
  <c r="AG420" i="7"/>
  <c r="AH420" i="7"/>
  <c r="AI420" i="7"/>
  <c r="AE421" i="7"/>
  <c r="AF421" i="7"/>
  <c r="AG421" i="7"/>
  <c r="AH421" i="7"/>
  <c r="AI421" i="7"/>
  <c r="AE422" i="7"/>
  <c r="AF422" i="7"/>
  <c r="AG422" i="7"/>
  <c r="AH422" i="7"/>
  <c r="AI422" i="7"/>
  <c r="AE423" i="7"/>
  <c r="AF423" i="7"/>
  <c r="AG423" i="7"/>
  <c r="AH423" i="7"/>
  <c r="AI423" i="7"/>
  <c r="AE424" i="7"/>
  <c r="AF424" i="7"/>
  <c r="AG424" i="7"/>
  <c r="AH424" i="7"/>
  <c r="AI424" i="7"/>
  <c r="AE425" i="7"/>
  <c r="AF425" i="7"/>
  <c r="AG425" i="7"/>
  <c r="AH425" i="7"/>
  <c r="AI425" i="7"/>
  <c r="AE426" i="7"/>
  <c r="AF426" i="7"/>
  <c r="AG426" i="7"/>
  <c r="AH426" i="7"/>
  <c r="AI426" i="7"/>
  <c r="AE427" i="7"/>
  <c r="AF427" i="7"/>
  <c r="AG427" i="7"/>
  <c r="AH427" i="7"/>
  <c r="AI427" i="7"/>
  <c r="AE428" i="7"/>
  <c r="AF428" i="7"/>
  <c r="AG428" i="7"/>
  <c r="AH428" i="7"/>
  <c r="AI428" i="7"/>
  <c r="AE429" i="7"/>
  <c r="AF429" i="7"/>
  <c r="AG429" i="7"/>
  <c r="AH429" i="7"/>
  <c r="AI429" i="7"/>
  <c r="AE430" i="7"/>
  <c r="AF430" i="7"/>
  <c r="AG430" i="7"/>
  <c r="AH430" i="7"/>
  <c r="AI430" i="7"/>
  <c r="AE431" i="7"/>
  <c r="AF431" i="7"/>
  <c r="AG431" i="7"/>
  <c r="AH431" i="7"/>
  <c r="AI431" i="7"/>
  <c r="AE432" i="7"/>
  <c r="AF432" i="7"/>
  <c r="AG432" i="7"/>
  <c r="AH432" i="7"/>
  <c r="AI432" i="7"/>
  <c r="AE433" i="7"/>
  <c r="AF433" i="7"/>
  <c r="AG433" i="7"/>
  <c r="AH433" i="7"/>
  <c r="AI433" i="7"/>
  <c r="AE434" i="7"/>
  <c r="AF434" i="7"/>
  <c r="AG434" i="7"/>
  <c r="AH434" i="7"/>
  <c r="AI434" i="7"/>
  <c r="AE435" i="7"/>
  <c r="AF435" i="7"/>
  <c r="AG435" i="7"/>
  <c r="AH435" i="7"/>
  <c r="AI435" i="7"/>
  <c r="AE436" i="7"/>
  <c r="AF436" i="7"/>
  <c r="AG436" i="7"/>
  <c r="AH436" i="7"/>
  <c r="AI436" i="7"/>
  <c r="AE437" i="7"/>
  <c r="AF437" i="7"/>
  <c r="AG437" i="7"/>
  <c r="AH437" i="7"/>
  <c r="AI437" i="7"/>
  <c r="AE438" i="7"/>
  <c r="AF438" i="7"/>
  <c r="AG438" i="7"/>
  <c r="AH438" i="7"/>
  <c r="AI438" i="7"/>
  <c r="AE439" i="7"/>
  <c r="AF439" i="7"/>
  <c r="AG439" i="7"/>
  <c r="AH439" i="7"/>
  <c r="AI439" i="7"/>
  <c r="AE440" i="7"/>
  <c r="AF440" i="7"/>
  <c r="AG440" i="7"/>
  <c r="AH440" i="7"/>
  <c r="AI440" i="7"/>
  <c r="AE441" i="7"/>
  <c r="AF441" i="7"/>
  <c r="AG441" i="7"/>
  <c r="AH441" i="7"/>
  <c r="AI441" i="7"/>
  <c r="AE442" i="7"/>
  <c r="AF442" i="7"/>
  <c r="AG442" i="7"/>
  <c r="AH442" i="7"/>
  <c r="AI442" i="7"/>
  <c r="AE443" i="7"/>
  <c r="AF443" i="7"/>
  <c r="AG443" i="7"/>
  <c r="AH443" i="7"/>
  <c r="AI443" i="7"/>
  <c r="AE444" i="7"/>
  <c r="AF444" i="7"/>
  <c r="AG444" i="7"/>
  <c r="AH444" i="7"/>
  <c r="AI444" i="7"/>
  <c r="AE445" i="7"/>
  <c r="AF445" i="7"/>
  <c r="AG445" i="7"/>
  <c r="AH445" i="7"/>
  <c r="AI445" i="7"/>
  <c r="AE446" i="7"/>
  <c r="AF446" i="7"/>
  <c r="AG446" i="7"/>
  <c r="AH446" i="7"/>
  <c r="AI446" i="7"/>
  <c r="AE447" i="7"/>
  <c r="AF447" i="7"/>
  <c r="AG447" i="7"/>
  <c r="AH447" i="7"/>
  <c r="AI447" i="7"/>
  <c r="AE448" i="7"/>
  <c r="AF448" i="7"/>
  <c r="AG448" i="7"/>
  <c r="AH448" i="7"/>
  <c r="AI448" i="7"/>
  <c r="AE449" i="7"/>
  <c r="AF449" i="7"/>
  <c r="AG449" i="7"/>
  <c r="AH449" i="7"/>
  <c r="AI449" i="7"/>
  <c r="AE450" i="7"/>
  <c r="AF450" i="7"/>
  <c r="AG450" i="7"/>
  <c r="AH450" i="7"/>
  <c r="AI450" i="7"/>
  <c r="AE451" i="7"/>
  <c r="AF451" i="7"/>
  <c r="AG451" i="7"/>
  <c r="AH451" i="7"/>
  <c r="AI451" i="7"/>
  <c r="AE452" i="7"/>
  <c r="AF452" i="7"/>
  <c r="AG452" i="7"/>
  <c r="AH452" i="7"/>
  <c r="AI452" i="7"/>
  <c r="AE453" i="7"/>
  <c r="AF453" i="7"/>
  <c r="AG453" i="7"/>
  <c r="AH453" i="7"/>
  <c r="AI453" i="7"/>
  <c r="AE454" i="7"/>
  <c r="AF454" i="7"/>
  <c r="AG454" i="7"/>
  <c r="AH454" i="7"/>
  <c r="AI454" i="7"/>
  <c r="AE455" i="7"/>
  <c r="AF455" i="7"/>
  <c r="AG455" i="7"/>
  <c r="AH455" i="7"/>
  <c r="AI455" i="7"/>
  <c r="AE456" i="7"/>
  <c r="AF456" i="7"/>
  <c r="AG456" i="7"/>
  <c r="AH456" i="7"/>
  <c r="AI456" i="7"/>
  <c r="AE457" i="7"/>
  <c r="AF457" i="7"/>
  <c r="AG457" i="7"/>
  <c r="AH457" i="7"/>
  <c r="AI457" i="7"/>
  <c r="AE458" i="7"/>
  <c r="AF458" i="7"/>
  <c r="AG458" i="7"/>
  <c r="AH458" i="7"/>
  <c r="AI458" i="7"/>
  <c r="AE459" i="7"/>
  <c r="AF459" i="7"/>
  <c r="AG459" i="7"/>
  <c r="AH459" i="7"/>
  <c r="AI459" i="7"/>
  <c r="AE460" i="7"/>
  <c r="AF460" i="7"/>
  <c r="AG460" i="7"/>
  <c r="AH460" i="7"/>
  <c r="AI460" i="7"/>
  <c r="AE461" i="7"/>
  <c r="AF461" i="7"/>
  <c r="AG461" i="7"/>
  <c r="AH461" i="7"/>
  <c r="AI461" i="7"/>
  <c r="AE462" i="7"/>
  <c r="AF462" i="7"/>
  <c r="AG462" i="7"/>
  <c r="AH462" i="7"/>
  <c r="AI462" i="7"/>
  <c r="AE463" i="7"/>
  <c r="AF463" i="7"/>
  <c r="AG463" i="7"/>
  <c r="AH463" i="7"/>
  <c r="AI463" i="7"/>
  <c r="AE464" i="7"/>
  <c r="AF464" i="7"/>
  <c r="AG464" i="7"/>
  <c r="AH464" i="7"/>
  <c r="AI464" i="7"/>
  <c r="AE465" i="7"/>
  <c r="AF465" i="7"/>
  <c r="AG465" i="7"/>
  <c r="AH465" i="7"/>
  <c r="AI465" i="7"/>
  <c r="AE466" i="7"/>
  <c r="AF466" i="7"/>
  <c r="AG466" i="7"/>
  <c r="AH466" i="7"/>
  <c r="AI466" i="7"/>
  <c r="AE467" i="7"/>
  <c r="AF467" i="7"/>
  <c r="AG467" i="7"/>
  <c r="AH467" i="7"/>
  <c r="AI467" i="7"/>
  <c r="AE468" i="7"/>
  <c r="AF468" i="7"/>
  <c r="AG468" i="7"/>
  <c r="AH468" i="7"/>
  <c r="AI468" i="7"/>
  <c r="AE469" i="7"/>
  <c r="AF469" i="7"/>
  <c r="AG469" i="7"/>
  <c r="AH469" i="7"/>
  <c r="AI469" i="7"/>
  <c r="AE470" i="7"/>
  <c r="AF470" i="7"/>
  <c r="AG470" i="7"/>
  <c r="AH470" i="7"/>
  <c r="AI470" i="7"/>
  <c r="AE471" i="7"/>
  <c r="AF471" i="7"/>
  <c r="AG471" i="7"/>
  <c r="AH471" i="7"/>
  <c r="AI471" i="7"/>
  <c r="AE472" i="7"/>
  <c r="AF472" i="7"/>
  <c r="AG472" i="7"/>
  <c r="AH472" i="7"/>
  <c r="AI472" i="7"/>
  <c r="AE473" i="7"/>
  <c r="AF473" i="7"/>
  <c r="AG473" i="7"/>
  <c r="AH473" i="7"/>
  <c r="AI473" i="7"/>
  <c r="AE474" i="7"/>
  <c r="AF474" i="7"/>
  <c r="AG474" i="7"/>
  <c r="AH474" i="7"/>
  <c r="AI474" i="7"/>
  <c r="AE475" i="7"/>
  <c r="AF475" i="7"/>
  <c r="AG475" i="7"/>
  <c r="AH475" i="7"/>
  <c r="AI475" i="7"/>
  <c r="AE476" i="7"/>
  <c r="AF476" i="7"/>
  <c r="AG476" i="7"/>
  <c r="AH476" i="7"/>
  <c r="AI476" i="7"/>
  <c r="AE477" i="7"/>
  <c r="AF477" i="7"/>
  <c r="AG477" i="7"/>
  <c r="AH477" i="7"/>
  <c r="AI477" i="7"/>
  <c r="AE478" i="7"/>
  <c r="AF478" i="7"/>
  <c r="AG478" i="7"/>
  <c r="AH478" i="7"/>
  <c r="AI478" i="7"/>
  <c r="AE479" i="7"/>
  <c r="AF479" i="7"/>
  <c r="AG479" i="7"/>
  <c r="AH479" i="7"/>
  <c r="AI479" i="7"/>
  <c r="AE480" i="7"/>
  <c r="AF480" i="7"/>
  <c r="AG480" i="7"/>
  <c r="AH480" i="7"/>
  <c r="AI480" i="7"/>
  <c r="AE481" i="7"/>
  <c r="AF481" i="7"/>
  <c r="AG481" i="7"/>
  <c r="AH481" i="7"/>
  <c r="AI481" i="7"/>
  <c r="AE482" i="7"/>
  <c r="AF482" i="7"/>
  <c r="AG482" i="7"/>
  <c r="AH482" i="7"/>
  <c r="AI482" i="7"/>
  <c r="AE483" i="7"/>
  <c r="AF483" i="7"/>
  <c r="AG483" i="7"/>
  <c r="AH483" i="7"/>
  <c r="AI483" i="7"/>
  <c r="AE484" i="7"/>
  <c r="AF484" i="7"/>
  <c r="AG484" i="7"/>
  <c r="AH484" i="7"/>
  <c r="AI484" i="7"/>
  <c r="AE485" i="7"/>
  <c r="AF485" i="7"/>
  <c r="AG485" i="7"/>
  <c r="AH485" i="7"/>
  <c r="AI485" i="7"/>
  <c r="AE486" i="7"/>
  <c r="AF486" i="7"/>
  <c r="AG486" i="7"/>
  <c r="AH486" i="7"/>
  <c r="AI486" i="7"/>
  <c r="AE487" i="7"/>
  <c r="AF487" i="7"/>
  <c r="AG487" i="7"/>
  <c r="AH487" i="7"/>
  <c r="AI487" i="7"/>
  <c r="AE488" i="7"/>
  <c r="AF488" i="7"/>
  <c r="AG488" i="7"/>
  <c r="AH488" i="7"/>
  <c r="AI488" i="7"/>
  <c r="AE489" i="7"/>
  <c r="AF489" i="7"/>
  <c r="AG489" i="7"/>
  <c r="AH489" i="7"/>
  <c r="AI489" i="7"/>
  <c r="AE490" i="7"/>
  <c r="AF490" i="7"/>
  <c r="AG490" i="7"/>
  <c r="AH490" i="7"/>
  <c r="AI490" i="7"/>
  <c r="AE491" i="7"/>
  <c r="AF491" i="7"/>
  <c r="AG491" i="7"/>
  <c r="AH491" i="7"/>
  <c r="AI491" i="7"/>
  <c r="AE492" i="7"/>
  <c r="AF492" i="7"/>
  <c r="AG492" i="7"/>
  <c r="AH492" i="7"/>
  <c r="AI492" i="7"/>
  <c r="AE493" i="7"/>
  <c r="AF493" i="7"/>
  <c r="AG493" i="7"/>
  <c r="AH493" i="7"/>
  <c r="AI493" i="7"/>
  <c r="AE494" i="7"/>
  <c r="AF494" i="7"/>
  <c r="AG494" i="7"/>
  <c r="AH494" i="7"/>
  <c r="AI494" i="7"/>
  <c r="AE495" i="7"/>
  <c r="AF495" i="7"/>
  <c r="AG495" i="7"/>
  <c r="AH495" i="7"/>
  <c r="AI495" i="7"/>
  <c r="AE496" i="7"/>
  <c r="AF496" i="7"/>
  <c r="AG496" i="7"/>
  <c r="AH496" i="7"/>
  <c r="AI496" i="7"/>
  <c r="AE497" i="7"/>
  <c r="AF497" i="7"/>
  <c r="AG497" i="7"/>
  <c r="AH497" i="7"/>
  <c r="AI497" i="7"/>
  <c r="AE498" i="7"/>
  <c r="AF498" i="7"/>
  <c r="AG498" i="7"/>
  <c r="AH498" i="7"/>
  <c r="AI498" i="7"/>
  <c r="AE499" i="7"/>
  <c r="AF499" i="7"/>
  <c r="AG499" i="7"/>
  <c r="AH499" i="7"/>
  <c r="AI499" i="7"/>
  <c r="AE500" i="7"/>
  <c r="AF500" i="7"/>
  <c r="AG500" i="7"/>
  <c r="AH500" i="7"/>
  <c r="AI500" i="7"/>
  <c r="AE501" i="7"/>
  <c r="AF501" i="7"/>
  <c r="AG501" i="7"/>
  <c r="AH501" i="7"/>
  <c r="AI501" i="7"/>
  <c r="AE502" i="7"/>
  <c r="AF502" i="7"/>
  <c r="AG502" i="7"/>
  <c r="AH502" i="7"/>
  <c r="AI502" i="7"/>
  <c r="AE503" i="7"/>
  <c r="AF503" i="7"/>
  <c r="AG503" i="7"/>
  <c r="AH503" i="7"/>
  <c r="AI503" i="7"/>
  <c r="AE504" i="7"/>
  <c r="AF504" i="7"/>
  <c r="AG504" i="7"/>
  <c r="AH504" i="7"/>
  <c r="AI504" i="7"/>
  <c r="AE505" i="7"/>
  <c r="AF505" i="7"/>
  <c r="AG505" i="7"/>
  <c r="AH505" i="7"/>
  <c r="AI505" i="7"/>
  <c r="AE506" i="7"/>
  <c r="AF506" i="7"/>
  <c r="AG506" i="7"/>
  <c r="AH506" i="7"/>
  <c r="AI506" i="7"/>
  <c r="AE507" i="7"/>
  <c r="AF507" i="7"/>
  <c r="AG507" i="7"/>
  <c r="AH507" i="7"/>
  <c r="AI507" i="7"/>
  <c r="AE508" i="7"/>
  <c r="AF508" i="7"/>
  <c r="AG508" i="7"/>
  <c r="AH508" i="7"/>
  <c r="AI508" i="7"/>
  <c r="AE509" i="7"/>
  <c r="AF509" i="7"/>
  <c r="AG509" i="7"/>
  <c r="AH509" i="7"/>
  <c r="AI509" i="7"/>
  <c r="AE510" i="7"/>
  <c r="AF510" i="7"/>
  <c r="AG510" i="7"/>
  <c r="AH510" i="7"/>
  <c r="AI510" i="7"/>
  <c r="AE511" i="7"/>
  <c r="AF511" i="7"/>
  <c r="AG511" i="7"/>
  <c r="AH511" i="7"/>
  <c r="AI511" i="7"/>
  <c r="AE512" i="7"/>
  <c r="AF512" i="7"/>
  <c r="AG512" i="7"/>
  <c r="AH512" i="7"/>
  <c r="AI512" i="7"/>
  <c r="AE513" i="7"/>
  <c r="AF513" i="7"/>
  <c r="AG513" i="7"/>
  <c r="AH513" i="7"/>
  <c r="AI513" i="7"/>
  <c r="AE514" i="7"/>
  <c r="AF514" i="7"/>
  <c r="AG514" i="7"/>
  <c r="AH514" i="7"/>
  <c r="AI514" i="7"/>
  <c r="AE515" i="7"/>
  <c r="AF515" i="7"/>
  <c r="AG515" i="7"/>
  <c r="AH515" i="7"/>
  <c r="AI515" i="7"/>
  <c r="AE516" i="7"/>
  <c r="AF516" i="7"/>
  <c r="AG516" i="7"/>
  <c r="AH516" i="7"/>
  <c r="AI516" i="7"/>
  <c r="AE517" i="7"/>
  <c r="AF517" i="7"/>
  <c r="AG517" i="7"/>
  <c r="AH517" i="7"/>
  <c r="AI517" i="7"/>
  <c r="AE518" i="7"/>
  <c r="AF518" i="7"/>
  <c r="AG518" i="7"/>
  <c r="AH518" i="7"/>
  <c r="AI518" i="7"/>
  <c r="AE519" i="7"/>
  <c r="AF519" i="7"/>
  <c r="AG519" i="7"/>
  <c r="AH519" i="7"/>
  <c r="AI519" i="7"/>
  <c r="AE520" i="7"/>
  <c r="AF520" i="7"/>
  <c r="AG520" i="7"/>
  <c r="AH520" i="7"/>
  <c r="AI520" i="7"/>
  <c r="AE521" i="7"/>
  <c r="AF521" i="7"/>
  <c r="AG521" i="7"/>
  <c r="AH521" i="7"/>
  <c r="AI521" i="7"/>
  <c r="AE522" i="7"/>
  <c r="AF522" i="7"/>
  <c r="AG522" i="7"/>
  <c r="AH522" i="7"/>
  <c r="AI522" i="7"/>
  <c r="AE523" i="7"/>
  <c r="AF523" i="7"/>
  <c r="AG523" i="7"/>
  <c r="AH523" i="7"/>
  <c r="AI523" i="7"/>
  <c r="AE524" i="7"/>
  <c r="AF524" i="7"/>
  <c r="AG524" i="7"/>
  <c r="AH524" i="7"/>
  <c r="AI524" i="7"/>
  <c r="AE525" i="7"/>
  <c r="AF525" i="7"/>
  <c r="AG525" i="7"/>
  <c r="AH525" i="7"/>
  <c r="AI525" i="7"/>
  <c r="AE526" i="7"/>
  <c r="AF526" i="7"/>
  <c r="AG526" i="7"/>
  <c r="AH526" i="7"/>
  <c r="AI526" i="7"/>
  <c r="AE527" i="7"/>
  <c r="AF527" i="7"/>
  <c r="AG527" i="7"/>
  <c r="AH527" i="7"/>
  <c r="AI527" i="7"/>
  <c r="AE528" i="7"/>
  <c r="AF528" i="7"/>
  <c r="AG528" i="7"/>
  <c r="AH528" i="7"/>
  <c r="AI528" i="7"/>
  <c r="AE529" i="7"/>
  <c r="AF529" i="7"/>
  <c r="AG529" i="7"/>
  <c r="AH529" i="7"/>
  <c r="AI529" i="7"/>
  <c r="AE530" i="7"/>
  <c r="AF530" i="7"/>
  <c r="AG530" i="7"/>
  <c r="AH530" i="7"/>
  <c r="AI530" i="7"/>
  <c r="AE531" i="7"/>
  <c r="AF531" i="7"/>
  <c r="AG531" i="7"/>
  <c r="AH531" i="7"/>
  <c r="AI531" i="7"/>
  <c r="AE532" i="7"/>
  <c r="AF532" i="7"/>
  <c r="AG532" i="7"/>
  <c r="AH532" i="7"/>
  <c r="AI532" i="7"/>
  <c r="AE533" i="7"/>
  <c r="AF533" i="7"/>
  <c r="AG533" i="7"/>
  <c r="AH533" i="7"/>
  <c r="AI533" i="7"/>
  <c r="AE534" i="7"/>
  <c r="AF534" i="7"/>
  <c r="AG534" i="7"/>
  <c r="AH534" i="7"/>
  <c r="AI534" i="7"/>
  <c r="AE535" i="7"/>
  <c r="AF535" i="7"/>
  <c r="AG535" i="7"/>
  <c r="AH535" i="7"/>
  <c r="AI535" i="7"/>
  <c r="AE536" i="7"/>
  <c r="AF536" i="7"/>
  <c r="AG536" i="7"/>
  <c r="AH536" i="7"/>
  <c r="AI536" i="7"/>
  <c r="AE537" i="7"/>
  <c r="AF537" i="7"/>
  <c r="AG537" i="7"/>
  <c r="AH537" i="7"/>
  <c r="AI537" i="7"/>
  <c r="AE538" i="7"/>
  <c r="AF538" i="7"/>
  <c r="AG538" i="7"/>
  <c r="AH538" i="7"/>
  <c r="AI538" i="7"/>
  <c r="AE539" i="7"/>
  <c r="AF539" i="7"/>
  <c r="AG539" i="7"/>
  <c r="AH539" i="7"/>
  <c r="AI539" i="7"/>
  <c r="AE540" i="7"/>
  <c r="AF540" i="7"/>
  <c r="AG540" i="7"/>
  <c r="AH540" i="7"/>
  <c r="AI540" i="7"/>
  <c r="AE541" i="7"/>
  <c r="AF541" i="7"/>
  <c r="AG541" i="7"/>
  <c r="AH541" i="7"/>
  <c r="AI541" i="7"/>
  <c r="AE542" i="7"/>
  <c r="AF542" i="7"/>
  <c r="AG542" i="7"/>
  <c r="AH542" i="7"/>
  <c r="AI542" i="7"/>
  <c r="AE543" i="7"/>
  <c r="AF543" i="7"/>
  <c r="AG543" i="7"/>
  <c r="AH543" i="7"/>
  <c r="AI543" i="7"/>
  <c r="AE544" i="7"/>
  <c r="AF544" i="7"/>
  <c r="AG544" i="7"/>
  <c r="AH544" i="7"/>
  <c r="AI544" i="7"/>
  <c r="AE545" i="7"/>
  <c r="AF545" i="7"/>
  <c r="AG545" i="7"/>
  <c r="AH545" i="7"/>
  <c r="AI545" i="7"/>
  <c r="AE546" i="7"/>
  <c r="AF546" i="7"/>
  <c r="AG546" i="7"/>
  <c r="AH546" i="7"/>
  <c r="AI546" i="7"/>
  <c r="AE547" i="7"/>
  <c r="AF547" i="7"/>
  <c r="AG547" i="7"/>
  <c r="AH547" i="7"/>
  <c r="AI547" i="7"/>
  <c r="AE548" i="7"/>
  <c r="AF548" i="7"/>
  <c r="AG548" i="7"/>
  <c r="AH548" i="7"/>
  <c r="AI548" i="7"/>
  <c r="AE549" i="7"/>
  <c r="AF549" i="7"/>
  <c r="AG549" i="7"/>
  <c r="AH549" i="7"/>
  <c r="AI549" i="7"/>
  <c r="AE550" i="7"/>
  <c r="AF550" i="7"/>
  <c r="AG550" i="7"/>
  <c r="AH550" i="7"/>
  <c r="AI550" i="7"/>
  <c r="AE551" i="7"/>
  <c r="AF551" i="7"/>
  <c r="AG551" i="7"/>
  <c r="AH551" i="7"/>
  <c r="AI551" i="7"/>
  <c r="AE552" i="7"/>
  <c r="AF552" i="7"/>
  <c r="AG552" i="7"/>
  <c r="AH552" i="7"/>
  <c r="AI552" i="7"/>
  <c r="AE553" i="7"/>
  <c r="AF553" i="7"/>
  <c r="AG553" i="7"/>
  <c r="AH553" i="7"/>
  <c r="AI553" i="7"/>
  <c r="AE554" i="7"/>
  <c r="AF554" i="7"/>
  <c r="AG554" i="7"/>
  <c r="AH554" i="7"/>
  <c r="AI554" i="7"/>
  <c r="AE555" i="7"/>
  <c r="AF555" i="7"/>
  <c r="AG555" i="7"/>
  <c r="AH555" i="7"/>
  <c r="AI555" i="7"/>
  <c r="AE556" i="7"/>
  <c r="AF556" i="7"/>
  <c r="AG556" i="7"/>
  <c r="AH556" i="7"/>
  <c r="AI556" i="7"/>
  <c r="AE557" i="7"/>
  <c r="AF557" i="7"/>
  <c r="AG557" i="7"/>
  <c r="AH557" i="7"/>
  <c r="AI557" i="7"/>
  <c r="AE558" i="7"/>
  <c r="AF558" i="7"/>
  <c r="AG558" i="7"/>
  <c r="AH558" i="7"/>
  <c r="AI558" i="7"/>
  <c r="AE559" i="7"/>
  <c r="AF559" i="7"/>
  <c r="AG559" i="7"/>
  <c r="AH559" i="7"/>
  <c r="AI559" i="7"/>
  <c r="AE560" i="7"/>
  <c r="AF560" i="7"/>
  <c r="AG560" i="7"/>
  <c r="AH560" i="7"/>
  <c r="AI560" i="7"/>
  <c r="AE561" i="7"/>
  <c r="AF561" i="7"/>
  <c r="AG561" i="7"/>
  <c r="AH561" i="7"/>
  <c r="AI561" i="7"/>
  <c r="AE562" i="7"/>
  <c r="AF562" i="7"/>
  <c r="AG562" i="7"/>
  <c r="AH562" i="7"/>
  <c r="AI562" i="7"/>
  <c r="AE563" i="7"/>
  <c r="AF563" i="7"/>
  <c r="AG563" i="7"/>
  <c r="AH563" i="7"/>
  <c r="AI563" i="7"/>
  <c r="AE564" i="7"/>
  <c r="AF564" i="7"/>
  <c r="AG564" i="7"/>
  <c r="AH564" i="7"/>
  <c r="AI564" i="7"/>
  <c r="AE565" i="7"/>
  <c r="AF565" i="7"/>
  <c r="AG565" i="7"/>
  <c r="AH565" i="7"/>
  <c r="AI565" i="7"/>
  <c r="AE566" i="7"/>
  <c r="AF566" i="7"/>
  <c r="AG566" i="7"/>
  <c r="AH566" i="7"/>
  <c r="AI566" i="7"/>
  <c r="AE567" i="7"/>
  <c r="AF567" i="7"/>
  <c r="AG567" i="7"/>
  <c r="AH567" i="7"/>
  <c r="AI567" i="7"/>
  <c r="AE568" i="7"/>
  <c r="AF568" i="7"/>
  <c r="AG568" i="7"/>
  <c r="AH568" i="7"/>
  <c r="AI568" i="7"/>
  <c r="AE569" i="7"/>
  <c r="AF569" i="7"/>
  <c r="AG569" i="7"/>
  <c r="AH569" i="7"/>
  <c r="AI569" i="7"/>
  <c r="AE570" i="7"/>
  <c r="AF570" i="7"/>
  <c r="AG570" i="7"/>
  <c r="AH570" i="7"/>
  <c r="AI570" i="7"/>
  <c r="AE571" i="7"/>
  <c r="AF571" i="7"/>
  <c r="AG571" i="7"/>
  <c r="AH571" i="7"/>
  <c r="AI571" i="7"/>
  <c r="AE572" i="7"/>
  <c r="AF572" i="7"/>
  <c r="AG572" i="7"/>
  <c r="AH572" i="7"/>
  <c r="AI572" i="7"/>
  <c r="AE573" i="7"/>
  <c r="AF573" i="7"/>
  <c r="AG573" i="7"/>
  <c r="AH573" i="7"/>
  <c r="AI573" i="7"/>
  <c r="AE574" i="7"/>
  <c r="AF574" i="7"/>
  <c r="AG574" i="7"/>
  <c r="AH574" i="7"/>
  <c r="AI574" i="7"/>
  <c r="AE575" i="7"/>
  <c r="AF575" i="7"/>
  <c r="AG575" i="7"/>
  <c r="AH575" i="7"/>
  <c r="AI575" i="7"/>
  <c r="AE576" i="7"/>
  <c r="AF576" i="7"/>
  <c r="AG576" i="7"/>
  <c r="AH576" i="7"/>
  <c r="AI576" i="7"/>
  <c r="AE577" i="7"/>
  <c r="AF577" i="7"/>
  <c r="AG577" i="7"/>
  <c r="AH577" i="7"/>
  <c r="AI577" i="7"/>
  <c r="AE578" i="7"/>
  <c r="AF578" i="7"/>
  <c r="AG578" i="7"/>
  <c r="AH578" i="7"/>
  <c r="AI578" i="7"/>
  <c r="AE579" i="7"/>
  <c r="AF579" i="7"/>
  <c r="AG579" i="7"/>
  <c r="AH579" i="7"/>
  <c r="AI579" i="7"/>
  <c r="AE580" i="7"/>
  <c r="AF580" i="7"/>
  <c r="AG580" i="7"/>
  <c r="AH580" i="7"/>
  <c r="AI580" i="7"/>
  <c r="AE581" i="7"/>
  <c r="AF581" i="7"/>
  <c r="AG581" i="7"/>
  <c r="AH581" i="7"/>
  <c r="AI581" i="7"/>
  <c r="AE582" i="7"/>
  <c r="AF582" i="7"/>
  <c r="AG582" i="7"/>
  <c r="AH582" i="7"/>
  <c r="AI582" i="7"/>
  <c r="AE583" i="7"/>
  <c r="AF583" i="7"/>
  <c r="AG583" i="7"/>
  <c r="AH583" i="7"/>
  <c r="AI583" i="7"/>
  <c r="AE584" i="7"/>
  <c r="AF584" i="7"/>
  <c r="AG584" i="7"/>
  <c r="AH584" i="7"/>
  <c r="AI584" i="7"/>
  <c r="AE585" i="7"/>
  <c r="AF585" i="7"/>
  <c r="AG585" i="7"/>
  <c r="AH585" i="7"/>
  <c r="AI585" i="7"/>
  <c r="AE586" i="7"/>
  <c r="AF586" i="7"/>
  <c r="AG586" i="7"/>
  <c r="AH586" i="7"/>
  <c r="AI586" i="7"/>
  <c r="AE587" i="7"/>
  <c r="AF587" i="7"/>
  <c r="AG587" i="7"/>
  <c r="AH587" i="7"/>
  <c r="AI587" i="7"/>
  <c r="AE588" i="7"/>
  <c r="AF588" i="7"/>
  <c r="AG588" i="7"/>
  <c r="AH588" i="7"/>
  <c r="AI588" i="7"/>
  <c r="AE589" i="7"/>
  <c r="AF589" i="7"/>
  <c r="AG589" i="7"/>
  <c r="AH589" i="7"/>
  <c r="AI589" i="7"/>
  <c r="AE590" i="7"/>
  <c r="AF590" i="7"/>
  <c r="AG590" i="7"/>
  <c r="AH590" i="7"/>
  <c r="AI590" i="7"/>
  <c r="AE591" i="7"/>
  <c r="AF591" i="7"/>
  <c r="AG591" i="7"/>
  <c r="AH591" i="7"/>
  <c r="AI591" i="7"/>
  <c r="AE592" i="7"/>
  <c r="AF592" i="7"/>
  <c r="AG592" i="7"/>
  <c r="AH592" i="7"/>
  <c r="AI592" i="7"/>
  <c r="AE593" i="7"/>
  <c r="AF593" i="7"/>
  <c r="AG593" i="7"/>
  <c r="AH593" i="7"/>
  <c r="AI593" i="7"/>
  <c r="AE594" i="7"/>
  <c r="AF594" i="7"/>
  <c r="AG594" i="7"/>
  <c r="AH594" i="7"/>
  <c r="AI594" i="7"/>
  <c r="AE595" i="7"/>
  <c r="AF595" i="7"/>
  <c r="AG595" i="7"/>
  <c r="AH595" i="7"/>
  <c r="AI595" i="7"/>
  <c r="AE596" i="7"/>
  <c r="AF596" i="7"/>
  <c r="AG596" i="7"/>
  <c r="AH596" i="7"/>
  <c r="AI596" i="7"/>
  <c r="AE597" i="7"/>
  <c r="AF597" i="7"/>
  <c r="AG597" i="7"/>
  <c r="AH597" i="7"/>
  <c r="AI597" i="7"/>
  <c r="AE598" i="7"/>
  <c r="AF598" i="7"/>
  <c r="AG598" i="7"/>
  <c r="AH598" i="7"/>
  <c r="AI598" i="7"/>
  <c r="AE599" i="7"/>
  <c r="AF599" i="7"/>
  <c r="AG599" i="7"/>
  <c r="AH599" i="7"/>
  <c r="AI599" i="7"/>
  <c r="AE600" i="7"/>
  <c r="AF600" i="7"/>
  <c r="AG600" i="7"/>
  <c r="AH600" i="7"/>
  <c r="AI600" i="7"/>
  <c r="AE601" i="7"/>
  <c r="AF601" i="7"/>
  <c r="AG601" i="7"/>
  <c r="AH601" i="7"/>
  <c r="AI601" i="7"/>
  <c r="AE602" i="7"/>
  <c r="AF602" i="7"/>
  <c r="AG602" i="7"/>
  <c r="AH602" i="7"/>
  <c r="AI602" i="7"/>
  <c r="AE603" i="7"/>
  <c r="AF603" i="7"/>
  <c r="AG603" i="7"/>
  <c r="AH603" i="7"/>
  <c r="AI603" i="7"/>
  <c r="AE604" i="7"/>
  <c r="AF604" i="7"/>
  <c r="AG604" i="7"/>
  <c r="AH604" i="7"/>
  <c r="AI604" i="7"/>
  <c r="AE605" i="7"/>
  <c r="AF605" i="7"/>
  <c r="AG605" i="7"/>
  <c r="AH605" i="7"/>
  <c r="AI605" i="7"/>
  <c r="AE606" i="7"/>
  <c r="AF606" i="7"/>
  <c r="AG606" i="7"/>
  <c r="AH606" i="7"/>
  <c r="AI606" i="7"/>
  <c r="AE607" i="7"/>
  <c r="AF607" i="7"/>
  <c r="AG607" i="7"/>
  <c r="AH607" i="7"/>
  <c r="AI607" i="7"/>
  <c r="AE608" i="7"/>
  <c r="AF608" i="7"/>
  <c r="AG608" i="7"/>
  <c r="AH608" i="7"/>
  <c r="AI608" i="7"/>
  <c r="AE609" i="7"/>
  <c r="AF609" i="7"/>
  <c r="AG609" i="7"/>
  <c r="AH609" i="7"/>
  <c r="AI609" i="7"/>
  <c r="AE610" i="7"/>
  <c r="AF610" i="7"/>
  <c r="AG610" i="7"/>
  <c r="AH610" i="7"/>
  <c r="AI610" i="7"/>
  <c r="AE611" i="7"/>
  <c r="AF611" i="7"/>
  <c r="AG611" i="7"/>
  <c r="AH611" i="7"/>
  <c r="AI611" i="7"/>
  <c r="AE612" i="7"/>
  <c r="AF612" i="7"/>
  <c r="AG612" i="7"/>
  <c r="AH612" i="7"/>
  <c r="AI612" i="7"/>
  <c r="AE613" i="7"/>
  <c r="AF613" i="7"/>
  <c r="AG613" i="7"/>
  <c r="AH613" i="7"/>
  <c r="AI613" i="7"/>
  <c r="AE614" i="7"/>
  <c r="AF614" i="7"/>
  <c r="AG614" i="7"/>
  <c r="AH614" i="7"/>
  <c r="AI614" i="7"/>
  <c r="AE615" i="7"/>
  <c r="AF615" i="7"/>
  <c r="AG615" i="7"/>
  <c r="AH615" i="7"/>
  <c r="AI615" i="7"/>
  <c r="AE616" i="7"/>
  <c r="AF616" i="7"/>
  <c r="AG616" i="7"/>
  <c r="AH616" i="7"/>
  <c r="AI616" i="7"/>
  <c r="AE617" i="7"/>
  <c r="AF617" i="7"/>
  <c r="AG617" i="7"/>
  <c r="AH617" i="7"/>
  <c r="AI617" i="7"/>
  <c r="AE618" i="7"/>
  <c r="AF618" i="7"/>
  <c r="AG618" i="7"/>
  <c r="AH618" i="7"/>
  <c r="AI618" i="7"/>
  <c r="AE619" i="7"/>
  <c r="AF619" i="7"/>
  <c r="AG619" i="7"/>
  <c r="AH619" i="7"/>
  <c r="AI619" i="7"/>
  <c r="AE620" i="7"/>
  <c r="AF620" i="7"/>
  <c r="AG620" i="7"/>
  <c r="AH620" i="7"/>
  <c r="AI620" i="7"/>
  <c r="AE621" i="7"/>
  <c r="AF621" i="7"/>
  <c r="AG621" i="7"/>
  <c r="AH621" i="7"/>
  <c r="AI621" i="7"/>
  <c r="AE622" i="7"/>
  <c r="AF622" i="7"/>
  <c r="AG622" i="7"/>
  <c r="AH622" i="7"/>
  <c r="AI622" i="7"/>
  <c r="AE623" i="7"/>
  <c r="AF623" i="7"/>
  <c r="AG623" i="7"/>
  <c r="AH623" i="7"/>
  <c r="AI623" i="7"/>
  <c r="AE624" i="7"/>
  <c r="AF624" i="7"/>
  <c r="AG624" i="7"/>
  <c r="AH624" i="7"/>
  <c r="AI624" i="7"/>
  <c r="AE625" i="7"/>
  <c r="AF625" i="7"/>
  <c r="AG625" i="7"/>
  <c r="AH625" i="7"/>
  <c r="AI625" i="7"/>
  <c r="AE626" i="7"/>
  <c r="AF626" i="7"/>
  <c r="AG626" i="7"/>
  <c r="AH626" i="7"/>
  <c r="AI626" i="7"/>
  <c r="AE627" i="7"/>
  <c r="AF627" i="7"/>
  <c r="AG627" i="7"/>
  <c r="AH627" i="7"/>
  <c r="AI627" i="7"/>
  <c r="AE628" i="7"/>
  <c r="AF628" i="7"/>
  <c r="AG628" i="7"/>
  <c r="AH628" i="7"/>
  <c r="AI628" i="7"/>
  <c r="AE629" i="7"/>
  <c r="AF629" i="7"/>
  <c r="AG629" i="7"/>
  <c r="AH629" i="7"/>
  <c r="AI629" i="7"/>
  <c r="AE630" i="7"/>
  <c r="AF630" i="7"/>
  <c r="AG630" i="7"/>
  <c r="AH630" i="7"/>
  <c r="AI630" i="7"/>
  <c r="AE631" i="7"/>
  <c r="AF631" i="7"/>
  <c r="AG631" i="7"/>
  <c r="AH631" i="7"/>
  <c r="AI631" i="7"/>
  <c r="AE632" i="7"/>
  <c r="AF632" i="7"/>
  <c r="AG632" i="7"/>
  <c r="AH632" i="7"/>
  <c r="AI632" i="7"/>
  <c r="AE633" i="7"/>
  <c r="AF633" i="7"/>
  <c r="AG633" i="7"/>
  <c r="AH633" i="7"/>
  <c r="AI633" i="7"/>
  <c r="AE634" i="7"/>
  <c r="AF634" i="7"/>
  <c r="AG634" i="7"/>
  <c r="AH634" i="7"/>
  <c r="AI634" i="7"/>
  <c r="AE635" i="7"/>
  <c r="AF635" i="7"/>
  <c r="AG635" i="7"/>
  <c r="AH635" i="7"/>
  <c r="AI635" i="7"/>
  <c r="AE636" i="7"/>
  <c r="AF636" i="7"/>
  <c r="AG636" i="7"/>
  <c r="AH636" i="7"/>
  <c r="AI636" i="7"/>
  <c r="AE637" i="7"/>
  <c r="AF637" i="7"/>
  <c r="AG637" i="7"/>
  <c r="AH637" i="7"/>
  <c r="AI637" i="7"/>
  <c r="AE638" i="7"/>
  <c r="AF638" i="7"/>
  <c r="AG638" i="7"/>
  <c r="AH638" i="7"/>
  <c r="AI638" i="7"/>
  <c r="AE639" i="7"/>
  <c r="AF639" i="7"/>
  <c r="AG639" i="7"/>
  <c r="AH639" i="7"/>
  <c r="AI639" i="7"/>
  <c r="AE640" i="7"/>
  <c r="AF640" i="7"/>
  <c r="AG640" i="7"/>
  <c r="AH640" i="7"/>
  <c r="AI640" i="7"/>
  <c r="AE641" i="7"/>
  <c r="AF641" i="7"/>
  <c r="AG641" i="7"/>
  <c r="AH641" i="7"/>
  <c r="AI641" i="7"/>
  <c r="AE642" i="7"/>
  <c r="AF642" i="7"/>
  <c r="AG642" i="7"/>
  <c r="AH642" i="7"/>
  <c r="AI642" i="7"/>
  <c r="AE643" i="7"/>
  <c r="AF643" i="7"/>
  <c r="AG643" i="7"/>
  <c r="AH643" i="7"/>
  <c r="AI643" i="7"/>
  <c r="AE644" i="7"/>
  <c r="AF644" i="7"/>
  <c r="AG644" i="7"/>
  <c r="AH644" i="7"/>
  <c r="AI644" i="7"/>
  <c r="AE645" i="7"/>
  <c r="AF645" i="7"/>
  <c r="AG645" i="7"/>
  <c r="AH645" i="7"/>
  <c r="AI645" i="7"/>
  <c r="AE646" i="7"/>
  <c r="AF646" i="7"/>
  <c r="AG646" i="7"/>
  <c r="AH646" i="7"/>
  <c r="AI646" i="7"/>
  <c r="AE647" i="7"/>
  <c r="AF647" i="7"/>
  <c r="AG647" i="7"/>
  <c r="AH647" i="7"/>
  <c r="AI647" i="7"/>
  <c r="AE648" i="7"/>
  <c r="AF648" i="7"/>
  <c r="AG648" i="7"/>
  <c r="AH648" i="7"/>
  <c r="AI648" i="7"/>
  <c r="AE649" i="7"/>
  <c r="AF649" i="7"/>
  <c r="AG649" i="7"/>
  <c r="AH649" i="7"/>
  <c r="AI649" i="7"/>
  <c r="AE650" i="7"/>
  <c r="AF650" i="7"/>
  <c r="AG650" i="7"/>
  <c r="AH650" i="7"/>
  <c r="AI650" i="7"/>
  <c r="AE651" i="7"/>
  <c r="AF651" i="7"/>
  <c r="AG651" i="7"/>
  <c r="AH651" i="7"/>
  <c r="AI651" i="7"/>
  <c r="AE652" i="7"/>
  <c r="AF652" i="7"/>
  <c r="AG652" i="7"/>
  <c r="AH652" i="7"/>
  <c r="AI652" i="7"/>
  <c r="AE653" i="7"/>
  <c r="AF653" i="7"/>
  <c r="AG653" i="7"/>
  <c r="AH653" i="7"/>
  <c r="AI653" i="7"/>
  <c r="AE654" i="7"/>
  <c r="AF654" i="7"/>
  <c r="AG654" i="7"/>
  <c r="AH654" i="7"/>
  <c r="AI654" i="7"/>
  <c r="AE655" i="7"/>
  <c r="AF655" i="7"/>
  <c r="AG655" i="7"/>
  <c r="AH655" i="7"/>
  <c r="AI655" i="7"/>
  <c r="AE656" i="7"/>
  <c r="AF656" i="7"/>
  <c r="AG656" i="7"/>
  <c r="AH656" i="7"/>
  <c r="AI656" i="7"/>
  <c r="AE657" i="7"/>
  <c r="AF657" i="7"/>
  <c r="AG657" i="7"/>
  <c r="AH657" i="7"/>
  <c r="AI657" i="7"/>
  <c r="AE658" i="7"/>
  <c r="AF658" i="7"/>
  <c r="AG658" i="7"/>
  <c r="AH658" i="7"/>
  <c r="AI658" i="7"/>
  <c r="AE659" i="7"/>
  <c r="AF659" i="7"/>
  <c r="AG659" i="7"/>
  <c r="AH659" i="7"/>
  <c r="AI659" i="7"/>
  <c r="AE660" i="7"/>
  <c r="AF660" i="7"/>
  <c r="AG660" i="7"/>
  <c r="AH660" i="7"/>
  <c r="AI660" i="7"/>
  <c r="AE661" i="7"/>
  <c r="AF661" i="7"/>
  <c r="AG661" i="7"/>
  <c r="AH661" i="7"/>
  <c r="AI661" i="7"/>
  <c r="AE662" i="7"/>
  <c r="AF662" i="7"/>
  <c r="AG662" i="7"/>
  <c r="AH662" i="7"/>
  <c r="AI662" i="7"/>
  <c r="AE663" i="7"/>
  <c r="AF663" i="7"/>
  <c r="AG663" i="7"/>
  <c r="AH663" i="7"/>
  <c r="AI663" i="7"/>
  <c r="AE664" i="7"/>
  <c r="AF664" i="7"/>
  <c r="AG664" i="7"/>
  <c r="AH664" i="7"/>
  <c r="AI664" i="7"/>
  <c r="AE665" i="7"/>
  <c r="AF665" i="7"/>
  <c r="AG665" i="7"/>
  <c r="AH665" i="7"/>
  <c r="AI665" i="7"/>
  <c r="AE666" i="7"/>
  <c r="AF666" i="7"/>
  <c r="AG666" i="7"/>
  <c r="AH666" i="7"/>
  <c r="AI666" i="7"/>
  <c r="AE667" i="7"/>
  <c r="AF667" i="7"/>
  <c r="AG667" i="7"/>
  <c r="AH667" i="7"/>
  <c r="AI667" i="7"/>
  <c r="AE668" i="7"/>
  <c r="AF668" i="7"/>
  <c r="AG668" i="7"/>
  <c r="AH668" i="7"/>
  <c r="AI668" i="7"/>
  <c r="AE669" i="7"/>
  <c r="AF669" i="7"/>
  <c r="AG669" i="7"/>
  <c r="AH669" i="7"/>
  <c r="AI669" i="7"/>
  <c r="AE670" i="7"/>
  <c r="AF670" i="7"/>
  <c r="AG670" i="7"/>
  <c r="AH670" i="7"/>
  <c r="AI670" i="7"/>
  <c r="AE671" i="7"/>
  <c r="AF671" i="7"/>
  <c r="AG671" i="7"/>
  <c r="AH671" i="7"/>
  <c r="AI671" i="7"/>
  <c r="AE672" i="7"/>
  <c r="AF672" i="7"/>
  <c r="AG672" i="7"/>
  <c r="AH672" i="7"/>
  <c r="AI672" i="7"/>
  <c r="AE673" i="7"/>
  <c r="AF673" i="7"/>
  <c r="AG673" i="7"/>
  <c r="AH673" i="7"/>
  <c r="AI673" i="7"/>
  <c r="AE674" i="7"/>
  <c r="AF674" i="7"/>
  <c r="AG674" i="7"/>
  <c r="AH674" i="7"/>
  <c r="AI674" i="7"/>
  <c r="AE675" i="7"/>
  <c r="AF675" i="7"/>
  <c r="AG675" i="7"/>
  <c r="AH675" i="7"/>
  <c r="AI675" i="7"/>
  <c r="AE676" i="7"/>
  <c r="AF676" i="7"/>
  <c r="AG676" i="7"/>
  <c r="AH676" i="7"/>
  <c r="AI676" i="7"/>
  <c r="AE677" i="7"/>
  <c r="AF677" i="7"/>
  <c r="AG677" i="7"/>
  <c r="AH677" i="7"/>
  <c r="AI677" i="7"/>
  <c r="AE678" i="7"/>
  <c r="AF678" i="7"/>
  <c r="AG678" i="7"/>
  <c r="AH678" i="7"/>
  <c r="AI678" i="7"/>
  <c r="AE679" i="7"/>
  <c r="AF679" i="7"/>
  <c r="AG679" i="7"/>
  <c r="AH679" i="7"/>
  <c r="AI679" i="7"/>
  <c r="AE680" i="7"/>
  <c r="AF680" i="7"/>
  <c r="AG680" i="7"/>
  <c r="AH680" i="7"/>
  <c r="AI680" i="7"/>
  <c r="AE681" i="7"/>
  <c r="AF681" i="7"/>
  <c r="AG681" i="7"/>
  <c r="AH681" i="7"/>
  <c r="AI681" i="7"/>
  <c r="AE682" i="7"/>
  <c r="AF682" i="7"/>
  <c r="AG682" i="7"/>
  <c r="AH682" i="7"/>
  <c r="AI682" i="7"/>
  <c r="AE683" i="7"/>
  <c r="AF683" i="7"/>
  <c r="AG683" i="7"/>
  <c r="AH683" i="7"/>
  <c r="AI683" i="7"/>
  <c r="AE684" i="7"/>
  <c r="AF684" i="7"/>
  <c r="AG684" i="7"/>
  <c r="AH684" i="7"/>
  <c r="AI684" i="7"/>
  <c r="AE685" i="7"/>
  <c r="AF685" i="7"/>
  <c r="AG685" i="7"/>
  <c r="AH685" i="7"/>
  <c r="AI685" i="7"/>
  <c r="AE686" i="7"/>
  <c r="AF686" i="7"/>
  <c r="AG686" i="7"/>
  <c r="AH686" i="7"/>
  <c r="AI686" i="7"/>
  <c r="AE687" i="7"/>
  <c r="AF687" i="7"/>
  <c r="AG687" i="7"/>
  <c r="AH687" i="7"/>
  <c r="AI687" i="7"/>
  <c r="AE688" i="7"/>
  <c r="AF688" i="7"/>
  <c r="AG688" i="7"/>
  <c r="AH688" i="7"/>
  <c r="AI688" i="7"/>
  <c r="AE689" i="7"/>
  <c r="AF689" i="7"/>
  <c r="AG689" i="7"/>
  <c r="AH689" i="7"/>
  <c r="AI689" i="7"/>
  <c r="AE690" i="7"/>
  <c r="AF690" i="7"/>
  <c r="AG690" i="7"/>
  <c r="AH690" i="7"/>
  <c r="AI690" i="7"/>
  <c r="AE691" i="7"/>
  <c r="AF691" i="7"/>
  <c r="AG691" i="7"/>
  <c r="AH691" i="7"/>
  <c r="AI691" i="7"/>
  <c r="AE692" i="7"/>
  <c r="AF692" i="7"/>
  <c r="AG692" i="7"/>
  <c r="AH692" i="7"/>
  <c r="AI692" i="7"/>
  <c r="AI9" i="7"/>
  <c r="AH9" i="7"/>
  <c r="AG9" i="7"/>
  <c r="AF9" i="7"/>
  <c r="AE9" i="7"/>
  <c r="W692" i="7"/>
  <c r="W10" i="7"/>
  <c r="W11" i="7"/>
  <c r="W12" i="7"/>
  <c r="W13" i="7"/>
  <c r="W14"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W259" i="7"/>
  <c r="W260" i="7"/>
  <c r="W261" i="7"/>
  <c r="W262" i="7"/>
  <c r="W263" i="7"/>
  <c r="W264" i="7"/>
  <c r="W265" i="7"/>
  <c r="W266" i="7"/>
  <c r="W267" i="7"/>
  <c r="W268" i="7"/>
  <c r="W269" i="7"/>
  <c r="W270" i="7"/>
  <c r="W271" i="7"/>
  <c r="W272" i="7"/>
  <c r="W273" i="7"/>
  <c r="W274" i="7"/>
  <c r="W275" i="7"/>
  <c r="W276" i="7"/>
  <c r="W277" i="7"/>
  <c r="W278" i="7"/>
  <c r="W279" i="7"/>
  <c r="W280" i="7"/>
  <c r="W281" i="7"/>
  <c r="W282" i="7"/>
  <c r="W283" i="7"/>
  <c r="W284" i="7"/>
  <c r="W285" i="7"/>
  <c r="W286" i="7"/>
  <c r="W287" i="7"/>
  <c r="W288" i="7"/>
  <c r="W289" i="7"/>
  <c r="W290" i="7"/>
  <c r="W291" i="7"/>
  <c r="W292" i="7"/>
  <c r="W293" i="7"/>
  <c r="W294" i="7"/>
  <c r="W295" i="7"/>
  <c r="W296" i="7"/>
  <c r="W297" i="7"/>
  <c r="W298" i="7"/>
  <c r="W299" i="7"/>
  <c r="W300" i="7"/>
  <c r="W301" i="7"/>
  <c r="W302" i="7"/>
  <c r="W303" i="7"/>
  <c r="W304" i="7"/>
  <c r="W305" i="7"/>
  <c r="W306" i="7"/>
  <c r="W307" i="7"/>
  <c r="W308" i="7"/>
  <c r="W309" i="7"/>
  <c r="W310" i="7"/>
  <c r="W311" i="7"/>
  <c r="W312" i="7"/>
  <c r="W313" i="7"/>
  <c r="W314" i="7"/>
  <c r="W315" i="7"/>
  <c r="W316" i="7"/>
  <c r="W317" i="7"/>
  <c r="W318" i="7"/>
  <c r="W319" i="7"/>
  <c r="W320" i="7"/>
  <c r="W321" i="7"/>
  <c r="W322" i="7"/>
  <c r="W323" i="7"/>
  <c r="W324" i="7"/>
  <c r="W325" i="7"/>
  <c r="W326" i="7"/>
  <c r="W327" i="7"/>
  <c r="W328" i="7"/>
  <c r="W329" i="7"/>
  <c r="W330" i="7"/>
  <c r="W331" i="7"/>
  <c r="W332" i="7"/>
  <c r="W333" i="7"/>
  <c r="W334" i="7"/>
  <c r="W335" i="7"/>
  <c r="W336" i="7"/>
  <c r="W337" i="7"/>
  <c r="W338" i="7"/>
  <c r="W339" i="7"/>
  <c r="W340" i="7"/>
  <c r="W341" i="7"/>
  <c r="W342" i="7"/>
  <c r="W343" i="7"/>
  <c r="W344" i="7"/>
  <c r="W345" i="7"/>
  <c r="W346" i="7"/>
  <c r="W347" i="7"/>
  <c r="W348" i="7"/>
  <c r="W349" i="7"/>
  <c r="W350" i="7"/>
  <c r="W351" i="7"/>
  <c r="W352" i="7"/>
  <c r="W353" i="7"/>
  <c r="W354" i="7"/>
  <c r="W355" i="7"/>
  <c r="W356" i="7"/>
  <c r="W357" i="7"/>
  <c r="W358" i="7"/>
  <c r="W359" i="7"/>
  <c r="W360" i="7"/>
  <c r="W361" i="7"/>
  <c r="W362" i="7"/>
  <c r="W363" i="7"/>
  <c r="W364" i="7"/>
  <c r="W365" i="7"/>
  <c r="W366" i="7"/>
  <c r="W367" i="7"/>
  <c r="W368" i="7"/>
  <c r="W369" i="7"/>
  <c r="W370" i="7"/>
  <c r="W371" i="7"/>
  <c r="W372" i="7"/>
  <c r="W373" i="7"/>
  <c r="W374" i="7"/>
  <c r="W375" i="7"/>
  <c r="W376" i="7"/>
  <c r="W377" i="7"/>
  <c r="W378" i="7"/>
  <c r="W379" i="7"/>
  <c r="W380" i="7"/>
  <c r="W381" i="7"/>
  <c r="W382" i="7"/>
  <c r="W383" i="7"/>
  <c r="W384" i="7"/>
  <c r="W385" i="7"/>
  <c r="W386" i="7"/>
  <c r="W387" i="7"/>
  <c r="W388" i="7"/>
  <c r="W389" i="7"/>
  <c r="W390" i="7"/>
  <c r="W391" i="7"/>
  <c r="W392" i="7"/>
  <c r="W393" i="7"/>
  <c r="W394" i="7"/>
  <c r="W395" i="7"/>
  <c r="W396" i="7"/>
  <c r="W397" i="7"/>
  <c r="W398" i="7"/>
  <c r="W399" i="7"/>
  <c r="W400" i="7"/>
  <c r="W401" i="7"/>
  <c r="W402" i="7"/>
  <c r="W403" i="7"/>
  <c r="W404" i="7"/>
  <c r="W405" i="7"/>
  <c r="W406" i="7"/>
  <c r="W407" i="7"/>
  <c r="W408" i="7"/>
  <c r="W409" i="7"/>
  <c r="W410" i="7"/>
  <c r="W411" i="7"/>
  <c r="W412" i="7"/>
  <c r="W413" i="7"/>
  <c r="W414" i="7"/>
  <c r="W415" i="7"/>
  <c r="W416" i="7"/>
  <c r="W417" i="7"/>
  <c r="W418" i="7"/>
  <c r="W419" i="7"/>
  <c r="W420" i="7"/>
  <c r="W421" i="7"/>
  <c r="W422" i="7"/>
  <c r="W423" i="7"/>
  <c r="W424" i="7"/>
  <c r="W425" i="7"/>
  <c r="W426" i="7"/>
  <c r="W427" i="7"/>
  <c r="W428" i="7"/>
  <c r="W429" i="7"/>
  <c r="W430" i="7"/>
  <c r="W431" i="7"/>
  <c r="W432" i="7"/>
  <c r="W433" i="7"/>
  <c r="W434" i="7"/>
  <c r="W435" i="7"/>
  <c r="W436" i="7"/>
  <c r="W437" i="7"/>
  <c r="W438" i="7"/>
  <c r="W439" i="7"/>
  <c r="W440" i="7"/>
  <c r="W441" i="7"/>
  <c r="W442" i="7"/>
  <c r="W443" i="7"/>
  <c r="W444" i="7"/>
  <c r="W445" i="7"/>
  <c r="W446" i="7"/>
  <c r="W447" i="7"/>
  <c r="W448" i="7"/>
  <c r="W449" i="7"/>
  <c r="W450" i="7"/>
  <c r="W451" i="7"/>
  <c r="W452" i="7"/>
  <c r="W453" i="7"/>
  <c r="W454" i="7"/>
  <c r="W455" i="7"/>
  <c r="W456" i="7"/>
  <c r="W457" i="7"/>
  <c r="W458" i="7"/>
  <c r="W459" i="7"/>
  <c r="W460" i="7"/>
  <c r="W461" i="7"/>
  <c r="W462" i="7"/>
  <c r="W463" i="7"/>
  <c r="W464" i="7"/>
  <c r="W465" i="7"/>
  <c r="W466" i="7"/>
  <c r="W467" i="7"/>
  <c r="W468" i="7"/>
  <c r="W469" i="7"/>
  <c r="W470" i="7"/>
  <c r="W471" i="7"/>
  <c r="W472" i="7"/>
  <c r="W473" i="7"/>
  <c r="W474" i="7"/>
  <c r="W475" i="7"/>
  <c r="W476" i="7"/>
  <c r="W477" i="7"/>
  <c r="W478" i="7"/>
  <c r="W479" i="7"/>
  <c r="W480" i="7"/>
  <c r="W481" i="7"/>
  <c r="W482" i="7"/>
  <c r="W483" i="7"/>
  <c r="W484" i="7"/>
  <c r="W485" i="7"/>
  <c r="W486" i="7"/>
  <c r="W487" i="7"/>
  <c r="W488" i="7"/>
  <c r="W489" i="7"/>
  <c r="W490" i="7"/>
  <c r="W491" i="7"/>
  <c r="W492" i="7"/>
  <c r="W493" i="7"/>
  <c r="W494" i="7"/>
  <c r="W495" i="7"/>
  <c r="W496" i="7"/>
  <c r="W497" i="7"/>
  <c r="W498" i="7"/>
  <c r="W499" i="7"/>
  <c r="W500" i="7"/>
  <c r="W501" i="7"/>
  <c r="W502" i="7"/>
  <c r="W503" i="7"/>
  <c r="W504" i="7"/>
  <c r="W505" i="7"/>
  <c r="W506" i="7"/>
  <c r="W507" i="7"/>
  <c r="W508" i="7"/>
  <c r="W509" i="7"/>
  <c r="W510" i="7"/>
  <c r="W511" i="7"/>
  <c r="W512" i="7"/>
  <c r="W513" i="7"/>
  <c r="W514" i="7"/>
  <c r="W515" i="7"/>
  <c r="W516" i="7"/>
  <c r="W517" i="7"/>
  <c r="W518" i="7"/>
  <c r="W519" i="7"/>
  <c r="W520" i="7"/>
  <c r="W521" i="7"/>
  <c r="W522" i="7"/>
  <c r="W523" i="7"/>
  <c r="W524" i="7"/>
  <c r="W525" i="7"/>
  <c r="W526" i="7"/>
  <c r="W527" i="7"/>
  <c r="W528" i="7"/>
  <c r="W529" i="7"/>
  <c r="W530" i="7"/>
  <c r="W531" i="7"/>
  <c r="W532" i="7"/>
  <c r="W533" i="7"/>
  <c r="W534" i="7"/>
  <c r="W535" i="7"/>
  <c r="W536" i="7"/>
  <c r="W537" i="7"/>
  <c r="W538" i="7"/>
  <c r="W539" i="7"/>
  <c r="W540" i="7"/>
  <c r="W541" i="7"/>
  <c r="W542" i="7"/>
  <c r="W543" i="7"/>
  <c r="W544" i="7"/>
  <c r="W545" i="7"/>
  <c r="W546" i="7"/>
  <c r="W547" i="7"/>
  <c r="W548" i="7"/>
  <c r="W549" i="7"/>
  <c r="W550" i="7"/>
  <c r="W551" i="7"/>
  <c r="W552" i="7"/>
  <c r="W553" i="7"/>
  <c r="W554" i="7"/>
  <c r="W555" i="7"/>
  <c r="W556" i="7"/>
  <c r="W557" i="7"/>
  <c r="W558" i="7"/>
  <c r="W559" i="7"/>
  <c r="W560" i="7"/>
  <c r="W561" i="7"/>
  <c r="W562" i="7"/>
  <c r="W563" i="7"/>
  <c r="W564" i="7"/>
  <c r="W565" i="7"/>
  <c r="W566" i="7"/>
  <c r="W567" i="7"/>
  <c r="W568" i="7"/>
  <c r="W569" i="7"/>
  <c r="W570" i="7"/>
  <c r="W571" i="7"/>
  <c r="W572" i="7"/>
  <c r="W573" i="7"/>
  <c r="W574" i="7"/>
  <c r="W575" i="7"/>
  <c r="W576" i="7"/>
  <c r="W577" i="7"/>
  <c r="W578" i="7"/>
  <c r="W579" i="7"/>
  <c r="W580" i="7"/>
  <c r="W581" i="7"/>
  <c r="W582" i="7"/>
  <c r="W583" i="7"/>
  <c r="W584" i="7"/>
  <c r="W585" i="7"/>
  <c r="W586" i="7"/>
  <c r="W587" i="7"/>
  <c r="W588" i="7"/>
  <c r="W589" i="7"/>
  <c r="W590" i="7"/>
  <c r="W591" i="7"/>
  <c r="W592" i="7"/>
  <c r="W593" i="7"/>
  <c r="W594" i="7"/>
  <c r="W595" i="7"/>
  <c r="W596" i="7"/>
  <c r="W597" i="7"/>
  <c r="W598" i="7"/>
  <c r="W599" i="7"/>
  <c r="W600" i="7"/>
  <c r="W601" i="7"/>
  <c r="W602" i="7"/>
  <c r="W603" i="7"/>
  <c r="W604" i="7"/>
  <c r="W605" i="7"/>
  <c r="W606" i="7"/>
  <c r="W607" i="7"/>
  <c r="W608" i="7"/>
  <c r="W609" i="7"/>
  <c r="W610" i="7"/>
  <c r="W611" i="7"/>
  <c r="W612" i="7"/>
  <c r="W613" i="7"/>
  <c r="W614" i="7"/>
  <c r="W615" i="7"/>
  <c r="W616" i="7"/>
  <c r="W617" i="7"/>
  <c r="W618" i="7"/>
  <c r="W619" i="7"/>
  <c r="W620" i="7"/>
  <c r="W621" i="7"/>
  <c r="W622" i="7"/>
  <c r="W623" i="7"/>
  <c r="W624" i="7"/>
  <c r="W625" i="7"/>
  <c r="W626" i="7"/>
  <c r="W627" i="7"/>
  <c r="W628" i="7"/>
  <c r="W629" i="7"/>
  <c r="W630" i="7"/>
  <c r="W631" i="7"/>
  <c r="W632" i="7"/>
  <c r="W633" i="7"/>
  <c r="W634" i="7"/>
  <c r="W635" i="7"/>
  <c r="W636" i="7"/>
  <c r="W637" i="7"/>
  <c r="W638" i="7"/>
  <c r="W639" i="7"/>
  <c r="W640" i="7"/>
  <c r="W641" i="7"/>
  <c r="W642" i="7"/>
  <c r="W643" i="7"/>
  <c r="W644" i="7"/>
  <c r="W645" i="7"/>
  <c r="W646" i="7"/>
  <c r="W647" i="7"/>
  <c r="W648" i="7"/>
  <c r="W649" i="7"/>
  <c r="W650" i="7"/>
  <c r="W651" i="7"/>
  <c r="W652" i="7"/>
  <c r="W653" i="7"/>
  <c r="W654" i="7"/>
  <c r="W655" i="7"/>
  <c r="W656" i="7"/>
  <c r="W657" i="7"/>
  <c r="W658" i="7"/>
  <c r="W659" i="7"/>
  <c r="W660" i="7"/>
  <c r="W661" i="7"/>
  <c r="W662" i="7"/>
  <c r="W663" i="7"/>
  <c r="W664" i="7"/>
  <c r="W665" i="7"/>
  <c r="W666" i="7"/>
  <c r="W667" i="7"/>
  <c r="W668" i="7"/>
  <c r="W669" i="7"/>
  <c r="W670" i="7"/>
  <c r="W671" i="7"/>
  <c r="W672" i="7"/>
  <c r="W673" i="7"/>
  <c r="W674" i="7"/>
  <c r="W675" i="7"/>
  <c r="W676" i="7"/>
  <c r="W677" i="7"/>
  <c r="W678" i="7"/>
  <c r="W679" i="7"/>
  <c r="W680" i="7"/>
  <c r="W681" i="7"/>
  <c r="W682" i="7"/>
  <c r="W683" i="7"/>
  <c r="W684" i="7"/>
  <c r="W685" i="7"/>
  <c r="W686" i="7"/>
  <c r="W687" i="7"/>
  <c r="W688" i="7"/>
  <c r="W689" i="7"/>
  <c r="W690" i="7"/>
  <c r="W691" i="7"/>
  <c r="W9" i="7"/>
  <c r="V692" i="7"/>
  <c r="V691" i="7"/>
  <c r="V690" i="7"/>
  <c r="V689" i="7"/>
  <c r="V688" i="7"/>
  <c r="V687" i="7"/>
  <c r="V686" i="7"/>
  <c r="V685" i="7"/>
  <c r="V684" i="7"/>
  <c r="V683" i="7"/>
  <c r="V682" i="7"/>
  <c r="V681" i="7"/>
  <c r="V680" i="7"/>
  <c r="V679" i="7"/>
  <c r="V678" i="7"/>
  <c r="V677" i="7"/>
  <c r="V676" i="7"/>
  <c r="V675" i="7"/>
  <c r="V674" i="7"/>
  <c r="V673" i="7"/>
  <c r="V672" i="7"/>
  <c r="V671" i="7"/>
  <c r="V670" i="7"/>
  <c r="V669" i="7"/>
  <c r="V668" i="7"/>
  <c r="V667" i="7"/>
  <c r="V666" i="7"/>
  <c r="V665" i="7"/>
  <c r="V664" i="7"/>
  <c r="V663" i="7"/>
  <c r="V662" i="7"/>
  <c r="V661" i="7"/>
  <c r="V660" i="7"/>
  <c r="V659" i="7"/>
  <c r="V658" i="7"/>
  <c r="V657" i="7"/>
  <c r="V656" i="7"/>
  <c r="V655" i="7"/>
  <c r="V654" i="7"/>
  <c r="V653" i="7"/>
  <c r="V652" i="7"/>
  <c r="V651" i="7"/>
  <c r="V650" i="7"/>
  <c r="V649" i="7"/>
  <c r="V648" i="7"/>
  <c r="V647" i="7"/>
  <c r="V646" i="7"/>
  <c r="V645" i="7"/>
  <c r="V644" i="7"/>
  <c r="V643" i="7"/>
  <c r="V642" i="7"/>
  <c r="V641" i="7"/>
  <c r="V640" i="7"/>
  <c r="V639" i="7"/>
  <c r="V638" i="7"/>
  <c r="V637" i="7"/>
  <c r="V636" i="7"/>
  <c r="V635" i="7"/>
  <c r="V634" i="7"/>
  <c r="V633" i="7"/>
  <c r="V632" i="7"/>
  <c r="V631" i="7"/>
  <c r="V630" i="7"/>
  <c r="V629" i="7"/>
  <c r="V628" i="7"/>
  <c r="V627" i="7"/>
  <c r="V626" i="7"/>
  <c r="V625" i="7"/>
  <c r="V624" i="7"/>
  <c r="V623" i="7"/>
  <c r="V622" i="7"/>
  <c r="V621" i="7"/>
  <c r="V620" i="7"/>
  <c r="V619" i="7"/>
  <c r="V618" i="7"/>
  <c r="V617" i="7"/>
  <c r="V616" i="7"/>
  <c r="V615" i="7"/>
  <c r="V614" i="7"/>
  <c r="V613" i="7"/>
  <c r="V612" i="7"/>
  <c r="V611" i="7"/>
  <c r="V610" i="7"/>
  <c r="V609" i="7"/>
  <c r="V608" i="7"/>
  <c r="V607" i="7"/>
  <c r="V606" i="7"/>
  <c r="V605" i="7"/>
  <c r="V604" i="7"/>
  <c r="V603" i="7"/>
  <c r="V602" i="7"/>
  <c r="V601" i="7"/>
  <c r="V600" i="7"/>
  <c r="V599" i="7"/>
  <c r="V598" i="7"/>
  <c r="V597" i="7"/>
  <c r="V596" i="7"/>
  <c r="V595" i="7"/>
  <c r="V594" i="7"/>
  <c r="V593" i="7"/>
  <c r="V592" i="7"/>
  <c r="V591" i="7"/>
  <c r="V590" i="7"/>
  <c r="V589" i="7"/>
  <c r="V588" i="7"/>
  <c r="V587" i="7"/>
  <c r="V586" i="7"/>
  <c r="V585" i="7"/>
  <c r="V584" i="7"/>
  <c r="V583" i="7"/>
  <c r="V582" i="7"/>
  <c r="V581" i="7"/>
  <c r="V580" i="7"/>
  <c r="V579" i="7"/>
  <c r="V578" i="7"/>
  <c r="V577" i="7"/>
  <c r="V576" i="7"/>
  <c r="V575" i="7"/>
  <c r="V574" i="7"/>
  <c r="V573" i="7"/>
  <c r="V572" i="7"/>
  <c r="V571" i="7"/>
  <c r="V570" i="7"/>
  <c r="V569" i="7"/>
  <c r="V568" i="7"/>
  <c r="V567" i="7"/>
  <c r="V566" i="7"/>
  <c r="V565" i="7"/>
  <c r="V564" i="7"/>
  <c r="V563" i="7"/>
  <c r="V562" i="7"/>
  <c r="V561" i="7"/>
  <c r="V560" i="7"/>
  <c r="V559" i="7"/>
  <c r="V558" i="7"/>
  <c r="V557" i="7"/>
  <c r="V556" i="7"/>
  <c r="V555" i="7"/>
  <c r="V554" i="7"/>
  <c r="V553" i="7"/>
  <c r="V552" i="7"/>
  <c r="V551" i="7"/>
  <c r="V550" i="7"/>
  <c r="V549" i="7"/>
  <c r="V548" i="7"/>
  <c r="V547" i="7"/>
  <c r="V546" i="7"/>
  <c r="V545" i="7"/>
  <c r="V544" i="7"/>
  <c r="V543" i="7"/>
  <c r="V542" i="7"/>
  <c r="V541" i="7"/>
  <c r="V540" i="7"/>
  <c r="V539" i="7"/>
  <c r="V538" i="7"/>
  <c r="V537" i="7"/>
  <c r="V536" i="7"/>
  <c r="V535" i="7"/>
  <c r="V534" i="7"/>
  <c r="V533" i="7"/>
  <c r="V532" i="7"/>
  <c r="V531" i="7"/>
  <c r="V530" i="7"/>
  <c r="V529" i="7"/>
  <c r="V528" i="7"/>
  <c r="V527" i="7"/>
  <c r="V526" i="7"/>
  <c r="V525" i="7"/>
  <c r="V524" i="7"/>
  <c r="V523" i="7"/>
  <c r="V522" i="7"/>
  <c r="V521" i="7"/>
  <c r="V520" i="7"/>
  <c r="V519" i="7"/>
  <c r="V518" i="7"/>
  <c r="V517" i="7"/>
  <c r="V516" i="7"/>
  <c r="V515" i="7"/>
  <c r="V514" i="7"/>
  <c r="V513" i="7"/>
  <c r="V512" i="7"/>
  <c r="V511" i="7"/>
  <c r="V510" i="7"/>
  <c r="V509" i="7"/>
  <c r="V508" i="7"/>
  <c r="V507" i="7"/>
  <c r="V506" i="7"/>
  <c r="V505" i="7"/>
  <c r="V504" i="7"/>
  <c r="V503" i="7"/>
  <c r="V502" i="7"/>
  <c r="V501" i="7"/>
  <c r="V500" i="7"/>
  <c r="V499" i="7"/>
  <c r="V498" i="7"/>
  <c r="V497" i="7"/>
  <c r="V496" i="7"/>
  <c r="V495" i="7"/>
  <c r="V494" i="7"/>
  <c r="V493" i="7"/>
  <c r="V492" i="7"/>
  <c r="V491" i="7"/>
  <c r="V490" i="7"/>
  <c r="V489" i="7"/>
  <c r="V488" i="7"/>
  <c r="V487" i="7"/>
  <c r="V486" i="7"/>
  <c r="V485" i="7"/>
  <c r="V484" i="7"/>
  <c r="V483" i="7"/>
  <c r="V482" i="7"/>
  <c r="V481" i="7"/>
  <c r="V480" i="7"/>
  <c r="V479" i="7"/>
  <c r="V478" i="7"/>
  <c r="V477" i="7"/>
  <c r="V476" i="7"/>
  <c r="V475" i="7"/>
  <c r="V474" i="7"/>
  <c r="V473" i="7"/>
  <c r="V472" i="7"/>
  <c r="V471" i="7"/>
  <c r="V470" i="7"/>
  <c r="V469" i="7"/>
  <c r="V468" i="7"/>
  <c r="V467" i="7"/>
  <c r="V466" i="7"/>
  <c r="V465" i="7"/>
  <c r="V464" i="7"/>
  <c r="V463" i="7"/>
  <c r="V462" i="7"/>
  <c r="V461" i="7"/>
  <c r="V460" i="7"/>
  <c r="V459" i="7"/>
  <c r="V458" i="7"/>
  <c r="V457" i="7"/>
  <c r="V456" i="7"/>
  <c r="V455" i="7"/>
  <c r="V454" i="7"/>
  <c r="V453" i="7"/>
  <c r="V452" i="7"/>
  <c r="V451" i="7"/>
  <c r="V450" i="7"/>
  <c r="V449" i="7"/>
  <c r="V448" i="7"/>
  <c r="V447" i="7"/>
  <c r="V446" i="7"/>
  <c r="V445" i="7"/>
  <c r="V444" i="7"/>
  <c r="V443" i="7"/>
  <c r="V442" i="7"/>
  <c r="V441" i="7"/>
  <c r="V440" i="7"/>
  <c r="V439" i="7"/>
  <c r="V438" i="7"/>
  <c r="V437" i="7"/>
  <c r="V436" i="7"/>
  <c r="V435" i="7"/>
  <c r="V434" i="7"/>
  <c r="V433" i="7"/>
  <c r="V432" i="7"/>
  <c r="V431" i="7"/>
  <c r="V430" i="7"/>
  <c r="V429" i="7"/>
  <c r="V428" i="7"/>
  <c r="V427" i="7"/>
  <c r="V426" i="7"/>
  <c r="V425" i="7"/>
  <c r="V424" i="7"/>
  <c r="V423" i="7"/>
  <c r="V422" i="7"/>
  <c r="V421" i="7"/>
  <c r="V420" i="7"/>
  <c r="V419" i="7"/>
  <c r="V418" i="7"/>
  <c r="V417" i="7"/>
  <c r="V416" i="7"/>
  <c r="V415" i="7"/>
  <c r="V414" i="7"/>
  <c r="V413" i="7"/>
  <c r="V412" i="7"/>
  <c r="V411" i="7"/>
  <c r="V410" i="7"/>
  <c r="V409" i="7"/>
  <c r="V408" i="7"/>
  <c r="V407" i="7"/>
  <c r="V406" i="7"/>
  <c r="V405" i="7"/>
  <c r="V404" i="7"/>
  <c r="V403" i="7"/>
  <c r="V402" i="7"/>
  <c r="V401" i="7"/>
  <c r="V400" i="7"/>
  <c r="V399" i="7"/>
  <c r="V398" i="7"/>
  <c r="V397" i="7"/>
  <c r="V396" i="7"/>
  <c r="V395" i="7"/>
  <c r="V394" i="7"/>
  <c r="V393" i="7"/>
  <c r="V392" i="7"/>
  <c r="V391" i="7"/>
  <c r="V390" i="7"/>
  <c r="V389" i="7"/>
  <c r="V388" i="7"/>
  <c r="V387" i="7"/>
  <c r="V386" i="7"/>
  <c r="V385" i="7"/>
  <c r="V384" i="7"/>
  <c r="V383" i="7"/>
  <c r="V382" i="7"/>
  <c r="V381" i="7"/>
  <c r="V380" i="7"/>
  <c r="V379" i="7"/>
  <c r="V378" i="7"/>
  <c r="V377" i="7"/>
  <c r="V376" i="7"/>
  <c r="V375" i="7"/>
  <c r="V374" i="7"/>
  <c r="V373" i="7"/>
  <c r="V372" i="7"/>
  <c r="V371" i="7"/>
  <c r="V370" i="7"/>
  <c r="V369" i="7"/>
  <c r="V368" i="7"/>
  <c r="V367" i="7"/>
  <c r="V366" i="7"/>
  <c r="V365" i="7"/>
  <c r="V364" i="7"/>
  <c r="V363" i="7"/>
  <c r="V362" i="7"/>
  <c r="V361" i="7"/>
  <c r="V360" i="7"/>
  <c r="V359" i="7"/>
  <c r="V358" i="7"/>
  <c r="V357" i="7"/>
  <c r="V356" i="7"/>
  <c r="V355" i="7"/>
  <c r="V354" i="7"/>
  <c r="V353" i="7"/>
  <c r="V352" i="7"/>
  <c r="V351" i="7"/>
  <c r="V350" i="7"/>
  <c r="V349" i="7"/>
  <c r="V348" i="7"/>
  <c r="V347" i="7"/>
  <c r="V346" i="7"/>
  <c r="V345" i="7"/>
  <c r="V344" i="7"/>
  <c r="V343" i="7"/>
  <c r="V342" i="7"/>
  <c r="V341" i="7"/>
  <c r="V340" i="7"/>
  <c r="V339" i="7"/>
  <c r="V338" i="7"/>
  <c r="V337" i="7"/>
  <c r="V336" i="7"/>
  <c r="V335" i="7"/>
  <c r="V334" i="7"/>
  <c r="V333" i="7"/>
  <c r="V332" i="7"/>
  <c r="V331" i="7"/>
  <c r="V330" i="7"/>
  <c r="V329" i="7"/>
  <c r="V328" i="7"/>
  <c r="V327" i="7"/>
  <c r="V326" i="7"/>
  <c r="V325" i="7"/>
  <c r="V324" i="7"/>
  <c r="V323" i="7"/>
  <c r="V322" i="7"/>
  <c r="V321" i="7"/>
  <c r="V320" i="7"/>
  <c r="V319" i="7"/>
  <c r="V318" i="7"/>
  <c r="V317" i="7"/>
  <c r="V316" i="7"/>
  <c r="V315" i="7"/>
  <c r="V314" i="7"/>
  <c r="V313" i="7"/>
  <c r="V312" i="7"/>
  <c r="V311" i="7"/>
  <c r="V310" i="7"/>
  <c r="V309" i="7"/>
  <c r="V308" i="7"/>
  <c r="V307" i="7"/>
  <c r="V306" i="7"/>
  <c r="V305" i="7"/>
  <c r="V304" i="7"/>
  <c r="V303" i="7"/>
  <c r="V302" i="7"/>
  <c r="V301" i="7"/>
  <c r="V300" i="7"/>
  <c r="V299" i="7"/>
  <c r="V298" i="7"/>
  <c r="V297" i="7"/>
  <c r="V296" i="7"/>
  <c r="V295" i="7"/>
  <c r="V294" i="7"/>
  <c r="V293" i="7"/>
  <c r="V292" i="7"/>
  <c r="V291" i="7"/>
  <c r="V290" i="7"/>
  <c r="V289" i="7"/>
  <c r="V288" i="7"/>
  <c r="V287" i="7"/>
  <c r="V286" i="7"/>
  <c r="V285" i="7"/>
  <c r="V284" i="7"/>
  <c r="V283" i="7"/>
  <c r="V282" i="7"/>
  <c r="V281" i="7"/>
  <c r="V280" i="7"/>
  <c r="V279" i="7"/>
  <c r="V278" i="7"/>
  <c r="V277" i="7"/>
  <c r="V276" i="7"/>
  <c r="V275" i="7"/>
  <c r="V274" i="7"/>
  <c r="V273" i="7"/>
  <c r="V272" i="7"/>
  <c r="V271" i="7"/>
  <c r="V270" i="7"/>
  <c r="V269" i="7"/>
  <c r="V268" i="7"/>
  <c r="V267" i="7"/>
  <c r="V266" i="7"/>
  <c r="V265" i="7"/>
  <c r="V264" i="7"/>
  <c r="V263" i="7"/>
  <c r="V262" i="7"/>
  <c r="V261" i="7"/>
  <c r="V260" i="7"/>
  <c r="V259" i="7"/>
  <c r="V258" i="7"/>
  <c r="V257" i="7"/>
  <c r="V256" i="7"/>
  <c r="V255" i="7"/>
  <c r="V254" i="7"/>
  <c r="V253" i="7"/>
  <c r="V252" i="7"/>
  <c r="V251" i="7"/>
  <c r="V250" i="7"/>
  <c r="V249" i="7"/>
  <c r="V248" i="7"/>
  <c r="V247" i="7"/>
  <c r="V246" i="7"/>
  <c r="V245" i="7"/>
  <c r="V244" i="7"/>
  <c r="V243" i="7"/>
  <c r="V242" i="7"/>
  <c r="V241" i="7"/>
  <c r="V240" i="7"/>
  <c r="V239" i="7"/>
  <c r="V238" i="7"/>
  <c r="V237" i="7"/>
  <c r="V236" i="7"/>
  <c r="V235" i="7"/>
  <c r="V234" i="7"/>
  <c r="V233" i="7"/>
  <c r="V232" i="7"/>
  <c r="V231" i="7"/>
  <c r="V230" i="7"/>
  <c r="V229" i="7"/>
  <c r="V228" i="7"/>
  <c r="V227" i="7"/>
  <c r="V226" i="7"/>
  <c r="V225" i="7"/>
  <c r="V224" i="7"/>
  <c r="V223" i="7"/>
  <c r="V222" i="7"/>
  <c r="V221" i="7"/>
  <c r="V220" i="7"/>
  <c r="V219" i="7"/>
  <c r="V218" i="7"/>
  <c r="V217" i="7"/>
  <c r="V216" i="7"/>
  <c r="V215" i="7"/>
  <c r="V214" i="7"/>
  <c r="V213" i="7"/>
  <c r="V212" i="7"/>
  <c r="V211" i="7"/>
  <c r="V210" i="7"/>
  <c r="V209" i="7"/>
  <c r="V208" i="7"/>
  <c r="V207" i="7"/>
  <c r="V206" i="7"/>
  <c r="V205" i="7"/>
  <c r="V204" i="7"/>
  <c r="V203" i="7"/>
  <c r="V202" i="7"/>
  <c r="V201" i="7"/>
  <c r="V200" i="7"/>
  <c r="V199" i="7"/>
  <c r="V198" i="7"/>
  <c r="V197" i="7"/>
  <c r="V196" i="7"/>
  <c r="V195" i="7"/>
  <c r="V194" i="7"/>
  <c r="V193" i="7"/>
  <c r="V192" i="7"/>
  <c r="V191" i="7"/>
  <c r="V190" i="7"/>
  <c r="V189" i="7"/>
  <c r="V188" i="7"/>
  <c r="V187" i="7"/>
  <c r="V186" i="7"/>
  <c r="V185" i="7"/>
  <c r="V184" i="7"/>
  <c r="V183" i="7"/>
  <c r="V182" i="7"/>
  <c r="V181" i="7"/>
  <c r="V180" i="7"/>
  <c r="V179" i="7"/>
  <c r="V178" i="7"/>
  <c r="V177" i="7"/>
  <c r="V176" i="7"/>
  <c r="V175" i="7"/>
  <c r="V174" i="7"/>
  <c r="V173" i="7"/>
  <c r="V172" i="7"/>
  <c r="V171" i="7"/>
  <c r="V170" i="7"/>
  <c r="V169" i="7"/>
  <c r="V168" i="7"/>
  <c r="V167" i="7"/>
  <c r="V166" i="7"/>
  <c r="V165" i="7"/>
  <c r="V164" i="7"/>
  <c r="V163" i="7"/>
  <c r="V162" i="7"/>
  <c r="V161" i="7"/>
  <c r="V160" i="7"/>
  <c r="V159" i="7"/>
  <c r="V158" i="7"/>
  <c r="V157" i="7"/>
  <c r="V156" i="7"/>
  <c r="V155" i="7"/>
  <c r="V154" i="7"/>
  <c r="V153" i="7"/>
  <c r="V152" i="7"/>
  <c r="V151" i="7"/>
  <c r="V150" i="7"/>
  <c r="V149" i="7"/>
  <c r="V148" i="7"/>
  <c r="V147" i="7"/>
  <c r="V146" i="7"/>
  <c r="V145" i="7"/>
  <c r="V144" i="7"/>
  <c r="V143" i="7"/>
  <c r="V142" i="7"/>
  <c r="V141" i="7"/>
  <c r="V140" i="7"/>
  <c r="V139" i="7"/>
  <c r="V138" i="7"/>
  <c r="V137" i="7"/>
  <c r="V136" i="7"/>
  <c r="V135" i="7"/>
  <c r="V134" i="7"/>
  <c r="V133" i="7"/>
  <c r="V132" i="7"/>
  <c r="V131" i="7"/>
  <c r="V130" i="7"/>
  <c r="V129" i="7"/>
  <c r="V128" i="7"/>
  <c r="V127" i="7"/>
  <c r="V126" i="7"/>
  <c r="V125" i="7"/>
  <c r="V124" i="7"/>
  <c r="V123" i="7"/>
  <c r="V122" i="7"/>
  <c r="V121" i="7"/>
  <c r="V120" i="7"/>
  <c r="V119" i="7"/>
  <c r="V118" i="7"/>
  <c r="V117" i="7"/>
  <c r="V116" i="7"/>
  <c r="V115" i="7"/>
  <c r="V114" i="7"/>
  <c r="V113" i="7"/>
  <c r="V112" i="7"/>
  <c r="V111" i="7"/>
  <c r="V110" i="7"/>
  <c r="V109" i="7"/>
  <c r="V108" i="7"/>
  <c r="V107" i="7"/>
  <c r="V106" i="7"/>
  <c r="V105" i="7"/>
  <c r="V104" i="7"/>
  <c r="V103" i="7"/>
  <c r="V102" i="7"/>
  <c r="V101" i="7"/>
  <c r="V100" i="7"/>
  <c r="V99" i="7"/>
  <c r="V98" i="7"/>
  <c r="V97" i="7"/>
  <c r="V96" i="7"/>
  <c r="V95" i="7"/>
  <c r="V94" i="7"/>
  <c r="V93" i="7"/>
  <c r="V92" i="7"/>
  <c r="V91" i="7"/>
  <c r="V90" i="7"/>
  <c r="V89" i="7"/>
  <c r="V88" i="7"/>
  <c r="V87" i="7"/>
  <c r="V86" i="7"/>
  <c r="V85" i="7"/>
  <c r="V84" i="7"/>
  <c r="V83" i="7"/>
  <c r="V82" i="7"/>
  <c r="V81" i="7"/>
  <c r="V80" i="7"/>
  <c r="V79" i="7"/>
  <c r="V78" i="7"/>
  <c r="V77" i="7"/>
  <c r="V76" i="7"/>
  <c r="V75" i="7"/>
  <c r="V74" i="7"/>
  <c r="V73" i="7"/>
  <c r="V72" i="7"/>
  <c r="V71" i="7"/>
  <c r="V70" i="7"/>
  <c r="V69" i="7"/>
  <c r="V68" i="7"/>
  <c r="V67" i="7"/>
  <c r="V66" i="7"/>
  <c r="V65" i="7"/>
  <c r="V64" i="7"/>
  <c r="V63" i="7"/>
  <c r="V62" i="7"/>
  <c r="V61" i="7"/>
  <c r="V60" i="7"/>
  <c r="V59" i="7"/>
  <c r="V58" i="7"/>
  <c r="V57" i="7"/>
  <c r="V56" i="7"/>
  <c r="V55" i="7"/>
  <c r="V54" i="7"/>
  <c r="V53" i="7"/>
  <c r="V52" i="7"/>
  <c r="V51" i="7"/>
  <c r="V50" i="7"/>
  <c r="V49" i="7"/>
  <c r="V48" i="7"/>
  <c r="V47" i="7"/>
  <c r="V46" i="7"/>
  <c r="V45" i="7"/>
  <c r="V44" i="7"/>
  <c r="V43" i="7"/>
  <c r="V42" i="7"/>
  <c r="V41" i="7"/>
  <c r="V40" i="7"/>
  <c r="V39" i="7"/>
  <c r="V38" i="7"/>
  <c r="V37" i="7"/>
  <c r="V36" i="7"/>
  <c r="V35" i="7"/>
  <c r="V34" i="7"/>
  <c r="V33" i="7"/>
  <c r="V32" i="7"/>
  <c r="V31" i="7"/>
  <c r="V30" i="7"/>
  <c r="V29" i="7"/>
  <c r="V28" i="7"/>
  <c r="V27" i="7"/>
  <c r="V26" i="7"/>
  <c r="V25" i="7"/>
  <c r="V24" i="7"/>
  <c r="V23" i="7"/>
  <c r="V22" i="7"/>
  <c r="V21" i="7"/>
  <c r="V20" i="7"/>
  <c r="V19" i="7"/>
  <c r="V18" i="7"/>
  <c r="V17" i="7"/>
  <c r="V16" i="7"/>
  <c r="V15" i="7"/>
  <c r="V14" i="7"/>
  <c r="V13" i="7"/>
  <c r="V12" i="7"/>
  <c r="V11" i="7"/>
  <c r="U692" i="7"/>
  <c r="U691" i="7"/>
  <c r="U690" i="7"/>
  <c r="U689" i="7"/>
  <c r="U688" i="7"/>
  <c r="U687" i="7"/>
  <c r="U686" i="7"/>
  <c r="U685" i="7"/>
  <c r="U684" i="7"/>
  <c r="U683" i="7"/>
  <c r="U682" i="7"/>
  <c r="U681" i="7"/>
  <c r="U680" i="7"/>
  <c r="U679" i="7"/>
  <c r="U678" i="7"/>
  <c r="U677" i="7"/>
  <c r="U676" i="7"/>
  <c r="U675" i="7"/>
  <c r="U674" i="7"/>
  <c r="U673" i="7"/>
  <c r="U672" i="7"/>
  <c r="U671" i="7"/>
  <c r="U670" i="7"/>
  <c r="U669" i="7"/>
  <c r="U668" i="7"/>
  <c r="U667" i="7"/>
  <c r="U666" i="7"/>
  <c r="U665" i="7"/>
  <c r="U664" i="7"/>
  <c r="U663" i="7"/>
  <c r="U662" i="7"/>
  <c r="U661" i="7"/>
  <c r="U660" i="7"/>
  <c r="U659" i="7"/>
  <c r="U658" i="7"/>
  <c r="U657" i="7"/>
  <c r="U656" i="7"/>
  <c r="U655" i="7"/>
  <c r="U654" i="7"/>
  <c r="U653" i="7"/>
  <c r="U652" i="7"/>
  <c r="U651" i="7"/>
  <c r="U650" i="7"/>
  <c r="U649" i="7"/>
  <c r="U648" i="7"/>
  <c r="U647" i="7"/>
  <c r="U646" i="7"/>
  <c r="U645" i="7"/>
  <c r="U644" i="7"/>
  <c r="U643" i="7"/>
  <c r="U642" i="7"/>
  <c r="U641" i="7"/>
  <c r="U640" i="7"/>
  <c r="U639" i="7"/>
  <c r="U638" i="7"/>
  <c r="U637" i="7"/>
  <c r="U636" i="7"/>
  <c r="U635" i="7"/>
  <c r="U634" i="7"/>
  <c r="U633" i="7"/>
  <c r="U632" i="7"/>
  <c r="U631" i="7"/>
  <c r="U630" i="7"/>
  <c r="U629" i="7"/>
  <c r="U628" i="7"/>
  <c r="U627" i="7"/>
  <c r="U626" i="7"/>
  <c r="U625" i="7"/>
  <c r="U624" i="7"/>
  <c r="U623" i="7"/>
  <c r="U622" i="7"/>
  <c r="U621" i="7"/>
  <c r="U620" i="7"/>
  <c r="U619" i="7"/>
  <c r="U618" i="7"/>
  <c r="U617" i="7"/>
  <c r="U616" i="7"/>
  <c r="U615" i="7"/>
  <c r="U614" i="7"/>
  <c r="U613" i="7"/>
  <c r="U612" i="7"/>
  <c r="U611" i="7"/>
  <c r="U610" i="7"/>
  <c r="U609" i="7"/>
  <c r="U608" i="7"/>
  <c r="U607" i="7"/>
  <c r="U606" i="7"/>
  <c r="U605" i="7"/>
  <c r="U604" i="7"/>
  <c r="U603" i="7"/>
  <c r="U602" i="7"/>
  <c r="U601" i="7"/>
  <c r="U600" i="7"/>
  <c r="U599" i="7"/>
  <c r="U598" i="7"/>
  <c r="U597" i="7"/>
  <c r="U596" i="7"/>
  <c r="U595" i="7"/>
  <c r="U594" i="7"/>
  <c r="U593" i="7"/>
  <c r="U592" i="7"/>
  <c r="U591" i="7"/>
  <c r="U590" i="7"/>
  <c r="U589" i="7"/>
  <c r="U588" i="7"/>
  <c r="U587" i="7"/>
  <c r="U586" i="7"/>
  <c r="U585" i="7"/>
  <c r="U584" i="7"/>
  <c r="U583" i="7"/>
  <c r="U582" i="7"/>
  <c r="U581" i="7"/>
  <c r="U580" i="7"/>
  <c r="U579" i="7"/>
  <c r="U578" i="7"/>
  <c r="U577" i="7"/>
  <c r="U576" i="7"/>
  <c r="U575" i="7"/>
  <c r="U574" i="7"/>
  <c r="U573" i="7"/>
  <c r="U572" i="7"/>
  <c r="U571" i="7"/>
  <c r="U570" i="7"/>
  <c r="U569" i="7"/>
  <c r="U568" i="7"/>
  <c r="U567" i="7"/>
  <c r="U566" i="7"/>
  <c r="U565" i="7"/>
  <c r="U564" i="7"/>
  <c r="U563" i="7"/>
  <c r="U562" i="7"/>
  <c r="U561" i="7"/>
  <c r="U560" i="7"/>
  <c r="U559" i="7"/>
  <c r="U558" i="7"/>
  <c r="U557" i="7"/>
  <c r="U556" i="7"/>
  <c r="U555" i="7"/>
  <c r="U554" i="7"/>
  <c r="U553" i="7"/>
  <c r="U552" i="7"/>
  <c r="U551" i="7"/>
  <c r="U550" i="7"/>
  <c r="U549" i="7"/>
  <c r="U548" i="7"/>
  <c r="U547" i="7"/>
  <c r="U546" i="7"/>
  <c r="U545" i="7"/>
  <c r="U544" i="7"/>
  <c r="U543" i="7"/>
  <c r="U542" i="7"/>
  <c r="U541" i="7"/>
  <c r="U540" i="7"/>
  <c r="U539" i="7"/>
  <c r="U538" i="7"/>
  <c r="U537" i="7"/>
  <c r="U536" i="7"/>
  <c r="U535" i="7"/>
  <c r="U534" i="7"/>
  <c r="U533" i="7"/>
  <c r="U532" i="7"/>
  <c r="U531" i="7"/>
  <c r="U530" i="7"/>
  <c r="U529" i="7"/>
  <c r="U528" i="7"/>
  <c r="U527" i="7"/>
  <c r="U526" i="7"/>
  <c r="U525" i="7"/>
  <c r="U524" i="7"/>
  <c r="U523" i="7"/>
  <c r="U522" i="7"/>
  <c r="U521" i="7"/>
  <c r="U520" i="7"/>
  <c r="U519" i="7"/>
  <c r="U518" i="7"/>
  <c r="U517" i="7"/>
  <c r="U516" i="7"/>
  <c r="U515" i="7"/>
  <c r="U514" i="7"/>
  <c r="U513" i="7"/>
  <c r="U512" i="7"/>
  <c r="U511" i="7"/>
  <c r="U510" i="7"/>
  <c r="U509" i="7"/>
  <c r="U508" i="7"/>
  <c r="U507" i="7"/>
  <c r="U506" i="7"/>
  <c r="U505" i="7"/>
  <c r="U504" i="7"/>
  <c r="U503" i="7"/>
  <c r="U502" i="7"/>
  <c r="U501" i="7"/>
  <c r="U500" i="7"/>
  <c r="U499" i="7"/>
  <c r="U498" i="7"/>
  <c r="U497" i="7"/>
  <c r="U496" i="7"/>
  <c r="U495" i="7"/>
  <c r="U494" i="7"/>
  <c r="U493" i="7"/>
  <c r="U492" i="7"/>
  <c r="U491" i="7"/>
  <c r="U490" i="7"/>
  <c r="U489" i="7"/>
  <c r="U488" i="7"/>
  <c r="U487" i="7"/>
  <c r="U486" i="7"/>
  <c r="U485" i="7"/>
  <c r="U484" i="7"/>
  <c r="U483" i="7"/>
  <c r="U482" i="7"/>
  <c r="U481" i="7"/>
  <c r="U480" i="7"/>
  <c r="U479" i="7"/>
  <c r="U478" i="7"/>
  <c r="U477" i="7"/>
  <c r="U476" i="7"/>
  <c r="U475" i="7"/>
  <c r="U474" i="7"/>
  <c r="U473" i="7"/>
  <c r="U472" i="7"/>
  <c r="U471" i="7"/>
  <c r="U470" i="7"/>
  <c r="U469" i="7"/>
  <c r="U468" i="7"/>
  <c r="U467" i="7"/>
  <c r="U466" i="7"/>
  <c r="U465" i="7"/>
  <c r="U464" i="7"/>
  <c r="U463" i="7"/>
  <c r="U462" i="7"/>
  <c r="U461" i="7"/>
  <c r="U460" i="7"/>
  <c r="U459" i="7"/>
  <c r="U458" i="7"/>
  <c r="U457" i="7"/>
  <c r="U456" i="7"/>
  <c r="U455" i="7"/>
  <c r="U454" i="7"/>
  <c r="U453" i="7"/>
  <c r="U452" i="7"/>
  <c r="U451" i="7"/>
  <c r="U450" i="7"/>
  <c r="U449" i="7"/>
  <c r="U448" i="7"/>
  <c r="U447" i="7"/>
  <c r="U446" i="7"/>
  <c r="U445" i="7"/>
  <c r="U444" i="7"/>
  <c r="U443" i="7"/>
  <c r="U442" i="7"/>
  <c r="U441" i="7"/>
  <c r="U440" i="7"/>
  <c r="U439" i="7"/>
  <c r="U438" i="7"/>
  <c r="U437" i="7"/>
  <c r="U436" i="7"/>
  <c r="U435" i="7"/>
  <c r="U434" i="7"/>
  <c r="U433" i="7"/>
  <c r="U432" i="7"/>
  <c r="U431" i="7"/>
  <c r="U430" i="7"/>
  <c r="U429" i="7"/>
  <c r="U428" i="7"/>
  <c r="U427" i="7"/>
  <c r="U426" i="7"/>
  <c r="U425" i="7"/>
  <c r="U424" i="7"/>
  <c r="U423" i="7"/>
  <c r="U422" i="7"/>
  <c r="U421" i="7"/>
  <c r="U420" i="7"/>
  <c r="U419" i="7"/>
  <c r="U418" i="7"/>
  <c r="U417" i="7"/>
  <c r="U416" i="7"/>
  <c r="U415" i="7"/>
  <c r="U414" i="7"/>
  <c r="U413" i="7"/>
  <c r="U412" i="7"/>
  <c r="U411" i="7"/>
  <c r="U410" i="7"/>
  <c r="U409" i="7"/>
  <c r="U408" i="7"/>
  <c r="U407" i="7"/>
  <c r="U406" i="7"/>
  <c r="U405" i="7"/>
  <c r="U404" i="7"/>
  <c r="U403" i="7"/>
  <c r="U402" i="7"/>
  <c r="U401" i="7"/>
  <c r="U400" i="7"/>
  <c r="U399" i="7"/>
  <c r="U398" i="7"/>
  <c r="U397" i="7"/>
  <c r="U396" i="7"/>
  <c r="U395" i="7"/>
  <c r="U394" i="7"/>
  <c r="U393" i="7"/>
  <c r="U392" i="7"/>
  <c r="U391" i="7"/>
  <c r="U390" i="7"/>
  <c r="U389" i="7"/>
  <c r="U388" i="7"/>
  <c r="U387" i="7"/>
  <c r="U386" i="7"/>
  <c r="U385" i="7"/>
  <c r="U384" i="7"/>
  <c r="U383" i="7"/>
  <c r="U382" i="7"/>
  <c r="U381" i="7"/>
  <c r="U380" i="7"/>
  <c r="U379" i="7"/>
  <c r="U378" i="7"/>
  <c r="U377" i="7"/>
  <c r="U376" i="7"/>
  <c r="U375" i="7"/>
  <c r="U374" i="7"/>
  <c r="U373" i="7"/>
  <c r="U372" i="7"/>
  <c r="U371" i="7"/>
  <c r="U370" i="7"/>
  <c r="U369" i="7"/>
  <c r="U368" i="7"/>
  <c r="U367" i="7"/>
  <c r="U366" i="7"/>
  <c r="U365" i="7"/>
  <c r="U364" i="7"/>
  <c r="U363" i="7"/>
  <c r="U362" i="7"/>
  <c r="U361" i="7"/>
  <c r="U360" i="7"/>
  <c r="U359" i="7"/>
  <c r="U358" i="7"/>
  <c r="U357" i="7"/>
  <c r="U356" i="7"/>
  <c r="U355" i="7"/>
  <c r="U354" i="7"/>
  <c r="U353" i="7"/>
  <c r="U352" i="7"/>
  <c r="U351" i="7"/>
  <c r="U350" i="7"/>
  <c r="U349" i="7"/>
  <c r="U348" i="7"/>
  <c r="U347" i="7"/>
  <c r="U346" i="7"/>
  <c r="U345" i="7"/>
  <c r="U344" i="7"/>
  <c r="U343" i="7"/>
  <c r="U342" i="7"/>
  <c r="U341" i="7"/>
  <c r="U340" i="7"/>
  <c r="U339" i="7"/>
  <c r="U338" i="7"/>
  <c r="U337" i="7"/>
  <c r="U336" i="7"/>
  <c r="U335" i="7"/>
  <c r="U334" i="7"/>
  <c r="U333" i="7"/>
  <c r="U332" i="7"/>
  <c r="U331" i="7"/>
  <c r="U330" i="7"/>
  <c r="U329" i="7"/>
  <c r="U328" i="7"/>
  <c r="U327" i="7"/>
  <c r="U326" i="7"/>
  <c r="U325" i="7"/>
  <c r="U324" i="7"/>
  <c r="U323" i="7"/>
  <c r="U322" i="7"/>
  <c r="U321" i="7"/>
  <c r="U320" i="7"/>
  <c r="U319" i="7"/>
  <c r="U318" i="7"/>
  <c r="U317" i="7"/>
  <c r="U316" i="7"/>
  <c r="U315" i="7"/>
  <c r="U314" i="7"/>
  <c r="U313" i="7"/>
  <c r="U312" i="7"/>
  <c r="U311" i="7"/>
  <c r="U310" i="7"/>
  <c r="U309" i="7"/>
  <c r="U308" i="7"/>
  <c r="U307" i="7"/>
  <c r="U306" i="7"/>
  <c r="U305" i="7"/>
  <c r="U304" i="7"/>
  <c r="U303" i="7"/>
  <c r="U302" i="7"/>
  <c r="U301" i="7"/>
  <c r="U300" i="7"/>
  <c r="U299" i="7"/>
  <c r="U298" i="7"/>
  <c r="U297" i="7"/>
  <c r="U296" i="7"/>
  <c r="U295" i="7"/>
  <c r="U294" i="7"/>
  <c r="U293" i="7"/>
  <c r="U292" i="7"/>
  <c r="U291" i="7"/>
  <c r="U290" i="7"/>
  <c r="U289" i="7"/>
  <c r="U288" i="7"/>
  <c r="U287" i="7"/>
  <c r="U286" i="7"/>
  <c r="U285" i="7"/>
  <c r="U284" i="7"/>
  <c r="U283" i="7"/>
  <c r="U282" i="7"/>
  <c r="U281" i="7"/>
  <c r="U280" i="7"/>
  <c r="U279" i="7"/>
  <c r="U278" i="7"/>
  <c r="U277" i="7"/>
  <c r="U276" i="7"/>
  <c r="U275" i="7"/>
  <c r="U274" i="7"/>
  <c r="U273" i="7"/>
  <c r="U272" i="7"/>
  <c r="U271" i="7"/>
  <c r="U270" i="7"/>
  <c r="U269" i="7"/>
  <c r="U268" i="7"/>
  <c r="U267" i="7"/>
  <c r="U266" i="7"/>
  <c r="U265" i="7"/>
  <c r="U264" i="7"/>
  <c r="U263" i="7"/>
  <c r="U262" i="7"/>
  <c r="U261" i="7"/>
  <c r="U260" i="7"/>
  <c r="U259" i="7"/>
  <c r="U258" i="7"/>
  <c r="U257" i="7"/>
  <c r="U256" i="7"/>
  <c r="U255" i="7"/>
  <c r="U254" i="7"/>
  <c r="U253" i="7"/>
  <c r="U252" i="7"/>
  <c r="U251" i="7"/>
  <c r="U250" i="7"/>
  <c r="U249" i="7"/>
  <c r="U248" i="7"/>
  <c r="U247" i="7"/>
  <c r="U246" i="7"/>
  <c r="U245" i="7"/>
  <c r="U244" i="7"/>
  <c r="U243" i="7"/>
  <c r="U242" i="7"/>
  <c r="U241" i="7"/>
  <c r="U240" i="7"/>
  <c r="U239" i="7"/>
  <c r="U238" i="7"/>
  <c r="U237" i="7"/>
  <c r="U236" i="7"/>
  <c r="U235" i="7"/>
  <c r="U234" i="7"/>
  <c r="U233" i="7"/>
  <c r="U232" i="7"/>
  <c r="U231" i="7"/>
  <c r="U230" i="7"/>
  <c r="U229" i="7"/>
  <c r="U228" i="7"/>
  <c r="U227" i="7"/>
  <c r="U226" i="7"/>
  <c r="U225" i="7"/>
  <c r="U224" i="7"/>
  <c r="U223" i="7"/>
  <c r="U222" i="7"/>
  <c r="U221" i="7"/>
  <c r="U220" i="7"/>
  <c r="U219" i="7"/>
  <c r="U218" i="7"/>
  <c r="U217" i="7"/>
  <c r="U216" i="7"/>
  <c r="U215" i="7"/>
  <c r="U214" i="7"/>
  <c r="U213" i="7"/>
  <c r="U212" i="7"/>
  <c r="U211" i="7"/>
  <c r="U210" i="7"/>
  <c r="U209" i="7"/>
  <c r="U208" i="7"/>
  <c r="U207" i="7"/>
  <c r="U206" i="7"/>
  <c r="U205" i="7"/>
  <c r="U204" i="7"/>
  <c r="U203" i="7"/>
  <c r="U202" i="7"/>
  <c r="U201" i="7"/>
  <c r="U200" i="7"/>
  <c r="U199" i="7"/>
  <c r="U198" i="7"/>
  <c r="U197" i="7"/>
  <c r="U196" i="7"/>
  <c r="U195" i="7"/>
  <c r="U194" i="7"/>
  <c r="U193" i="7"/>
  <c r="U192" i="7"/>
  <c r="U191" i="7"/>
  <c r="U190" i="7"/>
  <c r="U189" i="7"/>
  <c r="U188" i="7"/>
  <c r="U187" i="7"/>
  <c r="U186" i="7"/>
  <c r="U185" i="7"/>
  <c r="U184" i="7"/>
  <c r="U183" i="7"/>
  <c r="U182" i="7"/>
  <c r="U181" i="7"/>
  <c r="U180" i="7"/>
  <c r="U179" i="7"/>
  <c r="U178" i="7"/>
  <c r="U177" i="7"/>
  <c r="U176" i="7"/>
  <c r="U175" i="7"/>
  <c r="U174" i="7"/>
  <c r="U173" i="7"/>
  <c r="U172" i="7"/>
  <c r="U171" i="7"/>
  <c r="U170" i="7"/>
  <c r="U169" i="7"/>
  <c r="U168" i="7"/>
  <c r="U167" i="7"/>
  <c r="U166" i="7"/>
  <c r="U165" i="7"/>
  <c r="U164" i="7"/>
  <c r="U163" i="7"/>
  <c r="U162" i="7"/>
  <c r="U161" i="7"/>
  <c r="U160" i="7"/>
  <c r="U159" i="7"/>
  <c r="U158" i="7"/>
  <c r="U157" i="7"/>
  <c r="U156" i="7"/>
  <c r="U155" i="7"/>
  <c r="U154" i="7"/>
  <c r="U153" i="7"/>
  <c r="U152" i="7"/>
  <c r="U151" i="7"/>
  <c r="U150" i="7"/>
  <c r="U149" i="7"/>
  <c r="U148" i="7"/>
  <c r="U147" i="7"/>
  <c r="U146" i="7"/>
  <c r="U145" i="7"/>
  <c r="U144" i="7"/>
  <c r="U143" i="7"/>
  <c r="U142" i="7"/>
  <c r="U141" i="7"/>
  <c r="U140" i="7"/>
  <c r="U139" i="7"/>
  <c r="U138" i="7"/>
  <c r="U137" i="7"/>
  <c r="U136" i="7"/>
  <c r="U135" i="7"/>
  <c r="U134" i="7"/>
  <c r="U133" i="7"/>
  <c r="U132" i="7"/>
  <c r="U131" i="7"/>
  <c r="U130" i="7"/>
  <c r="U129" i="7"/>
  <c r="U128" i="7"/>
  <c r="U127" i="7"/>
  <c r="U126" i="7"/>
  <c r="U125" i="7"/>
  <c r="U124" i="7"/>
  <c r="U123" i="7"/>
  <c r="U122" i="7"/>
  <c r="U121" i="7"/>
  <c r="U120" i="7"/>
  <c r="U119" i="7"/>
  <c r="U118" i="7"/>
  <c r="U117" i="7"/>
  <c r="U116" i="7"/>
  <c r="U115" i="7"/>
  <c r="U114" i="7"/>
  <c r="U113" i="7"/>
  <c r="U112" i="7"/>
  <c r="U111" i="7"/>
  <c r="U110" i="7"/>
  <c r="U109" i="7"/>
  <c r="U108" i="7"/>
  <c r="U107" i="7"/>
  <c r="U106" i="7"/>
  <c r="U105" i="7"/>
  <c r="U104" i="7"/>
  <c r="U103" i="7"/>
  <c r="U102" i="7"/>
  <c r="U101" i="7"/>
  <c r="U100" i="7"/>
  <c r="U99" i="7"/>
  <c r="U98" i="7"/>
  <c r="U97" i="7"/>
  <c r="U96" i="7"/>
  <c r="U95" i="7"/>
  <c r="U94" i="7"/>
  <c r="U93" i="7"/>
  <c r="U92" i="7"/>
  <c r="U91" i="7"/>
  <c r="U90" i="7"/>
  <c r="U89" i="7"/>
  <c r="U88" i="7"/>
  <c r="U87" i="7"/>
  <c r="U86" i="7"/>
  <c r="U85" i="7"/>
  <c r="U84" i="7"/>
  <c r="U83" i="7"/>
  <c r="U82" i="7"/>
  <c r="U81" i="7"/>
  <c r="U80" i="7"/>
  <c r="U79" i="7"/>
  <c r="U78" i="7"/>
  <c r="U77" i="7"/>
  <c r="U76" i="7"/>
  <c r="U75" i="7"/>
  <c r="U74" i="7"/>
  <c r="U73" i="7"/>
  <c r="U72" i="7"/>
  <c r="U71" i="7"/>
  <c r="U70" i="7"/>
  <c r="U69" i="7"/>
  <c r="U68" i="7"/>
  <c r="U67" i="7"/>
  <c r="U66" i="7"/>
  <c r="U65" i="7"/>
  <c r="U64" i="7"/>
  <c r="U63" i="7"/>
  <c r="U62" i="7"/>
  <c r="U61" i="7"/>
  <c r="U60" i="7"/>
  <c r="U59" i="7"/>
  <c r="U58" i="7"/>
  <c r="U57" i="7"/>
  <c r="U56" i="7"/>
  <c r="U55" i="7"/>
  <c r="U54" i="7"/>
  <c r="U53" i="7"/>
  <c r="U52" i="7"/>
  <c r="U51" i="7"/>
  <c r="U50" i="7"/>
  <c r="U49" i="7"/>
  <c r="U48" i="7"/>
  <c r="U47" i="7"/>
  <c r="U46" i="7"/>
  <c r="U45" i="7"/>
  <c r="U44" i="7"/>
  <c r="U43" i="7"/>
  <c r="U42" i="7"/>
  <c r="U41" i="7"/>
  <c r="U40" i="7"/>
  <c r="U39" i="7"/>
  <c r="U38" i="7"/>
  <c r="U37" i="7"/>
  <c r="U36" i="7"/>
  <c r="U35" i="7"/>
  <c r="U34" i="7"/>
  <c r="U33" i="7"/>
  <c r="U32" i="7"/>
  <c r="U31" i="7"/>
  <c r="U30" i="7"/>
  <c r="U29" i="7"/>
  <c r="U28" i="7"/>
  <c r="U27" i="7"/>
  <c r="U26" i="7"/>
  <c r="U25" i="7"/>
  <c r="U24" i="7"/>
  <c r="U23" i="7"/>
  <c r="U22" i="7"/>
  <c r="U21" i="7"/>
  <c r="U20" i="7"/>
  <c r="U19" i="7"/>
  <c r="U18" i="7"/>
  <c r="U17" i="7"/>
  <c r="U16" i="7"/>
  <c r="U15" i="7"/>
  <c r="U14" i="7"/>
  <c r="U13" i="7"/>
  <c r="U12" i="7"/>
  <c r="U11" i="7"/>
  <c r="T692" i="7"/>
  <c r="T691" i="7"/>
  <c r="T690" i="7"/>
  <c r="T689" i="7"/>
  <c r="T688" i="7"/>
  <c r="T687" i="7"/>
  <c r="T686" i="7"/>
  <c r="T685" i="7"/>
  <c r="T684" i="7"/>
  <c r="T683" i="7"/>
  <c r="T682" i="7"/>
  <c r="T681" i="7"/>
  <c r="T680" i="7"/>
  <c r="T679" i="7"/>
  <c r="T678" i="7"/>
  <c r="T677" i="7"/>
  <c r="T676" i="7"/>
  <c r="T675" i="7"/>
  <c r="T674" i="7"/>
  <c r="T673" i="7"/>
  <c r="T672" i="7"/>
  <c r="T671" i="7"/>
  <c r="T670" i="7"/>
  <c r="T669" i="7"/>
  <c r="T668" i="7"/>
  <c r="T667" i="7"/>
  <c r="T666" i="7"/>
  <c r="T665" i="7"/>
  <c r="T664" i="7"/>
  <c r="T663" i="7"/>
  <c r="T662" i="7"/>
  <c r="T661" i="7"/>
  <c r="T660" i="7"/>
  <c r="T659" i="7"/>
  <c r="T658" i="7"/>
  <c r="T657" i="7"/>
  <c r="T656" i="7"/>
  <c r="T655" i="7"/>
  <c r="T654" i="7"/>
  <c r="T653" i="7"/>
  <c r="T652" i="7"/>
  <c r="T651" i="7"/>
  <c r="T650" i="7"/>
  <c r="T649" i="7"/>
  <c r="T648" i="7"/>
  <c r="T647" i="7"/>
  <c r="T646" i="7"/>
  <c r="T645" i="7"/>
  <c r="T644" i="7"/>
  <c r="T643" i="7"/>
  <c r="T642" i="7"/>
  <c r="T641" i="7"/>
  <c r="T640" i="7"/>
  <c r="T639" i="7"/>
  <c r="T638" i="7"/>
  <c r="T637" i="7"/>
  <c r="T636" i="7"/>
  <c r="T635" i="7"/>
  <c r="T634" i="7"/>
  <c r="T633" i="7"/>
  <c r="T632" i="7"/>
  <c r="T631" i="7"/>
  <c r="T630" i="7"/>
  <c r="T629" i="7"/>
  <c r="T628" i="7"/>
  <c r="T627" i="7"/>
  <c r="T626" i="7"/>
  <c r="T625" i="7"/>
  <c r="T624" i="7"/>
  <c r="T623" i="7"/>
  <c r="T622" i="7"/>
  <c r="T621" i="7"/>
  <c r="T620" i="7"/>
  <c r="T619" i="7"/>
  <c r="T618" i="7"/>
  <c r="T617" i="7"/>
  <c r="T616" i="7"/>
  <c r="T615" i="7"/>
  <c r="T614" i="7"/>
  <c r="T613" i="7"/>
  <c r="T612" i="7"/>
  <c r="T611" i="7"/>
  <c r="T610" i="7"/>
  <c r="T609" i="7"/>
  <c r="T608" i="7"/>
  <c r="T607" i="7"/>
  <c r="T606" i="7"/>
  <c r="T605" i="7"/>
  <c r="T604" i="7"/>
  <c r="T603" i="7"/>
  <c r="T602" i="7"/>
  <c r="T601" i="7"/>
  <c r="T600" i="7"/>
  <c r="T599" i="7"/>
  <c r="T598" i="7"/>
  <c r="T597" i="7"/>
  <c r="T596" i="7"/>
  <c r="T595" i="7"/>
  <c r="T594" i="7"/>
  <c r="T593" i="7"/>
  <c r="T592" i="7"/>
  <c r="T591" i="7"/>
  <c r="T590" i="7"/>
  <c r="T589" i="7"/>
  <c r="T588" i="7"/>
  <c r="T587" i="7"/>
  <c r="T586" i="7"/>
  <c r="T585" i="7"/>
  <c r="T584" i="7"/>
  <c r="T583" i="7"/>
  <c r="T582" i="7"/>
  <c r="T581" i="7"/>
  <c r="T580" i="7"/>
  <c r="T579" i="7"/>
  <c r="T578" i="7"/>
  <c r="T577" i="7"/>
  <c r="T576" i="7"/>
  <c r="T575" i="7"/>
  <c r="T574" i="7"/>
  <c r="T573" i="7"/>
  <c r="T572" i="7"/>
  <c r="T571" i="7"/>
  <c r="T570" i="7"/>
  <c r="T569" i="7"/>
  <c r="T568" i="7"/>
  <c r="T567" i="7"/>
  <c r="T566" i="7"/>
  <c r="T565" i="7"/>
  <c r="T564" i="7"/>
  <c r="T563" i="7"/>
  <c r="T562" i="7"/>
  <c r="T561" i="7"/>
  <c r="T560" i="7"/>
  <c r="T559" i="7"/>
  <c r="T558" i="7"/>
  <c r="T557" i="7"/>
  <c r="T556" i="7"/>
  <c r="T555" i="7"/>
  <c r="T554" i="7"/>
  <c r="T553" i="7"/>
  <c r="T552" i="7"/>
  <c r="T551" i="7"/>
  <c r="T550" i="7"/>
  <c r="T549" i="7"/>
  <c r="T548" i="7"/>
  <c r="T547" i="7"/>
  <c r="T546" i="7"/>
  <c r="T545" i="7"/>
  <c r="T544" i="7"/>
  <c r="T543" i="7"/>
  <c r="T542" i="7"/>
  <c r="T541" i="7"/>
  <c r="T540" i="7"/>
  <c r="T539" i="7"/>
  <c r="T538" i="7"/>
  <c r="T537" i="7"/>
  <c r="T536" i="7"/>
  <c r="T535" i="7"/>
  <c r="T534" i="7"/>
  <c r="T533" i="7"/>
  <c r="T532" i="7"/>
  <c r="T531" i="7"/>
  <c r="T530" i="7"/>
  <c r="T529" i="7"/>
  <c r="T528" i="7"/>
  <c r="T527" i="7"/>
  <c r="T526" i="7"/>
  <c r="T525" i="7"/>
  <c r="T524" i="7"/>
  <c r="T523" i="7"/>
  <c r="T522" i="7"/>
  <c r="T521" i="7"/>
  <c r="T520" i="7"/>
  <c r="T519" i="7"/>
  <c r="T518" i="7"/>
  <c r="T517" i="7"/>
  <c r="T516" i="7"/>
  <c r="T515" i="7"/>
  <c r="T514" i="7"/>
  <c r="T513" i="7"/>
  <c r="T512" i="7"/>
  <c r="T511" i="7"/>
  <c r="T510" i="7"/>
  <c r="T509" i="7"/>
  <c r="T508" i="7"/>
  <c r="T507" i="7"/>
  <c r="T506" i="7"/>
  <c r="T505" i="7"/>
  <c r="T504" i="7"/>
  <c r="T503" i="7"/>
  <c r="T502" i="7"/>
  <c r="T501" i="7"/>
  <c r="T500" i="7"/>
  <c r="T499" i="7"/>
  <c r="T498" i="7"/>
  <c r="T497" i="7"/>
  <c r="T496" i="7"/>
  <c r="T495" i="7"/>
  <c r="T494" i="7"/>
  <c r="T493" i="7"/>
  <c r="T492" i="7"/>
  <c r="T491" i="7"/>
  <c r="T490" i="7"/>
  <c r="T489" i="7"/>
  <c r="T488" i="7"/>
  <c r="T487" i="7"/>
  <c r="T486" i="7"/>
  <c r="T485" i="7"/>
  <c r="T484" i="7"/>
  <c r="T483" i="7"/>
  <c r="T482" i="7"/>
  <c r="T481" i="7"/>
  <c r="T480" i="7"/>
  <c r="T479" i="7"/>
  <c r="T478" i="7"/>
  <c r="T477" i="7"/>
  <c r="T476" i="7"/>
  <c r="T475" i="7"/>
  <c r="T474" i="7"/>
  <c r="T473" i="7"/>
  <c r="T472" i="7"/>
  <c r="T471" i="7"/>
  <c r="T470" i="7"/>
  <c r="T469" i="7"/>
  <c r="T468" i="7"/>
  <c r="T467" i="7"/>
  <c r="T466" i="7"/>
  <c r="T465" i="7"/>
  <c r="T464" i="7"/>
  <c r="T463" i="7"/>
  <c r="T462" i="7"/>
  <c r="T461" i="7"/>
  <c r="T460" i="7"/>
  <c r="T459" i="7"/>
  <c r="T458" i="7"/>
  <c r="T457" i="7"/>
  <c r="T456" i="7"/>
  <c r="T455" i="7"/>
  <c r="T454" i="7"/>
  <c r="T453" i="7"/>
  <c r="T452" i="7"/>
  <c r="T451" i="7"/>
  <c r="T450" i="7"/>
  <c r="T449" i="7"/>
  <c r="T448" i="7"/>
  <c r="T447" i="7"/>
  <c r="T446" i="7"/>
  <c r="T445" i="7"/>
  <c r="T444" i="7"/>
  <c r="T443" i="7"/>
  <c r="T442" i="7"/>
  <c r="T441" i="7"/>
  <c r="T440" i="7"/>
  <c r="T439" i="7"/>
  <c r="T438" i="7"/>
  <c r="T437" i="7"/>
  <c r="T436" i="7"/>
  <c r="T435" i="7"/>
  <c r="T434" i="7"/>
  <c r="T433" i="7"/>
  <c r="T432" i="7"/>
  <c r="T431" i="7"/>
  <c r="T430" i="7"/>
  <c r="T429" i="7"/>
  <c r="T428" i="7"/>
  <c r="T427" i="7"/>
  <c r="T426" i="7"/>
  <c r="T425" i="7"/>
  <c r="T424" i="7"/>
  <c r="T423" i="7"/>
  <c r="T422" i="7"/>
  <c r="T421" i="7"/>
  <c r="T420" i="7"/>
  <c r="T419" i="7"/>
  <c r="T418" i="7"/>
  <c r="T417" i="7"/>
  <c r="T416" i="7"/>
  <c r="T415" i="7"/>
  <c r="T414" i="7"/>
  <c r="T413" i="7"/>
  <c r="T412" i="7"/>
  <c r="T411" i="7"/>
  <c r="T410" i="7"/>
  <c r="T409" i="7"/>
  <c r="T408" i="7"/>
  <c r="T407" i="7"/>
  <c r="T406" i="7"/>
  <c r="T405" i="7"/>
  <c r="T404" i="7"/>
  <c r="T403" i="7"/>
  <c r="T402" i="7"/>
  <c r="T401" i="7"/>
  <c r="T400" i="7"/>
  <c r="T399" i="7"/>
  <c r="T398" i="7"/>
  <c r="T397" i="7"/>
  <c r="T396" i="7"/>
  <c r="T395" i="7"/>
  <c r="T394" i="7"/>
  <c r="T393" i="7"/>
  <c r="T392" i="7"/>
  <c r="T391" i="7"/>
  <c r="T390" i="7"/>
  <c r="T389" i="7"/>
  <c r="T388" i="7"/>
  <c r="T387" i="7"/>
  <c r="T386" i="7"/>
  <c r="T385" i="7"/>
  <c r="T384" i="7"/>
  <c r="T383" i="7"/>
  <c r="T382" i="7"/>
  <c r="T381" i="7"/>
  <c r="T380" i="7"/>
  <c r="T379" i="7"/>
  <c r="T378" i="7"/>
  <c r="T377" i="7"/>
  <c r="T376" i="7"/>
  <c r="T375" i="7"/>
  <c r="T374" i="7"/>
  <c r="T373" i="7"/>
  <c r="T372" i="7"/>
  <c r="T371" i="7"/>
  <c r="T370" i="7"/>
  <c r="T369" i="7"/>
  <c r="T368" i="7"/>
  <c r="T367" i="7"/>
  <c r="T366" i="7"/>
  <c r="T365" i="7"/>
  <c r="T364" i="7"/>
  <c r="T363" i="7"/>
  <c r="T362" i="7"/>
  <c r="T361" i="7"/>
  <c r="T360" i="7"/>
  <c r="T359" i="7"/>
  <c r="T358" i="7"/>
  <c r="T357" i="7"/>
  <c r="T356" i="7"/>
  <c r="T355" i="7"/>
  <c r="T354" i="7"/>
  <c r="T353" i="7"/>
  <c r="T352" i="7"/>
  <c r="T351" i="7"/>
  <c r="T350" i="7"/>
  <c r="T349" i="7"/>
  <c r="T348" i="7"/>
  <c r="T347" i="7"/>
  <c r="T346" i="7"/>
  <c r="T345" i="7"/>
  <c r="T344" i="7"/>
  <c r="T343" i="7"/>
  <c r="T342" i="7"/>
  <c r="T341" i="7"/>
  <c r="T340" i="7"/>
  <c r="T339" i="7"/>
  <c r="T338" i="7"/>
  <c r="T337" i="7"/>
  <c r="T336" i="7"/>
  <c r="T335" i="7"/>
  <c r="T334" i="7"/>
  <c r="T333" i="7"/>
  <c r="T332" i="7"/>
  <c r="T331" i="7"/>
  <c r="T330" i="7"/>
  <c r="T329" i="7"/>
  <c r="T328" i="7"/>
  <c r="T327" i="7"/>
  <c r="T326" i="7"/>
  <c r="T325" i="7"/>
  <c r="T324" i="7"/>
  <c r="T323" i="7"/>
  <c r="T322" i="7"/>
  <c r="T321" i="7"/>
  <c r="T320" i="7"/>
  <c r="T319" i="7"/>
  <c r="T318" i="7"/>
  <c r="T317" i="7"/>
  <c r="T316" i="7"/>
  <c r="T315" i="7"/>
  <c r="T314" i="7"/>
  <c r="T313" i="7"/>
  <c r="T312" i="7"/>
  <c r="T311" i="7"/>
  <c r="T310" i="7"/>
  <c r="T309" i="7"/>
  <c r="T308" i="7"/>
  <c r="T307" i="7"/>
  <c r="T306" i="7"/>
  <c r="T305" i="7"/>
  <c r="T304" i="7"/>
  <c r="T303" i="7"/>
  <c r="T302" i="7"/>
  <c r="T301" i="7"/>
  <c r="T300" i="7"/>
  <c r="T299" i="7"/>
  <c r="T298" i="7"/>
  <c r="T297" i="7"/>
  <c r="T296" i="7"/>
  <c r="T295" i="7"/>
  <c r="T294" i="7"/>
  <c r="T293" i="7"/>
  <c r="T292" i="7"/>
  <c r="T291" i="7"/>
  <c r="T290" i="7"/>
  <c r="T289" i="7"/>
  <c r="T288" i="7"/>
  <c r="T287" i="7"/>
  <c r="T286" i="7"/>
  <c r="T285" i="7"/>
  <c r="T284" i="7"/>
  <c r="T283" i="7"/>
  <c r="T282" i="7"/>
  <c r="T281" i="7"/>
  <c r="T280" i="7"/>
  <c r="T279" i="7"/>
  <c r="T278" i="7"/>
  <c r="T277" i="7"/>
  <c r="T276" i="7"/>
  <c r="T275" i="7"/>
  <c r="T274" i="7"/>
  <c r="T273" i="7"/>
  <c r="T272" i="7"/>
  <c r="T271" i="7"/>
  <c r="T270" i="7"/>
  <c r="T269" i="7"/>
  <c r="T268" i="7"/>
  <c r="T267" i="7"/>
  <c r="T266" i="7"/>
  <c r="T265" i="7"/>
  <c r="T264" i="7"/>
  <c r="T263" i="7"/>
  <c r="T262" i="7"/>
  <c r="T261" i="7"/>
  <c r="T260" i="7"/>
  <c r="T259" i="7"/>
  <c r="T258" i="7"/>
  <c r="T257" i="7"/>
  <c r="T256" i="7"/>
  <c r="T255" i="7"/>
  <c r="T254" i="7"/>
  <c r="T253" i="7"/>
  <c r="T252" i="7"/>
  <c r="T251" i="7"/>
  <c r="T250" i="7"/>
  <c r="T249" i="7"/>
  <c r="T248" i="7"/>
  <c r="T247" i="7"/>
  <c r="T246" i="7"/>
  <c r="T245" i="7"/>
  <c r="T244" i="7"/>
  <c r="T243" i="7"/>
  <c r="T242" i="7"/>
  <c r="T241" i="7"/>
  <c r="T240" i="7"/>
  <c r="T239" i="7"/>
  <c r="T238" i="7"/>
  <c r="T237" i="7"/>
  <c r="T236" i="7"/>
  <c r="T235" i="7"/>
  <c r="T234" i="7"/>
  <c r="T233" i="7"/>
  <c r="T232" i="7"/>
  <c r="T231" i="7"/>
  <c r="T230" i="7"/>
  <c r="T229" i="7"/>
  <c r="T228" i="7"/>
  <c r="T227" i="7"/>
  <c r="T226" i="7"/>
  <c r="T225" i="7"/>
  <c r="T224" i="7"/>
  <c r="T223" i="7"/>
  <c r="T222" i="7"/>
  <c r="T221" i="7"/>
  <c r="T220" i="7"/>
  <c r="T219" i="7"/>
  <c r="T218" i="7"/>
  <c r="T217" i="7"/>
  <c r="T216" i="7"/>
  <c r="T215" i="7"/>
  <c r="T214" i="7"/>
  <c r="T213" i="7"/>
  <c r="T212" i="7"/>
  <c r="T211" i="7"/>
  <c r="T210" i="7"/>
  <c r="T209" i="7"/>
  <c r="T208" i="7"/>
  <c r="T207" i="7"/>
  <c r="T206" i="7"/>
  <c r="T205" i="7"/>
  <c r="T204" i="7"/>
  <c r="T203" i="7"/>
  <c r="T202" i="7"/>
  <c r="T201" i="7"/>
  <c r="T200" i="7"/>
  <c r="T199" i="7"/>
  <c r="T198" i="7"/>
  <c r="T197" i="7"/>
  <c r="T196" i="7"/>
  <c r="T195" i="7"/>
  <c r="T194" i="7"/>
  <c r="T193" i="7"/>
  <c r="T192" i="7"/>
  <c r="T191" i="7"/>
  <c r="T190" i="7"/>
  <c r="T189" i="7"/>
  <c r="T188" i="7"/>
  <c r="T187" i="7"/>
  <c r="T186" i="7"/>
  <c r="T185" i="7"/>
  <c r="T184" i="7"/>
  <c r="T183" i="7"/>
  <c r="T182" i="7"/>
  <c r="T181" i="7"/>
  <c r="T180" i="7"/>
  <c r="T179" i="7"/>
  <c r="T178" i="7"/>
  <c r="T177" i="7"/>
  <c r="T176" i="7"/>
  <c r="T175" i="7"/>
  <c r="T174" i="7"/>
  <c r="T173" i="7"/>
  <c r="T172" i="7"/>
  <c r="T171" i="7"/>
  <c r="T170" i="7"/>
  <c r="T169" i="7"/>
  <c r="T168" i="7"/>
  <c r="T167" i="7"/>
  <c r="T166" i="7"/>
  <c r="T165" i="7"/>
  <c r="T164" i="7"/>
  <c r="T163" i="7"/>
  <c r="T162" i="7"/>
  <c r="T161" i="7"/>
  <c r="T160" i="7"/>
  <c r="T159" i="7"/>
  <c r="T158" i="7"/>
  <c r="T157" i="7"/>
  <c r="T156" i="7"/>
  <c r="T155" i="7"/>
  <c r="T154" i="7"/>
  <c r="T153" i="7"/>
  <c r="T152" i="7"/>
  <c r="T151" i="7"/>
  <c r="T150" i="7"/>
  <c r="T149" i="7"/>
  <c r="T148" i="7"/>
  <c r="T147" i="7"/>
  <c r="T146" i="7"/>
  <c r="T145" i="7"/>
  <c r="T144" i="7"/>
  <c r="T143" i="7"/>
  <c r="T142" i="7"/>
  <c r="T141" i="7"/>
  <c r="T140" i="7"/>
  <c r="T139" i="7"/>
  <c r="T138" i="7"/>
  <c r="T137" i="7"/>
  <c r="T136" i="7"/>
  <c r="T135" i="7"/>
  <c r="T134" i="7"/>
  <c r="T133" i="7"/>
  <c r="T132" i="7"/>
  <c r="T131" i="7"/>
  <c r="T130" i="7"/>
  <c r="T129" i="7"/>
  <c r="T128" i="7"/>
  <c r="T127" i="7"/>
  <c r="T126" i="7"/>
  <c r="T125" i="7"/>
  <c r="T124" i="7"/>
  <c r="T123" i="7"/>
  <c r="T122" i="7"/>
  <c r="T121" i="7"/>
  <c r="T120" i="7"/>
  <c r="T119" i="7"/>
  <c r="T118" i="7"/>
  <c r="T117" i="7"/>
  <c r="T116" i="7"/>
  <c r="T115" i="7"/>
  <c r="T114" i="7"/>
  <c r="T113" i="7"/>
  <c r="T112" i="7"/>
  <c r="T111" i="7"/>
  <c r="T110" i="7"/>
  <c r="T109" i="7"/>
  <c r="T108" i="7"/>
  <c r="T107" i="7"/>
  <c r="T106" i="7"/>
  <c r="T105" i="7"/>
  <c r="T104" i="7"/>
  <c r="T103" i="7"/>
  <c r="T102" i="7"/>
  <c r="T101" i="7"/>
  <c r="T100" i="7"/>
  <c r="T99" i="7"/>
  <c r="T98" i="7"/>
  <c r="T97" i="7"/>
  <c r="T96" i="7"/>
  <c r="T95" i="7"/>
  <c r="T94" i="7"/>
  <c r="T93" i="7"/>
  <c r="T92" i="7"/>
  <c r="T91" i="7"/>
  <c r="T90" i="7"/>
  <c r="T89" i="7"/>
  <c r="T88" i="7"/>
  <c r="T87" i="7"/>
  <c r="T86" i="7"/>
  <c r="T85" i="7"/>
  <c r="T84" i="7"/>
  <c r="T83" i="7"/>
  <c r="T82" i="7"/>
  <c r="T81" i="7"/>
  <c r="T80" i="7"/>
  <c r="T79" i="7"/>
  <c r="T78" i="7"/>
  <c r="T77" i="7"/>
  <c r="T76" i="7"/>
  <c r="T75" i="7"/>
  <c r="T74" i="7"/>
  <c r="T73" i="7"/>
  <c r="T72" i="7"/>
  <c r="T71" i="7"/>
  <c r="T70" i="7"/>
  <c r="T69" i="7"/>
  <c r="T68" i="7"/>
  <c r="T67" i="7"/>
  <c r="T66" i="7"/>
  <c r="T65" i="7"/>
  <c r="T64" i="7"/>
  <c r="T63" i="7"/>
  <c r="T62" i="7"/>
  <c r="T61" i="7"/>
  <c r="T60" i="7"/>
  <c r="T59" i="7"/>
  <c r="T58" i="7"/>
  <c r="T57" i="7"/>
  <c r="T56" i="7"/>
  <c r="T55" i="7"/>
  <c r="T54" i="7"/>
  <c r="T53" i="7"/>
  <c r="T52" i="7"/>
  <c r="T51" i="7"/>
  <c r="T50" i="7"/>
  <c r="T49" i="7"/>
  <c r="T48" i="7"/>
  <c r="T47" i="7"/>
  <c r="T46" i="7"/>
  <c r="T45" i="7"/>
  <c r="T44" i="7"/>
  <c r="T43" i="7"/>
  <c r="T42" i="7"/>
  <c r="T41" i="7"/>
  <c r="T40" i="7"/>
  <c r="T39" i="7"/>
  <c r="T38" i="7"/>
  <c r="T37" i="7"/>
  <c r="T36" i="7"/>
  <c r="T35" i="7"/>
  <c r="T34" i="7"/>
  <c r="T33" i="7"/>
  <c r="T32" i="7"/>
  <c r="T31" i="7"/>
  <c r="T30" i="7"/>
  <c r="T29" i="7"/>
  <c r="T28" i="7"/>
  <c r="T27" i="7"/>
  <c r="T26" i="7"/>
  <c r="T25" i="7"/>
  <c r="T24" i="7"/>
  <c r="T23" i="7"/>
  <c r="T22" i="7"/>
  <c r="T21" i="7"/>
  <c r="T20" i="7"/>
  <c r="T19" i="7"/>
  <c r="T18" i="7"/>
  <c r="T17" i="7"/>
  <c r="T16" i="7"/>
  <c r="T15" i="7"/>
  <c r="T14" i="7"/>
  <c r="T13" i="7"/>
  <c r="T12" i="7"/>
  <c r="T11" i="7"/>
  <c r="T10" i="7"/>
  <c r="U10" i="7"/>
  <c r="V10" i="7"/>
  <c r="V9" i="7"/>
  <c r="U9" i="7"/>
  <c r="T9" i="7"/>
  <c r="R6" i="2"/>
  <c r="R5" i="2"/>
  <c r="AC8" i="2"/>
  <c r="AC7" i="2"/>
  <c r="AC4" i="2"/>
  <c r="AC6" i="2"/>
  <c r="O6" i="2"/>
  <c r="O5"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4" i="2"/>
  <c r="D1119"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4" i="2"/>
  <c r="M6" i="2"/>
  <c r="M5" i="2"/>
  <c r="Y5" i="2"/>
  <c r="N6" i="2"/>
  <c r="Y4" i="2"/>
  <c r="N5" i="2"/>
  <c r="D110" i="17" l="1"/>
  <c r="D54" i="17"/>
  <c r="D161" i="17"/>
  <c r="D151" i="17"/>
  <c r="D147" i="17"/>
  <c r="D107" i="17"/>
  <c r="D99" i="17"/>
  <c r="D51" i="17"/>
  <c r="D46" i="17"/>
  <c r="D44" i="17"/>
  <c r="D42" i="17"/>
  <c r="D686" i="17"/>
  <c r="D682" i="17"/>
  <c r="D678" i="17"/>
  <c r="D658" i="17"/>
  <c r="D654" i="17"/>
  <c r="D630" i="17"/>
  <c r="D626" i="17"/>
  <c r="D32" i="17"/>
  <c r="D253" i="17"/>
  <c r="D247" i="17"/>
  <c r="D245" i="17"/>
  <c r="D241" i="17"/>
  <c r="D237" i="17"/>
  <c r="D233" i="17"/>
  <c r="D231" i="17"/>
  <c r="D229" i="17"/>
  <c r="D225" i="17"/>
  <c r="D221" i="17"/>
  <c r="D219" i="17"/>
  <c r="D213" i="17"/>
  <c r="D201" i="17"/>
  <c r="D197" i="17"/>
  <c r="D181" i="17"/>
  <c r="D177" i="17"/>
  <c r="D171" i="17"/>
  <c r="D165" i="17"/>
  <c r="AW4" i="17"/>
  <c r="D623" i="17"/>
  <c r="D619" i="17"/>
  <c r="D607" i="17"/>
  <c r="D605" i="17"/>
  <c r="D583" i="17"/>
  <c r="D567" i="17"/>
  <c r="D128" i="17"/>
  <c r="D120" i="17"/>
  <c r="D96" i="17"/>
  <c r="D88" i="17"/>
  <c r="D64" i="17"/>
  <c r="D48" i="17"/>
  <c r="D613" i="17"/>
  <c r="D569" i="17"/>
  <c r="D140" i="17"/>
  <c r="D129" i="17"/>
  <c r="D121" i="17"/>
  <c r="D113" i="17"/>
  <c r="D49" i="17"/>
  <c r="D28" i="17"/>
  <c r="D20" i="17"/>
  <c r="D684" i="17"/>
  <c r="D680" i="17"/>
  <c r="D676" i="17"/>
  <c r="D672" i="17"/>
  <c r="D668" i="17"/>
  <c r="D664" i="17"/>
  <c r="D660" i="17"/>
  <c r="D656" i="17"/>
  <c r="D652" i="17"/>
  <c r="D648" i="17"/>
  <c r="D644" i="17"/>
  <c r="D640" i="17"/>
  <c r="D636" i="17"/>
  <c r="D632" i="17"/>
  <c r="D628" i="17"/>
  <c r="D561" i="17"/>
  <c r="D553" i="17"/>
  <c r="D549" i="17"/>
  <c r="D545" i="17"/>
  <c r="D541" i="17"/>
  <c r="D537" i="17"/>
  <c r="D521" i="17"/>
  <c r="D505" i="17"/>
  <c r="D501" i="17"/>
  <c r="D497" i="17"/>
  <c r="D477" i="17"/>
  <c r="D473" i="17"/>
  <c r="D471" i="17"/>
  <c r="D469" i="17"/>
  <c r="D465" i="17"/>
  <c r="D461" i="17"/>
  <c r="D449" i="17"/>
  <c r="D441" i="17"/>
  <c r="D433" i="17"/>
  <c r="D429" i="17"/>
  <c r="D425" i="17"/>
  <c r="D421" i="17"/>
  <c r="D417" i="17"/>
  <c r="D413" i="17"/>
  <c r="D409" i="17"/>
  <c r="D405" i="17"/>
  <c r="D401" i="17"/>
  <c r="D393" i="17"/>
  <c r="D389" i="17"/>
  <c r="D385" i="17"/>
  <c r="D381" i="17"/>
  <c r="D377" i="17"/>
  <c r="D375" i="17"/>
  <c r="D353" i="17"/>
  <c r="D13" i="17"/>
  <c r="D7" i="17"/>
  <c r="BJ4" i="17"/>
  <c r="D665" i="17"/>
  <c r="D661" i="17"/>
  <c r="D657" i="17"/>
  <c r="D655" i="17"/>
  <c r="D653" i="17"/>
  <c r="D651" i="17"/>
  <c r="D649" i="17"/>
  <c r="D647" i="17"/>
  <c r="D645" i="17"/>
  <c r="D633" i="17"/>
  <c r="D625" i="17"/>
  <c r="D370" i="17"/>
  <c r="D366" i="17"/>
  <c r="D354" i="17"/>
  <c r="D352" i="17"/>
  <c r="D6" i="17"/>
  <c r="D620" i="17"/>
  <c r="G3" i="17"/>
  <c r="G4" i="17"/>
  <c r="D117" i="17"/>
  <c r="D617" i="17"/>
  <c r="D609" i="17"/>
  <c r="D601" i="17"/>
  <c r="D593" i="17"/>
  <c r="D589" i="17"/>
  <c r="D585" i="17"/>
  <c r="D577" i="17"/>
  <c r="D573" i="17"/>
  <c r="D557" i="17"/>
  <c r="D533" i="17"/>
  <c r="D529" i="17"/>
  <c r="D525" i="17"/>
  <c r="D517" i="17"/>
  <c r="D513" i="17"/>
  <c r="D509" i="17"/>
  <c r="D445" i="17"/>
  <c r="D373" i="17"/>
  <c r="D369" i="17"/>
  <c r="D365" i="17"/>
  <c r="D361" i="17"/>
  <c r="D357" i="17"/>
  <c r="D622" i="17"/>
  <c r="D371" i="17"/>
  <c r="D363" i="17"/>
  <c r="D97" i="17"/>
  <c r="D81" i="17"/>
  <c r="D65" i="17"/>
  <c r="D57" i="17"/>
  <c r="D621" i="17"/>
  <c r="D470" i="17"/>
  <c r="D462" i="17"/>
  <c r="D458" i="17"/>
  <c r="D362" i="17"/>
  <c r="D339" i="17"/>
  <c r="D335" i="17"/>
  <c r="D331" i="17"/>
  <c r="D315" i="17"/>
  <c r="D303" i="17"/>
  <c r="D299" i="17"/>
  <c r="D295" i="17"/>
  <c r="D263" i="17"/>
  <c r="D259" i="17"/>
  <c r="D255" i="17"/>
  <c r="D251" i="17"/>
  <c r="D243" i="17"/>
  <c r="D239" i="17"/>
  <c r="D235" i="17"/>
  <c r="D215" i="17"/>
  <c r="D211" i="17"/>
  <c r="D207" i="17"/>
  <c r="D199" i="17"/>
  <c r="D195" i="17"/>
  <c r="D191" i="17"/>
  <c r="D179" i="17"/>
  <c r="D167" i="17"/>
  <c r="D159" i="17"/>
  <c r="D155" i="17"/>
  <c r="D123" i="17"/>
  <c r="D91" i="17"/>
  <c r="D86" i="17"/>
  <c r="D67" i="17"/>
  <c r="D33" i="17"/>
  <c r="D29" i="17"/>
  <c r="D25" i="17"/>
  <c r="D21" i="17"/>
  <c r="D17" i="17"/>
  <c r="D643" i="17"/>
  <c r="D508" i="17"/>
  <c r="D674" i="17"/>
  <c r="D662" i="17"/>
  <c r="D650" i="17"/>
  <c r="D646" i="17"/>
  <c r="D642" i="17"/>
  <c r="D634" i="17"/>
  <c r="D615" i="17"/>
  <c r="D599" i="17"/>
  <c r="D595" i="17"/>
  <c r="D591" i="17"/>
  <c r="D587" i="17"/>
  <c r="D575" i="17"/>
  <c r="D571" i="17"/>
  <c r="D563" i="17"/>
  <c r="D559" i="17"/>
  <c r="D555" i="17"/>
  <c r="D551" i="17"/>
  <c r="D547" i="17"/>
  <c r="D535" i="17"/>
  <c r="D527" i="17"/>
  <c r="D515" i="17"/>
  <c r="D511" i="17"/>
  <c r="D507" i="17"/>
  <c r="D503" i="17"/>
  <c r="D499" i="17"/>
  <c r="D495" i="17"/>
  <c r="D491" i="17"/>
  <c r="D487" i="17"/>
  <c r="D483" i="17"/>
  <c r="D479" i="17"/>
  <c r="D475" i="17"/>
  <c r="D467" i="17"/>
  <c r="D463" i="17"/>
  <c r="D459" i="17"/>
  <c r="D447" i="17"/>
  <c r="D443" i="17"/>
  <c r="D435" i="17"/>
  <c r="D431" i="17"/>
  <c r="D423" i="17"/>
  <c r="D407" i="17"/>
  <c r="D399" i="17"/>
  <c r="D395" i="17"/>
  <c r="D387" i="17"/>
  <c r="D324" i="17"/>
  <c r="D308" i="17"/>
  <c r="D292" i="17"/>
  <c r="D188" i="17"/>
  <c r="D95" i="17"/>
  <c r="D670" i="17"/>
  <c r="D666" i="17"/>
  <c r="D638" i="17"/>
  <c r="D618" i="17"/>
  <c r="D476" i="17"/>
  <c r="D637" i="17"/>
  <c r="D403" i="17"/>
  <c r="D597" i="17"/>
  <c r="D581" i="17"/>
  <c r="D565" i="17"/>
  <c r="D336" i="17"/>
  <c r="D157" i="17"/>
  <c r="D663" i="17"/>
  <c r="D600" i="17"/>
  <c r="D596" i="17"/>
  <c r="D588" i="17"/>
  <c r="D332" i="17"/>
  <c r="D284" i="17"/>
  <c r="D489" i="17"/>
  <c r="D485" i="17"/>
  <c r="D481" i="17"/>
  <c r="D457" i="17"/>
  <c r="D453" i="17"/>
  <c r="D437" i="17"/>
  <c r="G5" i="17"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<sst xmlns="http://schemas.openxmlformats.org/spreadsheetml/2006/main" count="767" uniqueCount="199">
  <si>
    <t>BUS827 G100</t>
  </si>
  <si>
    <t>Principles of Investments</t>
  </si>
  <si>
    <t>BY- Muskan Malik ( muskan_malik@sfu.ca ) , Kusum Matlani ( kam51@sfu.ca ) , Vanshika Goel ( vanshika_goel@sfu.ca )</t>
  </si>
  <si>
    <t>Group_A</t>
  </si>
  <si>
    <t>Questions</t>
  </si>
  <si>
    <r>
      <t xml:space="preserve">1) </t>
    </r>
    <r>
      <rPr>
        <b/>
        <sz val="14"/>
        <color rgb="FF000000"/>
        <rFont val="Times New Roman"/>
        <family val="1"/>
      </rPr>
      <t xml:space="preserve">Compute historical average arithmetic and geometric returns, and std deviations for the stock market and short-term treasuries. What does the distribution of monthly returns for the stock market look like? How does it compare to a normal distribution? You can use the FREQUENCY function in Excel to compute a histogram. You can use NORMDIST and NORMINV functions for the normal distribution. </t>
    </r>
  </si>
  <si>
    <r>
      <t xml:space="preserve">2) </t>
    </r>
    <r>
      <rPr>
        <b/>
        <sz val="14"/>
        <color rgb="FF000000"/>
        <rFont val="Times New Roman"/>
        <family val="1"/>
      </rPr>
      <t xml:space="preserve">What is the 5% Value at Risk for the stock market using historical returns? What is the Value at Risk at 5% assuming a normal distribution? </t>
    </r>
  </si>
  <si>
    <t xml:space="preserve">Q1.	The Excel workbook titled “assignment 2_Q1.xlsx’ contains historical monthly returns on the aggregate stock market (Mkt Return) and the monthly return on very short term US treasuries (Risk free return) going back to January 1927. Use this data answer the following questions: </t>
  </si>
  <si>
    <t xml:space="preserve">Q2. In this question you will analyze the risk/return characteristics of portfolios of companies formed based on Size, B/M and E/P ratios. Your comments should be 1-2 bullet points. Please complete the following analysis: </t>
  </si>
  <si>
    <t xml:space="preserve">
The data for this question comes from Kenneth French’s website: http://mba.tuck.dartmouth.edu/pages/faculty/ken.french/data_library.html 
- Portfolios formed on size:
http://mba.tuck.dartmouth.edu/pages/faculty/ken.french/ftp/Portfolios_Formed_on_ME_CSV.zip 
 - Portfolios formed on book-to-market ratio: 
http://mba.tuck.dartmouth.edu/pages/faculty/ken.french/ftp/Portfolios_Formed_on_BE-ME_CSV.zip 
- Portfolios formed on E/P ratio: 
http://mba.tuck.dartmouth.edu/pages/faculty/ken.french/ftp/Portfolios_Formed_on_E-P_CSV.zip 
- Fama-French risk factors: 
http://mba.tuck.dartmouth.edu/pages/faculty/ken.french/ftp/F-F_Research_Data_Factors_CSV.zip </t>
  </si>
  <si>
    <r>
      <t xml:space="preserve">NOTE: The downloaded portfolio data is available on “assignment 2_Q2.xlsx”, and includes </t>
    </r>
    <r>
      <rPr>
        <b/>
        <i/>
        <sz val="14"/>
        <color rgb="FF000000"/>
        <rFont val="Times New Roman"/>
        <family val="1"/>
      </rPr>
      <t xml:space="preserve">value-weighted </t>
    </r>
    <r>
      <rPr>
        <b/>
        <sz val="14"/>
        <color rgb="FF000000"/>
        <rFont val="Times New Roman"/>
        <family val="1"/>
      </rPr>
      <t xml:space="preserve">returns for </t>
    </r>
    <r>
      <rPr>
        <b/>
        <i/>
        <sz val="14"/>
        <color rgb="FF000000"/>
        <rFont val="Times New Roman"/>
        <family val="1"/>
      </rPr>
      <t xml:space="preserve">quintile </t>
    </r>
    <r>
      <rPr>
        <b/>
        <sz val="14"/>
        <color rgb="FF000000"/>
        <rFont val="Times New Roman"/>
        <family val="1"/>
      </rPr>
      <t xml:space="preserve">portfolios. The dataset on the website has in addition equal-weighted returns, annual returns and number of companies in each portfolio as well as decile returns. You can download and play around with some of the returns. For the Fama-French risk factors, we will be using the Mkt-RF and RF returns. </t>
    </r>
  </si>
  <si>
    <t xml:space="preserve">In the dataset you should have 15 portfolios formed based on size, B/M and E/P ratios. The portfolios are constructed as follows. At the beginning of the year all stocks are sorted based on their characteristics (B/M, S/P, size as measured by mkt cap). They are then put into 5 groups. The average return of the stocks in each group are calculated each month. At the beginning of the next year, the procedure is repeated. BM1 portfolio contains the lowest B/M stocks, BM2 the second lowest and so on until BM5 which contains the highest B/M stocks. Same is true for other characteristics. </t>
  </si>
  <si>
    <t xml:space="preserve">In the dataset, you should also have the one month treasury rate which proxies the risk free rate (RF) and the excess market return (Mkt –RF). For the analysis I want you to consider the time period January 1965 to December 2021. </t>
  </si>
  <si>
    <t>2)  Compute and graph cumulative returns over time for $1 invested in the Highest B/M, Lowest B/M, Highest Size and Lowest Size portfolios.</t>
  </si>
  <si>
    <t xml:space="preserve">1) 	Calculate average returns (AVERAGE function in Excel) for the portfolios. Report and comment on your results. Is there a relationship between the financial characteristics and stock returns? Why do you think these financial ratios are correlated with stock returns? </t>
  </si>
  <si>
    <t>3) Calculate standard deviations (STDEV function in Excel) for the portfolios. Is there any relationship between portfolio returns and their standard deviations?</t>
  </si>
  <si>
    <t>4) Calculate CAPM Beta for each portfolio. Report alphas and betas for each portfolio. If CAPM held, what would you have expected the alphas to be? Please commend on each portfolio’s performance based on alphas. Do a scatter plot of portfolio average returns (y-axis) and Betas?</t>
  </si>
  <si>
    <t>5) Form a long-short portfolio by going long (buying) high B/M portfolio and going short (selling) the low B/M portfolio. The return to this long-short portfolio would be return on BM5 – return on BM1 each month. Calculate average returns for BM5, BM1 and the BM5-BM1 portfolios and plot the monthly returns over time. Would you have consistently made money using the long short strategy? What were the average returns for the years 1998-2000? What were the returns over the 2001-2003? What was special about these two time periods? How has value (high B/M) done over the past 10 years and during the pandemic since March 2020? Why? (15 points)</t>
  </si>
  <si>
    <t>Question 1</t>
  </si>
  <si>
    <t>Assignment 2</t>
  </si>
  <si>
    <t>market return</t>
  </si>
  <si>
    <t>T-bill return</t>
  </si>
  <si>
    <t>Returns are in percentage.</t>
  </si>
  <si>
    <t>Missing data are indicated by -99.99 or -999.</t>
  </si>
  <si>
    <t>  Value Weight Returns -- Monthly</t>
  </si>
  <si>
    <t>Mkt-RF</t>
  </si>
  <si>
    <t>RF</t>
  </si>
  <si>
    <t>SIZE1</t>
  </si>
  <si>
    <t>SIZE2</t>
  </si>
  <si>
    <t>SIZE3</t>
  </si>
  <si>
    <t>SIZE4</t>
  </si>
  <si>
    <t>SIZE5</t>
  </si>
  <si>
    <t>BM1</t>
  </si>
  <si>
    <t>BM2</t>
  </si>
  <si>
    <t>BM3</t>
  </si>
  <si>
    <t>BM4</t>
  </si>
  <si>
    <t>BM5</t>
  </si>
  <si>
    <t>EP1</t>
  </si>
  <si>
    <t>EP2</t>
  </si>
  <si>
    <t>EP3</t>
  </si>
  <si>
    <t>EP4</t>
  </si>
  <si>
    <t>EP5</t>
  </si>
  <si>
    <t>ANSWER 1'!A1</t>
  </si>
  <si>
    <t>QUESTION 1</t>
  </si>
  <si>
    <t>QUESTION 2</t>
  </si>
  <si>
    <t>Date</t>
  </si>
  <si>
    <t>Average</t>
  </si>
  <si>
    <t>CAGR</t>
  </si>
  <si>
    <t>1+ market return</t>
  </si>
  <si>
    <t>Product(1+market return)</t>
  </si>
  <si>
    <t>Product(1+Tbill)</t>
  </si>
  <si>
    <t>1+Tbill</t>
  </si>
  <si>
    <t>STDV</t>
  </si>
  <si>
    <t>Bin</t>
  </si>
  <si>
    <t>More</t>
  </si>
  <si>
    <t>Frequency</t>
  </si>
  <si>
    <t>PART 1</t>
  </si>
  <si>
    <t>Normal Distribution</t>
  </si>
  <si>
    <t>MARKET RETURN</t>
  </si>
  <si>
    <t>T-BILL</t>
  </si>
  <si>
    <t>NORMAL DISTRIBUTION</t>
  </si>
  <si>
    <t xml:space="preserve">the distribution is somewhat bell shaped, indicating a tendency towards a normal distribution however, there are clear deviations especially with the "fatter tails" this means there are more extreme values than would be expected in a pure normal distribution. the chart shows that the distribution of monthly returns for the stock market is approximately symmetric but has fatter tails than a normal distribution. </t>
  </si>
  <si>
    <t>The T-Bill distribution is heavily right- skewed with a prominent peak on the left and a long tail extending to the right this histogram is not at all symmetrical displaying a clear right-skewd shape the right tail is notably long, indicating the presence of some higher values that are less frequent. The table histograms skewness indicates that T-Bills typically offers similar returns, but there are occasional periods where the returns are notably higher.</t>
  </si>
  <si>
    <t>PART 2</t>
  </si>
  <si>
    <t>Part 2</t>
  </si>
  <si>
    <t>Part 1</t>
  </si>
  <si>
    <t>5% Var</t>
  </si>
  <si>
    <t xml:space="preserve"> STOCKS</t>
  </si>
  <si>
    <t>Ascending order market return</t>
  </si>
  <si>
    <t>Ranking market return</t>
  </si>
  <si>
    <t xml:space="preserve">Ascending order normal distribution </t>
  </si>
  <si>
    <t>Ranking normal distribution</t>
  </si>
  <si>
    <t xml:space="preserve">total Number of return </t>
  </si>
  <si>
    <t>confidence level</t>
  </si>
  <si>
    <t>alpha (Level of significance)</t>
  </si>
  <si>
    <t>Historic VaR is at position</t>
  </si>
  <si>
    <t>Historic VaR is at position ( Rounded)</t>
  </si>
  <si>
    <t>ANSWERS</t>
  </si>
  <si>
    <t>CALCULATIONS</t>
  </si>
  <si>
    <t xml:space="preserve"> Part 1 </t>
  </si>
  <si>
    <r>
      <rPr>
        <b/>
        <u/>
        <sz val="12"/>
        <color rgb="FFFF0000"/>
        <rFont val="Calibri (Body)"/>
      </rPr>
      <t>NOTE</t>
    </r>
    <r>
      <rPr>
        <sz val="12"/>
        <color rgb="FFFF0000"/>
        <rFont val="Calibri"/>
        <family val="2"/>
        <scheme val="minor"/>
      </rPr>
      <t>: Normal Distribution was calculated using the "=NORM.INV(RAND(),0,1)" functionality for all the 1116 returns. For the purpose of calculation we have pasted the values without the formula due to consistent errors.</t>
    </r>
  </si>
  <si>
    <t>REMARKS</t>
  </si>
  <si>
    <t xml:space="preserve">SIZE1 </t>
  </si>
  <si>
    <t>COMP.</t>
  </si>
  <si>
    <t>COMP</t>
  </si>
  <si>
    <t>FINAL ANASWER</t>
  </si>
  <si>
    <t>PORTFOLIOS</t>
  </si>
  <si>
    <t>Highest B/M (Portfolio 5)</t>
  </si>
  <si>
    <t>Lowest B/M ( Portfolio 1)</t>
  </si>
  <si>
    <t>Lowest SIZE ( Portfolio 5)</t>
  </si>
  <si>
    <t>PART 3</t>
  </si>
  <si>
    <t>CUMULATIVE RETURNS</t>
  </si>
  <si>
    <t xml:space="preserve"> AVERAGE RETURNS</t>
  </si>
  <si>
    <t>AVERAGE RETURNS</t>
  </si>
  <si>
    <t>HIGHEST B/M</t>
  </si>
  <si>
    <t>LOWEST B/M</t>
  </si>
  <si>
    <t>HIGHEST SIZE</t>
  </si>
  <si>
    <t>LOWEST SIZE</t>
  </si>
  <si>
    <t xml:space="preserve">1.There is a noticeable downward trend in average returns as we move from SIZE1 to SIZE5, suggesting that smaller firms (SIZE1) have higher average returns compared to larger firms </t>
  </si>
  <si>
    <t>2.This may indicate a size effect, where smaller companies have the potential to offer higher average returns, possibly due to higher risk premiums or less efficient markets.</t>
  </si>
  <si>
    <t xml:space="preserve">1. The BM portfolios show an upward trend, with BM5 having the highest average return. This could suggest that companies with a high book-to-market ratio, often considered as value stocks, tend to offer higher returns.                                                                                                                                                                </t>
  </si>
  <si>
    <t>2. The increase in average returns from BM1 to BM5 may indicate a value premium, supporting the idea that the market may systematically undervalue high B/M firms, which could result in higher returns to investors who hold these stocks.</t>
  </si>
  <si>
    <t xml:space="preserve">1. The trend in E/P portfolios is less clear, with EP1 showing lower returns and EP5 showing the highest returns. This could imply that stocks with higher earnings relative to their price (indicative of being undervalued) tend to offer better average returns.                                                                                         </t>
  </si>
  <si>
    <t>2. The higher return for EP5 may support the hypothesis that higher earnings yield is associated with undervalued stocks that provide greater returns when the market corrects this undervaluation.</t>
  </si>
  <si>
    <t>The results seem to align with aspects of the Fama-French three-factor model, where size and value factors are considered along with market risk in explaining stock returns.
The apparent size and value effects (small size and high B/M) in the data suggest that these factors could be significant in predicting stock returns, consistent with previous empirical research.
The relationship between E/P ratios and returns might be consistent with the notion that the market may not always price stocks efficiently based on their earnings, leading to higher returns for those stocks when priced correctly.</t>
  </si>
  <si>
    <t>CORRELATION SIZE (SD, AVG RETURNS)</t>
  </si>
  <si>
    <t>CORRELATION BM (SD, AVG RETURNS)</t>
  </si>
  <si>
    <t>CORRELATION EP (SD, AVG RETURNS)</t>
  </si>
  <si>
    <t>Miscellaneos calculations to determine relationship between relation between SD and Average returns</t>
  </si>
  <si>
    <t>The SIZE and BM portfolios display a strong positive correlation between risk and return, aligning with the principle that higher risk is often associated with the potential for higher returns. However, for the EP portfolios, the risk-return relationship is not evident from the correlation coefficient, there's almost no linear relationship between risk and return for these portfolios. Other factors may be influencing the returns of EP portfolios, or it might be that the variation in standard deviations is not large enough to establish a clear relationship</t>
  </si>
  <si>
    <t>CMGR</t>
  </si>
  <si>
    <t>N</t>
  </si>
  <si>
    <t>VALUE OF $1 INVESTED</t>
  </si>
  <si>
    <t xml:space="preserve">CUMMULATIVE RETURNS </t>
  </si>
  <si>
    <t xml:space="preserve"> STANDARD DEVIATION % MONTHLY </t>
  </si>
  <si>
    <t>R-Rf</t>
  </si>
  <si>
    <t>Rm-Rf</t>
  </si>
  <si>
    <t>Rf</t>
  </si>
  <si>
    <t>DATE</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</si>
  <si>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</si>
  <si>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</si>
  <si>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</si>
  <si>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</si>
  <si>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</si>
  <si>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</si>
  <si>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</si>
  <si>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</si>
  <si>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</si>
  <si>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</si>
  <si>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</si>
  <si>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</si>
  <si>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</si>
  <si>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</si>
  <si>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</si>
  <si>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</si>
  <si>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</si>
  <si>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</si>
  <si>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</si>
  <si>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</si>
  <si>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</si>
  <si>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</si>
  <si>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</si>
  <si>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</si>
  <si>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</si>
  <si>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SIZE 1</t>
  </si>
  <si>
    <t>SIZE 2</t>
  </si>
  <si>
    <t>SIZE 3</t>
  </si>
  <si>
    <t>SIZE 4</t>
  </si>
  <si>
    <t>SIZE 5</t>
  </si>
  <si>
    <t>B/M 1</t>
  </si>
  <si>
    <t>B/M 2</t>
  </si>
  <si>
    <t>B/M 3</t>
  </si>
  <si>
    <t>B/M 4</t>
  </si>
  <si>
    <t>B/M 5</t>
  </si>
  <si>
    <t>EP 1</t>
  </si>
  <si>
    <t>EP 2</t>
  </si>
  <si>
    <t>EP 3</t>
  </si>
  <si>
    <t>EP 4</t>
  </si>
  <si>
    <t>EP 5</t>
  </si>
  <si>
    <t xml:space="preserve">AVERAGE MONTHLY RETURNS </t>
  </si>
  <si>
    <t>BETA</t>
  </si>
  <si>
    <t>portfolio</t>
  </si>
  <si>
    <t>Remarks</t>
  </si>
  <si>
    <t>PORTFOLIO</t>
  </si>
  <si>
    <t>ALPHA</t>
  </si>
  <si>
    <t>ANSWER 2 (PART 1)'!A1</t>
  </si>
  <si>
    <t>ANSWER 2 (PART 2)'!A1</t>
  </si>
  <si>
    <t>ANSWER 2 (PART 3)'!A1</t>
  </si>
  <si>
    <t>ANSWER 2 SIZE'!A1</t>
  </si>
  <si>
    <t>ANSWER 2 BM'!A1</t>
  </si>
  <si>
    <t>ANSWER 2 EP'!A1</t>
  </si>
  <si>
    <t>SCATTER PLOT ANS-2 (PART 4)'!A1</t>
  </si>
  <si>
    <t>Average BM1-BM5</t>
  </si>
  <si>
    <t>Averaga BM5</t>
  </si>
  <si>
    <t>BM5 - BM1</t>
  </si>
  <si>
    <t>Average BM1</t>
  </si>
  <si>
    <t>2020-2023</t>
  </si>
  <si>
    <t>BM1-BM5</t>
  </si>
  <si>
    <t>2001-2003</t>
  </si>
  <si>
    <t>1998-2000</t>
  </si>
  <si>
    <t>1965-2021</t>
  </si>
  <si>
    <r>
      <rPr>
        <b/>
        <sz val="9"/>
        <color rgb="FF0F0F0F"/>
        <rFont val="Calibri Light"/>
        <family val="2"/>
        <scheme val="major"/>
      </rPr>
      <t xml:space="preserve">Would you have consistently made money using the long short strategy?  </t>
    </r>
    <r>
      <rPr>
        <sz val="9"/>
        <color rgb="FF0F0F0F"/>
        <rFont val="Calibri Light"/>
        <family val="2"/>
        <scheme val="major"/>
      </rPr>
      <t xml:space="preserve">                                                                                                      From what can be observed in the graph, the returns oscillate above and below the zero line,  indicating that there are periods of both positive and negative returns. This pattern suggests that the strategy did not consistently make money. Indeed, there are points where the strategy would have yielded positive returns, but these are followed by periods of negative returns, which could potentially offset the gains.</t>
    </r>
  </si>
  <si>
    <t>During this period, the long-short strategy would not have consistently made money because the average return of BM1 was higher than BM5. Since the long-short strategy involves going long (buying) in assets expected to increase in value (BM5) and shorting (selling) assets expected to decrease (BM1), the negative average BM1-BM5 suggests that BM1, which one would have been shorting, actually performed better on average, thus leading to negative returns on the short side of the strategy.</t>
  </si>
  <si>
    <t>In contrast, from 2001-03, a long-short strategy would have been profitable. The BM5 portfolio generated positive average returns while BM1 had negative average returns. This would mean that going long on BM5 and shorting BM1 would have resulted in positive gains from both positions, as the strategy profits from the spread (BM1-BM5) which was positive.</t>
  </si>
  <si>
    <t>What was special about these two time periods is the reversal of performance between BM1 and BM5. In 1998-2000, BM1 outperformed BM5, which is not ideal for a long-short strategy based on the assumptions that BM5 would outperform BM1. However, in 2001-2003, the expected conditions for a profitable long-short strategy materialized as BM5 outperformed BM1, leading to positive returns from both the long and short positions in the strategy. This shift could be attributed to various market conditions, changes in economic factors, or sector performances that influenced the benchmarks differently during these periods.</t>
  </si>
  <si>
    <t xml:space="preserve">Difference between the two time periods </t>
  </si>
  <si>
    <t>Remark: 2001-2003</t>
  </si>
  <si>
    <t>Remark: 1998-2000</t>
  </si>
  <si>
    <t>alpha</t>
  </si>
  <si>
    <t>The scatter plot for the BM portfolios shows a downward trend indicating a negative relationship between Beta and average monthly returns. The calculated correlation coefficient for the average monthly returns and Beta of the BM portfolios is approximately -0.462, which indicates a moderate negative relationship. This suggests that, for the BM portfolios, as Beta increases, the average monthly returns tend to decrease, and vice versa</t>
  </si>
  <si>
    <t>From this scatter plot, we can visually assess the relationship between the two variables. The distribution of points does not suggest a strong linear relationship, as they are not forming a clear line pattern. The data does not show a straightforward linear relationship where a higher Beta correlates with higher returns, which is the general expectation according to the Capital Asset Pricing Model (CAPM). This indicates a weak negative relationship between the two variables, suggesting that as Beta increases, the average monthly returns tend to decrease slightly. However, the relationship is not strong, so it might not be significant enough to infer that the average monthly returns are largely dependent on Beta.</t>
  </si>
  <si>
    <t>The scatter plot for the SIZE portfolios visually indicates a strong positive relationship between Beta and average monthly returns. This is supported by the correlation coefficient, which is approximately 0.994, indicating a very strong positive linear relationship. Thus, for the SIZE portfolios, as Beta increases, the average monthly returns also increase correspondingly, which suggests that the returns are quite sensitive to changes in Beta.​</t>
  </si>
  <si>
    <t>Highest SIZE (Portfolio 1)</t>
  </si>
  <si>
    <t>2011-2021</t>
  </si>
  <si>
    <t>Remark: 2011-2021</t>
  </si>
  <si>
    <t>Over the past 10 years and specifically during the pandemic since March 2020, the value stocks portfolio characterized by a high book-to-market ratio (BM5) has underperformed when compared to the growth stocks portfolio with a low book-to-market ratio (BM1). The BM5 portfolio, while generating positive returns, did not surpass the BM1 portfolio, which outperformed the BM5 portfolio by approximately 27% on average over the last decade. This trend continued during the pandemic, with the high B/M portfolio yielding positive returns but still not exceeding the performance of the low B/M or growth stocks.</t>
  </si>
  <si>
    <t>The reasons for this underperformance are likely complex and multifaceted. It could be influenced by various factors such as market trends, economic cycles, and shifts in investor preferences. Typically, growth stocks are favored in environments of low-interest rates and economic expansion, as investors are willing to pay more for the prospect of higher future earnings growth. During the pandemic, sectors that are typically classified as growth, like technology and healthcare, have seen increased demand and have thus provided substantial returns. In contrast, value stocks, which may include industries more sensitive to economic downturns, have not experienced the same level of growth. The overall market sentiment, economic policies, and specific industry disruptions due to the pandemic could have also contributed to the observed performance discrepancy between high B/M (value) and low B/M (growth) portfolios.</t>
  </si>
  <si>
    <r>
      <rPr>
        <b/>
        <sz val="12"/>
        <color theme="1"/>
        <rFont val="Calibri"/>
        <family val="2"/>
        <scheme val="minor"/>
      </rPr>
      <t>Question</t>
    </r>
    <r>
      <rPr>
        <sz val="12"/>
        <color theme="1"/>
        <rFont val="Calibri"/>
        <family val="2"/>
        <scheme val="minor"/>
      </rPr>
      <t xml:space="preserve"> : If CAPM held, what would you have expected the alphas to be? Please comment on each portfolio’s performance based on alphas?</t>
    </r>
  </si>
  <si>
    <r>
      <rPr>
        <b/>
        <sz val="12"/>
        <color theme="1"/>
        <rFont val="Calibri"/>
        <family val="2"/>
        <scheme val="minor"/>
      </rPr>
      <t>Answer</t>
    </r>
    <r>
      <rPr>
        <sz val="12"/>
        <color theme="1"/>
        <rFont val="Calibri"/>
        <family val="2"/>
        <scheme val="minor"/>
      </rPr>
      <t xml:space="preserve">: According to the CAPM, the expected alpha for a well-valued portfolio would be zero, suggesting that the returns are fully explained by the risk taken (as measured by beta). A positive alpha indicates that the portfolio has performed better than expected for its level of risk, while a negative alpha suggests underperformance.
</t>
    </r>
    <r>
      <rPr>
        <sz val="12"/>
        <color rgb="FFFF0000"/>
        <rFont val="Calibri (Body)"/>
      </rPr>
      <t>SIZE 1 to SIZE 4, BM2 to BM5 and EP2 to EP5 have positive alphas, suggesting they have performed better than the CAPM would predict for their levels of risk.
SIZE 5 , BM1 and, EP1 have negative alphas, indicating they have underperformed against the CAPM predictions for their beta values.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</si>
</sst>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409]#,##0.00"/>
    <numFmt numFmtId="166" formatCode="[$$-409]#,##0"/>
    <numFmt numFmtId="167" formatCode="0.0000"/>
    <numFmt numFmtId="168" formatCode="0.00000"/>
    <numFmt numFmtId="169" formatCode="0.0000000"/>
  </numFmts>
  <fonts count="39" x14ac:knownFonts="1">
    <font>
      <sz val="12"/>
      <color theme="1"/>
      <name val="Calibri"/>
      <family val="2"/>
      <scheme val="minor"/>
    </font>
    <font>
      <b/>
      <sz val="12"/>
      <color theme="1"/>
      <name val="Calibri"/>
      <family val="2"/>
      <scheme val="minor"/>
    </font>
    <font>
      <u/>
      <sz val="12"/>
      <color theme="10"/>
      <name val="Calibri"/>
      <family val="2"/>
      <scheme val="minor"/>
    </font>
    <font>
      <b/>
      <sz val="28"/>
      <color theme="1"/>
      <name val="Calibri"/>
      <family val="2"/>
      <scheme val="minor"/>
    </font>
    <font>
      <b/>
      <sz val="20"/>
      <color theme="1"/>
      <name val="Calibri"/>
      <family val="2"/>
      <scheme val="minor"/>
    </font>
    <font>
      <sz val="14"/>
      <color theme="1"/>
      <name val="Calibri"/>
      <family val="2"/>
      <scheme val="minor"/>
    </font>
    <font>
      <b/>
      <sz val="14"/>
      <color theme="1"/>
      <name val="Calibri"/>
      <family val="2"/>
      <scheme val="minor"/>
    </font>
    <font>
      <b/>
      <sz val="18"/>
      <color theme="1"/>
      <name val="Calibri"/>
      <family val="2"/>
      <scheme val="minor"/>
    </font>
    <font>
      <b/>
      <sz val="14"/>
      <color theme="1"/>
      <name val="Times New Roman"/>
      <family val="1"/>
    </font>
    <font>
      <b/>
      <sz val="14"/>
      <color rgb="FF000000"/>
      <name val="Times New Roman"/>
      <family val="1"/>
    </font>
    <font>
      <sz val="12"/>
      <color rgb="FF000000"/>
      <name val="Times New Roman"/>
      <family val="1"/>
    </font>
    <font>
      <sz val="11.5"/>
      <color rgb="FF000000"/>
      <name val="Times New Roman"/>
      <family val="1"/>
    </font>
    <font>
      <b/>
      <sz val="12"/>
      <color rgb="FF000000"/>
      <name val="Times New Roman"/>
      <family val="1"/>
    </font>
    <font>
      <b/>
      <sz val="14"/>
      <color rgb="FF000000"/>
      <name val="Calibri"/>
      <family val="2"/>
    </font>
    <font>
      <b/>
      <i/>
      <sz val="14"/>
      <color rgb="FF000000"/>
      <name val="Times New Roman"/>
      <family val="1"/>
    </font>
    <font>
      <b/>
      <sz val="22"/>
      <color rgb="FF000000"/>
      <name val="Times New Roman"/>
      <family val="1"/>
    </font>
    <font>
      <u/>
      <sz val="22"/>
      <color theme="10"/>
      <name val="Calibri"/>
      <family val="2"/>
      <scheme val="minor"/>
    </font>
    <font>
      <sz val="12"/>
      <color rgb="FF000000"/>
      <name val="Calibri"/>
      <family val="2"/>
      <scheme val="minor"/>
    </font>
    <font>
      <b/>
      <sz val="12"/>
      <color rgb="FF000000"/>
      <name val="Calibri"/>
      <family val="2"/>
      <scheme val="minor"/>
    </font>
    <font>
      <b/>
      <sz val="10"/>
      <color rgb="FF000000"/>
      <name val="Helvetica Neue"/>
      <family val="2"/>
    </font>
    <font>
      <sz val="12"/>
      <color theme="1"/>
      <name val="Helvetica"/>
      <family val="2"/>
    </font>
    <font>
      <sz val="10"/>
      <color rgb="FF000000"/>
      <name val="Helvetica Neue"/>
      <family val="2"/>
    </font>
    <font>
      <b/>
      <sz val="12"/>
      <color theme="1"/>
      <name val="Helvetica"/>
      <family val="2"/>
    </font>
    <font>
      <i/>
      <sz val="12"/>
      <color theme="1"/>
      <name val="Calibri"/>
      <family val="2"/>
      <scheme val="minor"/>
    </font>
    <font>
      <sz val="12"/>
      <color theme="1"/>
      <name val="Calibri"/>
      <family val="2"/>
      <scheme val="minor"/>
    </font>
    <font>
      <sz val="12"/>
      <color rgb="FFFF0000"/>
      <name val="Calibri"/>
      <family val="2"/>
      <scheme val="minor"/>
    </font>
    <font>
      <sz val="16"/>
      <color theme="0"/>
      <name val="Calibri"/>
      <family val="2"/>
      <scheme val="minor"/>
    </font>
    <font>
      <b/>
      <sz val="16"/>
      <color theme="1"/>
      <name val="Calibri"/>
      <family val="2"/>
      <scheme val="minor"/>
    </font>
    <font>
      <b/>
      <u/>
      <sz val="12"/>
      <color rgb="FFFF0000"/>
      <name val="Calibri (Body)"/>
    </font>
    <font>
      <sz val="11"/>
      <color rgb="FF222222"/>
      <name val="Arial"/>
      <family val="2"/>
    </font>
    <font>
      <b/>
      <sz val="20"/>
      <color theme="1"/>
      <name val="Calibri (Body)"/>
    </font>
    <font>
      <b/>
      <sz val="11"/>
      <color theme="1"/>
      <name val="Calibri"/>
      <family val="2"/>
      <scheme val="minor"/>
    </font>
    <font>
      <sz val="9"/>
      <color rgb="FF0F0F0F"/>
      <name val="Calibri Light"/>
      <family val="2"/>
      <scheme val="major"/>
    </font>
    <font>
      <sz val="8"/>
      <color rgb="FF0F0F0F"/>
      <name val="Segoe UI"/>
      <family val="2"/>
    </font>
    <font>
      <b/>
      <sz val="9"/>
      <color rgb="FF0F0F0F"/>
      <name val="Calibri Light"/>
      <family val="2"/>
      <scheme val="major"/>
    </font>
    <font>
      <b/>
      <sz val="11.5"/>
      <color theme="1"/>
      <name val="Calibri"/>
      <family val="2"/>
      <scheme val="minor"/>
    </font>
    <font>
      <b/>
      <sz val="10"/>
      <color theme="0"/>
      <name val="Helvetica Neue"/>
      <family val="2"/>
    </font>
    <font>
      <b/>
      <sz val="12"/>
      <color theme="0"/>
      <name val="Calibri"/>
      <family val="2"/>
      <scheme val="minor"/>
    </font>
    <font>
      <sz val="12"/>
      <color rgb="FFFF0000"/>
      <name val="Calibri (Body)"/>
    </font>
  </fonts>
  <fills count="14">
    <fill>
      <patternFill patternType="none"/>
    </fill>
    <fill>
      <patternFill patternType="gray125"/>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7" tint="0.59999389629810485"/>
        <bgColor indexed="64"/>
      </patternFill>
    </fill>
    <fill>
      <patternFill patternType="solid">
        <fgColor theme="1"/>
        <bgColor indexed="64"/>
      </patternFill>
    </fill>
    <fill>
      <patternFill patternType="solid">
        <fgColor theme="2"/>
        <bgColor indexed="64"/>
      </patternFill>
    </fill>
    <fill>
      <patternFill patternType="solid">
        <fgColor theme="9" tint="0.79998168889431442"/>
        <bgColor indexed="64"/>
      </patternFill>
    </fill>
    <fill>
      <patternFill patternType="solid">
        <fgColor theme="0"/>
        <bgColor indexed="64"/>
      </patternFill>
    </fill>
    <fill>
      <patternFill patternType="solid">
        <fgColor rgb="FFFFC000"/>
        <bgColor indexed="64"/>
      </patternFill>
    </fill>
    <fill>
      <patternFill patternType="solid">
        <fgColor theme="1"/>
        <bgColor theme="1"/>
      </patternFill>
    </fill>
  </fills>
  <borders count="41">
    <border>
      <left/>
      <right/>
      <top/>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s>
  <cellStyleXfs count="4">
    <xf numFmtId="0" fontId="0" fillId="0" borderId="0"/>
    <xf numFmtId="0" fontId="2" fillId="0" borderId="0" applyNumberFormat="0" applyFill="0" applyBorder="0" applyAlignment="0" applyProtection="0"/>
    <xf numFmtId="9" fontId="24" fillId="0" borderId="0" applyFont="0" applyFill="0" applyBorder="0" applyAlignment="0" applyProtection="0"/>
    <xf numFmtId="0" fontId="24" fillId="0" borderId="0"/>
  </cellStyleXfs>
  <cellXfs count="289">
    <xf numFmtId="0" fontId="0" fillId="0" borderId="0" xfId="0"/>
    <xf numFmtId="0" fontId="0" fillId="2" borderId="0" xfId="0" applyFill="1" applyAlignment="1">
      <alignment horizontal="center"/>
    </xf>
    <xf numFmtId="0" fontId="0" fillId="2" borderId="0" xfId="0" applyFill="1"/>
    <xf numFmtId="0" fontId="7" fillId="0" borderId="0" xfId="0" applyFont="1"/>
    <xf numFmtId="0" fontId="6" fillId="0" borderId="0" xfId="0" applyFont="1"/>
    <xf numFmtId="0" fontId="5" fillId="0" borderId="0" xfId="0" applyFont="1"/>
    <xf numFmtId="0" fontId="8" fillId="0" borderId="0" xfId="0" applyFont="1" applyAlignment="1">
      <alignment horizontal="left" vertical="center"/>
    </xf>
    <xf numFmtId="0" fontId="10" fillId="0" borderId="0" xfId="0" applyFont="1" applyAlignment="1">
      <alignment vertical="center"/>
    </xf>
    <xf numFmtId="0" fontId="11" fillId="0" borderId="0" xfId="0" applyFont="1" applyAlignment="1">
      <alignment vertical="center"/>
    </xf>
    <xf numFmtId="0" fontId="8" fillId="0" borderId="0" xfId="0" applyFont="1" applyAlignment="1">
      <alignment horizontal="left" vertical="center" wrapText="1"/>
    </xf>
    <xf numFmtId="0" fontId="9" fillId="0" borderId="0" xfId="0" applyFont="1" applyAlignment="1">
      <alignment horizontal="left" vertical="center" wrapText="1"/>
    </xf>
    <xf numFmtId="0" fontId="19" fillId="0" borderId="0" xfId="0" applyFont="1"/>
    <xf numFmtId="0" fontId="20" fillId="0" borderId="0" xfId="0" applyFont="1"/>
    <xf numFmtId="16" fontId="21" fillId="0" borderId="0" xfId="0" applyNumberFormat="1" applyFont="1"/>
    <xf numFmtId="0" fontId="1" fillId="0" borderId="0" xfId="0" applyFont="1"/>
    <xf numFmtId="0" fontId="10" fillId="5" borderId="6" xfId="0" applyFont="1" applyFill="1" applyBorder="1" applyAlignment="1">
      <alignment vertical="center"/>
    </xf>
    <xf numFmtId="0" fontId="0" fillId="5" borderId="6" xfId="0" applyFill="1" applyBorder="1"/>
    <xf numFmtId="0" fontId="0" fillId="5" borderId="5" xfId="0" applyFill="1" applyBorder="1"/>
    <xf numFmtId="0" fontId="0" fillId="5" borderId="0" xfId="0" applyFill="1"/>
    <xf numFmtId="0" fontId="6" fillId="5" borderId="5" xfId="0" applyFont="1" applyFill="1" applyBorder="1" applyAlignment="1">
      <alignment vertical="center" wrapText="1"/>
    </xf>
    <xf numFmtId="0" fontId="6" fillId="5" borderId="0" xfId="0" applyFont="1" applyFill="1" applyAlignment="1">
      <alignment vertical="center" wrapText="1"/>
    </xf>
    <xf numFmtId="0" fontId="6" fillId="5" borderId="6" xfId="0" applyFont="1" applyFill="1" applyBorder="1" applyAlignment="1">
      <alignment vertical="center" wrapText="1"/>
    </xf>
    <xf numFmtId="0" fontId="18" fillId="0" borderId="0" xfId="0" applyFont="1"/>
    <xf numFmtId="0" fontId="0" fillId="0" borderId="0" xfId="0" applyAlignment="1">
      <alignment vertical="top" wrapText="1"/>
    </xf>
    <xf numFmtId="10" fontId="0" fillId="0" borderId="0" xfId="2" applyNumberFormat="1" applyFont="1"/>
    <xf numFmtId="14" fontId="17" fillId="0" borderId="0" xfId="0" applyNumberFormat="1" applyFont="1"/>
    <xf numFmtId="0" fontId="17" fillId="0" borderId="0" xfId="0" applyFont="1"/>
    <xf numFmtId="0" fontId="18" fillId="7" borderId="12" xfId="0" applyFont="1" applyFill="1" applyBorder="1"/>
    <xf numFmtId="0" fontId="18" fillId="7" borderId="13" xfId="0" applyFont="1" applyFill="1" applyBorder="1"/>
    <xf numFmtId="0" fontId="18" fillId="7" borderId="14" xfId="0" applyFont="1" applyFill="1" applyBorder="1"/>
    <xf numFmtId="0" fontId="18" fillId="9" borderId="0" xfId="0" applyFont="1" applyFill="1" applyAlignment="1">
      <alignment horizontal="center"/>
    </xf>
    <xf numFmtId="0" fontId="18" fillId="10" borderId="12" xfId="0" applyFont="1" applyFill="1" applyBorder="1"/>
    <xf numFmtId="0" fontId="18" fillId="10" borderId="13" xfId="0" applyFont="1" applyFill="1" applyBorder="1"/>
    <xf numFmtId="0" fontId="18" fillId="10" borderId="14" xfId="0" applyFont="1" applyFill="1" applyBorder="1"/>
    <xf numFmtId="0" fontId="0" fillId="0" borderId="10" xfId="0" applyBorder="1"/>
    <xf numFmtId="9" fontId="0" fillId="0" borderId="10" xfId="0" applyNumberFormat="1" applyBorder="1"/>
    <xf numFmtId="0" fontId="0" fillId="0" borderId="11" xfId="0" applyBorder="1"/>
    <xf numFmtId="0" fontId="17" fillId="6" borderId="15" xfId="0" applyFont="1" applyFill="1" applyBorder="1"/>
    <xf numFmtId="0" fontId="0" fillId="6" borderId="16" xfId="0" applyFill="1" applyBorder="1"/>
    <xf numFmtId="0" fontId="0" fillId="6" borderId="1" xfId="0" applyFill="1" applyBorder="1"/>
    <xf numFmtId="0" fontId="23" fillId="0" borderId="10" xfId="0" applyFont="1" applyBorder="1" applyAlignment="1">
      <alignment horizontal="center"/>
    </xf>
    <xf numFmtId="0" fontId="1" fillId="0" borderId="10" xfId="0" applyFont="1" applyBorder="1"/>
    <xf numFmtId="0" fontId="1" fillId="0" borderId="10" xfId="0" applyFont="1" applyBorder="1" applyAlignment="1">
      <alignment horizontal="left"/>
    </xf>
    <xf numFmtId="10" fontId="25" fillId="0" borderId="10" xfId="2" applyNumberFormat="1" applyFont="1" applyBorder="1"/>
    <xf numFmtId="164" fontId="25" fillId="0" borderId="10" xfId="2" applyNumberFormat="1" applyFont="1" applyBorder="1"/>
    <xf numFmtId="0" fontId="19" fillId="0" borderId="10" xfId="0" applyFont="1" applyBorder="1"/>
    <xf numFmtId="0" fontId="21" fillId="0" borderId="0" xfId="0" applyFont="1"/>
    <xf numFmtId="0" fontId="21" fillId="0" borderId="10" xfId="0" applyFont="1" applyBorder="1"/>
    <xf numFmtId="0" fontId="22" fillId="4" borderId="17" xfId="0" applyFont="1" applyFill="1" applyBorder="1"/>
    <xf numFmtId="0" fontId="19" fillId="4" borderId="18" xfId="0" applyFont="1" applyFill="1" applyBorder="1"/>
    <xf numFmtId="0" fontId="19" fillId="4" borderId="19" xfId="0" applyFont="1" applyFill="1" applyBorder="1"/>
    <xf numFmtId="0" fontId="21" fillId="0" borderId="20" xfId="0" applyFont="1" applyBorder="1"/>
    <xf numFmtId="0" fontId="19" fillId="0" borderId="8" xfId="0" applyFont="1" applyBorder="1"/>
    <xf numFmtId="0" fontId="0" fillId="0" borderId="0" xfId="0" applyAlignment="1">
      <alignment vertical="center" wrapText="1"/>
    </xf>
    <xf numFmtId="0" fontId="0" fillId="0" borderId="0" xfId="0" applyAlignment="1">
      <alignment horizontal="left" vertical="center" wrapText="1"/>
    </xf>
    <xf numFmtId="165" fontId="0" fillId="0" borderId="0" xfId="0" applyNumberFormat="1"/>
    <xf numFmtId="0" fontId="1" fillId="0" borderId="29" xfId="0" applyFont="1" applyBorder="1"/>
    <xf numFmtId="0" fontId="0" fillId="0" borderId="15" xfId="0" applyBorder="1"/>
    <xf numFmtId="0" fontId="0" fillId="0" borderId="16" xfId="0" applyBorder="1"/>
    <xf numFmtId="0" fontId="0" fillId="0" borderId="1" xfId="0" applyBorder="1"/>
    <xf numFmtId="0" fontId="1" fillId="0" borderId="15" xfId="0" applyFont="1" applyBorder="1"/>
    <xf numFmtId="0" fontId="1" fillId="0" borderId="1" xfId="0" applyFont="1" applyBorder="1"/>
    <xf numFmtId="0" fontId="1" fillId="0" borderId="30" xfId="0" applyFont="1" applyBorder="1"/>
    <xf numFmtId="2" fontId="0" fillId="0" borderId="0" xfId="2" applyNumberFormat="1" applyFont="1"/>
    <xf numFmtId="2" fontId="0" fillId="0" borderId="0" xfId="0" applyNumberFormat="1"/>
    <xf numFmtId="166" fontId="0" fillId="0" borderId="0" xfId="0" applyNumberFormat="1"/>
    <xf numFmtId="0" fontId="21" fillId="0" borderId="10" xfId="2" applyNumberFormat="1" applyFont="1" applyBorder="1"/>
    <xf numFmtId="0" fontId="1" fillId="4" borderId="15" xfId="0" applyFont="1" applyFill="1" applyBorder="1"/>
    <xf numFmtId="0" fontId="1" fillId="4" borderId="16" xfId="0" applyFont="1" applyFill="1" applyBorder="1"/>
    <xf numFmtId="0" fontId="1" fillId="4" borderId="1" xfId="0" applyFont="1" applyFill="1" applyBorder="1"/>
    <xf numFmtId="0" fontId="29" fillId="0" borderId="0" xfId="0" applyFont="1" applyAlignment="1">
      <alignment vertical="center" wrapText="1"/>
    </xf>
    <xf numFmtId="0" fontId="19" fillId="0" borderId="29" xfId="0" applyFont="1" applyBorder="1"/>
    <xf numFmtId="168" fontId="0" fillId="0" borderId="0" xfId="2" applyNumberFormat="1" applyFont="1"/>
    <xf numFmtId="165" fontId="0" fillId="0" borderId="15" xfId="0" applyNumberFormat="1" applyBorder="1"/>
    <xf numFmtId="0" fontId="0" fillId="0" borderId="0" xfId="0" applyAlignment="1">
      <alignment horizontal="center"/>
    </xf>
    <xf numFmtId="0" fontId="19" fillId="0" borderId="11" xfId="0" applyFont="1" applyBorder="1"/>
    <xf numFmtId="0" fontId="21" fillId="0" borderId="11" xfId="0" applyFont="1" applyBorder="1"/>
    <xf numFmtId="0" fontId="22" fillId="4" borderId="31" xfId="0" applyFont="1" applyFill="1" applyBorder="1"/>
    <xf numFmtId="0" fontId="22" fillId="4" borderId="29" xfId="0" applyFont="1" applyFill="1" applyBorder="1"/>
    <xf numFmtId="0" fontId="0" fillId="0" borderId="9" xfId="0" applyBorder="1"/>
    <xf numFmtId="0" fontId="23" fillId="0" borderId="32" xfId="0" applyFont="1" applyBorder="1" applyAlignment="1">
      <alignment horizontal="center"/>
    </xf>
    <xf numFmtId="0" fontId="23" fillId="0" borderId="32" xfId="0" applyFont="1" applyBorder="1" applyAlignment="1">
      <alignment horizontal="centerContinuous"/>
    </xf>
    <xf numFmtId="169" fontId="0" fillId="0" borderId="0" xfId="0" applyNumberFormat="1"/>
    <xf numFmtId="167" fontId="0" fillId="0" borderId="0" xfId="0" applyNumberFormat="1"/>
    <xf numFmtId="0" fontId="0" fillId="6" borderId="0" xfId="0" applyFill="1"/>
    <xf numFmtId="0" fontId="0" fillId="12" borderId="9" xfId="0" applyFill="1" applyBorder="1"/>
    <xf numFmtId="0" fontId="0" fillId="12" borderId="0" xfId="0" applyFill="1"/>
    <xf numFmtId="0" fontId="27" fillId="0" borderId="0" xfId="0" applyFont="1"/>
    <xf numFmtId="0" fontId="33" fillId="0" borderId="0" xfId="0" applyFont="1"/>
    <xf numFmtId="0" fontId="0" fillId="0" borderId="33" xfId="0" applyBorder="1"/>
    <xf numFmtId="0" fontId="0" fillId="0" borderId="34" xfId="0" applyBorder="1"/>
    <xf numFmtId="0" fontId="0" fillId="0" borderId="12" xfId="0" applyBorder="1"/>
    <xf numFmtId="0" fontId="0" fillId="0" borderId="35" xfId="0" applyBorder="1"/>
    <xf numFmtId="0" fontId="0" fillId="0" borderId="36" xfId="0" applyBorder="1"/>
    <xf numFmtId="0" fontId="0" fillId="0" borderId="37" xfId="0" applyBorder="1"/>
    <xf numFmtId="0" fontId="32" fillId="0" borderId="0" xfId="0" applyFont="1" applyAlignment="1">
      <alignment vertical="center" wrapText="1"/>
    </xf>
    <xf numFmtId="0" fontId="1" fillId="0" borderId="28" xfId="0" applyFont="1" applyBorder="1"/>
    <xf numFmtId="0" fontId="1" fillId="0" borderId="11" xfId="0" applyFont="1" applyBorder="1"/>
    <xf numFmtId="0" fontId="1" fillId="0" borderId="26" xfId="0" applyFont="1" applyBorder="1"/>
    <xf numFmtId="0" fontId="0" fillId="0" borderId="22" xfId="0" applyBorder="1"/>
    <xf numFmtId="0" fontId="0" fillId="0" borderId="23" xfId="0" applyBorder="1"/>
    <xf numFmtId="0" fontId="21" fillId="0" borderId="38" xfId="0" applyFont="1" applyBorder="1"/>
    <xf numFmtId="0" fontId="0" fillId="0" borderId="39" xfId="0" applyBorder="1"/>
    <xf numFmtId="0" fontId="21" fillId="0" borderId="23" xfId="0" applyFont="1" applyBorder="1"/>
    <xf numFmtId="0" fontId="0" fillId="0" borderId="20" xfId="0" applyBorder="1"/>
    <xf numFmtId="0" fontId="36" fillId="0" borderId="11" xfId="3" applyFont="1" applyBorder="1" applyAlignment="1">
      <alignment horizontal="center"/>
    </xf>
    <xf numFmtId="0" fontId="36" fillId="0" borderId="28" xfId="3" applyFont="1" applyBorder="1" applyAlignment="1">
      <alignment horizontal="center"/>
    </xf>
    <xf numFmtId="0" fontId="31" fillId="0" borderId="26" xfId="0" applyFont="1" applyBorder="1" applyAlignment="1">
      <alignment horizontal="center"/>
    </xf>
    <xf numFmtId="0" fontId="0" fillId="0" borderId="38" xfId="0" applyBorder="1"/>
    <xf numFmtId="0" fontId="1" fillId="0" borderId="31" xfId="0" applyFont="1" applyBorder="1" applyAlignment="1">
      <alignment horizontal="center"/>
    </xf>
    <xf numFmtId="0" fontId="37" fillId="13" borderId="10" xfId="0" applyFont="1" applyFill="1" applyBorder="1"/>
    <xf numFmtId="0" fontId="0" fillId="0" borderId="0" xfId="0" applyAlignment="1">
      <alignment vertical="center"/>
    </xf>
    <xf numFmtId="0" fontId="2" fillId="4" borderId="5" xfId="1" quotePrefix="1" applyFill="1" applyBorder="1" applyAlignment="1">
      <alignment horizontal="center"/>
    </xf>
    <xf numFmtId="0" fontId="2" fillId="4" borderId="0" xfId="1" quotePrefix="1" applyFill="1" applyBorder="1" applyAlignment="1">
      <alignment horizontal="center"/>
    </xf>
    <xf numFmtId="0" fontId="2" fillId="4" borderId="6" xfId="1" quotePrefix="1" applyFill="1" applyBorder="1" applyAlignment="1">
      <alignment horizontal="center"/>
    </xf>
    <xf numFmtId="0" fontId="2" fillId="4" borderId="7" xfId="1" quotePrefix="1" applyFill="1" applyBorder="1" applyAlignment="1">
      <alignment horizontal="center"/>
    </xf>
    <xf numFmtId="0" fontId="2" fillId="4" borderId="9" xfId="1" quotePrefix="1" applyFill="1" applyBorder="1" applyAlignment="1">
      <alignment horizontal="center"/>
    </xf>
    <xf numFmtId="0" fontId="2" fillId="4" borderId="4" xfId="1" quotePrefix="1" applyFill="1" applyBorder="1" applyAlignment="1">
      <alignment horizontal="center"/>
    </xf>
    <xf numFmtId="0" fontId="15" fillId="0" borderId="8" xfId="0" applyFont="1" applyBorder="1" applyAlignment="1">
      <alignment horizontal="center" vertical="center"/>
    </xf>
    <xf numFmtId="0" fontId="15" fillId="0" borderId="0" xfId="0" applyFont="1" applyAlignment="1">
      <alignment horizontal="center" vertical="center"/>
    </xf>
    <xf numFmtId="0" fontId="0" fillId="2" borderId="0" xfId="0" applyFill="1" applyAlignment="1">
      <alignment horizontal="center"/>
    </xf>
    <xf numFmtId="0" fontId="5" fillId="2" borderId="0" xfId="0" applyFont="1" applyFill="1" applyAlignment="1">
      <alignment horizontal="center"/>
    </xf>
    <xf numFmtId="0" fontId="6" fillId="2" borderId="0" xfId="0" applyFont="1" applyFill="1" applyAlignment="1">
      <alignment horizontal="center" vertical="top"/>
    </xf>
    <xf numFmtId="0" fontId="6" fillId="5" borderId="5" xfId="0" applyFont="1" applyFill="1" applyBorder="1" applyAlignment="1">
      <alignment horizontal="left" vertical="center" wrapText="1"/>
    </xf>
    <xf numFmtId="0" fontId="6" fillId="5" borderId="0" xfId="0" applyFont="1" applyFill="1" applyAlignment="1">
      <alignment horizontal="left" vertical="center" wrapText="1"/>
    </xf>
    <xf numFmtId="0" fontId="6" fillId="5" borderId="6" xfId="0" applyFont="1" applyFill="1" applyBorder="1" applyAlignment="1">
      <alignment horizontal="left" vertical="center" wrapText="1"/>
    </xf>
    <xf numFmtId="0" fontId="3" fillId="2" borderId="0" xfId="0" applyFont="1" applyFill="1" applyAlignment="1">
      <alignment horizontal="center"/>
    </xf>
    <xf numFmtId="0" fontId="4" fillId="2" borderId="0" xfId="0" applyFont="1" applyFill="1" applyAlignment="1">
      <alignment horizontal="center"/>
    </xf>
    <xf numFmtId="0" fontId="9" fillId="5" borderId="2" xfId="0" applyFont="1" applyFill="1" applyBorder="1" applyAlignment="1">
      <alignment horizontal="left" vertical="center" wrapText="1"/>
    </xf>
    <xf numFmtId="0" fontId="9" fillId="5" borderId="8" xfId="0" applyFont="1" applyFill="1" applyBorder="1" applyAlignment="1">
      <alignment horizontal="left" vertical="center" wrapText="1"/>
    </xf>
    <xf numFmtId="0" fontId="9" fillId="5" borderId="3" xfId="0" applyFont="1" applyFill="1" applyBorder="1" applyAlignment="1">
      <alignment horizontal="left" vertical="center" wrapText="1"/>
    </xf>
    <xf numFmtId="0" fontId="9" fillId="5" borderId="5" xfId="0" applyFont="1" applyFill="1" applyBorder="1" applyAlignment="1">
      <alignment horizontal="left" vertical="center" wrapText="1"/>
    </xf>
    <xf numFmtId="0" fontId="9" fillId="5" borderId="0" xfId="0" applyFont="1" applyFill="1" applyAlignment="1">
      <alignment horizontal="left" vertical="center" wrapText="1"/>
    </xf>
    <xf numFmtId="0" fontId="9" fillId="5" borderId="6" xfId="0" applyFont="1" applyFill="1" applyBorder="1" applyAlignment="1">
      <alignment horizontal="left" vertical="center" wrapText="1"/>
    </xf>
    <xf numFmtId="0" fontId="13" fillId="5" borderId="5" xfId="0" applyFont="1" applyFill="1" applyBorder="1" applyAlignment="1">
      <alignment horizontal="left" vertical="center" wrapText="1"/>
    </xf>
    <xf numFmtId="0" fontId="13" fillId="5" borderId="0" xfId="0" applyFont="1" applyFill="1" applyAlignment="1">
      <alignment horizontal="left" vertical="center" wrapText="1"/>
    </xf>
    <xf numFmtId="0" fontId="13" fillId="5" borderId="6" xfId="0" applyFont="1" applyFill="1" applyBorder="1" applyAlignment="1">
      <alignment horizontal="left" vertical="center" wrapText="1"/>
    </xf>
    <xf numFmtId="0" fontId="13" fillId="5" borderId="5" xfId="0" applyFont="1" applyFill="1" applyBorder="1" applyAlignment="1">
      <alignment horizontal="left" vertical="center"/>
    </xf>
    <xf numFmtId="0" fontId="13" fillId="5" borderId="0" xfId="0" applyFont="1" applyFill="1" applyAlignment="1">
      <alignment horizontal="left" vertical="center"/>
    </xf>
    <xf numFmtId="0" fontId="13" fillId="5" borderId="6" xfId="0" applyFont="1" applyFill="1" applyBorder="1" applyAlignment="1">
      <alignment horizontal="left" vertical="center"/>
    </xf>
    <xf numFmtId="0" fontId="13" fillId="5" borderId="7" xfId="0" applyFont="1" applyFill="1" applyBorder="1" applyAlignment="1">
      <alignment horizontal="left" vertical="center"/>
    </xf>
    <xf numFmtId="0" fontId="13" fillId="5" borderId="9" xfId="0" applyFont="1" applyFill="1" applyBorder="1" applyAlignment="1">
      <alignment horizontal="left" vertical="center"/>
    </xf>
    <xf numFmtId="0" fontId="13" fillId="5" borderId="4" xfId="0" applyFont="1" applyFill="1" applyBorder="1" applyAlignment="1">
      <alignment horizontal="left" vertical="center"/>
    </xf>
    <xf numFmtId="0" fontId="12" fillId="5" borderId="5" xfId="0" applyFont="1" applyFill="1" applyBorder="1" applyAlignment="1">
      <alignment horizontal="center" vertical="center"/>
    </xf>
    <xf numFmtId="0" fontId="12" fillId="5" borderId="0" xfId="0" applyFont="1" applyFill="1" applyAlignment="1">
      <alignment horizontal="center" vertical="center"/>
    </xf>
    <xf numFmtId="0" fontId="6" fillId="5" borderId="7" xfId="0" applyFont="1" applyFill="1" applyBorder="1" applyAlignment="1">
      <alignment horizontal="left" vertical="center" wrapText="1"/>
    </xf>
    <xf numFmtId="0" fontId="6" fillId="5" borderId="9" xfId="0" applyFont="1" applyFill="1" applyBorder="1" applyAlignment="1">
      <alignment horizontal="left" vertical="center" wrapText="1"/>
    </xf>
    <xf numFmtId="0" fontId="6" fillId="5" borderId="4" xfId="0" applyFont="1" applyFill="1" applyBorder="1" applyAlignment="1">
      <alignment horizontal="left" vertical="center" wrapText="1"/>
    </xf>
    <xf numFmtId="0" fontId="15" fillId="0" borderId="2" xfId="0" applyFont="1" applyBorder="1" applyAlignment="1">
      <alignment horizontal="center" vertical="center"/>
    </xf>
    <xf numFmtId="0" fontId="10" fillId="0" borderId="8" xfId="0" applyFont="1" applyBorder="1" applyAlignment="1">
      <alignment horizontal="center" vertical="center"/>
    </xf>
    <xf numFmtId="0" fontId="10" fillId="0" borderId="3" xfId="0" applyFont="1" applyBorder="1" applyAlignment="1">
      <alignment horizontal="center" vertical="center"/>
    </xf>
    <xf numFmtId="0" fontId="10" fillId="0" borderId="5" xfId="0" applyFont="1" applyBorder="1" applyAlignment="1">
      <alignment horizontal="center" vertical="center"/>
    </xf>
    <xf numFmtId="0" fontId="10" fillId="0" borderId="0" xfId="0" applyFont="1" applyAlignment="1">
      <alignment horizontal="center" vertical="center"/>
    </xf>
    <xf numFmtId="0" fontId="10" fillId="0" borderId="6" xfId="0" applyFont="1" applyBorder="1" applyAlignment="1">
      <alignment horizontal="center" vertical="center"/>
    </xf>
    <xf numFmtId="0" fontId="10" fillId="0" borderId="7" xfId="0" applyFont="1" applyBorder="1" applyAlignment="1">
      <alignment horizontal="center" vertical="center"/>
    </xf>
    <xf numFmtId="0" fontId="10" fillId="0" borderId="9" xfId="0" applyFont="1" applyBorder="1" applyAlignment="1">
      <alignment horizontal="center" vertical="center"/>
    </xf>
    <xf numFmtId="0" fontId="10" fillId="0" borderId="4" xfId="0" applyFont="1" applyBorder="1" applyAlignment="1">
      <alignment horizontal="center" vertical="center"/>
    </xf>
    <xf numFmtId="0" fontId="16" fillId="3" borderId="2" xfId="1" quotePrefix="1" applyFont="1" applyFill="1" applyBorder="1" applyAlignment="1">
      <alignment horizontal="center" vertical="center"/>
    </xf>
    <xf numFmtId="0" fontId="16" fillId="3" borderId="8" xfId="1" applyFont="1" applyFill="1" applyBorder="1" applyAlignment="1">
      <alignment horizontal="center" vertical="center"/>
    </xf>
    <xf numFmtId="0" fontId="16" fillId="3" borderId="3" xfId="1" applyFont="1" applyFill="1" applyBorder="1" applyAlignment="1">
      <alignment horizontal="center" vertical="center"/>
    </xf>
    <xf numFmtId="0" fontId="16" fillId="3" borderId="5" xfId="1" applyFont="1" applyFill="1" applyBorder="1" applyAlignment="1">
      <alignment horizontal="center" vertical="center"/>
    </xf>
    <xf numFmtId="0" fontId="16" fillId="3" borderId="0" xfId="1" applyFont="1" applyFill="1" applyBorder="1" applyAlignment="1">
      <alignment horizontal="center" vertical="center"/>
    </xf>
    <xf numFmtId="0" fontId="16" fillId="3" borderId="6" xfId="1" applyFont="1" applyFill="1" applyBorder="1" applyAlignment="1">
      <alignment horizontal="center" vertical="center"/>
    </xf>
    <xf numFmtId="0" fontId="16" fillId="3" borderId="7" xfId="1" applyFont="1" applyFill="1" applyBorder="1" applyAlignment="1">
      <alignment horizontal="center" vertical="center"/>
    </xf>
    <xf numFmtId="0" fontId="16" fillId="3" borderId="9" xfId="1" applyFont="1" applyFill="1" applyBorder="1" applyAlignment="1">
      <alignment horizontal="center" vertical="center"/>
    </xf>
    <xf numFmtId="0" fontId="16" fillId="3" borderId="4" xfId="1" applyFont="1" applyFill="1" applyBorder="1" applyAlignment="1">
      <alignment horizontal="center" vertical="center"/>
    </xf>
    <xf numFmtId="0" fontId="9" fillId="5" borderId="5" xfId="0" applyFont="1" applyFill="1" applyBorder="1" applyAlignment="1">
      <alignment horizontal="left" vertical="center"/>
    </xf>
    <xf numFmtId="0" fontId="9" fillId="5" borderId="0" xfId="0" applyFont="1" applyFill="1" applyAlignment="1">
      <alignment horizontal="left" vertical="center"/>
    </xf>
    <xf numFmtId="0" fontId="9" fillId="5" borderId="6" xfId="0" applyFont="1" applyFill="1" applyBorder="1" applyAlignment="1">
      <alignment horizontal="left" vertical="center"/>
    </xf>
    <xf numFmtId="0" fontId="6" fillId="5" borderId="5" xfId="0" applyFont="1" applyFill="1" applyBorder="1" applyAlignment="1">
      <alignment horizontal="left" vertical="center"/>
    </xf>
    <xf numFmtId="0" fontId="6" fillId="5" borderId="0" xfId="0" applyFont="1" applyFill="1" applyAlignment="1">
      <alignment horizontal="left" vertical="center"/>
    </xf>
    <xf numFmtId="0" fontId="6" fillId="5" borderId="6" xfId="0" applyFont="1" applyFill="1" applyBorder="1" applyAlignment="1">
      <alignment horizontal="left" vertical="center"/>
    </xf>
    <xf numFmtId="0" fontId="1" fillId="5" borderId="5" xfId="0" applyFont="1" applyFill="1" applyBorder="1" applyAlignment="1">
      <alignment horizontal="center"/>
    </xf>
    <xf numFmtId="0" fontId="1" fillId="5" borderId="0" xfId="0" applyFont="1" applyFill="1" applyAlignment="1">
      <alignment horizontal="center"/>
    </xf>
    <xf numFmtId="0" fontId="2" fillId="4" borderId="2" xfId="1" quotePrefix="1" applyFill="1" applyBorder="1" applyAlignment="1">
      <alignment horizontal="center"/>
    </xf>
    <xf numFmtId="0" fontId="2" fillId="4" borderId="8" xfId="1" quotePrefix="1" applyFill="1" applyBorder="1" applyAlignment="1">
      <alignment horizontal="center"/>
    </xf>
    <xf numFmtId="0" fontId="2" fillId="4" borderId="3" xfId="1" quotePrefix="1" applyFill="1" applyBorder="1" applyAlignment="1">
      <alignment horizontal="center"/>
    </xf>
    <xf numFmtId="0" fontId="26" fillId="8" borderId="15" xfId="0" applyFont="1" applyFill="1" applyBorder="1" applyAlignment="1">
      <alignment horizontal="center" vertical="center"/>
    </xf>
    <xf numFmtId="0" fontId="26" fillId="8" borderId="16" xfId="0" applyFont="1" applyFill="1" applyBorder="1" applyAlignment="1">
      <alignment horizontal="center" vertical="center"/>
    </xf>
    <xf numFmtId="0" fontId="26" fillId="8" borderId="1" xfId="0" applyFont="1" applyFill="1" applyBorder="1" applyAlignment="1">
      <alignment horizontal="center" vertical="center"/>
    </xf>
    <xf numFmtId="0" fontId="18" fillId="10" borderId="15" xfId="0" applyFont="1" applyFill="1" applyBorder="1" applyAlignment="1">
      <alignment horizontal="center"/>
    </xf>
    <xf numFmtId="0" fontId="18" fillId="10" borderId="16" xfId="0" applyFont="1" applyFill="1" applyBorder="1" applyAlignment="1">
      <alignment horizontal="center"/>
    </xf>
    <xf numFmtId="0" fontId="18" fillId="10" borderId="1" xfId="0" applyFont="1" applyFill="1" applyBorder="1" applyAlignment="1">
      <alignment horizontal="center"/>
    </xf>
    <xf numFmtId="0" fontId="27" fillId="0" borderId="0" xfId="0" applyFont="1" applyAlignment="1">
      <alignment horizontal="center" vertical="center"/>
    </xf>
    <xf numFmtId="0" fontId="18" fillId="7" borderId="15" xfId="0" applyFont="1" applyFill="1" applyBorder="1" applyAlignment="1">
      <alignment horizontal="center"/>
    </xf>
    <xf numFmtId="0" fontId="18" fillId="7" borderId="16" xfId="0" applyFont="1" applyFill="1" applyBorder="1" applyAlignment="1">
      <alignment horizontal="center"/>
    </xf>
    <xf numFmtId="0" fontId="18" fillId="7" borderId="1" xfId="0" applyFont="1" applyFill="1" applyBorder="1" applyAlignment="1">
      <alignment horizontal="center"/>
    </xf>
    <xf numFmtId="0" fontId="0" fillId="0" borderId="2" xfId="0" applyBorder="1" applyAlignment="1">
      <alignment horizontal="center" vertical="top" wrapText="1"/>
    </xf>
    <xf numFmtId="0" fontId="0" fillId="0" borderId="8" xfId="0" applyBorder="1" applyAlignment="1">
      <alignment horizontal="center" vertical="top" wrapText="1"/>
    </xf>
    <xf numFmtId="0" fontId="0" fillId="0" borderId="3" xfId="0" applyBorder="1" applyAlignment="1">
      <alignment horizontal="center" vertical="top" wrapText="1"/>
    </xf>
    <xf numFmtId="0" fontId="0" fillId="0" borderId="5" xfId="0" applyBorder="1" applyAlignment="1">
      <alignment horizontal="center" vertical="top" wrapText="1"/>
    </xf>
    <xf numFmtId="0" fontId="0" fillId="0" borderId="0" xfId="0"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9" xfId="0" applyBorder="1" applyAlignment="1">
      <alignment horizontal="center" vertical="top" wrapText="1"/>
    </xf>
    <xf numFmtId="0" fontId="0" fillId="0" borderId="4" xfId="0" applyBorder="1" applyAlignment="1">
      <alignment horizontal="center" vertical="top" wrapText="1"/>
    </xf>
    <xf numFmtId="0" fontId="1" fillId="0" borderId="10" xfId="0" applyFont="1" applyBorder="1" applyAlignment="1">
      <alignment horizontal="left"/>
    </xf>
    <xf numFmtId="0" fontId="18" fillId="7" borderId="2" xfId="0" applyFont="1" applyFill="1" applyBorder="1" applyAlignment="1">
      <alignment horizontal="center"/>
    </xf>
    <xf numFmtId="0" fontId="18" fillId="7" borderId="3" xfId="0" applyFont="1" applyFill="1" applyBorder="1" applyAlignment="1">
      <alignment horizontal="center"/>
    </xf>
    <xf numFmtId="0" fontId="25" fillId="11" borderId="2" xfId="0" applyFont="1" applyFill="1" applyBorder="1" applyAlignment="1">
      <alignment horizontal="center" vertical="center" wrapText="1"/>
    </xf>
    <xf numFmtId="0" fontId="25" fillId="11" borderId="8" xfId="0" applyFont="1" applyFill="1" applyBorder="1" applyAlignment="1">
      <alignment horizontal="center" vertical="center" wrapText="1"/>
    </xf>
    <xf numFmtId="0" fontId="25" fillId="11" borderId="3" xfId="0" applyFont="1" applyFill="1" applyBorder="1" applyAlignment="1">
      <alignment horizontal="center" vertical="center" wrapText="1"/>
    </xf>
    <xf numFmtId="0" fontId="25" fillId="11" borderId="7" xfId="0" applyFont="1" applyFill="1" applyBorder="1" applyAlignment="1">
      <alignment horizontal="center" vertical="center" wrapText="1"/>
    </xf>
    <xf numFmtId="0" fontId="25" fillId="11" borderId="9" xfId="0" applyFont="1" applyFill="1" applyBorder="1" applyAlignment="1">
      <alignment horizontal="center" vertical="center" wrapText="1"/>
    </xf>
    <xf numFmtId="0" fontId="25" fillId="11" borderId="4" xfId="0" applyFont="1" applyFill="1" applyBorder="1" applyAlignment="1">
      <alignment horizontal="center" vertical="center" wrapText="1"/>
    </xf>
    <xf numFmtId="0" fontId="0" fillId="0" borderId="2" xfId="0" applyBorder="1" applyAlignment="1">
      <alignment horizontal="left" vertical="center" wrapText="1"/>
    </xf>
    <xf numFmtId="0" fontId="0" fillId="0" borderId="8"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0" fillId="0" borderId="0" xfId="0"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9" xfId="0" applyBorder="1" applyAlignment="1">
      <alignment horizontal="left" vertical="center" wrapText="1"/>
    </xf>
    <xf numFmtId="0" fontId="0" fillId="0" borderId="4" xfId="0" applyBorder="1" applyAlignment="1">
      <alignment horizontal="left" vertical="center" wrapText="1"/>
    </xf>
    <xf numFmtId="0" fontId="1" fillId="0" borderId="11" xfId="0" applyFont="1" applyBorder="1" applyAlignment="1">
      <alignment horizontal="left"/>
    </xf>
    <xf numFmtId="0" fontId="20" fillId="0" borderId="9" xfId="0" applyFont="1" applyBorder="1" applyAlignment="1">
      <alignment horizontal="center"/>
    </xf>
    <xf numFmtId="0" fontId="20" fillId="0" borderId="0" xfId="0" applyFont="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 xfId="0" applyBorder="1" applyAlignment="1">
      <alignment horizontal="center"/>
    </xf>
    <xf numFmtId="0" fontId="0" fillId="0" borderId="10" xfId="0" applyBorder="1" applyAlignment="1">
      <alignment horizontal="center"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0" fillId="0" borderId="26"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22" xfId="0" applyBorder="1" applyAlignment="1">
      <alignment horizontal="left" vertical="center" wrapText="1"/>
    </xf>
    <xf numFmtId="0" fontId="0" fillId="0" borderId="21" xfId="0" applyBorder="1" applyAlignment="1">
      <alignment horizontal="left" vertical="center" wrapText="1"/>
    </xf>
    <xf numFmtId="0" fontId="0" fillId="0" borderId="23" xfId="0" applyBorder="1" applyAlignment="1">
      <alignment horizontal="left" vertical="center" wrapText="1"/>
    </xf>
    <xf numFmtId="0" fontId="0" fillId="0" borderId="2" xfId="0" applyBorder="1" applyAlignment="1">
      <alignment horizontal="center"/>
    </xf>
    <xf numFmtId="0" fontId="0" fillId="0" borderId="8" xfId="0" applyBorder="1" applyAlignment="1">
      <alignment horizontal="center"/>
    </xf>
    <xf numFmtId="0" fontId="0" fillId="0" borderId="3" xfId="0" applyBorder="1" applyAlignment="1">
      <alignment horizontal="center"/>
    </xf>
    <xf numFmtId="0" fontId="30" fillId="0" borderId="2" xfId="0" applyFont="1"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4" xfId="0" applyBorder="1" applyAlignment="1">
      <alignment horizontal="center" vertical="center"/>
    </xf>
    <xf numFmtId="0" fontId="29" fillId="0" borderId="2" xfId="0" applyFont="1" applyBorder="1" applyAlignment="1">
      <alignment horizontal="left" vertical="center" wrapText="1"/>
    </xf>
    <xf numFmtId="0" fontId="29" fillId="0" borderId="8" xfId="0" applyFont="1" applyBorder="1" applyAlignment="1">
      <alignment horizontal="left" vertical="center" wrapText="1"/>
    </xf>
    <xf numFmtId="0" fontId="29" fillId="0" borderId="3" xfId="0" applyFont="1" applyBorder="1" applyAlignment="1">
      <alignment horizontal="left" vertical="center" wrapText="1"/>
    </xf>
    <xf numFmtId="0" fontId="29" fillId="0" borderId="5" xfId="0" applyFont="1" applyBorder="1" applyAlignment="1">
      <alignment horizontal="left" vertical="center" wrapText="1"/>
    </xf>
    <xf numFmtId="0" fontId="29" fillId="0" borderId="0" xfId="0" applyFont="1" applyAlignment="1">
      <alignment horizontal="left" vertical="center" wrapText="1"/>
    </xf>
    <xf numFmtId="0" fontId="29" fillId="0" borderId="6" xfId="0" applyFont="1" applyBorder="1" applyAlignment="1">
      <alignment horizontal="left" vertical="center" wrapText="1"/>
    </xf>
    <xf numFmtId="0" fontId="29" fillId="0" borderId="7" xfId="0" applyFont="1" applyBorder="1" applyAlignment="1">
      <alignment horizontal="left" vertical="center" wrapText="1"/>
    </xf>
    <xf numFmtId="0" fontId="29" fillId="0" borderId="9" xfId="0" applyFont="1" applyBorder="1" applyAlignment="1">
      <alignment horizontal="left" vertical="center" wrapText="1"/>
    </xf>
    <xf numFmtId="0" fontId="29" fillId="0" borderId="4" xfId="0" applyFont="1" applyBorder="1" applyAlignment="1">
      <alignment horizontal="left" vertical="center" wrapText="1"/>
    </xf>
    <xf numFmtId="0" fontId="1" fillId="0" borderId="15" xfId="0" applyFont="1" applyBorder="1" applyAlignment="1">
      <alignment horizontal="center"/>
    </xf>
    <xf numFmtId="0" fontId="1" fillId="0" borderId="16" xfId="0" applyFont="1" applyBorder="1" applyAlignment="1">
      <alignment horizontal="center"/>
    </xf>
    <xf numFmtId="0" fontId="1" fillId="0" borderId="1" xfId="0" applyFont="1" applyBorder="1" applyAlignment="1">
      <alignment horizontal="center"/>
    </xf>
    <xf numFmtId="0" fontId="1" fillId="0" borderId="5" xfId="0" applyFont="1" applyBorder="1" applyAlignment="1">
      <alignment horizontal="center"/>
    </xf>
    <xf numFmtId="0" fontId="1" fillId="0" borderId="0" xfId="0" applyFont="1" applyAlignment="1">
      <alignment horizontal="center"/>
    </xf>
    <xf numFmtId="0" fontId="0" fillId="0" borderId="15" xfId="0" applyBorder="1" applyAlignment="1">
      <alignment horizontal="left"/>
    </xf>
    <xf numFmtId="0" fontId="0" fillId="0" borderId="16" xfId="0" applyBorder="1" applyAlignment="1">
      <alignment horizontal="left"/>
    </xf>
    <xf numFmtId="0" fontId="0" fillId="0" borderId="1" xfId="0" applyBorder="1" applyAlignment="1">
      <alignment horizontal="left"/>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 xfId="0" applyBorder="1" applyAlignment="1">
      <alignment horizontal="center" vertical="center"/>
    </xf>
    <xf numFmtId="0" fontId="32" fillId="0" borderId="11" xfId="0" applyFont="1" applyBorder="1" applyAlignment="1">
      <alignment horizontal="center" vertical="center" wrapText="1"/>
    </xf>
    <xf numFmtId="0" fontId="32" fillId="0" borderId="10" xfId="0" applyFont="1" applyBorder="1" applyAlignment="1">
      <alignment horizontal="center" vertical="center" wrapText="1"/>
    </xf>
    <xf numFmtId="0" fontId="32" fillId="0" borderId="2" xfId="0" applyFont="1" applyBorder="1" applyAlignment="1">
      <alignment horizontal="center" vertical="center" wrapText="1"/>
    </xf>
    <xf numFmtId="0" fontId="32" fillId="0" borderId="8" xfId="0" applyFont="1" applyBorder="1" applyAlignment="1">
      <alignment horizontal="center" vertical="center" wrapText="1"/>
    </xf>
    <xf numFmtId="0" fontId="32" fillId="0" borderId="3" xfId="0" applyFont="1" applyBorder="1" applyAlignment="1">
      <alignment horizontal="center" vertical="center" wrapText="1"/>
    </xf>
    <xf numFmtId="0" fontId="32" fillId="0" borderId="5" xfId="0" applyFont="1" applyBorder="1" applyAlignment="1">
      <alignment horizontal="center" vertical="center" wrapText="1"/>
    </xf>
    <xf numFmtId="0" fontId="32" fillId="0" borderId="0" xfId="0" applyFont="1" applyAlignment="1">
      <alignment horizontal="center" vertical="center" wrapText="1"/>
    </xf>
    <xf numFmtId="0" fontId="32" fillId="0" borderId="6" xfId="0" applyFont="1" applyBorder="1" applyAlignment="1">
      <alignment horizontal="center" vertical="center" wrapText="1"/>
    </xf>
    <xf numFmtId="0" fontId="32" fillId="0" borderId="7" xfId="0" applyFont="1" applyBorder="1" applyAlignment="1">
      <alignment horizontal="center" vertical="center" wrapText="1"/>
    </xf>
    <xf numFmtId="0" fontId="32" fillId="0" borderId="9" xfId="0" applyFont="1" applyBorder="1" applyAlignment="1">
      <alignment horizontal="center" vertical="center" wrapText="1"/>
    </xf>
    <xf numFmtId="0" fontId="32" fillId="0" borderId="4" xfId="0" applyFont="1" applyBorder="1" applyAlignment="1">
      <alignment horizontal="center" vertical="center" wrapText="1"/>
    </xf>
    <xf numFmtId="0" fontId="35" fillId="0" borderId="10" xfId="0" applyFont="1" applyBorder="1" applyAlignment="1">
      <alignment horizontal="center"/>
    </xf>
    <xf numFmtId="0" fontId="32" fillId="0" borderId="11" xfId="0" applyFont="1" applyBorder="1" applyAlignment="1">
      <alignment horizontal="left" vertical="center" wrapText="1"/>
    </xf>
    <xf numFmtId="0" fontId="32" fillId="0" borderId="10" xfId="0" applyFont="1" applyBorder="1" applyAlignment="1">
      <alignment horizontal="left" vertical="center" wrapText="1"/>
    </xf>
    <xf numFmtId="0" fontId="0" fillId="0" borderId="11" xfId="0" applyBorder="1" applyAlignment="1">
      <alignment horizontal="left" vertical="center" wrapText="1"/>
    </xf>
    <xf numFmtId="0" fontId="0" fillId="0" borderId="10" xfId="0" applyBorder="1" applyAlignment="1">
      <alignment horizontal="left" vertical="center" wrapText="1"/>
    </xf>
    <xf numFmtId="0" fontId="35" fillId="0" borderId="2" xfId="0" applyFont="1" applyBorder="1" applyAlignment="1">
      <alignment horizontal="center"/>
    </xf>
    <xf numFmtId="0" fontId="35" fillId="0" borderId="8" xfId="0" applyFont="1" applyBorder="1" applyAlignment="1">
      <alignment horizontal="center"/>
    </xf>
    <xf numFmtId="0" fontId="35" fillId="0" borderId="3" xfId="0" applyFont="1" applyBorder="1" applyAlignment="1">
      <alignment horizontal="center"/>
    </xf>
    <xf numFmtId="0" fontId="1" fillId="0" borderId="31" xfId="0" applyFont="1" applyBorder="1" applyAlignment="1">
      <alignment horizontal="center"/>
    </xf>
    <xf numFmtId="0" fontId="1" fillId="0" borderId="40" xfId="0" applyFont="1" applyBorder="1" applyAlignment="1">
      <alignment horizontal="center"/>
    </xf>
    <xf numFmtId="0" fontId="1" fillId="0" borderId="30" xfId="0" applyFont="1" applyBorder="1" applyAlignment="1">
      <alignment horizontal="center"/>
    </xf>
    <xf numFmtId="0" fontId="32" fillId="0" borderId="2" xfId="0" applyFont="1" applyBorder="1" applyAlignment="1">
      <alignment horizontal="left" vertical="center" wrapText="1"/>
    </xf>
    <xf numFmtId="0" fontId="32" fillId="0" borderId="8" xfId="0" applyFont="1" applyBorder="1" applyAlignment="1">
      <alignment horizontal="left" vertical="center" wrapText="1"/>
    </xf>
    <xf numFmtId="0" fontId="32" fillId="0" borderId="3" xfId="0" applyFont="1" applyBorder="1" applyAlignment="1">
      <alignment horizontal="left" vertical="center" wrapText="1"/>
    </xf>
    <xf numFmtId="0" fontId="32" fillId="0" borderId="5" xfId="0" applyFont="1" applyBorder="1" applyAlignment="1">
      <alignment horizontal="left" vertical="center" wrapText="1"/>
    </xf>
    <xf numFmtId="0" fontId="32" fillId="0" borderId="0" xfId="0" applyFont="1" applyAlignment="1">
      <alignment horizontal="left" vertical="center" wrapText="1"/>
    </xf>
    <xf numFmtId="0" fontId="32" fillId="0" borderId="6" xfId="0" applyFont="1" applyBorder="1" applyAlignment="1">
      <alignment horizontal="left" vertical="center" wrapText="1"/>
    </xf>
    <xf numFmtId="0" fontId="32" fillId="0" borderId="7" xfId="0" applyFont="1" applyBorder="1" applyAlignment="1">
      <alignment horizontal="left" vertical="center" wrapText="1"/>
    </xf>
    <xf numFmtId="0" fontId="32" fillId="0" borderId="9" xfId="0" applyFont="1" applyBorder="1" applyAlignment="1">
      <alignment horizontal="left" vertical="center" wrapText="1"/>
    </xf>
    <xf numFmtId="0" fontId="32" fillId="0" borderId="4" xfId="0" applyFont="1" applyBorder="1" applyAlignment="1">
      <alignment horizontal="left" vertical="center" wrapText="1"/>
    </xf>
  </cellXfs>
  <cellStyles count="4">
    <cellStyle name="Hyperlink" xfId="1" builtinId="8"/>
    <cellStyle name="Normal" xfId="0" builtinId="0"/>
    <cellStyle name="Normal 2" xfId="3" xr:uid="{893DF667-C770-6E45-96A6-05724F300E52}"/>
    <cellStyle name="Per cent" xfId="2" builtinId="5"/>
  </cellStyles>
  <dxfs count="37">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left style="thin">
          <color indexed="64"/>
        </left>
        <right/>
        <top style="thin">
          <color indexed="64"/>
        </top>
        <bottom style="thin">
          <color indexed="64"/>
        </bottom>
        <vertical style="thin">
          <color indexed="64"/>
        </vertical>
        <horizontal style="thin">
          <color indexed="64"/>
        </horizontal>
      </border>
    </dxf>
    <dxf>
      <font>
        <sz val="10"/>
        <color rgb="FF000000"/>
        <name val="Helvetica Neue"/>
        <family val="2"/>
        <scheme val="none"/>
      </font>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rgb="FF000000"/>
        <name val="Helvetica Neue"/>
        <family val="2"/>
        <scheme val="none"/>
      </font>
      <border diagonalUp="0" diagonalDown="0">
        <left style="thin">
          <color indexed="64"/>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rgb="FF000000"/>
        <name val="Helvetica Neue"/>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Helvetica Neue"/>
        <family val="2"/>
        <scheme val="none"/>
      </font>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dxf>
    <dxf>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rgb="FF000000"/>
        <name val="Helvetica Neue"/>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Helvetica Neue"/>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family val="2"/>
        <scheme val="minor"/>
      </font>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Helvetica Neue"/>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family val="2"/>
        <scheme val="minor"/>
      </font>
      <border diagonalUp="0" diagonalDown="0" outline="0">
        <left style="thin">
          <color indexed="64"/>
        </left>
        <right style="thin">
          <color indexed="64"/>
        </right>
        <top/>
        <bottom/>
      </border>
    </dxf>
    <dxf>
      <numFmt numFmtId="169" formatCode="0.0000000"/>
    </dxf>
    <dxf>
      <numFmt numFmtId="167" formatCode="0.0000"/>
    </dxf>
    <dxf>
      <fill>
        <patternFill patternType="none">
          <fgColor indexed="64"/>
          <bgColor auto="1"/>
        </patternFill>
      </fill>
    </dxf>
    <dxf>
      <numFmt numFmtId="2" formatCode="0.00"/>
    </dxf>
    <dxf>
      <fill>
        <patternFill patternType="none">
          <fgColor indexed="64"/>
          <bgColor auto="1"/>
        </patternFill>
      </fill>
    </dxf>
    <dxf>
      <numFmt numFmtId="2" formatCode="0.00"/>
    </dxf>
    <dxf>
      <fill>
        <patternFill patternType="none">
          <fgColor indexed="64"/>
          <bgColor indexed="65"/>
        </patternFill>
      </fill>
      <alignment horizontal="general" vertical="bottom" textRotation="0" wrapText="0" indent="0" justifyLastLine="0" shrinkToFit="0" readingOrder="0"/>
    </dxf>
  </dxfs>
  <tableStyles count="0" defaultTableStyle="TableStyleMedium2" defaultPivotStyle="PivotStyleLight16"/>
  <colors>
    <mruColors>
      <color rgb="FFAF929B"/>
      <color rgb="FFFFD5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Market</a:t>
            </a:r>
            <a:r>
              <a:rPr lang="en-GB" baseline="0"/>
              <a:t> Return </a:t>
            </a:r>
            <a:r>
              <a:rPr lang="en-GB"/>
              <a:t>Histogram</a:t>
            </a:r>
          </a:p>
        </c:rich>
      </c:tx>
      <c:overlay val="0"/>
    </c:title>
    <c:autoTitleDeleted val="0"/>
    <c:plotArea>
      <c:layout/>
      <c:barChart>
        <c:barDir val="col"/>
        <c:grouping val="clustered"/>
        <c:varyColors val="0"/>
        <c:ser>
          <c:idx val="0"/>
          <c:order val="0"/>
          <c:tx>
            <c:v>Frequency</c:v>
          </c:tx>
          <c:invertIfNegative val="0"/>
          <c:cat>
            <c:strRef>
              <c:f>'ANSWER 1'!$V$38:$V$71</c:f>
              <c:strCache>
                <c:ptCount val="34"/>
                <c:pt idx="0">
                  <c:v>-0.2917314</c:v>
                </c:pt>
                <c:pt idx="1">
                  <c:v>-0.270947318</c:v>
                </c:pt>
                <c:pt idx="2">
                  <c:v>-0.250163236</c:v>
                </c:pt>
                <c:pt idx="3">
                  <c:v>-0.229379155</c:v>
                </c:pt>
                <c:pt idx="4">
                  <c:v>-0.208595073</c:v>
                </c:pt>
                <c:pt idx="5">
                  <c:v>-0.187810991</c:v>
                </c:pt>
                <c:pt idx="6">
                  <c:v>-0.167026909</c:v>
                </c:pt>
                <c:pt idx="7">
                  <c:v>-0.146242827</c:v>
                </c:pt>
                <c:pt idx="8">
                  <c:v>-0.125458745</c:v>
                </c:pt>
                <c:pt idx="9">
                  <c:v>-0.104674664</c:v>
                </c:pt>
                <c:pt idx="10">
                  <c:v>-0.083890582</c:v>
                </c:pt>
                <c:pt idx="11">
                  <c:v>-0.0631065</c:v>
                </c:pt>
                <c:pt idx="12">
                  <c:v>-0.042322418</c:v>
                </c:pt>
                <c:pt idx="13">
                  <c:v>-0.021538336</c:v>
                </c:pt>
                <c:pt idx="14">
                  <c:v>-0.000754255</c:v>
                </c:pt>
                <c:pt idx="15">
                  <c:v>0.020029827</c:v>
                </c:pt>
                <c:pt idx="16">
                  <c:v>0.040813909</c:v>
                </c:pt>
                <c:pt idx="17">
                  <c:v>0.061597991</c:v>
                </c:pt>
                <c:pt idx="18">
                  <c:v>0.082382073</c:v>
                </c:pt>
                <c:pt idx="19">
                  <c:v>0.103166155</c:v>
                </c:pt>
                <c:pt idx="20">
                  <c:v>0.123950236</c:v>
                </c:pt>
                <c:pt idx="21">
                  <c:v>0.144734318</c:v>
                </c:pt>
                <c:pt idx="22">
                  <c:v>0.1655184</c:v>
                </c:pt>
                <c:pt idx="23">
                  <c:v>0.186302482</c:v>
                </c:pt>
                <c:pt idx="24">
                  <c:v>0.207086564</c:v>
                </c:pt>
                <c:pt idx="25">
                  <c:v>0.227870645</c:v>
                </c:pt>
                <c:pt idx="26">
                  <c:v>0.248654727</c:v>
                </c:pt>
                <c:pt idx="27">
                  <c:v>0.269438809</c:v>
                </c:pt>
                <c:pt idx="28">
                  <c:v>0.290222891</c:v>
                </c:pt>
                <c:pt idx="29">
                  <c:v>0.311006973</c:v>
                </c:pt>
                <c:pt idx="30">
                  <c:v>0.331791055</c:v>
                </c:pt>
                <c:pt idx="31">
                  <c:v>0.352575136</c:v>
                </c:pt>
                <c:pt idx="32">
                  <c:v>0.373359218</c:v>
                </c:pt>
                <c:pt idx="33">
                  <c:v>More</c:v>
                </c:pt>
              </c:strCache>
            </c:strRef>
          </c:cat>
          <c:val>
            <c:numRef>
              <c:f>'ANSWER 1'!$W$38:$W$71</c:f>
              <c:numCache>
                <c:formatCode>General</c:formatCode>
                <c:ptCount val="34"/>
                <c:pt idx="0">
                  <c:v>1</c:v>
                </c:pt>
                <c:pt idx="1">
                  <c:v>0</c:v>
                </c:pt>
                <c:pt idx="2">
                  <c:v>0</c:v>
                </c:pt>
                <c:pt idx="3">
                  <c:v>1</c:v>
                </c:pt>
                <c:pt idx="4">
                  <c:v>2</c:v>
                </c:pt>
                <c:pt idx="5">
                  <c:v>1</c:v>
                </c:pt>
                <c:pt idx="6">
                  <c:v>2</c:v>
                </c:pt>
                <c:pt idx="7">
                  <c:v>3</c:v>
                </c:pt>
                <c:pt idx="8">
                  <c:v>5</c:v>
                </c:pt>
                <c:pt idx="9">
                  <c:v>10</c:v>
                </c:pt>
                <c:pt idx="10">
                  <c:v>22</c:v>
                </c:pt>
                <c:pt idx="11">
                  <c:v>33</c:v>
                </c:pt>
                <c:pt idx="12">
                  <c:v>59</c:v>
                </c:pt>
                <c:pt idx="13">
                  <c:v>114</c:v>
                </c:pt>
                <c:pt idx="14">
                  <c:v>161</c:v>
                </c:pt>
                <c:pt idx="15">
                  <c:v>231</c:v>
                </c:pt>
                <c:pt idx="16">
                  <c:v>210</c:v>
                </c:pt>
                <c:pt idx="17">
                  <c:v>148</c:v>
                </c:pt>
                <c:pt idx="18">
                  <c:v>67</c:v>
                </c:pt>
                <c:pt idx="19">
                  <c:v>20</c:v>
                </c:pt>
                <c:pt idx="20">
                  <c:v>10</c:v>
                </c:pt>
                <c:pt idx="21">
                  <c:v>8</c:v>
                </c:pt>
                <c:pt idx="22">
                  <c:v>2</c:v>
                </c:pt>
                <c:pt idx="23">
                  <c:v>1</c:v>
                </c:pt>
                <c:pt idx="24">
                  <c:v>0</c:v>
                </c:pt>
                <c:pt idx="25">
                  <c:v>1</c:v>
                </c:pt>
                <c:pt idx="26">
                  <c:v>1</c:v>
                </c:pt>
                <c:pt idx="27">
                  <c:v>0</c:v>
                </c:pt>
                <c:pt idx="28">
                  <c:v>0</c:v>
                </c:pt>
                <c:pt idx="29">
                  <c:v>0</c:v>
                </c:pt>
                <c:pt idx="30">
                  <c:v>0</c:v>
                </c:pt>
                <c:pt idx="31">
                  <c:v>1</c:v>
                </c:pt>
                <c:pt idx="32">
                  <c:v>1</c:v>
                </c:pt>
                <c:pt idx="33">
                  <c:v>1</c:v>
                </c:pt>
              </c:numCache>
            </c:numRef>
          </c:val>
          <c:extLst>
            <c:ext xmlns:c16="http://schemas.microsoft.com/office/drawing/2014/chart" uri="{C3380CC4-5D6E-409C-BE32-E72D297353CC}">
              <c16:uniqueId val="{00000001-6DA8-C346-84F8-819C629DED75}"/>
            </c:ext>
          </c:extLst>
        </c:ser>
        <c:dLbls>
          <c:showLegendKey val="0"/>
          <c:showVal val="0"/>
          <c:showCatName val="0"/>
          <c:showSerName val="0"/>
          <c:showPercent val="0"/>
          <c:showBubbleSize val="0"/>
        </c:dLbls>
        <c:gapWidth val="150"/>
        <c:axId val="1127075216"/>
        <c:axId val="1248641647"/>
      </c:barChart>
      <c:catAx>
        <c:axId val="1127075216"/>
        <c:scaling>
          <c:orientation val="minMax"/>
        </c:scaling>
        <c:delete val="0"/>
        <c:axPos val="b"/>
        <c:title>
          <c:tx>
            <c:rich>
              <a:bodyPr/>
              <a:lstStyle/>
              <a:p>
                <a:pPr>
                  <a:defRPr/>
                </a:pPr>
                <a:r>
                  <a:rPr lang="en-GB"/>
                  <a:t>Bin</a:t>
                </a:r>
              </a:p>
            </c:rich>
          </c:tx>
          <c:overlay val="0"/>
        </c:title>
        <c:numFmt formatCode="General" sourceLinked="1"/>
        <c:majorTickMark val="out"/>
        <c:minorTickMark val="none"/>
        <c:tickLblPos val="nextTo"/>
        <c:crossAx val="1248641647"/>
        <c:crosses val="autoZero"/>
        <c:auto val="1"/>
        <c:lblAlgn val="ctr"/>
        <c:lblOffset val="100"/>
        <c:noMultiLvlLbl val="0"/>
      </c:catAx>
      <c:valAx>
        <c:axId val="1248641647"/>
        <c:scaling>
          <c:orientation val="minMax"/>
        </c:scaling>
        <c:delete val="0"/>
        <c:axPos val="l"/>
        <c:title>
          <c:tx>
            <c:rich>
              <a:bodyPr/>
              <a:lstStyle/>
              <a:p>
                <a:pPr>
                  <a:defRPr/>
                </a:pPr>
                <a:r>
                  <a:rPr lang="en-GB"/>
                  <a:t>Frequency</a:t>
                </a:r>
              </a:p>
            </c:rich>
          </c:tx>
          <c:overlay val="0"/>
        </c:title>
        <c:numFmt formatCode="General" sourceLinked="1"/>
        <c:majorTickMark val="out"/>
        <c:minorTickMark val="none"/>
        <c:tickLblPos val="nextTo"/>
        <c:crossAx val="1127075216"/>
        <c:crosses val="autoZero"/>
        <c:crossBetween val="between"/>
      </c:valAx>
      <c:spPr>
        <a:noFill/>
        <a:ln w="25400">
          <a:noFill/>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chemeClr val="tx1"/>
      </a:solid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T-Bill Histogram</a:t>
            </a:r>
          </a:p>
        </c:rich>
      </c:tx>
      <c:overlay val="0"/>
    </c:title>
    <c:autoTitleDeleted val="0"/>
    <c:plotArea>
      <c:layout/>
      <c:barChart>
        <c:barDir val="col"/>
        <c:grouping val="clustered"/>
        <c:varyColors val="0"/>
        <c:ser>
          <c:idx val="0"/>
          <c:order val="0"/>
          <c:tx>
            <c:v>Frequency</c:v>
          </c:tx>
          <c:invertIfNegative val="0"/>
          <c:cat>
            <c:strRef>
              <c:f>'ANSWER 1'!$Y$38:$Y$71</c:f>
              <c:strCache>
                <c:ptCount val="34"/>
                <c:pt idx="0">
                  <c:v>-0.0006</c:v>
                </c:pt>
                <c:pt idx="1">
                  <c:v>-0.000172727</c:v>
                </c:pt>
                <c:pt idx="2">
                  <c:v>0.000254545</c:v>
                </c:pt>
                <c:pt idx="3">
                  <c:v>0.000681818</c:v>
                </c:pt>
                <c:pt idx="4">
                  <c:v>0.001109091</c:v>
                </c:pt>
                <c:pt idx="5">
                  <c:v>0.001536364</c:v>
                </c:pt>
                <c:pt idx="6">
                  <c:v>0.001963636</c:v>
                </c:pt>
                <c:pt idx="7">
                  <c:v>0.002390909</c:v>
                </c:pt>
                <c:pt idx="8">
                  <c:v>0.002818182</c:v>
                </c:pt>
                <c:pt idx="9">
                  <c:v>0.003245455</c:v>
                </c:pt>
                <c:pt idx="10">
                  <c:v>0.003672727</c:v>
                </c:pt>
                <c:pt idx="11">
                  <c:v>0.0041</c:v>
                </c:pt>
                <c:pt idx="12">
                  <c:v>0.004527273</c:v>
                </c:pt>
                <c:pt idx="13">
                  <c:v>0.004954545</c:v>
                </c:pt>
                <c:pt idx="14">
                  <c:v>0.005381818</c:v>
                </c:pt>
                <c:pt idx="15">
                  <c:v>0.005809091</c:v>
                </c:pt>
                <c:pt idx="16">
                  <c:v>0.006236364</c:v>
                </c:pt>
                <c:pt idx="17">
                  <c:v>0.006663636</c:v>
                </c:pt>
                <c:pt idx="18">
                  <c:v>0.007090909</c:v>
                </c:pt>
                <c:pt idx="19">
                  <c:v>0.007518182</c:v>
                </c:pt>
                <c:pt idx="20">
                  <c:v>0.007945455</c:v>
                </c:pt>
                <c:pt idx="21">
                  <c:v>0.008372727</c:v>
                </c:pt>
                <c:pt idx="22">
                  <c:v>0.0088</c:v>
                </c:pt>
                <c:pt idx="23">
                  <c:v>0.009227273</c:v>
                </c:pt>
                <c:pt idx="24">
                  <c:v>0.009654545</c:v>
                </c:pt>
                <c:pt idx="25">
                  <c:v>0.010081818</c:v>
                </c:pt>
                <c:pt idx="26">
                  <c:v>0.010509091</c:v>
                </c:pt>
                <c:pt idx="27">
                  <c:v>0.010936364</c:v>
                </c:pt>
                <c:pt idx="28">
                  <c:v>0.011363636</c:v>
                </c:pt>
                <c:pt idx="29">
                  <c:v>0.011790909</c:v>
                </c:pt>
                <c:pt idx="30">
                  <c:v>0.012218182</c:v>
                </c:pt>
                <c:pt idx="31">
                  <c:v>0.012645455</c:v>
                </c:pt>
                <c:pt idx="32">
                  <c:v>0.013072727</c:v>
                </c:pt>
                <c:pt idx="33">
                  <c:v>More</c:v>
                </c:pt>
              </c:strCache>
            </c:strRef>
          </c:cat>
          <c:val>
            <c:numRef>
              <c:f>'ANSWER 1'!$Z$38:$Z$71</c:f>
              <c:numCache>
                <c:formatCode>General</c:formatCode>
                <c:ptCount val="34"/>
                <c:pt idx="0">
                  <c:v>1</c:v>
                </c:pt>
                <c:pt idx="1">
                  <c:v>2</c:v>
                </c:pt>
                <c:pt idx="2">
                  <c:v>230</c:v>
                </c:pt>
                <c:pt idx="3">
                  <c:v>101</c:v>
                </c:pt>
                <c:pt idx="4">
                  <c:v>95</c:v>
                </c:pt>
                <c:pt idx="5">
                  <c:v>62</c:v>
                </c:pt>
                <c:pt idx="6">
                  <c:v>57</c:v>
                </c:pt>
                <c:pt idx="7">
                  <c:v>48</c:v>
                </c:pt>
                <c:pt idx="8">
                  <c:v>61</c:v>
                </c:pt>
                <c:pt idx="9">
                  <c:v>52</c:v>
                </c:pt>
                <c:pt idx="10">
                  <c:v>33</c:v>
                </c:pt>
                <c:pt idx="11">
                  <c:v>81</c:v>
                </c:pt>
                <c:pt idx="12">
                  <c:v>62</c:v>
                </c:pt>
                <c:pt idx="13">
                  <c:v>46</c:v>
                </c:pt>
                <c:pt idx="14">
                  <c:v>33</c:v>
                </c:pt>
                <c:pt idx="15">
                  <c:v>25</c:v>
                </c:pt>
                <c:pt idx="16">
                  <c:v>23</c:v>
                </c:pt>
                <c:pt idx="17">
                  <c:v>18</c:v>
                </c:pt>
                <c:pt idx="18">
                  <c:v>20</c:v>
                </c:pt>
                <c:pt idx="19">
                  <c:v>14</c:v>
                </c:pt>
                <c:pt idx="20">
                  <c:v>11</c:v>
                </c:pt>
                <c:pt idx="21">
                  <c:v>12</c:v>
                </c:pt>
                <c:pt idx="22">
                  <c:v>3</c:v>
                </c:pt>
                <c:pt idx="23">
                  <c:v>2</c:v>
                </c:pt>
                <c:pt idx="24">
                  <c:v>4</c:v>
                </c:pt>
                <c:pt idx="25">
                  <c:v>3</c:v>
                </c:pt>
                <c:pt idx="26">
                  <c:v>2</c:v>
                </c:pt>
                <c:pt idx="27">
                  <c:v>4</c:v>
                </c:pt>
                <c:pt idx="28">
                  <c:v>1</c:v>
                </c:pt>
                <c:pt idx="29">
                  <c:v>1</c:v>
                </c:pt>
                <c:pt idx="30">
                  <c:v>3</c:v>
                </c:pt>
                <c:pt idx="31">
                  <c:v>3</c:v>
                </c:pt>
                <c:pt idx="32">
                  <c:v>1</c:v>
                </c:pt>
                <c:pt idx="33">
                  <c:v>2</c:v>
                </c:pt>
              </c:numCache>
            </c:numRef>
          </c:val>
          <c:extLst>
            <c:ext xmlns:c16="http://schemas.microsoft.com/office/drawing/2014/chart" uri="{C3380CC4-5D6E-409C-BE32-E72D297353CC}">
              <c16:uniqueId val="{00000000-BD0A-F248-A174-1B9EDFC566F0}"/>
            </c:ext>
          </c:extLst>
        </c:ser>
        <c:dLbls>
          <c:showLegendKey val="0"/>
          <c:showVal val="0"/>
          <c:showCatName val="0"/>
          <c:showSerName val="0"/>
          <c:showPercent val="0"/>
          <c:showBubbleSize val="0"/>
        </c:dLbls>
        <c:gapWidth val="150"/>
        <c:axId val="1272757343"/>
        <c:axId val="1272456847"/>
      </c:barChart>
      <c:catAx>
        <c:axId val="1272757343"/>
        <c:scaling>
          <c:orientation val="minMax"/>
        </c:scaling>
        <c:delete val="0"/>
        <c:axPos val="b"/>
        <c:title>
          <c:tx>
            <c:rich>
              <a:bodyPr/>
              <a:lstStyle/>
              <a:p>
                <a:pPr>
                  <a:defRPr/>
                </a:pPr>
                <a:r>
                  <a:rPr lang="en-GB"/>
                  <a:t>Bin</a:t>
                </a:r>
              </a:p>
            </c:rich>
          </c:tx>
          <c:overlay val="0"/>
        </c:title>
        <c:numFmt formatCode="General" sourceLinked="1"/>
        <c:majorTickMark val="out"/>
        <c:minorTickMark val="none"/>
        <c:tickLblPos val="nextTo"/>
        <c:crossAx val="1272456847"/>
        <c:crosses val="autoZero"/>
        <c:auto val="1"/>
        <c:lblAlgn val="ctr"/>
        <c:lblOffset val="100"/>
        <c:noMultiLvlLbl val="0"/>
      </c:catAx>
      <c:valAx>
        <c:axId val="1272456847"/>
        <c:scaling>
          <c:orientation val="minMax"/>
        </c:scaling>
        <c:delete val="0"/>
        <c:axPos val="l"/>
        <c:title>
          <c:tx>
            <c:rich>
              <a:bodyPr/>
              <a:lstStyle/>
              <a:p>
                <a:pPr>
                  <a:defRPr/>
                </a:pPr>
                <a:r>
                  <a:rPr lang="en-GB"/>
                  <a:t>Frequency</a:t>
                </a:r>
              </a:p>
            </c:rich>
          </c:tx>
          <c:overlay val="0"/>
        </c:title>
        <c:numFmt formatCode="General" sourceLinked="1"/>
        <c:majorTickMark val="out"/>
        <c:minorTickMark val="none"/>
        <c:tickLblPos val="nextTo"/>
        <c:crossAx val="1272757343"/>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chemeClr val="tx1"/>
      </a:solid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Normal</a:t>
            </a:r>
            <a:r>
              <a:rPr lang="en-GB" baseline="0"/>
              <a:t> Distribution </a:t>
            </a:r>
            <a:r>
              <a:rPr lang="en-GB"/>
              <a:t>Histogram</a:t>
            </a:r>
          </a:p>
        </c:rich>
      </c:tx>
      <c:layout>
        <c:manualLayout>
          <c:xMode val="edge"/>
          <c:yMode val="edge"/>
          <c:x val="0.31691405223996694"/>
          <c:y val="1.9052133838989967E-2"/>
        </c:manualLayout>
      </c:layout>
      <c:overlay val="0"/>
    </c:title>
    <c:autoTitleDeleted val="0"/>
    <c:plotArea>
      <c:layout/>
      <c:barChart>
        <c:barDir val="col"/>
        <c:grouping val="clustered"/>
        <c:varyColors val="0"/>
        <c:ser>
          <c:idx val="0"/>
          <c:order val="0"/>
          <c:tx>
            <c:v>Frequency</c:v>
          </c:tx>
          <c:invertIfNegative val="0"/>
          <c:cat>
            <c:strRef>
              <c:f>'ANSWER 1'!$AB$38:$AB$71</c:f>
              <c:strCache>
                <c:ptCount val="34"/>
                <c:pt idx="0">
                  <c:v>-2.982766397</c:v>
                </c:pt>
                <c:pt idx="1">
                  <c:v>-2.803939232</c:v>
                </c:pt>
                <c:pt idx="2">
                  <c:v>-2.625112068</c:v>
                </c:pt>
                <c:pt idx="3">
                  <c:v>-2.446284903</c:v>
                </c:pt>
                <c:pt idx="4">
                  <c:v>-2.267457739</c:v>
                </c:pt>
                <c:pt idx="5">
                  <c:v>-2.088630574</c:v>
                </c:pt>
                <c:pt idx="6">
                  <c:v>-1.90980341</c:v>
                </c:pt>
                <c:pt idx="7">
                  <c:v>-1.730976246</c:v>
                </c:pt>
                <c:pt idx="8">
                  <c:v>-1.552149081</c:v>
                </c:pt>
                <c:pt idx="9">
                  <c:v>-1.373321917</c:v>
                </c:pt>
                <c:pt idx="10">
                  <c:v>-1.194494752</c:v>
                </c:pt>
                <c:pt idx="11">
                  <c:v>-1.015667588</c:v>
                </c:pt>
                <c:pt idx="12">
                  <c:v>-0.836840424</c:v>
                </c:pt>
                <c:pt idx="13">
                  <c:v>-0.658013259</c:v>
                </c:pt>
                <c:pt idx="14">
                  <c:v>-0.479186095</c:v>
                </c:pt>
                <c:pt idx="15">
                  <c:v>-0.30035893</c:v>
                </c:pt>
                <c:pt idx="16">
                  <c:v>-0.121531766</c:v>
                </c:pt>
                <c:pt idx="17">
                  <c:v>0.057295399</c:v>
                </c:pt>
                <c:pt idx="18">
                  <c:v>0.236122563</c:v>
                </c:pt>
                <c:pt idx="19">
                  <c:v>0.414949727</c:v>
                </c:pt>
                <c:pt idx="20">
                  <c:v>0.593776892</c:v>
                </c:pt>
                <c:pt idx="21">
                  <c:v>0.772604056</c:v>
                </c:pt>
                <c:pt idx="22">
                  <c:v>0.951431221</c:v>
                </c:pt>
                <c:pt idx="23">
                  <c:v>1.130258385</c:v>
                </c:pt>
                <c:pt idx="24">
                  <c:v>1.309085549</c:v>
                </c:pt>
                <c:pt idx="25">
                  <c:v>1.487912714</c:v>
                </c:pt>
                <c:pt idx="26">
                  <c:v>1.666739878</c:v>
                </c:pt>
                <c:pt idx="27">
                  <c:v>1.845567043</c:v>
                </c:pt>
                <c:pt idx="28">
                  <c:v>2.024394207</c:v>
                </c:pt>
                <c:pt idx="29">
                  <c:v>2.203221371</c:v>
                </c:pt>
                <c:pt idx="30">
                  <c:v>2.382048536</c:v>
                </c:pt>
                <c:pt idx="31">
                  <c:v>2.5608757</c:v>
                </c:pt>
                <c:pt idx="32">
                  <c:v>2.739702865</c:v>
                </c:pt>
                <c:pt idx="33">
                  <c:v>More</c:v>
                </c:pt>
              </c:strCache>
            </c:strRef>
          </c:cat>
          <c:val>
            <c:numRef>
              <c:f>'ANSWER 1'!$AC$38:$AC$71</c:f>
              <c:numCache>
                <c:formatCode>General</c:formatCode>
                <c:ptCount val="34"/>
                <c:pt idx="0">
                  <c:v>2</c:v>
                </c:pt>
                <c:pt idx="1">
                  <c:v>0</c:v>
                </c:pt>
                <c:pt idx="2">
                  <c:v>3</c:v>
                </c:pt>
                <c:pt idx="3">
                  <c:v>4</c:v>
                </c:pt>
                <c:pt idx="4">
                  <c:v>2</c:v>
                </c:pt>
                <c:pt idx="5">
                  <c:v>8</c:v>
                </c:pt>
                <c:pt idx="6">
                  <c:v>12</c:v>
                </c:pt>
                <c:pt idx="7">
                  <c:v>15</c:v>
                </c:pt>
                <c:pt idx="8">
                  <c:v>23</c:v>
                </c:pt>
                <c:pt idx="9">
                  <c:v>26</c:v>
                </c:pt>
                <c:pt idx="10">
                  <c:v>34</c:v>
                </c:pt>
                <c:pt idx="11">
                  <c:v>46</c:v>
                </c:pt>
                <c:pt idx="12">
                  <c:v>52</c:v>
                </c:pt>
                <c:pt idx="13">
                  <c:v>54</c:v>
                </c:pt>
                <c:pt idx="14">
                  <c:v>61</c:v>
                </c:pt>
                <c:pt idx="15">
                  <c:v>79</c:v>
                </c:pt>
                <c:pt idx="16">
                  <c:v>73</c:v>
                </c:pt>
                <c:pt idx="17">
                  <c:v>87</c:v>
                </c:pt>
                <c:pt idx="18">
                  <c:v>78</c:v>
                </c:pt>
                <c:pt idx="19">
                  <c:v>69</c:v>
                </c:pt>
                <c:pt idx="20">
                  <c:v>72</c:v>
                </c:pt>
                <c:pt idx="21">
                  <c:v>56</c:v>
                </c:pt>
                <c:pt idx="22">
                  <c:v>57</c:v>
                </c:pt>
                <c:pt idx="23">
                  <c:v>37</c:v>
                </c:pt>
                <c:pt idx="24">
                  <c:v>49</c:v>
                </c:pt>
                <c:pt idx="25">
                  <c:v>31</c:v>
                </c:pt>
                <c:pt idx="26">
                  <c:v>30</c:v>
                </c:pt>
                <c:pt idx="27">
                  <c:v>20</c:v>
                </c:pt>
                <c:pt idx="28">
                  <c:v>15</c:v>
                </c:pt>
                <c:pt idx="29">
                  <c:v>10</c:v>
                </c:pt>
                <c:pt idx="30">
                  <c:v>6</c:v>
                </c:pt>
                <c:pt idx="31">
                  <c:v>3</c:v>
                </c:pt>
                <c:pt idx="32">
                  <c:v>0</c:v>
                </c:pt>
                <c:pt idx="33">
                  <c:v>2</c:v>
                </c:pt>
              </c:numCache>
            </c:numRef>
          </c:val>
          <c:extLst>
            <c:ext xmlns:c16="http://schemas.microsoft.com/office/drawing/2014/chart" uri="{C3380CC4-5D6E-409C-BE32-E72D297353CC}">
              <c16:uniqueId val="{00000001-C8AB-004E-A734-F5C941271DF1}"/>
            </c:ext>
          </c:extLst>
        </c:ser>
        <c:dLbls>
          <c:showLegendKey val="0"/>
          <c:showVal val="0"/>
          <c:showCatName val="0"/>
          <c:showSerName val="0"/>
          <c:showPercent val="0"/>
          <c:showBubbleSize val="0"/>
        </c:dLbls>
        <c:gapWidth val="150"/>
        <c:axId val="122144463"/>
        <c:axId val="122001599"/>
      </c:barChart>
      <c:catAx>
        <c:axId val="122144463"/>
        <c:scaling>
          <c:orientation val="minMax"/>
        </c:scaling>
        <c:delete val="0"/>
        <c:axPos val="b"/>
        <c:title>
          <c:tx>
            <c:rich>
              <a:bodyPr/>
              <a:lstStyle/>
              <a:p>
                <a:pPr>
                  <a:defRPr/>
                </a:pPr>
                <a:r>
                  <a:rPr lang="en-GB"/>
                  <a:t>Bin</a:t>
                </a:r>
              </a:p>
            </c:rich>
          </c:tx>
          <c:overlay val="0"/>
        </c:title>
        <c:numFmt formatCode="General" sourceLinked="1"/>
        <c:majorTickMark val="out"/>
        <c:minorTickMark val="none"/>
        <c:tickLblPos val="nextTo"/>
        <c:crossAx val="122001599"/>
        <c:crosses val="autoZero"/>
        <c:auto val="1"/>
        <c:lblAlgn val="ctr"/>
        <c:lblOffset val="100"/>
        <c:noMultiLvlLbl val="0"/>
      </c:catAx>
      <c:valAx>
        <c:axId val="122001599"/>
        <c:scaling>
          <c:orientation val="minMax"/>
        </c:scaling>
        <c:delete val="0"/>
        <c:axPos val="l"/>
        <c:title>
          <c:tx>
            <c:rich>
              <a:bodyPr/>
              <a:lstStyle/>
              <a:p>
                <a:pPr>
                  <a:defRPr/>
                </a:pPr>
                <a:r>
                  <a:rPr lang="en-GB"/>
                  <a:t>Frequency</a:t>
                </a:r>
              </a:p>
            </c:rich>
          </c:tx>
          <c:overlay val="0"/>
        </c:title>
        <c:numFmt formatCode="General" sourceLinked="1"/>
        <c:majorTickMark val="out"/>
        <c:minorTickMark val="none"/>
        <c:tickLblPos val="nextTo"/>
        <c:crossAx val="122144463"/>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chemeClr val="tx1"/>
      </a:solid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BM5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'ANSWER 2 (PART 2)'!$F$12:$F$695</c:f>
              <c:numCache>
                <c:formatCode>General</c:formatCode>
                <c:ptCount val="684"/>
                <c:pt idx="0">
                  <c:v>1.0536000000000001</c:v>
                </c:pt>
                <c:pt idx="1">
                  <c:v>1.0632931200000002</c:v>
                </c:pt>
                <c:pt idx="2">
                  <c:v>1.0731817460160002</c:v>
                </c:pt>
                <c:pt idx="3">
                  <c:v>1.1213676064121185</c:v>
                </c:pt>
                <c:pt idx="4">
                  <c:v>1.0910906810389913</c:v>
                </c:pt>
                <c:pt idx="5">
                  <c:v>1.0137323517533268</c:v>
                </c:pt>
                <c:pt idx="6">
                  <c:v>1.0650272087520452</c:v>
                </c:pt>
                <c:pt idx="7">
                  <c:v>1.1025161665001171</c:v>
                </c:pt>
                <c:pt idx="8">
                  <c:v>1.140993980710971</c:v>
                </c:pt>
                <c:pt idx="9">
                  <c:v>1.2112792099227669</c:v>
                </c:pt>
                <c:pt idx="10">
                  <c:v>1.2269047117307705</c:v>
                </c:pt>
                <c:pt idx="11">
                  <c:v>1.2780666382099437</c:v>
                </c:pt>
                <c:pt idx="12">
                  <c:v>1.3419699701204411</c:v>
                </c:pt>
                <c:pt idx="13">
                  <c:v>1.356865836788778</c:v>
                </c:pt>
                <c:pt idx="14">
                  <c:v>1.3050335618234468</c:v>
                </c:pt>
                <c:pt idx="15">
                  <c:v>1.3362238639510271</c:v>
                </c:pt>
                <c:pt idx="16">
                  <c:v>1.2282569757437842</c:v>
                </c:pt>
                <c:pt idx="17">
                  <c:v>1.2245722048165528</c:v>
                </c:pt>
                <c:pt idx="18">
                  <c:v>1.2063260789647861</c:v>
                </c:pt>
                <c:pt idx="19">
                  <c:v>1.1002900166237815</c:v>
                </c:pt>
                <c:pt idx="20">
                  <c:v>1.0849959853927109</c:v>
                </c:pt>
                <c:pt idx="21">
                  <c:v>1.1253578360493197</c:v>
                </c:pt>
                <c:pt idx="22">
                  <c:v>1.1272709443706035</c:v>
                </c:pt>
                <c:pt idx="23">
                  <c:v>1.1313291197703377</c:v>
                </c:pt>
                <c:pt idx="24">
                  <c:v>1.2980870320244855</c:v>
                </c:pt>
                <c:pt idx="25">
                  <c:v>1.2988658842437002</c:v>
                </c:pt>
                <c:pt idx="26">
                  <c:v>1.370433394465528</c:v>
                </c:pt>
                <c:pt idx="27">
                  <c:v>1.4041460559693799</c:v>
                </c:pt>
                <c:pt idx="28">
                  <c:v>1.3669361854861914</c:v>
                </c:pt>
                <c:pt idx="29">
                  <c:v>1.4314555734411396</c:v>
                </c:pt>
                <c:pt idx="30">
                  <c:v>1.5499800949220659</c:v>
                </c:pt>
                <c:pt idx="31">
                  <c:v>1.5760197605167565</c:v>
                </c:pt>
                <c:pt idx="32">
                  <c:v>1.5960352114753191</c:v>
                </c:pt>
                <c:pt idx="33">
                  <c:v>1.5119241558305698</c:v>
                </c:pt>
                <c:pt idx="34">
                  <c:v>1.5073883833630781</c:v>
                </c:pt>
                <c:pt idx="35">
                  <c:v>1.5806474587945236</c:v>
                </c:pt>
                <c:pt idx="36">
                  <c:v>1.5698990560747208</c:v>
                </c:pt>
                <c:pt idx="37">
                  <c:v>1.5158945285457504</c:v>
                </c:pt>
                <c:pt idx="38">
                  <c:v>1.5271121480569889</c:v>
                </c:pt>
                <c:pt idx="39">
                  <c:v>1.716779476845667</c:v>
                </c:pt>
                <c:pt idx="40">
                  <c:v>1.825279939782313</c:v>
                </c:pt>
                <c:pt idx="41">
                  <c:v>1.8079397803543811</c:v>
                </c:pt>
                <c:pt idx="42">
                  <c:v>1.8120980418491961</c:v>
                </c:pt>
                <c:pt idx="43">
                  <c:v>1.8764275223348428</c:v>
                </c:pt>
                <c:pt idx="44">
                  <c:v>2.0143449452264535</c:v>
                </c:pt>
                <c:pt idx="45">
                  <c:v>2.042545774459624</c:v>
                </c:pt>
                <c:pt idx="46">
                  <c:v>2.1554985557872413</c:v>
                </c:pt>
                <c:pt idx="47">
                  <c:v>2.1052754394373987</c:v>
                </c:pt>
                <c:pt idx="48">
                  <c:v>2.1216965878650105</c:v>
                </c:pt>
                <c:pt idx="49">
                  <c:v>1.9750873536435385</c:v>
                </c:pt>
                <c:pt idx="50">
                  <c:v>2.0570534788197454</c:v>
                </c:pt>
                <c:pt idx="51">
                  <c:v>2.0811210045219366</c:v>
                </c:pt>
                <c:pt idx="52">
                  <c:v>2.0771668746133449</c:v>
                </c:pt>
                <c:pt idx="53">
                  <c:v>1.8891832724608371</c:v>
                </c:pt>
                <c:pt idx="54">
                  <c:v>1.7726206645500036</c:v>
                </c:pt>
                <c:pt idx="55">
                  <c:v>1.8130364157017436</c:v>
                </c:pt>
                <c:pt idx="56">
                  <c:v>1.735438457109709</c:v>
                </c:pt>
                <c:pt idx="57">
                  <c:v>1.8098887669197155</c:v>
                </c:pt>
                <c:pt idx="58">
                  <c:v>1.7574019926790436</c:v>
                </c:pt>
                <c:pt idx="59">
                  <c:v>1.6646111674655901</c:v>
                </c:pt>
                <c:pt idx="60">
                  <c:v>1.5955298040157682</c:v>
                </c:pt>
                <c:pt idx="61">
                  <c:v>1.7199811287289981</c:v>
                </c:pt>
                <c:pt idx="62">
                  <c:v>1.7454368494341872</c:v>
                </c:pt>
                <c:pt idx="63">
                  <c:v>1.5967256298623946</c:v>
                </c:pt>
                <c:pt idx="64">
                  <c:v>1.5178473837471924</c:v>
                </c:pt>
                <c:pt idx="65">
                  <c:v>1.3936874677566722</c:v>
                </c:pt>
                <c:pt idx="66">
                  <c:v>1.4965416028771148</c:v>
                </c:pt>
                <c:pt idx="67">
                  <c:v>1.5933678445832642</c:v>
                </c:pt>
                <c:pt idx="68">
                  <c:v>1.6953433866365932</c:v>
                </c:pt>
                <c:pt idx="69">
                  <c:v>1.6170185221739826</c:v>
                </c:pt>
                <c:pt idx="70">
                  <c:v>1.6939886038294643</c:v>
                </c:pt>
                <c:pt idx="71">
                  <c:v>1.8245951251847159</c:v>
                </c:pt>
                <c:pt idx="72">
                  <c:v>1.9778611157002322</c:v>
                </c:pt>
                <c:pt idx="73">
                  <c:v>2.0104958241092858</c:v>
                </c:pt>
                <c:pt idx="74">
                  <c:v>2.0740274921511395</c:v>
                </c:pt>
                <c:pt idx="75">
                  <c:v>2.214646556118987</c:v>
                </c:pt>
                <c:pt idx="76">
                  <c:v>2.1262821585298393</c:v>
                </c:pt>
                <c:pt idx="77">
                  <c:v>2.089497477187273</c:v>
                </c:pt>
                <c:pt idx="78">
                  <c:v>1.9637097290605992</c:v>
                </c:pt>
                <c:pt idx="79">
                  <c:v>2.1746121539617076</c:v>
                </c:pt>
                <c:pt idx="80">
                  <c:v>2.1130706300045912</c:v>
                </c:pt>
                <c:pt idx="81">
                  <c:v>2.0044587996223551</c:v>
                </c:pt>
                <c:pt idx="82">
                  <c:v>1.9567526801913429</c:v>
                </c:pt>
                <c:pt idx="83">
                  <c:v>2.1694516965281418</c:v>
                </c:pt>
                <c:pt idx="84">
                  <c:v>2.3519025842061585</c:v>
                </c:pt>
                <c:pt idx="85">
                  <c:v>2.3787142736661089</c:v>
                </c:pt>
                <c:pt idx="86">
                  <c:v>2.4032150306848696</c:v>
                </c:pt>
                <c:pt idx="87">
                  <c:v>2.4181149638751158</c:v>
                </c:pt>
                <c:pt idx="88">
                  <c:v>2.3707199105831638</c:v>
                </c:pt>
                <c:pt idx="89">
                  <c:v>2.2313215798408739</c:v>
                </c:pt>
                <c:pt idx="90">
                  <c:v>2.1851332231381675</c:v>
                </c:pt>
                <c:pt idx="91">
                  <c:v>2.3020378505760597</c:v>
                </c:pt>
                <c:pt idx="92">
                  <c:v>2.2168624501047454</c:v>
                </c:pt>
                <c:pt idx="93">
                  <c:v>2.2170841363497558</c:v>
                </c:pt>
                <c:pt idx="94">
                  <c:v>2.4569726399027996</c:v>
                </c:pt>
                <c:pt idx="95">
                  <c:v>2.3852290388176378</c:v>
                </c:pt>
                <c:pt idx="96">
                  <c:v>2.2833797588601246</c:v>
                </c:pt>
                <c:pt idx="97">
                  <c:v>2.1918162305298337</c:v>
                </c:pt>
                <c:pt idx="98">
                  <c:v>2.2080356706357547</c:v>
                </c:pt>
                <c:pt idx="99">
                  <c:v>2.1250135294198502</c:v>
                </c:pt>
                <c:pt idx="100">
                  <c:v>1.9934751919487617</c:v>
                </c:pt>
                <c:pt idx="101">
                  <c:v>1.943040269592458</c:v>
                </c:pt>
                <c:pt idx="102">
                  <c:v>2.0778872643021744</c:v>
                </c:pt>
                <c:pt idx="103">
                  <c:v>2.0604330112820364</c:v>
                </c:pt>
                <c:pt idx="104">
                  <c:v>2.2518472380301375</c:v>
                </c:pt>
                <c:pt idx="105">
                  <c:v>2.2982352911335582</c:v>
                </c:pt>
                <c:pt idx="106">
                  <c:v>2.0111857032709768</c:v>
                </c:pt>
                <c:pt idx="107">
                  <c:v>2.1443261968275156</c:v>
                </c:pt>
                <c:pt idx="108">
                  <c:v>2.2605486766955671</c:v>
                </c:pt>
                <c:pt idx="109">
                  <c:v>2.33537283789419</c:v>
                </c:pt>
                <c:pt idx="110">
                  <c:v>2.2741860695413623</c:v>
                </c:pt>
                <c:pt idx="111">
                  <c:v>2.1845831384014325</c:v>
                </c:pt>
                <c:pt idx="112">
                  <c:v>2.0176809866275631</c:v>
                </c:pt>
                <c:pt idx="113">
                  <c:v>2.0118297117663433</c:v>
                </c:pt>
                <c:pt idx="114">
                  <c:v>1.9534866501251194</c:v>
                </c:pt>
                <c:pt idx="115">
                  <c:v>1.8132263086461358</c:v>
                </c:pt>
                <c:pt idx="116">
                  <c:v>1.6801354975915093</c:v>
                </c:pt>
                <c:pt idx="117">
                  <c:v>1.7911924539823081</c:v>
                </c:pt>
                <c:pt idx="118">
                  <c:v>1.6994834003384138</c:v>
                </c:pt>
                <c:pt idx="119">
                  <c:v>1.6155289203616963</c:v>
                </c:pt>
                <c:pt idx="120">
                  <c:v>2.0237730785370966</c:v>
                </c:pt>
                <c:pt idx="121">
                  <c:v>2.0539272974072991</c:v>
                </c:pt>
                <c:pt idx="122">
                  <c:v>2.1925673899822917</c:v>
                </c:pt>
                <c:pt idx="123">
                  <c:v>2.2811471125375764</c:v>
                </c:pt>
                <c:pt idx="124">
                  <c:v>2.3696556205040342</c:v>
                </c:pt>
                <c:pt idx="125">
                  <c:v>2.5265268225814013</c:v>
                </c:pt>
                <c:pt idx="126">
                  <c:v>2.4295081925942754</c:v>
                </c:pt>
                <c:pt idx="127">
                  <c:v>2.3051173731334487</c:v>
                </c:pt>
                <c:pt idx="128">
                  <c:v>2.2030006735036367</c:v>
                </c:pt>
                <c:pt idx="129">
                  <c:v>2.2785635966048114</c:v>
                </c:pt>
                <c:pt idx="130">
                  <c:v>2.373579698583232</c:v>
                </c:pt>
                <c:pt idx="131">
                  <c:v>2.3863970289555816</c:v>
                </c:pt>
                <c:pt idx="132">
                  <c:v>2.9273932354198124</c:v>
                </c:pt>
                <c:pt idx="133">
                  <c:v>3.233013089197641</c:v>
                </c:pt>
                <c:pt idx="134">
                  <c:v>3.3228908530773356</c:v>
                </c:pt>
                <c:pt idx="135">
                  <c:v>3.2654048413190977</c:v>
                </c:pt>
                <c:pt idx="136">
                  <c:v>3.2079337161118819</c:v>
                </c:pt>
                <c:pt idx="137">
                  <c:v>3.3404213785873025</c:v>
                </c:pt>
                <c:pt idx="138">
                  <c:v>3.3905276992661117</c:v>
                </c:pt>
                <c:pt idx="139">
                  <c:v>3.3603520027426432</c:v>
                </c:pt>
                <c:pt idx="140">
                  <c:v>3.3905951707673267</c:v>
                </c:pt>
                <c:pt idx="141">
                  <c:v>3.2892163751613834</c:v>
                </c:pt>
                <c:pt idx="142">
                  <c:v>3.4234164032679679</c:v>
                </c:pt>
                <c:pt idx="143">
                  <c:v>3.7335779294040456</c:v>
                </c:pt>
                <c:pt idx="144">
                  <c:v>3.8131031393003521</c:v>
                </c:pt>
                <c:pt idx="145">
                  <c:v>3.7585757644083571</c:v>
                </c:pt>
                <c:pt idx="146">
                  <c:v>3.8108199675336332</c:v>
                </c:pt>
                <c:pt idx="147">
                  <c:v>3.9422932564135436</c:v>
                </c:pt>
                <c:pt idx="148">
                  <c:v>3.9099664517109525</c:v>
                </c:pt>
                <c:pt idx="149">
                  <c:v>4.130879556232621</c:v>
                </c:pt>
                <c:pt idx="150">
                  <c:v>4.0358693264392711</c:v>
                </c:pt>
                <c:pt idx="151">
                  <c:v>3.9269008546254107</c:v>
                </c:pt>
                <c:pt idx="152">
                  <c:v>3.922581263685323</c:v>
                </c:pt>
                <c:pt idx="153">
                  <c:v>3.799412212005604</c:v>
                </c:pt>
                <c:pt idx="154">
                  <c:v>4.0760094210396121</c:v>
                </c:pt>
                <c:pt idx="155">
                  <c:v>4.1224759284394636</c:v>
                </c:pt>
                <c:pt idx="156">
                  <c:v>4.0556918183987447</c:v>
                </c:pt>
                <c:pt idx="157">
                  <c:v>4.0443358813072283</c:v>
                </c:pt>
                <c:pt idx="158">
                  <c:v>4.2914448036551001</c:v>
                </c:pt>
                <c:pt idx="159">
                  <c:v>4.5905585064698613</c:v>
                </c:pt>
                <c:pt idx="160">
                  <c:v>4.7971336392610047</c:v>
                </c:pt>
                <c:pt idx="161">
                  <c:v>4.7923365056217433</c:v>
                </c:pt>
                <c:pt idx="162">
                  <c:v>5.0947329391264748</c:v>
                </c:pt>
                <c:pt idx="163">
                  <c:v>5.309730669157612</c:v>
                </c:pt>
                <c:pt idx="164">
                  <c:v>5.2985802347523814</c:v>
                </c:pt>
                <c:pt idx="165">
                  <c:v>4.4661732798727822</c:v>
                </c:pt>
                <c:pt idx="166">
                  <c:v>4.6131103807805962</c:v>
                </c:pt>
                <c:pt idx="167">
                  <c:v>4.6334080664560302</c:v>
                </c:pt>
                <c:pt idx="168">
                  <c:v>5.0235410256516282</c:v>
                </c:pt>
                <c:pt idx="169">
                  <c:v>4.8853936474462083</c:v>
                </c:pt>
                <c:pt idx="170">
                  <c:v>5.2982094106554127</c:v>
                </c:pt>
                <c:pt idx="171">
                  <c:v>5.3628475654654091</c:v>
                </c:pt>
                <c:pt idx="172">
                  <c:v>5.2968845404101845</c:v>
                </c:pt>
                <c:pt idx="173">
                  <c:v>5.5617287674306937</c:v>
                </c:pt>
                <c:pt idx="174">
                  <c:v>5.7619510030581989</c:v>
                </c:pt>
                <c:pt idx="175">
                  <c:v>6.1405111839591227</c:v>
                </c:pt>
                <c:pt idx="176">
                  <c:v>6.0999838101449919</c:v>
                </c:pt>
                <c:pt idx="177">
                  <c:v>5.5247553368483189</c:v>
                </c:pt>
                <c:pt idx="178">
                  <c:v>5.7341435641148708</c:v>
                </c:pt>
                <c:pt idx="179">
                  <c:v>5.9594954061845842</c:v>
                </c:pt>
                <c:pt idx="180">
                  <c:v>6.5262434193127383</c:v>
                </c:pt>
                <c:pt idx="181">
                  <c:v>6.5327696627320506</c:v>
                </c:pt>
                <c:pt idx="182">
                  <c:v>5.5267231346713146</c:v>
                </c:pt>
                <c:pt idx="183">
                  <c:v>5.7792943819257943</c:v>
                </c:pt>
                <c:pt idx="184">
                  <c:v>6.2208324727049247</c:v>
                </c:pt>
                <c:pt idx="185">
                  <c:v>6.3651557860716794</c:v>
                </c:pt>
                <c:pt idx="186">
                  <c:v>6.735607852821051</c:v>
                </c:pt>
                <c:pt idx="187">
                  <c:v>6.808352417631518</c:v>
                </c:pt>
                <c:pt idx="188">
                  <c:v>6.8328624863349914</c:v>
                </c:pt>
                <c:pt idx="189">
                  <c:v>6.8957248212092743</c:v>
                </c:pt>
                <c:pt idx="190">
                  <c:v>7.0867363987567717</c:v>
                </c:pt>
                <c:pt idx="191">
                  <c:v>7.0364205703255989</c:v>
                </c:pt>
                <c:pt idx="192">
                  <c:v>7.1877036125876002</c:v>
                </c:pt>
                <c:pt idx="193">
                  <c:v>7.2854563817187916</c:v>
                </c:pt>
                <c:pt idx="194">
                  <c:v>7.8522648882165145</c:v>
                </c:pt>
                <c:pt idx="195">
                  <c:v>7.8813182683029162</c:v>
                </c:pt>
                <c:pt idx="196">
                  <c:v>8.0507666110714293</c:v>
                </c:pt>
                <c:pt idx="197">
                  <c:v>8.0853849074990354</c:v>
                </c:pt>
                <c:pt idx="198">
                  <c:v>8.025553059183542</c:v>
                </c:pt>
                <c:pt idx="199">
                  <c:v>7.8714624404472184</c:v>
                </c:pt>
                <c:pt idx="200">
                  <c:v>7.7329247014953477</c:v>
                </c:pt>
                <c:pt idx="201">
                  <c:v>8.0878659452939843</c:v>
                </c:pt>
                <c:pt idx="202">
                  <c:v>8.4283651015908614</c:v>
                </c:pt>
                <c:pt idx="203">
                  <c:v>8.2614834725793624</c:v>
                </c:pt>
                <c:pt idx="204">
                  <c:v>8.3102262250675807</c:v>
                </c:pt>
                <c:pt idx="205">
                  <c:v>8.1265702254935874</c:v>
                </c:pt>
                <c:pt idx="206">
                  <c:v>8.268785204439725</c:v>
                </c:pt>
                <c:pt idx="207">
                  <c:v>8.4622747782236161</c:v>
                </c:pt>
                <c:pt idx="208">
                  <c:v>8.3268783817720387</c:v>
                </c:pt>
                <c:pt idx="209">
                  <c:v>8.1736638195474338</c:v>
                </c:pt>
                <c:pt idx="210">
                  <c:v>8.0167294742121236</c:v>
                </c:pt>
                <c:pt idx="211">
                  <c:v>9.0140106208041129</c:v>
                </c:pt>
                <c:pt idx="212">
                  <c:v>9.0960381174534319</c:v>
                </c:pt>
                <c:pt idx="213">
                  <c:v>10.041116477856844</c:v>
                </c:pt>
                <c:pt idx="214">
                  <c:v>10.613460117094684</c:v>
                </c:pt>
                <c:pt idx="215">
                  <c:v>10.946722764771458</c:v>
                </c:pt>
                <c:pt idx="216">
                  <c:v>11.237905590314378</c:v>
                </c:pt>
                <c:pt idx="217">
                  <c:v>11.776201268090437</c:v>
                </c:pt>
                <c:pt idx="218">
                  <c:v>12.295531744013227</c:v>
                </c:pt>
                <c:pt idx="219">
                  <c:v>13.302535793847911</c:v>
                </c:pt>
                <c:pt idx="220">
                  <c:v>13.464826730532856</c:v>
                </c:pt>
                <c:pt idx="221">
                  <c:v>13.75701347058542</c:v>
                </c:pt>
                <c:pt idx="222">
                  <c:v>13.569918087385458</c:v>
                </c:pt>
                <c:pt idx="223">
                  <c:v>14.261983909842115</c:v>
                </c:pt>
                <c:pt idx="224">
                  <c:v>14.444537303888094</c:v>
                </c:pt>
                <c:pt idx="225">
                  <c:v>14.305869745770767</c:v>
                </c:pt>
                <c:pt idx="226">
                  <c:v>14.564805988169219</c:v>
                </c:pt>
                <c:pt idx="227">
                  <c:v>14.621608731523079</c:v>
                </c:pt>
                <c:pt idx="228">
                  <c:v>15.351227007226081</c:v>
                </c:pt>
                <c:pt idx="229">
                  <c:v>15.188504000949484</c:v>
                </c:pt>
                <c:pt idx="230">
                  <c:v>15.223437560151668</c:v>
                </c:pt>
                <c:pt idx="231">
                  <c:v>15.398507092093412</c:v>
                </c:pt>
                <c:pt idx="232">
                  <c:v>14.459198159475715</c:v>
                </c:pt>
                <c:pt idx="233">
                  <c:v>15.023106887695267</c:v>
                </c:pt>
                <c:pt idx="234">
                  <c:v>14.7256493713189</c:v>
                </c:pt>
                <c:pt idx="235">
                  <c:v>16.43235213345476</c:v>
                </c:pt>
                <c:pt idx="236">
                  <c:v>16.979549459498806</c:v>
                </c:pt>
                <c:pt idx="237">
                  <c:v>16.865786478120164</c:v>
                </c:pt>
                <c:pt idx="238">
                  <c:v>17.112026960700717</c:v>
                </c:pt>
                <c:pt idx="239">
                  <c:v>17.414909837905121</c:v>
                </c:pt>
                <c:pt idx="240">
                  <c:v>18.365763915054739</c:v>
                </c:pt>
                <c:pt idx="241">
                  <c:v>18.760627839228416</c:v>
                </c:pt>
                <c:pt idx="242">
                  <c:v>19.17336165169144</c:v>
                </c:pt>
                <c:pt idx="243">
                  <c:v>19.612431633515172</c:v>
                </c:pt>
                <c:pt idx="244">
                  <c:v>20.526370947636977</c:v>
                </c:pt>
                <c:pt idx="245">
                  <c:v>20.986161656864045</c:v>
                </c:pt>
                <c:pt idx="246">
                  <c:v>20.711242939159128</c:v>
                </c:pt>
                <c:pt idx="247">
                  <c:v>20.835510396794081</c:v>
                </c:pt>
                <c:pt idx="248">
                  <c:v>19.96666961324777</c:v>
                </c:pt>
                <c:pt idx="249">
                  <c:v>21.104769781202894</c:v>
                </c:pt>
                <c:pt idx="250">
                  <c:v>22.168450178175519</c:v>
                </c:pt>
                <c:pt idx="251">
                  <c:v>23.146078831033059</c:v>
                </c:pt>
                <c:pt idx="252">
                  <c:v>23.585854328822684</c:v>
                </c:pt>
                <c:pt idx="253">
                  <c:v>25.255732815303329</c:v>
                </c:pt>
                <c:pt idx="254">
                  <c:v>26.470533563719421</c:v>
                </c:pt>
                <c:pt idx="255">
                  <c:v>25.732005677291649</c:v>
                </c:pt>
                <c:pt idx="256">
                  <c:v>27.023752362291692</c:v>
                </c:pt>
                <c:pt idx="257">
                  <c:v>27.731774674183733</c:v>
                </c:pt>
                <c:pt idx="258">
                  <c:v>26.772255270456977</c:v>
                </c:pt>
                <c:pt idx="259">
                  <c:v>29.4334174443404</c:v>
                </c:pt>
                <c:pt idx="260">
                  <c:v>27.611488904535729</c:v>
                </c:pt>
                <c:pt idx="261">
                  <c:v>29.055569774242947</c:v>
                </c:pt>
                <c:pt idx="262">
                  <c:v>29.465253308059772</c:v>
                </c:pt>
                <c:pt idx="263">
                  <c:v>28.654958842088128</c:v>
                </c:pt>
                <c:pt idx="264">
                  <c:v>31.998992538959811</c:v>
                </c:pt>
                <c:pt idx="265">
                  <c:v>32.078990020307209</c:v>
                </c:pt>
                <c:pt idx="266">
                  <c:v>33.265912651058571</c:v>
                </c:pt>
                <c:pt idx="267">
                  <c:v>32.939906707078194</c:v>
                </c:pt>
                <c:pt idx="268">
                  <c:v>33.140840137991368</c:v>
                </c:pt>
                <c:pt idx="269">
                  <c:v>34.741542716656355</c:v>
                </c:pt>
                <c:pt idx="270">
                  <c:v>36.096462882605948</c:v>
                </c:pt>
                <c:pt idx="271">
                  <c:v>36.926681528905881</c:v>
                </c:pt>
                <c:pt idx="272">
                  <c:v>36.147528548645965</c:v>
                </c:pt>
                <c:pt idx="273">
                  <c:v>28.552932800575451</c:v>
                </c:pt>
                <c:pt idx="274">
                  <c:v>26.825480366140638</c:v>
                </c:pt>
                <c:pt idx="275">
                  <c:v>28.378675679340184</c:v>
                </c:pt>
                <c:pt idx="276">
                  <c:v>30.612077455304256</c:v>
                </c:pt>
                <c:pt idx="277">
                  <c:v>31.824315722534308</c:v>
                </c:pt>
                <c:pt idx="278">
                  <c:v>31.98980216429149</c:v>
                </c:pt>
                <c:pt idx="279">
                  <c:v>32.66798597017447</c:v>
                </c:pt>
                <c:pt idx="280">
                  <c:v>33.223341731667432</c:v>
                </c:pt>
                <c:pt idx="281">
                  <c:v>34.645300757782799</c:v>
                </c:pt>
                <c:pt idx="282">
                  <c:v>34.828920851799047</c:v>
                </c:pt>
                <c:pt idx="283">
                  <c:v>34.177620031870404</c:v>
                </c:pt>
                <c:pt idx="284">
                  <c:v>35.490040641094225</c:v>
                </c:pt>
                <c:pt idx="285">
                  <c:v>36.611525925352808</c:v>
                </c:pt>
                <c:pt idx="286">
                  <c:v>36.413823685355908</c:v>
                </c:pt>
                <c:pt idx="287">
                  <c:v>36.683285980627545</c:v>
                </c:pt>
                <c:pt idx="288">
                  <c:v>39.53357730132231</c:v>
                </c:pt>
                <c:pt idx="289">
                  <c:v>39.106614666468026</c:v>
                </c:pt>
                <c:pt idx="290">
                  <c:v>39.880925636864092</c:v>
                </c:pt>
                <c:pt idx="291">
                  <c:v>41.512055495411829</c:v>
                </c:pt>
                <c:pt idx="292">
                  <c:v>43.164235304129221</c:v>
                </c:pt>
                <c:pt idx="293">
                  <c:v>43.708104668961248</c:v>
                </c:pt>
                <c:pt idx="294">
                  <c:v>46.330590949098927</c:v>
                </c:pt>
                <c:pt idx="295">
                  <c:v>47.493488781921307</c:v>
                </c:pt>
                <c:pt idx="296">
                  <c:v>47.308264175671816</c:v>
                </c:pt>
                <c:pt idx="297">
                  <c:v>46.310059801565139</c:v>
                </c:pt>
                <c:pt idx="298">
                  <c:v>46.759267381640321</c:v>
                </c:pt>
                <c:pt idx="299">
                  <c:v>47.208156348504069</c:v>
                </c:pt>
                <c:pt idx="300">
                  <c:v>43.964956007361842</c:v>
                </c:pt>
                <c:pt idx="301">
                  <c:v>45.020114951538524</c:v>
                </c:pt>
                <c:pt idx="302">
                  <c:v>45.38927989414114</c:v>
                </c:pt>
                <c:pt idx="303">
                  <c:v>43.274139451074163</c:v>
                </c:pt>
                <c:pt idx="304">
                  <c:v>46.498062840179188</c:v>
                </c:pt>
                <c:pt idx="305">
                  <c:v>46.353918845374629</c:v>
                </c:pt>
                <c:pt idx="306">
                  <c:v>45.153352347279423</c:v>
                </c:pt>
                <c:pt idx="307">
                  <c:v>40.376127668937258</c:v>
                </c:pt>
                <c:pt idx="308">
                  <c:v>37.315617191631816</c:v>
                </c:pt>
                <c:pt idx="309">
                  <c:v>36.897682279085537</c:v>
                </c:pt>
                <c:pt idx="310">
                  <c:v>38.657701723797921</c:v>
                </c:pt>
                <c:pt idx="311">
                  <c:v>39.33421150396439</c:v>
                </c:pt>
                <c:pt idx="312">
                  <c:v>41.277321552260233</c:v>
                </c:pt>
                <c:pt idx="313">
                  <c:v>44.653806455235127</c:v>
                </c:pt>
                <c:pt idx="314">
                  <c:v>45.881786132754094</c:v>
                </c:pt>
                <c:pt idx="315">
                  <c:v>45.932256097500129</c:v>
                </c:pt>
                <c:pt idx="316">
                  <c:v>48.472309859691883</c:v>
                </c:pt>
                <c:pt idx="317">
                  <c:v>46.514028541360332</c:v>
                </c:pt>
                <c:pt idx="318">
                  <c:v>48.207139180265848</c:v>
                </c:pt>
                <c:pt idx="319">
                  <c:v>49.711201922690137</c:v>
                </c:pt>
                <c:pt idx="320">
                  <c:v>48.378941711162035</c:v>
                </c:pt>
                <c:pt idx="321">
                  <c:v>49.317493180358582</c:v>
                </c:pt>
                <c:pt idx="322">
                  <c:v>46.028016385228668</c:v>
                </c:pt>
                <c:pt idx="323">
                  <c:v>50.98063094827927</c:v>
                </c:pt>
                <c:pt idx="324">
                  <c:v>55.237513632460583</c:v>
                </c:pt>
                <c:pt idx="325">
                  <c:v>59.805656009865075</c:v>
                </c:pt>
                <c:pt idx="326">
                  <c:v>59.470744336209826</c:v>
                </c:pt>
                <c:pt idx="327">
                  <c:v>61.813891663056502</c:v>
                </c:pt>
                <c:pt idx="328">
                  <c:v>62.568021141345788</c:v>
                </c:pt>
                <c:pt idx="329">
                  <c:v>62.192613014497717</c:v>
                </c:pt>
                <c:pt idx="330">
                  <c:v>62.895389541561549</c:v>
                </c:pt>
                <c:pt idx="331">
                  <c:v>58.964427695213949</c:v>
                </c:pt>
                <c:pt idx="332">
                  <c:v>59.324110704154755</c:v>
                </c:pt>
                <c:pt idx="333">
                  <c:v>60.237702008998745</c:v>
                </c:pt>
                <c:pt idx="334">
                  <c:v>64.345913286012461</c:v>
                </c:pt>
                <c:pt idx="335">
                  <c:v>66.823230947523939</c:v>
                </c:pt>
                <c:pt idx="336">
                  <c:v>71.774832360735473</c:v>
                </c:pt>
                <c:pt idx="337">
                  <c:v>73.231861457658397</c:v>
                </c:pt>
                <c:pt idx="338">
                  <c:v>75.816946167113727</c:v>
                </c:pt>
                <c:pt idx="339">
                  <c:v>75.384789573961172</c:v>
                </c:pt>
                <c:pt idx="340">
                  <c:v>76.357253359465261</c:v>
                </c:pt>
                <c:pt idx="341">
                  <c:v>79.228286085781164</c:v>
                </c:pt>
                <c:pt idx="342">
                  <c:v>79.759115602555894</c:v>
                </c:pt>
                <c:pt idx="343">
                  <c:v>82.87769702261582</c:v>
                </c:pt>
                <c:pt idx="344">
                  <c:v>82.96057471963843</c:v>
                </c:pt>
                <c:pt idx="345">
                  <c:v>83.018647121942166</c:v>
                </c:pt>
                <c:pt idx="346">
                  <c:v>81.814876738674002</c:v>
                </c:pt>
                <c:pt idx="347">
                  <c:v>83.54117063786002</c:v>
                </c:pt>
                <c:pt idx="348">
                  <c:v>86.557006897886765</c:v>
                </c:pt>
                <c:pt idx="349">
                  <c:v>83.380364744734322</c:v>
                </c:pt>
                <c:pt idx="350">
                  <c:v>80.395347686872825</c:v>
                </c:pt>
                <c:pt idx="351">
                  <c:v>81.818345340930478</c:v>
                </c:pt>
                <c:pt idx="352">
                  <c:v>82.955620341169407</c:v>
                </c:pt>
                <c:pt idx="353">
                  <c:v>80.442065044831978</c:v>
                </c:pt>
                <c:pt idx="354">
                  <c:v>82.211790475818276</c:v>
                </c:pt>
                <c:pt idx="355">
                  <c:v>85.426271483422767</c:v>
                </c:pt>
                <c:pt idx="356">
                  <c:v>82.63283240591484</c:v>
                </c:pt>
                <c:pt idx="357">
                  <c:v>82.57498942323069</c:v>
                </c:pt>
                <c:pt idx="358">
                  <c:v>79.412367328320954</c:v>
                </c:pt>
                <c:pt idx="359">
                  <c:v>80.150902344474346</c:v>
                </c:pt>
                <c:pt idx="360">
                  <c:v>83.477164791770036</c:v>
                </c:pt>
                <c:pt idx="361">
                  <c:v>88.377274365046929</c:v>
                </c:pt>
                <c:pt idx="362">
                  <c:v>89.252209381260897</c:v>
                </c:pt>
                <c:pt idx="363">
                  <c:v>93.384586675613278</c:v>
                </c:pt>
                <c:pt idx="364">
                  <c:v>97.867046836042718</c:v>
                </c:pt>
                <c:pt idx="365">
                  <c:v>100.59753744276831</c:v>
                </c:pt>
                <c:pt idx="366">
                  <c:v>104.50072189554771</c:v>
                </c:pt>
                <c:pt idx="367">
                  <c:v>108.70165091574873</c:v>
                </c:pt>
                <c:pt idx="368">
                  <c:v>113.58235504186584</c:v>
                </c:pt>
                <c:pt idx="369">
                  <c:v>110.07266027107218</c:v>
                </c:pt>
                <c:pt idx="370">
                  <c:v>115.00391545121622</c:v>
                </c:pt>
                <c:pt idx="371">
                  <c:v>116.9129804477064</c:v>
                </c:pt>
                <c:pt idx="372">
                  <c:v>119.97610053543632</c:v>
                </c:pt>
                <c:pt idx="373">
                  <c:v>122.32763210593087</c:v>
                </c:pt>
                <c:pt idx="374">
                  <c:v>124.15031382430924</c:v>
                </c:pt>
                <c:pt idx="375">
                  <c:v>124.77106539343077</c:v>
                </c:pt>
                <c:pt idx="376">
                  <c:v>128.61401420754842</c:v>
                </c:pt>
                <c:pt idx="377">
                  <c:v>128.16386515782202</c:v>
                </c:pt>
                <c:pt idx="378">
                  <c:v>121.66595719432044</c:v>
                </c:pt>
                <c:pt idx="379">
                  <c:v>126.2405971848269</c:v>
                </c:pt>
                <c:pt idx="380">
                  <c:v>131.10086017644272</c:v>
                </c:pt>
                <c:pt idx="381">
                  <c:v>135.36163813217712</c:v>
                </c:pt>
                <c:pt idx="382">
                  <c:v>143.55101723917383</c:v>
                </c:pt>
                <c:pt idx="383">
                  <c:v>144.09651110468269</c:v>
                </c:pt>
                <c:pt idx="384">
                  <c:v>149.94682945553279</c:v>
                </c:pt>
                <c:pt idx="385">
                  <c:v>155.32992063298641</c:v>
                </c:pt>
                <c:pt idx="386">
                  <c:v>149.24098774417334</c:v>
                </c:pt>
                <c:pt idx="387">
                  <c:v>150.40506744857788</c:v>
                </c:pt>
                <c:pt idx="388">
                  <c:v>161.32447534534464</c:v>
                </c:pt>
                <c:pt idx="389">
                  <c:v>169.45522890275001</c:v>
                </c:pt>
                <c:pt idx="390">
                  <c:v>180.97818446813702</c:v>
                </c:pt>
                <c:pt idx="391">
                  <c:v>178.4444898855831</c:v>
                </c:pt>
                <c:pt idx="392">
                  <c:v>190.95344862656248</c:v>
                </c:pt>
                <c:pt idx="393">
                  <c:v>185.20574982290293</c:v>
                </c:pt>
                <c:pt idx="394">
                  <c:v>189.4469614938474</c:v>
                </c:pt>
                <c:pt idx="395">
                  <c:v>193.97474387355035</c:v>
                </c:pt>
                <c:pt idx="396">
                  <c:v>194.73124537465719</c:v>
                </c:pt>
                <c:pt idx="397">
                  <c:v>208.49874442264544</c:v>
                </c:pt>
                <c:pt idx="398">
                  <c:v>222.0928625590019</c:v>
                </c:pt>
                <c:pt idx="399">
                  <c:v>222.33716470781684</c:v>
                </c:pt>
                <c:pt idx="400">
                  <c:v>217.97935627954365</c:v>
                </c:pt>
                <c:pt idx="401">
                  <c:v>218.9602633828016</c:v>
                </c:pt>
                <c:pt idx="402">
                  <c:v>209.28221974128178</c:v>
                </c:pt>
                <c:pt idx="403">
                  <c:v>178.0154561119343</c:v>
                </c:pt>
                <c:pt idx="404">
                  <c:v>190.10270558193466</c:v>
                </c:pt>
                <c:pt idx="405">
                  <c:v>195.72974566715993</c:v>
                </c:pt>
                <c:pt idx="406">
                  <c:v>205.9859843401191</c:v>
                </c:pt>
                <c:pt idx="407">
                  <c:v>213.87524754034567</c:v>
                </c:pt>
                <c:pt idx="408">
                  <c:v>213.68275981755934</c:v>
                </c:pt>
                <c:pt idx="409">
                  <c:v>206.58849219161638</c:v>
                </c:pt>
                <c:pt idx="410">
                  <c:v>207.02232802521877</c:v>
                </c:pt>
                <c:pt idx="411">
                  <c:v>218.20153373858059</c:v>
                </c:pt>
                <c:pt idx="412">
                  <c:v>224.13661545627002</c:v>
                </c:pt>
                <c:pt idx="413">
                  <c:v>230.56933631986496</c:v>
                </c:pt>
                <c:pt idx="414">
                  <c:v>223.675313163901</c:v>
                </c:pt>
                <c:pt idx="415">
                  <c:v>215.51116423341861</c:v>
                </c:pt>
                <c:pt idx="416">
                  <c:v>207.42949557466542</c:v>
                </c:pt>
                <c:pt idx="417">
                  <c:v>209.62824822775687</c:v>
                </c:pt>
                <c:pt idx="418">
                  <c:v>215.16243398096964</c:v>
                </c:pt>
                <c:pt idx="419">
                  <c:v>222.71463541370164</c:v>
                </c:pt>
                <c:pt idx="420">
                  <c:v>212.15796169509218</c:v>
                </c:pt>
                <c:pt idx="421">
                  <c:v>217.27096857194391</c:v>
                </c:pt>
                <c:pt idx="422">
                  <c:v>233.89219766769762</c:v>
                </c:pt>
                <c:pt idx="423">
                  <c:v>228.11506038530547</c:v>
                </c:pt>
                <c:pt idx="424">
                  <c:v>229.50656225365583</c:v>
                </c:pt>
                <c:pt idx="425">
                  <c:v>233.77538431157382</c:v>
                </c:pt>
                <c:pt idx="426">
                  <c:v>239.78341168838128</c:v>
                </c:pt>
                <c:pt idx="427">
                  <c:v>254.93772330708697</c:v>
                </c:pt>
                <c:pt idx="428">
                  <c:v>253.05118415461453</c:v>
                </c:pt>
                <c:pt idx="429">
                  <c:v>255.75883182506888</c:v>
                </c:pt>
                <c:pt idx="430">
                  <c:v>254.19870295093597</c:v>
                </c:pt>
                <c:pt idx="431">
                  <c:v>271.53505449218983</c:v>
                </c:pt>
                <c:pt idx="432">
                  <c:v>287.2026271363892</c:v>
                </c:pt>
                <c:pt idx="433">
                  <c:v>291.22346391629867</c:v>
                </c:pt>
                <c:pt idx="434">
                  <c:v>287.6414153101282</c:v>
                </c:pt>
                <c:pt idx="435">
                  <c:v>305.50394720088718</c:v>
                </c:pt>
                <c:pt idx="436">
                  <c:v>322.06226113917529</c:v>
                </c:pt>
                <c:pt idx="437">
                  <c:v>325.9270082728454</c:v>
                </c:pt>
                <c:pt idx="438">
                  <c:v>335.02037180365778</c:v>
                </c:pt>
                <c:pt idx="439">
                  <c:v>316.15872487111181</c:v>
                </c:pt>
                <c:pt idx="440">
                  <c:v>293.58499191531445</c:v>
                </c:pt>
                <c:pt idx="441">
                  <c:v>277.2910248640145</c:v>
                </c:pt>
                <c:pt idx="442">
                  <c:v>306.07383324489922</c:v>
                </c:pt>
                <c:pt idx="443">
                  <c:v>317.39856507496046</c:v>
                </c:pt>
                <c:pt idx="444">
                  <c:v>307.08311171002424</c:v>
                </c:pt>
                <c:pt idx="445">
                  <c:v>289.57937434255285</c:v>
                </c:pt>
                <c:pt idx="446">
                  <c:v>305.8537351806043</c:v>
                </c:pt>
                <c:pt idx="447">
                  <c:v>285.26977880294965</c:v>
                </c:pt>
                <c:pt idx="448">
                  <c:v>274.7147969872405</c:v>
                </c:pt>
                <c:pt idx="449">
                  <c:v>255.10016048235153</c:v>
                </c:pt>
                <c:pt idx="450">
                  <c:v>214.71780507799528</c:v>
                </c:pt>
                <c:pt idx="451">
                  <c:v>224.20833206244268</c:v>
                </c:pt>
                <c:pt idx="452">
                  <c:v>203.15516968177931</c:v>
                </c:pt>
                <c:pt idx="453">
                  <c:v>217.45729362737657</c:v>
                </c:pt>
                <c:pt idx="454">
                  <c:v>237.70256766408534</c:v>
                </c:pt>
                <c:pt idx="455">
                  <c:v>222.65599513094872</c:v>
                </c:pt>
                <c:pt idx="456">
                  <c:v>213.77202092522387</c:v>
                </c:pt>
                <c:pt idx="457">
                  <c:v>204.23778879195891</c:v>
                </c:pt>
                <c:pt idx="458">
                  <c:v>200.96998417128756</c:v>
                </c:pt>
                <c:pt idx="459">
                  <c:v>224.76483029716803</c:v>
                </c:pt>
                <c:pt idx="460">
                  <c:v>245.12852392209146</c:v>
                </c:pt>
                <c:pt idx="461">
                  <c:v>256.18382035097778</c:v>
                </c:pt>
                <c:pt idx="462">
                  <c:v>265.53452979378847</c:v>
                </c:pt>
                <c:pt idx="463">
                  <c:v>279.05023736029227</c:v>
                </c:pt>
                <c:pt idx="464">
                  <c:v>275.75744455944084</c:v>
                </c:pt>
                <c:pt idx="465">
                  <c:v>296.68743460150245</c:v>
                </c:pt>
                <c:pt idx="466">
                  <c:v>308.73294444632342</c:v>
                </c:pt>
                <c:pt idx="467">
                  <c:v>321.63798152417974</c:v>
                </c:pt>
                <c:pt idx="468">
                  <c:v>343.57369186412882</c:v>
                </c:pt>
                <c:pt idx="469">
                  <c:v>351.78510309968152</c:v>
                </c:pt>
                <c:pt idx="470">
                  <c:v>350.34278417697283</c:v>
                </c:pt>
                <c:pt idx="471">
                  <c:v>335.69845579837539</c:v>
                </c:pt>
                <c:pt idx="472">
                  <c:v>342.0767264585445</c:v>
                </c:pt>
                <c:pt idx="473">
                  <c:v>354.83618835544826</c:v>
                </c:pt>
                <c:pt idx="474">
                  <c:v>347.70398096950373</c:v>
                </c:pt>
                <c:pt idx="475">
                  <c:v>346.90426181327388</c:v>
                </c:pt>
                <c:pt idx="476">
                  <c:v>359.60095779563972</c:v>
                </c:pt>
                <c:pt idx="477">
                  <c:v>366.39741589797728</c:v>
                </c:pt>
                <c:pt idx="478">
                  <c:v>392.44827216832346</c:v>
                </c:pt>
                <c:pt idx="479">
                  <c:v>405.24208584101081</c:v>
                </c:pt>
                <c:pt idx="480">
                  <c:v>402.16224598861908</c:v>
                </c:pt>
                <c:pt idx="481">
                  <c:v>419.37479011693193</c:v>
                </c:pt>
                <c:pt idx="482">
                  <c:v>416.06172927500819</c:v>
                </c:pt>
                <c:pt idx="483">
                  <c:v>402.6229354194254</c:v>
                </c:pt>
                <c:pt idx="484">
                  <c:v>422.59303301622896</c:v>
                </c:pt>
                <c:pt idx="485">
                  <c:v>437.97541941801967</c:v>
                </c:pt>
                <c:pt idx="486">
                  <c:v>457.85950345959782</c:v>
                </c:pt>
                <c:pt idx="487">
                  <c:v>454.60870098503466</c:v>
                </c:pt>
                <c:pt idx="488">
                  <c:v>462.79165760276527</c:v>
                </c:pt>
                <c:pt idx="489">
                  <c:v>454.87792025775798</c:v>
                </c:pt>
                <c:pt idx="490">
                  <c:v>467.70547760902673</c:v>
                </c:pt>
                <c:pt idx="491">
                  <c:v>466.53621391500417</c:v>
                </c:pt>
                <c:pt idx="492">
                  <c:v>488.09018699787737</c:v>
                </c:pt>
                <c:pt idx="493">
                  <c:v>485.35688195068923</c:v>
                </c:pt>
                <c:pt idx="494">
                  <c:v>494.48159133136215</c:v>
                </c:pt>
                <c:pt idx="495">
                  <c:v>515.05202553074685</c:v>
                </c:pt>
                <c:pt idx="496">
                  <c:v>500.73357922099206</c:v>
                </c:pt>
                <c:pt idx="497">
                  <c:v>503.9883474859285</c:v>
                </c:pt>
                <c:pt idx="498">
                  <c:v>507.6674624225758</c:v>
                </c:pt>
                <c:pt idx="499">
                  <c:v>512.84567053928606</c:v>
                </c:pt>
                <c:pt idx="500">
                  <c:v>527.35920301554791</c:v>
                </c:pt>
                <c:pt idx="501">
                  <c:v>550.24659242642269</c:v>
                </c:pt>
                <c:pt idx="502">
                  <c:v>559.21561188297335</c:v>
                </c:pt>
                <c:pt idx="503">
                  <c:v>574.92957057688488</c:v>
                </c:pt>
                <c:pt idx="504">
                  <c:v>587.98047182898017</c:v>
                </c:pt>
                <c:pt idx="505">
                  <c:v>578.74917842126513</c:v>
                </c:pt>
                <c:pt idx="506">
                  <c:v>581.12205005279236</c:v>
                </c:pt>
                <c:pt idx="507">
                  <c:v>602.15866826470346</c:v>
                </c:pt>
                <c:pt idx="508">
                  <c:v>618.65781577515645</c:v>
                </c:pt>
                <c:pt idx="509">
                  <c:v>606.47025680438583</c:v>
                </c:pt>
                <c:pt idx="510">
                  <c:v>569.77880626772048</c:v>
                </c:pt>
                <c:pt idx="511">
                  <c:v>566.24617766886058</c:v>
                </c:pt>
                <c:pt idx="512">
                  <c:v>582.32756911465617</c:v>
                </c:pt>
                <c:pt idx="513">
                  <c:v>578.83360369996819</c:v>
                </c:pt>
                <c:pt idx="514">
                  <c:v>543.98782075723011</c:v>
                </c:pt>
                <c:pt idx="515">
                  <c:v>545.89177812988044</c:v>
                </c:pt>
                <c:pt idx="516">
                  <c:v>521.65418318091372</c:v>
                </c:pt>
                <c:pt idx="517">
                  <c:v>495.10198525700525</c:v>
                </c:pt>
                <c:pt idx="518">
                  <c:v>498.27063796265008</c:v>
                </c:pt>
                <c:pt idx="519">
                  <c:v>524.3301923280967</c:v>
                </c:pt>
                <c:pt idx="520">
                  <c:v>536.44221977087568</c:v>
                </c:pt>
                <c:pt idx="521">
                  <c:v>480.97409424656718</c:v>
                </c:pt>
                <c:pt idx="522">
                  <c:v>503.77226631385452</c:v>
                </c:pt>
                <c:pt idx="523">
                  <c:v>518.78467985000736</c:v>
                </c:pt>
                <c:pt idx="524">
                  <c:v>487.81323446296193</c:v>
                </c:pt>
                <c:pt idx="525">
                  <c:v>403.08007563674545</c:v>
                </c:pt>
                <c:pt idx="526">
                  <c:v>338.50664751973881</c:v>
                </c:pt>
                <c:pt idx="527">
                  <c:v>354.04410264089483</c:v>
                </c:pt>
                <c:pt idx="528">
                  <c:v>298.06973001336934</c:v>
                </c:pt>
                <c:pt idx="529">
                  <c:v>258.42645592159124</c:v>
                </c:pt>
                <c:pt idx="530">
                  <c:v>287.93875718783698</c:v>
                </c:pt>
                <c:pt idx="531">
                  <c:v>341.55295377621223</c:v>
                </c:pt>
                <c:pt idx="532">
                  <c:v>361.84119923051918</c:v>
                </c:pt>
                <c:pt idx="533">
                  <c:v>358.40370783782924</c:v>
                </c:pt>
                <c:pt idx="534">
                  <c:v>398.04315792469316</c:v>
                </c:pt>
                <c:pt idx="535">
                  <c:v>452.4954619287912</c:v>
                </c:pt>
                <c:pt idx="536">
                  <c:v>472.81250816939388</c:v>
                </c:pt>
                <c:pt idx="537">
                  <c:v>429.55016367189432</c:v>
                </c:pt>
                <c:pt idx="538">
                  <c:v>451.24244693732498</c:v>
                </c:pt>
                <c:pt idx="539">
                  <c:v>463.06499904708289</c:v>
                </c:pt>
                <c:pt idx="540">
                  <c:v>457.46191255861316</c:v>
                </c:pt>
                <c:pt idx="541">
                  <c:v>487.37992163994642</c:v>
                </c:pt>
                <c:pt idx="542">
                  <c:v>533.63227620357736</c:v>
                </c:pt>
                <c:pt idx="543">
                  <c:v>563.19550430525544</c:v>
                </c:pt>
                <c:pt idx="544">
                  <c:v>510.02984869883932</c:v>
                </c:pt>
                <c:pt idx="545">
                  <c:v>456.32370563085158</c:v>
                </c:pt>
                <c:pt idx="546">
                  <c:v>482.47105396349934</c:v>
                </c:pt>
                <c:pt idx="547">
                  <c:v>442.28121516833983</c:v>
                </c:pt>
                <c:pt idx="548">
                  <c:v>479.56552160703092</c:v>
                </c:pt>
                <c:pt idx="549">
                  <c:v>482.77861060179799</c:v>
                </c:pt>
                <c:pt idx="550">
                  <c:v>476.40593294185425</c:v>
                </c:pt>
                <c:pt idx="551">
                  <c:v>534.1939726077012</c:v>
                </c:pt>
                <c:pt idx="552">
                  <c:v>545.19836844341978</c:v>
                </c:pt>
                <c:pt idx="553">
                  <c:v>567.16986269168956</c:v>
                </c:pt>
                <c:pt idx="554">
                  <c:v>558.15186187489167</c:v>
                </c:pt>
                <c:pt idx="555">
                  <c:v>565.12876014832784</c:v>
                </c:pt>
                <c:pt idx="556">
                  <c:v>549.19212911214504</c:v>
                </c:pt>
                <c:pt idx="557">
                  <c:v>534.30902241320587</c:v>
                </c:pt>
                <c:pt idx="558">
                  <c:v>508.12788031495876</c:v>
                </c:pt>
                <c:pt idx="559">
                  <c:v>454.26632500157314</c:v>
                </c:pt>
                <c:pt idx="560">
                  <c:v>396.89248815387447</c:v>
                </c:pt>
                <c:pt idx="561">
                  <c:v>452.93370748120157</c:v>
                </c:pt>
                <c:pt idx="562">
                  <c:v>433.41226468876175</c:v>
                </c:pt>
                <c:pt idx="563">
                  <c:v>438.0064346944626</c:v>
                </c:pt>
                <c:pt idx="564">
                  <c:v>471.90813273981399</c:v>
                </c:pt>
                <c:pt idx="565">
                  <c:v>501.40239103605239</c:v>
                </c:pt>
                <c:pt idx="566">
                  <c:v>530.83471138986863</c:v>
                </c:pt>
                <c:pt idx="567">
                  <c:v>513.26408244286392</c:v>
                </c:pt>
                <c:pt idx="568">
                  <c:v>459.52533301109605</c:v>
                </c:pt>
                <c:pt idx="569">
                  <c:v>483.83422312738298</c:v>
                </c:pt>
                <c:pt idx="570">
                  <c:v>475.07682368877732</c:v>
                </c:pt>
                <c:pt idx="571">
                  <c:v>503.39140238062851</c:v>
                </c:pt>
                <c:pt idx="572">
                  <c:v>528.10792023751731</c:v>
                </c:pt>
                <c:pt idx="573">
                  <c:v>540.14878081893266</c:v>
                </c:pt>
                <c:pt idx="574">
                  <c:v>536.31372447511819</c:v>
                </c:pt>
                <c:pt idx="575">
                  <c:v>569.29701853033805</c:v>
                </c:pt>
                <c:pt idx="576">
                  <c:v>611.59578700714223</c:v>
                </c:pt>
                <c:pt idx="577">
                  <c:v>618.32334066422072</c:v>
                </c:pt>
                <c:pt idx="578">
                  <c:v>643.2417712929888</c:v>
                </c:pt>
                <c:pt idx="579">
                  <c:v>656.04228254171926</c:v>
                </c:pt>
                <c:pt idx="580">
                  <c:v>706.68874675393999</c:v>
                </c:pt>
                <c:pt idx="581">
                  <c:v>691.2122632000287</c:v>
                </c:pt>
                <c:pt idx="582">
                  <c:v>740.84130369779086</c:v>
                </c:pt>
                <c:pt idx="583">
                  <c:v>709.20738002989526</c:v>
                </c:pt>
                <c:pt idx="584">
                  <c:v>729.84531478876511</c:v>
                </c:pt>
                <c:pt idx="585">
                  <c:v>759.11211191179461</c:v>
                </c:pt>
                <c:pt idx="586">
                  <c:v>804.127460148164</c:v>
                </c:pt>
                <c:pt idx="587">
                  <c:v>820.69248582721616</c:v>
                </c:pt>
                <c:pt idx="588">
                  <c:v>787.45444015121393</c:v>
                </c:pt>
                <c:pt idx="589">
                  <c:v>812.0230186839317</c:v>
                </c:pt>
                <c:pt idx="590">
                  <c:v>840.68743124347441</c:v>
                </c:pt>
                <c:pt idx="591">
                  <c:v>821.18348283862576</c:v>
                </c:pt>
                <c:pt idx="592">
                  <c:v>831.8588681155278</c:v>
                </c:pt>
                <c:pt idx="593">
                  <c:v>862.55446034899069</c:v>
                </c:pt>
                <c:pt idx="594">
                  <c:v>844.35456123562699</c:v>
                </c:pt>
                <c:pt idx="595">
                  <c:v>886.40341838516122</c:v>
                </c:pt>
                <c:pt idx="596">
                  <c:v>872.66416540019122</c:v>
                </c:pt>
                <c:pt idx="597">
                  <c:v>886.9758577127543</c:v>
                </c:pt>
                <c:pt idx="598">
                  <c:v>891.05594665823287</c:v>
                </c:pt>
                <c:pt idx="599">
                  <c:v>910.7482830793798</c:v>
                </c:pt>
                <c:pt idx="600">
                  <c:v>845.81193049581998</c:v>
                </c:pt>
                <c:pt idx="601">
                  <c:v>895.96857797422206</c:v>
                </c:pt>
                <c:pt idx="602">
                  <c:v>885.75453618531594</c:v>
                </c:pt>
                <c:pt idx="603">
                  <c:v>898.50940150638451</c:v>
                </c:pt>
                <c:pt idx="604">
                  <c:v>910.63927842672081</c:v>
                </c:pt>
                <c:pt idx="605">
                  <c:v>907.6341688079126</c:v>
                </c:pt>
                <c:pt idx="606">
                  <c:v>900.55462229121088</c:v>
                </c:pt>
                <c:pt idx="607">
                  <c:v>840.8478508333036</c:v>
                </c:pt>
                <c:pt idx="608">
                  <c:v>794.51713425238859</c:v>
                </c:pt>
                <c:pt idx="609">
                  <c:v>851.56346449171019</c:v>
                </c:pt>
                <c:pt idx="610">
                  <c:v>876.94005573356321</c:v>
                </c:pt>
                <c:pt idx="611">
                  <c:v>833.61921698032518</c:v>
                </c:pt>
                <c:pt idx="612">
                  <c:v>742.92144617286579</c:v>
                </c:pt>
                <c:pt idx="613">
                  <c:v>708.44989107044478</c:v>
                </c:pt>
                <c:pt idx="614">
                  <c:v>765.90517723625783</c:v>
                </c:pt>
                <c:pt idx="615">
                  <c:v>815.3060611679964</c:v>
                </c:pt>
                <c:pt idx="616">
                  <c:v>828.92167238950185</c:v>
                </c:pt>
                <c:pt idx="617">
                  <c:v>785.40328458905299</c:v>
                </c:pt>
                <c:pt idx="618">
                  <c:v>823.73096487699877</c:v>
                </c:pt>
                <c:pt idx="619">
                  <c:v>859.97512733158669</c:v>
                </c:pt>
                <c:pt idx="620">
                  <c:v>862.81304525178098</c:v>
                </c:pt>
                <c:pt idx="621">
                  <c:v>872.39027005407581</c:v>
                </c:pt>
                <c:pt idx="622">
                  <c:v>999.6720104549654</c:v>
                </c:pt>
                <c:pt idx="623">
                  <c:v>1037.5595796512087</c:v>
                </c:pt>
                <c:pt idx="624">
                  <c:v>1037.5595796512087</c:v>
                </c:pt>
                <c:pt idx="625">
                  <c:v>1075.7417721823731</c:v>
                </c:pt>
                <c:pt idx="626">
                  <c:v>1044.1149640802114</c:v>
                </c:pt>
                <c:pt idx="627">
                  <c:v>1035.8664558639778</c:v>
                </c:pt>
                <c:pt idx="628">
                  <c:v>1009.7626211762055</c:v>
                </c:pt>
                <c:pt idx="629">
                  <c:v>1058.837084565369</c:v>
                </c:pt>
                <c:pt idx="630">
                  <c:v>1081.7079655919811</c:v>
                </c:pt>
                <c:pt idx="631">
                  <c:v>1060.8310018560558</c:v>
                </c:pt>
                <c:pt idx="632">
                  <c:v>1118.328042156654</c:v>
                </c:pt>
                <c:pt idx="633">
                  <c:v>1159.4825141080187</c:v>
                </c:pt>
                <c:pt idx="634">
                  <c:v>1191.8320762516325</c:v>
                </c:pt>
                <c:pt idx="635">
                  <c:v>1207.8026260734046</c:v>
                </c:pt>
                <c:pt idx="636">
                  <c:v>1267.4680758014308</c:v>
                </c:pt>
                <c:pt idx="637">
                  <c:v>1234.8941462533342</c:v>
                </c:pt>
                <c:pt idx="638">
                  <c:v>1193.8956605977235</c:v>
                </c:pt>
                <c:pt idx="639">
                  <c:v>1198.6712432401143</c:v>
                </c:pt>
                <c:pt idx="640">
                  <c:v>1194.95536238607</c:v>
                </c:pt>
                <c:pt idx="641">
                  <c:v>1173.8046524718366</c:v>
                </c:pt>
                <c:pt idx="642">
                  <c:v>1221.1089799664517</c:v>
                </c:pt>
                <c:pt idx="643">
                  <c:v>1238.570838379972</c:v>
                </c:pt>
                <c:pt idx="644">
                  <c:v>1219.8684187204344</c:v>
                </c:pt>
                <c:pt idx="645">
                  <c:v>1121.4250373296954</c:v>
                </c:pt>
                <c:pt idx="646">
                  <c:v>1130.9571501469977</c:v>
                </c:pt>
                <c:pt idx="647">
                  <c:v>985.28986920806437</c:v>
                </c:pt>
                <c:pt idx="648">
                  <c:v>1111.209914492855</c:v>
                </c:pt>
                <c:pt idx="649">
                  <c:v>1134.7675646801035</c:v>
                </c:pt>
                <c:pt idx="650">
                  <c:v>1098.1145723409361</c:v>
                </c:pt>
                <c:pt idx="651">
                  <c:v>1175.4218382337381</c:v>
                </c:pt>
                <c:pt idx="652">
                  <c:v>1071.7496321015224</c:v>
                </c:pt>
                <c:pt idx="653">
                  <c:v>1151.2734548034555</c:v>
                </c:pt>
                <c:pt idx="654">
                  <c:v>1174.068669208564</c:v>
                </c:pt>
                <c:pt idx="655">
                  <c:v>1070.163591983606</c:v>
                </c:pt>
                <c:pt idx="656">
                  <c:v>1128.1664586691174</c:v>
                </c:pt>
                <c:pt idx="657">
                  <c:v>1149.3759880920968</c:v>
                </c:pt>
                <c:pt idx="658">
                  <c:v>1199.3738435741031</c:v>
                </c:pt>
                <c:pt idx="659">
                  <c:v>1253.9453534567249</c:v>
                </c:pt>
                <c:pt idx="660">
                  <c:v>1189.3671677537036</c:v>
                </c:pt>
                <c:pt idx="661">
                  <c:v>1049.3786521090926</c:v>
                </c:pt>
                <c:pt idx="662">
                  <c:v>739.28726041085577</c:v>
                </c:pt>
                <c:pt idx="663">
                  <c:v>864.37466487237259</c:v>
                </c:pt>
                <c:pt idx="664">
                  <c:v>894.54134067641837</c:v>
                </c:pt>
                <c:pt idx="665">
                  <c:v>912.87943816028496</c:v>
                </c:pt>
                <c:pt idx="666">
                  <c:v>938.98779009166913</c:v>
                </c:pt>
                <c:pt idx="667">
                  <c:v>978.89477117056504</c:v>
                </c:pt>
                <c:pt idx="668">
                  <c:v>924.17455346213046</c:v>
                </c:pt>
                <c:pt idx="669">
                  <c:v>945.33815073641313</c:v>
                </c:pt>
                <c:pt idx="670">
                  <c:v>1149.2475898502573</c:v>
                </c:pt>
                <c:pt idx="671">
                  <c:v>1233.487438186281</c:v>
                </c:pt>
                <c:pt idx="672">
                  <c:v>1291.9547427563109</c:v>
                </c:pt>
                <c:pt idx="673">
                  <c:v>1446.6017254642413</c:v>
                </c:pt>
                <c:pt idx="674">
                  <c:v>1545.2599631409025</c:v>
                </c:pt>
                <c:pt idx="675">
                  <c:v>1607.9975176444232</c:v>
                </c:pt>
                <c:pt idx="676">
                  <c:v>1723.2909396595285</c:v>
                </c:pt>
                <c:pt idx="677">
                  <c:v>1667.4563132145597</c:v>
                </c:pt>
                <c:pt idx="678">
                  <c:v>1604.5932102063709</c:v>
                </c:pt>
                <c:pt idx="679">
                  <c:v>1671.825665714018</c:v>
                </c:pt>
                <c:pt idx="680">
                  <c:v>1690.0485654703007</c:v>
                </c:pt>
                <c:pt idx="681">
                  <c:v>1794.6625716729125</c:v>
                </c:pt>
                <c:pt idx="682">
                  <c:v>1692.0078725732219</c:v>
                </c:pt>
                <c:pt idx="683">
                  <c:v>1736.8460811964123</c:v>
                </c:pt>
              </c:numCache>
            </c:numRef>
          </c:val>
          <c:smooth val="0"/>
          <c:extLst>
            <c:ext xmlns:c16="http://schemas.microsoft.com/office/drawing/2014/chart" uri="{C3380CC4-5D6E-409C-BE32-E72D297353CC}">
              <c16:uniqueId val="{00000000-F1A7-234D-91B0-8C2EF8DB9254}"/>
            </c:ext>
          </c:extLst>
        </c:ser>
        <c:dLbls>
          <c:showLegendKey val="0"/>
          <c:showVal val="0"/>
          <c:showCatName val="0"/>
          <c:showSerName val="0"/>
          <c:showPercent val="0"/>
          <c:showBubbleSize val="0"/>
        </c:dLbls>
        <c:smooth val="0"/>
        <c:axId val="987858768"/>
        <c:axId val="988645376"/>
      </c:lineChart>
      <c:catAx>
        <c:axId val="9878587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645376"/>
        <c:crosses val="autoZero"/>
        <c:auto val="1"/>
        <c:lblAlgn val="ctr"/>
        <c:lblOffset val="100"/>
        <c:noMultiLvlLbl val="0"/>
      </c:catAx>
      <c:valAx>
        <c:axId val="98864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85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BM1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'ANSWER 2 (PART 2)'!$G$12:$G$695</c:f>
              <c:numCache>
                <c:formatCode>General</c:formatCode>
                <c:ptCount val="684"/>
                <c:pt idx="0">
                  <c:v>1.0488999999999999</c:v>
                </c:pt>
                <c:pt idx="1">
                  <c:v>1.0527809299999999</c:v>
                </c:pt>
                <c:pt idx="2">
                  <c:v>1.039937002654</c:v>
                </c:pt>
                <c:pt idx="3">
                  <c:v>1.0854862433702452</c:v>
                </c:pt>
                <c:pt idx="4">
                  <c:v>1.0776707424179794</c:v>
                </c:pt>
                <c:pt idx="5">
                  <c:v>1.0271279845985761</c:v>
                </c:pt>
                <c:pt idx="6">
                  <c:v>1.0436647451506131</c:v>
                </c:pt>
                <c:pt idx="7">
                  <c:v>1.0793580794347641</c:v>
                </c:pt>
                <c:pt idx="8">
                  <c:v>1.1212371729168329</c:v>
                </c:pt>
                <c:pt idx="9">
                  <c:v>1.1576773810366299</c:v>
                </c:pt>
                <c:pt idx="10">
                  <c:v>1.1582562197271482</c:v>
                </c:pt>
                <c:pt idx="11">
                  <c:v>1.171344515010065</c:v>
                </c:pt>
                <c:pt idx="12">
                  <c:v>1.1700560360435539</c:v>
                </c:pt>
                <c:pt idx="13">
                  <c:v>1.1581214644759097</c:v>
                </c:pt>
                <c:pt idx="14">
                  <c:v>1.1426026368519326</c:v>
                </c:pt>
                <c:pt idx="15">
                  <c:v>1.169339538554268</c:v>
                </c:pt>
                <c:pt idx="16">
                  <c:v>1.1180055328117355</c:v>
                </c:pt>
                <c:pt idx="17">
                  <c:v>1.0975460315612808</c:v>
                </c:pt>
                <c:pt idx="18">
                  <c:v>1.0799852950563003</c:v>
                </c:pt>
                <c:pt idx="19">
                  <c:v>0.99812240969103272</c:v>
                </c:pt>
                <c:pt idx="20">
                  <c:v>0.98494719388311114</c:v>
                </c:pt>
                <c:pt idx="21">
                  <c:v>1.0089799054138591</c:v>
                </c:pt>
                <c:pt idx="22">
                  <c:v>1.0521642453655722</c:v>
                </c:pt>
                <c:pt idx="23">
                  <c:v>1.0485868869313293</c:v>
                </c:pt>
                <c:pt idx="24">
                  <c:v>1.135934174612709</c:v>
                </c:pt>
                <c:pt idx="25">
                  <c:v>1.163196594803414</c:v>
                </c:pt>
                <c:pt idx="26">
                  <c:v>1.2156567612290479</c:v>
                </c:pt>
                <c:pt idx="27">
                  <c:v>1.2981998553165004</c:v>
                </c:pt>
                <c:pt idx="28">
                  <c:v>1.2312127427821691</c:v>
                </c:pt>
                <c:pt idx="29">
                  <c:v>1.2550982699921434</c:v>
                </c:pt>
                <c:pt idx="30">
                  <c:v>1.3127072805847828</c:v>
                </c:pt>
                <c:pt idx="31">
                  <c:v>1.3035183296206894</c:v>
                </c:pt>
                <c:pt idx="32">
                  <c:v>1.3551376554736687</c:v>
                </c:pt>
                <c:pt idx="33">
                  <c:v>1.3438900129332374</c:v>
                </c:pt>
                <c:pt idx="34">
                  <c:v>1.3641827521285292</c:v>
                </c:pt>
                <c:pt idx="35">
                  <c:v>1.3961046285283369</c:v>
                </c:pt>
                <c:pt idx="36">
                  <c:v>1.3071727636910819</c:v>
                </c:pt>
                <c:pt idx="37">
                  <c:v>1.261421716961894</c:v>
                </c:pt>
                <c:pt idx="38">
                  <c:v>1.2953539611481688</c:v>
                </c:pt>
                <c:pt idx="39">
                  <c:v>1.4426357065307154</c:v>
                </c:pt>
                <c:pt idx="40">
                  <c:v>1.4851934598733716</c:v>
                </c:pt>
                <c:pt idx="41">
                  <c:v>1.4828171503375742</c:v>
                </c:pt>
                <c:pt idx="42">
                  <c:v>1.4033381510794802</c:v>
                </c:pt>
                <c:pt idx="43">
                  <c:v>1.4232655528248088</c:v>
                </c:pt>
                <c:pt idx="44">
                  <c:v>1.4648249069672932</c:v>
                </c:pt>
                <c:pt idx="45">
                  <c:v>1.4438779107976609</c:v>
                </c:pt>
                <c:pt idx="46">
                  <c:v>1.5387406895370674</c:v>
                </c:pt>
                <c:pt idx="47">
                  <c:v>1.4674969956115012</c:v>
                </c:pt>
                <c:pt idx="48">
                  <c:v>1.4352120617080482</c:v>
                </c:pt>
                <c:pt idx="49">
                  <c:v>1.3701969553126736</c:v>
                </c:pt>
                <c:pt idx="50">
                  <c:v>1.426786089567087</c:v>
                </c:pt>
                <c:pt idx="51">
                  <c:v>1.4764382454840215</c:v>
                </c:pt>
                <c:pt idx="52">
                  <c:v>1.470384848677537</c:v>
                </c:pt>
                <c:pt idx="53">
                  <c:v>1.4217151101863106</c:v>
                </c:pt>
                <c:pt idx="54">
                  <c:v>1.3472172384125478</c:v>
                </c:pt>
                <c:pt idx="55">
                  <c:v>1.4465071488835528</c:v>
                </c:pt>
                <c:pt idx="56">
                  <c:v>1.4418783260071255</c:v>
                </c:pt>
                <c:pt idx="57">
                  <c:v>1.5406469913386136</c:v>
                </c:pt>
                <c:pt idx="58">
                  <c:v>1.510142180910109</c:v>
                </c:pt>
                <c:pt idx="59">
                  <c:v>1.5137665221442931</c:v>
                </c:pt>
                <c:pt idx="60">
                  <c:v>1.3881239008063169</c:v>
                </c:pt>
                <c:pt idx="61">
                  <c:v>1.4361529877742154</c:v>
                </c:pt>
                <c:pt idx="62">
                  <c:v>1.3939300899336535</c:v>
                </c:pt>
                <c:pt idx="63">
                  <c:v>1.2226160818808074</c:v>
                </c:pt>
                <c:pt idx="64">
                  <c:v>1.1166152675817413</c:v>
                </c:pt>
                <c:pt idx="65">
                  <c:v>1.0466034903043662</c:v>
                </c:pt>
                <c:pt idx="66">
                  <c:v>1.097154438886067</c:v>
                </c:pt>
                <c:pt idx="67">
                  <c:v>1.1447709415337224</c:v>
                </c:pt>
                <c:pt idx="68">
                  <c:v>1.2376118648921073</c:v>
                </c:pt>
                <c:pt idx="69">
                  <c:v>1.2262258357350999</c:v>
                </c:pt>
                <c:pt idx="70">
                  <c:v>1.2845941855160907</c:v>
                </c:pt>
                <c:pt idx="71">
                  <c:v>1.3497231107217564</c:v>
                </c:pt>
                <c:pt idx="72">
                  <c:v>1.4115404291928129</c:v>
                </c:pt>
                <c:pt idx="73">
                  <c:v>1.4489462505664223</c:v>
                </c:pt>
                <c:pt idx="74">
                  <c:v>1.5377666557261438</c:v>
                </c:pt>
                <c:pt idx="75">
                  <c:v>1.5917422653421314</c:v>
                </c:pt>
                <c:pt idx="76">
                  <c:v>1.5509936633493728</c:v>
                </c:pt>
                <c:pt idx="77">
                  <c:v>1.5680545936462158</c:v>
                </c:pt>
                <c:pt idx="78">
                  <c:v>1.5040779662254502</c:v>
                </c:pt>
                <c:pt idx="79">
                  <c:v>1.5862006231813597</c:v>
                </c:pt>
                <c:pt idx="80">
                  <c:v>1.5942902463595847</c:v>
                </c:pt>
                <c:pt idx="81">
                  <c:v>1.534982649195008</c:v>
                </c:pt>
                <c:pt idx="82">
                  <c:v>1.547569506918407</c:v>
                </c:pt>
                <c:pt idx="83">
                  <c:v>1.6866960055903719</c:v>
                </c:pt>
                <c:pt idx="84">
                  <c:v>1.7372968857580831</c:v>
                </c:pt>
                <c:pt idx="85">
                  <c:v>1.8206871362744712</c:v>
                </c:pt>
                <c:pt idx="86">
                  <c:v>1.8643836275450585</c:v>
                </c:pt>
                <c:pt idx="87">
                  <c:v>1.8794851349281734</c:v>
                </c:pt>
                <c:pt idx="88">
                  <c:v>1.9385009681649181</c:v>
                </c:pt>
                <c:pt idx="89">
                  <c:v>1.9185344081928195</c:v>
                </c:pt>
                <c:pt idx="90">
                  <c:v>1.9352256575440969</c:v>
                </c:pt>
                <c:pt idx="91">
                  <c:v>1.9478046243181335</c:v>
                </c:pt>
                <c:pt idx="92">
                  <c:v>1.9452724783065201</c:v>
                </c:pt>
                <c:pt idx="93">
                  <c:v>1.9565550586806979</c:v>
                </c:pt>
                <c:pt idx="94">
                  <c:v>1.9974470594071243</c:v>
                </c:pt>
                <c:pt idx="95">
                  <c:v>2.0627635782497373</c:v>
                </c:pt>
                <c:pt idx="96">
                  <c:v>2.0161451213812933</c:v>
                </c:pt>
                <c:pt idx="97">
                  <c:v>1.9538462371306113</c:v>
                </c:pt>
                <c:pt idx="98">
                  <c:v>1.9319631592747486</c:v>
                </c:pt>
                <c:pt idx="99">
                  <c:v>1.8075447318174547</c:v>
                </c:pt>
                <c:pt idx="100">
                  <c:v>1.7972417268460952</c:v>
                </c:pt>
                <c:pt idx="101">
                  <c:v>1.7828637930313265</c:v>
                </c:pt>
                <c:pt idx="102">
                  <c:v>1.90712939940561</c:v>
                </c:pt>
                <c:pt idx="103">
                  <c:v>1.8426684257057002</c:v>
                </c:pt>
                <c:pt idx="104">
                  <c:v>1.8758364573684028</c:v>
                </c:pt>
                <c:pt idx="105">
                  <c:v>1.8760240410141396</c:v>
                </c:pt>
                <c:pt idx="106">
                  <c:v>1.6407706262709665</c:v>
                </c:pt>
                <c:pt idx="107">
                  <c:v>1.6158309127516477</c:v>
                </c:pt>
                <c:pt idx="108">
                  <c:v>1.5919166152429232</c:v>
                </c:pt>
                <c:pt idx="109">
                  <c:v>1.5715400825678136</c:v>
                </c:pt>
                <c:pt idx="110">
                  <c:v>1.5481241353375532</c:v>
                </c:pt>
                <c:pt idx="111">
                  <c:v>1.4971908512849477</c:v>
                </c:pt>
                <c:pt idx="112">
                  <c:v>1.4726369213238746</c:v>
                </c:pt>
                <c:pt idx="113">
                  <c:v>1.4474548299692362</c:v>
                </c:pt>
                <c:pt idx="114">
                  <c:v>1.2947483454074817</c:v>
                </c:pt>
                <c:pt idx="115">
                  <c:v>1.1633313883486223</c:v>
                </c:pt>
                <c:pt idx="116">
                  <c:v>0.99406667134389781</c:v>
                </c:pt>
                <c:pt idx="117">
                  <c:v>1.2117672723682114</c:v>
                </c:pt>
                <c:pt idx="118">
                  <c:v>1.1588130425657206</c:v>
                </c:pt>
                <c:pt idx="119">
                  <c:v>1.1125764021673483</c:v>
                </c:pt>
                <c:pt idx="120">
                  <c:v>1.2273942868710186</c:v>
                </c:pt>
                <c:pt idx="121">
                  <c:v>1.3406827795492138</c:v>
                </c:pt>
                <c:pt idx="122">
                  <c:v>1.3833164919388787</c:v>
                </c:pt>
                <c:pt idx="123">
                  <c:v>1.4641021750681094</c:v>
                </c:pt>
                <c:pt idx="124">
                  <c:v>1.5437493333918144</c:v>
                </c:pt>
                <c:pt idx="125">
                  <c:v>1.6022574331273642</c:v>
                </c:pt>
                <c:pt idx="126">
                  <c:v>1.4761597731402407</c:v>
                </c:pt>
                <c:pt idx="127">
                  <c:v>1.4422080983580152</c:v>
                </c:pt>
                <c:pt idx="128">
                  <c:v>1.3754338634040391</c:v>
                </c:pt>
                <c:pt idx="129">
                  <c:v>1.4691009095018541</c:v>
                </c:pt>
                <c:pt idx="130">
                  <c:v>1.5152306780602125</c:v>
                </c:pt>
                <c:pt idx="131">
                  <c:v>1.4771983880409012</c:v>
                </c:pt>
                <c:pt idx="132">
                  <c:v>1.6464853233103884</c:v>
                </c:pt>
                <c:pt idx="133">
                  <c:v>1.6181657757494499</c:v>
                </c:pt>
                <c:pt idx="134">
                  <c:v>1.6646071335134589</c:v>
                </c:pt>
                <c:pt idx="135">
                  <c:v>1.6284851587162168</c:v>
                </c:pt>
                <c:pt idx="136">
                  <c:v>1.6092690338433653</c:v>
                </c:pt>
                <c:pt idx="137">
                  <c:v>1.6779848215884769</c:v>
                </c:pt>
                <c:pt idx="138">
                  <c:v>1.6509692659609025</c:v>
                </c:pt>
                <c:pt idx="139">
                  <c:v>1.6400728688055606</c:v>
                </c:pt>
                <c:pt idx="140">
                  <c:v>1.6694301731571801</c:v>
                </c:pt>
                <c:pt idx="141">
                  <c:v>1.6291969059840921</c:v>
                </c:pt>
                <c:pt idx="142">
                  <c:v>1.6171408488798098</c:v>
                </c:pt>
                <c:pt idx="143">
                  <c:v>1.6865161912967535</c:v>
                </c:pt>
                <c:pt idx="144">
                  <c:v>1.5666048900955545</c:v>
                </c:pt>
                <c:pt idx="145">
                  <c:v>1.5434191377221402</c:v>
                </c:pt>
                <c:pt idx="146">
                  <c:v>1.5188787734323581</c:v>
                </c:pt>
                <c:pt idx="147">
                  <c:v>1.4910832918785459</c:v>
                </c:pt>
                <c:pt idx="148">
                  <c:v>1.4581303511280301</c:v>
                </c:pt>
                <c:pt idx="149">
                  <c:v>1.5483886198628554</c:v>
                </c:pt>
                <c:pt idx="150">
                  <c:v>1.53027247301046</c:v>
                </c:pt>
                <c:pt idx="151">
                  <c:v>1.5434328162783499</c:v>
                </c:pt>
                <c:pt idx="152">
                  <c:v>1.5355613089153304</c:v>
                </c:pt>
                <c:pt idx="153">
                  <c:v>1.4675359429303811</c:v>
                </c:pt>
                <c:pt idx="154">
                  <c:v>1.5301997276935084</c:v>
                </c:pt>
                <c:pt idx="155">
                  <c:v>1.5343312669582807</c:v>
                </c:pt>
                <c:pt idx="156">
                  <c:v>1.4392027284068671</c:v>
                </c:pt>
                <c:pt idx="157">
                  <c:v>1.401639537195448</c:v>
                </c:pt>
                <c:pt idx="158">
                  <c:v>1.4303731477079547</c:v>
                </c:pt>
                <c:pt idx="159">
                  <c:v>1.5935787238614325</c:v>
                </c:pt>
                <c:pt idx="160">
                  <c:v>1.6283187400416117</c:v>
                </c:pt>
                <c:pt idx="161">
                  <c:v>1.6100815701531457</c:v>
                </c:pt>
                <c:pt idx="162">
                  <c:v>1.7287445818734326</c:v>
                </c:pt>
                <c:pt idx="163">
                  <c:v>1.7961656205664964</c:v>
                </c:pt>
                <c:pt idx="164">
                  <c:v>1.7403048697668784</c:v>
                </c:pt>
                <c:pt idx="165">
                  <c:v>1.5488713340925218</c:v>
                </c:pt>
                <c:pt idx="166">
                  <c:v>1.6010682980514399</c:v>
                </c:pt>
                <c:pt idx="167">
                  <c:v>1.6515019494400605</c:v>
                </c:pt>
                <c:pt idx="168">
                  <c:v>1.7089742172805744</c:v>
                </c:pt>
                <c:pt idx="169">
                  <c:v>1.6407861460110793</c:v>
                </c:pt>
                <c:pt idx="170">
                  <c:v>1.7403818650739518</c:v>
                </c:pt>
                <c:pt idx="171">
                  <c:v>1.7464732016017106</c:v>
                </c:pt>
                <c:pt idx="172">
                  <c:v>1.711194442929356</c:v>
                </c:pt>
                <c:pt idx="173">
                  <c:v>1.7621880373286509</c:v>
                </c:pt>
                <c:pt idx="174">
                  <c:v>1.7671221638331709</c:v>
                </c:pt>
                <c:pt idx="175">
                  <c:v>1.8920577008161761</c:v>
                </c:pt>
                <c:pt idx="176">
                  <c:v>1.8701098314867084</c:v>
                </c:pt>
                <c:pt idx="177">
                  <c:v>1.7414462750804229</c:v>
                </c:pt>
                <c:pt idx="178">
                  <c:v>1.8567300184907469</c:v>
                </c:pt>
                <c:pt idx="179">
                  <c:v>1.916702398087998</c:v>
                </c:pt>
                <c:pt idx="180">
                  <c:v>2.00582905959909</c:v>
                </c:pt>
                <c:pt idx="181">
                  <c:v>1.9360262083250417</c:v>
                </c:pt>
                <c:pt idx="182">
                  <c:v>1.7561693735716453</c:v>
                </c:pt>
                <c:pt idx="183">
                  <c:v>1.823079426704725</c:v>
                </c:pt>
                <c:pt idx="184">
                  <c:v>1.9288180334535991</c:v>
                </c:pt>
                <c:pt idx="185">
                  <c:v>1.9889971560973512</c:v>
                </c:pt>
                <c:pt idx="186">
                  <c:v>2.2189252273422047</c:v>
                </c:pt>
                <c:pt idx="187">
                  <c:v>2.2981408579583213</c:v>
                </c:pt>
                <c:pt idx="188">
                  <c:v>2.3898366781908584</c:v>
                </c:pt>
                <c:pt idx="189">
                  <c:v>2.4309418690557414</c:v>
                </c:pt>
                <c:pt idx="190">
                  <c:v>2.7129311258662074</c:v>
                </c:pt>
                <c:pt idx="191">
                  <c:v>2.6708806934152811</c:v>
                </c:pt>
                <c:pt idx="192">
                  <c:v>2.5138329086424629</c:v>
                </c:pt>
                <c:pt idx="193">
                  <c:v>2.5726565987046968</c:v>
                </c:pt>
                <c:pt idx="194">
                  <c:v>2.6987167720412266</c:v>
                </c:pt>
                <c:pt idx="195">
                  <c:v>2.6641731973590987</c:v>
                </c:pt>
                <c:pt idx="196">
                  <c:v>2.7289126060549247</c:v>
                </c:pt>
                <c:pt idx="197">
                  <c:v>2.5946501058370224</c:v>
                </c:pt>
                <c:pt idx="198">
                  <c:v>2.6154073066837187</c:v>
                </c:pt>
                <c:pt idx="199">
                  <c:v>2.4315441730238532</c:v>
                </c:pt>
                <c:pt idx="200">
                  <c:v>2.2472331247086452</c:v>
                </c:pt>
                <c:pt idx="201">
                  <c:v>2.4431918531832388</c:v>
                </c:pt>
                <c:pt idx="202">
                  <c:v>2.5186864814466006</c:v>
                </c:pt>
                <c:pt idx="203">
                  <c:v>2.4458964421327938</c:v>
                </c:pt>
                <c:pt idx="204">
                  <c:v>2.3933096686269386</c:v>
                </c:pt>
                <c:pt idx="205">
                  <c:v>2.2174014079828588</c:v>
                </c:pt>
                <c:pt idx="206">
                  <c:v>2.1437836812378279</c:v>
                </c:pt>
                <c:pt idx="207">
                  <c:v>2.283558377254534</c:v>
                </c:pt>
                <c:pt idx="208">
                  <c:v>2.1922160421643526</c:v>
                </c:pt>
                <c:pt idx="209">
                  <c:v>2.1198729127729288</c:v>
                </c:pt>
                <c:pt idx="210">
                  <c:v>2.1116054084131144</c:v>
                </c:pt>
                <c:pt idx="211">
                  <c:v>2.3402922741442547</c:v>
                </c:pt>
                <c:pt idx="212">
                  <c:v>2.3894384119012839</c:v>
                </c:pt>
                <c:pt idx="213">
                  <c:v>2.7031716753839223</c:v>
                </c:pt>
                <c:pt idx="214">
                  <c:v>2.9140190660638683</c:v>
                </c:pt>
                <c:pt idx="215">
                  <c:v>2.965888605439805</c:v>
                </c:pt>
                <c:pt idx="216">
                  <c:v>3.0797787278886934</c:v>
                </c:pt>
                <c:pt idx="217">
                  <c:v>3.1811034480362315</c:v>
                </c:pt>
                <c:pt idx="218">
                  <c:v>3.2654026894091914</c:v>
                </c:pt>
                <c:pt idx="219">
                  <c:v>3.4773273239518478</c:v>
                </c:pt>
                <c:pt idx="220">
                  <c:v>3.5378328193886102</c:v>
                </c:pt>
                <c:pt idx="221">
                  <c:v>3.7444422560409052</c:v>
                </c:pt>
                <c:pt idx="222">
                  <c:v>3.5523523683060065</c:v>
                </c:pt>
                <c:pt idx="223">
                  <c:v>3.4862786142555149</c:v>
                </c:pt>
                <c:pt idx="224">
                  <c:v>3.571692440304775</c:v>
                </c:pt>
                <c:pt idx="225">
                  <c:v>3.4059659110746332</c:v>
                </c:pt>
                <c:pt idx="226">
                  <c:v>3.5006517634025083</c:v>
                </c:pt>
                <c:pt idx="227">
                  <c:v>3.4554933556546157</c:v>
                </c:pt>
                <c:pt idx="228">
                  <c:v>3.2474726556442075</c:v>
                </c:pt>
                <c:pt idx="229">
                  <c:v>3.0961404298911877</c:v>
                </c:pt>
                <c:pt idx="230">
                  <c:v>3.1345325712218384</c:v>
                </c:pt>
                <c:pt idx="231">
                  <c:v>3.1508321405921924</c:v>
                </c:pt>
                <c:pt idx="232">
                  <c:v>2.989194451779813</c:v>
                </c:pt>
                <c:pt idx="233">
                  <c:v>3.1102568270768955</c:v>
                </c:pt>
                <c:pt idx="234">
                  <c:v>3.05987066647825</c:v>
                </c:pt>
                <c:pt idx="235">
                  <c:v>3.4246072499224574</c:v>
                </c:pt>
                <c:pt idx="236">
                  <c:v>3.3266634825746753</c:v>
                </c:pt>
                <c:pt idx="237">
                  <c:v>3.3216734873508136</c:v>
                </c:pt>
                <c:pt idx="238">
                  <c:v>3.2160442704530574</c:v>
                </c:pt>
                <c:pt idx="239">
                  <c:v>3.3028774657552895</c:v>
                </c:pt>
                <c:pt idx="240">
                  <c:v>3.6721391664267307</c:v>
                </c:pt>
                <c:pt idx="241">
                  <c:v>3.7154704085905661</c:v>
                </c:pt>
                <c:pt idx="242">
                  <c:v>3.629271495111265</c:v>
                </c:pt>
                <c:pt idx="243">
                  <c:v>3.5675738796943737</c:v>
                </c:pt>
                <c:pt idx="244">
                  <c:v>3.7677147743452282</c:v>
                </c:pt>
                <c:pt idx="245">
                  <c:v>3.808029322430722</c:v>
                </c:pt>
                <c:pt idx="246">
                  <c:v>3.8350663306199806</c:v>
                </c:pt>
                <c:pt idx="247">
                  <c:v>3.7648846167696348</c:v>
                </c:pt>
                <c:pt idx="248">
                  <c:v>3.5928293897832626</c:v>
                </c:pt>
                <c:pt idx="249">
                  <c:v>3.7347461506797019</c:v>
                </c:pt>
                <c:pt idx="250">
                  <c:v>4.0846918649983897</c:v>
                </c:pt>
                <c:pt idx="251">
                  <c:v>4.3326326612037915</c:v>
                </c:pt>
                <c:pt idx="252">
                  <c:v>4.3694600388240232</c:v>
                </c:pt>
                <c:pt idx="253">
                  <c:v>4.6976064877397068</c:v>
                </c:pt>
                <c:pt idx="254">
                  <c:v>4.9630212542969998</c:v>
                </c:pt>
                <c:pt idx="255">
                  <c:v>5.009177351961962</c:v>
                </c:pt>
                <c:pt idx="256">
                  <c:v>5.2746637516159458</c:v>
                </c:pt>
                <c:pt idx="257">
                  <c:v>5.3722450310208405</c:v>
                </c:pt>
                <c:pt idx="258">
                  <c:v>4.948374898073296</c:v>
                </c:pt>
                <c:pt idx="259">
                  <c:v>5.1502685939146859</c:v>
                </c:pt>
                <c:pt idx="260">
                  <c:v>4.6398769762577405</c:v>
                </c:pt>
                <c:pt idx="261">
                  <c:v>4.8774386774421368</c:v>
                </c:pt>
                <c:pt idx="262">
                  <c:v>4.9740119632554913</c:v>
                </c:pt>
                <c:pt idx="263">
                  <c:v>4.8571226821189875</c:v>
                </c:pt>
                <c:pt idx="264">
                  <c:v>5.5133199564732625</c:v>
                </c:pt>
                <c:pt idx="265">
                  <c:v>5.970374180864896</c:v>
                </c:pt>
                <c:pt idx="266">
                  <c:v>6.0575416439055232</c:v>
                </c:pt>
                <c:pt idx="267">
                  <c:v>5.9472943859864431</c:v>
                </c:pt>
                <c:pt idx="268">
                  <c:v>6.0400721784078319</c:v>
                </c:pt>
                <c:pt idx="269">
                  <c:v>6.2949632243366427</c:v>
                </c:pt>
                <c:pt idx="270">
                  <c:v>6.6128588671656434</c:v>
                </c:pt>
                <c:pt idx="271">
                  <c:v>6.9144052315083977</c:v>
                </c:pt>
                <c:pt idx="272">
                  <c:v>6.7553739111837041</c:v>
                </c:pt>
                <c:pt idx="273">
                  <c:v>5.1489459951042189</c:v>
                </c:pt>
                <c:pt idx="274">
                  <c:v>4.6901749069404328</c:v>
                </c:pt>
                <c:pt idx="275">
                  <c:v>5.1174498409627063</c:v>
                </c:pt>
                <c:pt idx="276">
                  <c:v>5.2203105827660563</c:v>
                </c:pt>
                <c:pt idx="277">
                  <c:v>5.5110818822261258</c:v>
                </c:pt>
                <c:pt idx="278">
                  <c:v>5.3446472093828969</c:v>
                </c:pt>
                <c:pt idx="279">
                  <c:v>5.3189929027778593</c:v>
                </c:pt>
                <c:pt idx="280">
                  <c:v>5.2961212332959144</c:v>
                </c:pt>
                <c:pt idx="281">
                  <c:v>5.5603976828373805</c:v>
                </c:pt>
                <c:pt idx="282">
                  <c:v>5.4708752801436988</c:v>
                </c:pt>
                <c:pt idx="283">
                  <c:v>5.2974485337631441</c:v>
                </c:pt>
                <c:pt idx="284">
                  <c:v>5.5702671332519467</c:v>
                </c:pt>
                <c:pt idx="285">
                  <c:v>5.6203995374512132</c:v>
                </c:pt>
                <c:pt idx="286">
                  <c:v>5.5034952270722277</c:v>
                </c:pt>
                <c:pt idx="287">
                  <c:v>5.664197287702736</c:v>
                </c:pt>
                <c:pt idx="288">
                  <c:v>6.0567261597405349</c:v>
                </c:pt>
                <c:pt idx="289">
                  <c:v>5.9149987676026061</c:v>
                </c:pt>
                <c:pt idx="290">
                  <c:v>6.0593247375321093</c:v>
                </c:pt>
                <c:pt idx="291">
                  <c:v>6.4253079516790486</c:v>
                </c:pt>
                <c:pt idx="292">
                  <c:v>6.727939956203131</c:v>
                </c:pt>
                <c:pt idx="293">
                  <c:v>6.6552782046761374</c:v>
                </c:pt>
                <c:pt idx="294">
                  <c:v>7.3221370807846871</c:v>
                </c:pt>
                <c:pt idx="295">
                  <c:v>7.3880363145117487</c:v>
                </c:pt>
                <c:pt idx="296">
                  <c:v>7.4656106958141217</c:v>
                </c:pt>
                <c:pt idx="297">
                  <c:v>7.3857286613689102</c:v>
                </c:pt>
                <c:pt idx="298">
                  <c:v>7.517194631541277</c:v>
                </c:pt>
                <c:pt idx="299">
                  <c:v>7.5871045416146119</c:v>
                </c:pt>
                <c:pt idx="300">
                  <c:v>6.9877232828270577</c:v>
                </c:pt>
                <c:pt idx="301">
                  <c:v>7.033143484165433</c:v>
                </c:pt>
                <c:pt idx="302">
                  <c:v>7.3151725378804668</c:v>
                </c:pt>
                <c:pt idx="303">
                  <c:v>7.2705499853993958</c:v>
                </c:pt>
                <c:pt idx="304">
                  <c:v>8.084851583764129</c:v>
                </c:pt>
                <c:pt idx="305">
                  <c:v>8.2974831804171263</c:v>
                </c:pt>
                <c:pt idx="306">
                  <c:v>8.1721911843928279</c:v>
                </c:pt>
                <c:pt idx="307">
                  <c:v>7.3958330218755091</c:v>
                </c:pt>
                <c:pt idx="308">
                  <c:v>6.9676142899089175</c:v>
                </c:pt>
                <c:pt idx="309">
                  <c:v>7.0066329299324082</c:v>
                </c:pt>
                <c:pt idx="310">
                  <c:v>7.5041038679576086</c:v>
                </c:pt>
                <c:pt idx="311">
                  <c:v>7.7727507864304917</c:v>
                </c:pt>
                <c:pt idx="312">
                  <c:v>8.2391158336163208</c:v>
                </c:pt>
                <c:pt idx="313">
                  <c:v>8.9419124142237916</c:v>
                </c:pt>
                <c:pt idx="314">
                  <c:v>9.3863254612107152</c:v>
                </c:pt>
                <c:pt idx="315">
                  <c:v>9.3600437499193241</c:v>
                </c:pt>
                <c:pt idx="316">
                  <c:v>9.7597176180408791</c:v>
                </c:pt>
                <c:pt idx="317">
                  <c:v>9.3107706076109977</c:v>
                </c:pt>
                <c:pt idx="318">
                  <c:v>9.8899005394044028</c:v>
                </c:pt>
                <c:pt idx="319">
                  <c:v>10.292419491358162</c:v>
                </c:pt>
                <c:pt idx="320">
                  <c:v>10.123623811699888</c:v>
                </c:pt>
                <c:pt idx="321">
                  <c:v>10.299774866023467</c:v>
                </c:pt>
                <c:pt idx="322">
                  <c:v>10.138068400626899</c:v>
                </c:pt>
                <c:pt idx="323">
                  <c:v>11.64559917180012</c:v>
                </c:pt>
                <c:pt idx="324">
                  <c:v>11.409193508612578</c:v>
                </c:pt>
                <c:pt idx="325">
                  <c:v>11.414898105366884</c:v>
                </c:pt>
                <c:pt idx="326">
                  <c:v>11.017659651300118</c:v>
                </c:pt>
                <c:pt idx="327">
                  <c:v>10.907483054787116</c:v>
                </c:pt>
                <c:pt idx="328">
                  <c:v>11.010013395502115</c:v>
                </c:pt>
                <c:pt idx="329">
                  <c:v>10.657692966846048</c:v>
                </c:pt>
                <c:pt idx="330">
                  <c:v>11.170327998551343</c:v>
                </c:pt>
                <c:pt idx="331">
                  <c:v>11.049688456166988</c:v>
                </c:pt>
                <c:pt idx="332">
                  <c:v>11.146925714581258</c:v>
                </c:pt>
                <c:pt idx="333">
                  <c:v>11.444548631160577</c:v>
                </c:pt>
                <c:pt idx="334">
                  <c:v>11.989309146003821</c:v>
                </c:pt>
                <c:pt idx="335">
                  <c:v>11.978518767772417</c:v>
                </c:pt>
                <c:pt idx="336">
                  <c:v>11.761707578075736</c:v>
                </c:pt>
                <c:pt idx="337">
                  <c:v>11.305353324046399</c:v>
                </c:pt>
                <c:pt idx="338">
                  <c:v>11.441017563934956</c:v>
                </c:pt>
                <c:pt idx="339">
                  <c:v>10.795744173329025</c:v>
                </c:pt>
                <c:pt idx="340">
                  <c:v>11.238369684435515</c:v>
                </c:pt>
                <c:pt idx="341">
                  <c:v>11.02821217133657</c:v>
                </c:pt>
                <c:pt idx="342">
                  <c:v>10.718319409322012</c:v>
                </c:pt>
                <c:pt idx="343">
                  <c:v>11.134190202403705</c:v>
                </c:pt>
                <c:pt idx="344">
                  <c:v>11.09076686061433</c:v>
                </c:pt>
                <c:pt idx="345">
                  <c:v>11.578760602481362</c:v>
                </c:pt>
                <c:pt idx="346">
                  <c:v>11.643601661855257</c:v>
                </c:pt>
                <c:pt idx="347">
                  <c:v>11.768188199637107</c:v>
                </c:pt>
                <c:pt idx="348">
                  <c:v>11.977661949590647</c:v>
                </c:pt>
                <c:pt idx="349">
                  <c:v>11.78122829361736</c:v>
                </c:pt>
                <c:pt idx="350">
                  <c:v>11.167426299519896</c:v>
                </c:pt>
                <c:pt idx="351">
                  <c:v>11.240014570466775</c:v>
                </c:pt>
                <c:pt idx="352">
                  <c:v>11.287222631662734</c:v>
                </c:pt>
                <c:pt idx="353">
                  <c:v>10.89781345087037</c:v>
                </c:pt>
                <c:pt idx="354">
                  <c:v>11.21385004094561</c:v>
                </c:pt>
                <c:pt idx="355">
                  <c:v>11.876588578365496</c:v>
                </c:pt>
                <c:pt idx="356">
                  <c:v>11.762573328013186</c:v>
                </c:pt>
                <c:pt idx="357">
                  <c:v>12.016644911898272</c:v>
                </c:pt>
                <c:pt idx="358">
                  <c:v>11.705413808680106</c:v>
                </c:pt>
                <c:pt idx="359">
                  <c:v>11.885677181333781</c:v>
                </c:pt>
                <c:pt idx="360">
                  <c:v>12.12457929267859</c:v>
                </c:pt>
                <c:pt idx="361">
                  <c:v>12.575613642366232</c:v>
                </c:pt>
                <c:pt idx="362">
                  <c:v>12.927730824352487</c:v>
                </c:pt>
                <c:pt idx="363">
                  <c:v>13.208262583240936</c:v>
                </c:pt>
                <c:pt idx="364">
                  <c:v>13.659985163587777</c:v>
                </c:pt>
                <c:pt idx="365">
                  <c:v>14.232338541942106</c:v>
                </c:pt>
                <c:pt idx="366">
                  <c:v>14.81159472059915</c:v>
                </c:pt>
                <c:pt idx="367">
                  <c:v>14.83233095320799</c:v>
                </c:pt>
                <c:pt idx="368">
                  <c:v>15.562081636105821</c:v>
                </c:pt>
                <c:pt idx="369">
                  <c:v>15.492052268743347</c:v>
                </c:pt>
                <c:pt idx="370">
                  <c:v>16.248064419458021</c:v>
                </c:pt>
                <c:pt idx="371">
                  <c:v>16.405670644326765</c:v>
                </c:pt>
                <c:pt idx="372">
                  <c:v>16.942136074396249</c:v>
                </c:pt>
                <c:pt idx="373">
                  <c:v>17.19796232911963</c:v>
                </c:pt>
                <c:pt idx="374">
                  <c:v>17.254715604805725</c:v>
                </c:pt>
                <c:pt idx="375">
                  <c:v>17.698161795849234</c:v>
                </c:pt>
                <c:pt idx="376">
                  <c:v>18.379541024989429</c:v>
                </c:pt>
                <c:pt idx="377">
                  <c:v>18.350133759349443</c:v>
                </c:pt>
                <c:pt idx="378">
                  <c:v>17.214260479645713</c:v>
                </c:pt>
                <c:pt idx="379">
                  <c:v>17.594695636245884</c:v>
                </c:pt>
                <c:pt idx="380">
                  <c:v>18.824564861219471</c:v>
                </c:pt>
                <c:pt idx="381">
                  <c:v>18.897980664178228</c:v>
                </c:pt>
                <c:pt idx="382">
                  <c:v>20.169814762877422</c:v>
                </c:pt>
                <c:pt idx="383">
                  <c:v>19.796673189764192</c:v>
                </c:pt>
                <c:pt idx="384">
                  <c:v>21.15670463790099</c:v>
                </c:pt>
                <c:pt idx="385">
                  <c:v>21.112275558161397</c:v>
                </c:pt>
                <c:pt idx="386">
                  <c:v>19.868762527785691</c:v>
                </c:pt>
                <c:pt idx="387">
                  <c:v>21.197982740894552</c:v>
                </c:pt>
                <c:pt idx="388">
                  <c:v>22.690320725853528</c:v>
                </c:pt>
                <c:pt idx="389">
                  <c:v>23.688694837791083</c:v>
                </c:pt>
                <c:pt idx="390">
                  <c:v>25.387174257660707</c:v>
                </c:pt>
                <c:pt idx="391">
                  <c:v>23.935027890122512</c:v>
                </c:pt>
                <c:pt idx="392">
                  <c:v>25.172468832041847</c:v>
                </c:pt>
                <c:pt idx="393">
                  <c:v>24.34429460746767</c:v>
                </c:pt>
                <c:pt idx="394">
                  <c:v>25.437353435342967</c:v>
                </c:pt>
                <c:pt idx="395">
                  <c:v>25.638308527482177</c:v>
                </c:pt>
                <c:pt idx="396">
                  <c:v>26.438223753539617</c:v>
                </c:pt>
                <c:pt idx="397">
                  <c:v>28.320625284791635</c:v>
                </c:pt>
                <c:pt idx="398">
                  <c:v>29.753648924202093</c:v>
                </c:pt>
                <c:pt idx="399">
                  <c:v>30.036308588982013</c:v>
                </c:pt>
                <c:pt idx="400">
                  <c:v>29.144230223889249</c:v>
                </c:pt>
                <c:pt idx="401">
                  <c:v>30.989059997061435</c:v>
                </c:pt>
                <c:pt idx="402">
                  <c:v>30.849609227074659</c:v>
                </c:pt>
                <c:pt idx="403">
                  <c:v>26.546088739897744</c:v>
                </c:pt>
                <c:pt idx="404">
                  <c:v>28.794542456167083</c:v>
                </c:pt>
                <c:pt idx="405">
                  <c:v>30.994445499818248</c:v>
                </c:pt>
                <c:pt idx="406">
                  <c:v>33.322128356854599</c:v>
                </c:pt>
                <c:pt idx="407">
                  <c:v>36.331116547478572</c:v>
                </c:pt>
                <c:pt idx="408">
                  <c:v>38.423788860613342</c:v>
                </c:pt>
                <c:pt idx="409">
                  <c:v>36.556392721987535</c:v>
                </c:pt>
                <c:pt idx="410">
                  <c:v>38.124661969760801</c:v>
                </c:pt>
                <c:pt idx="411">
                  <c:v>38.639344906352576</c:v>
                </c:pt>
                <c:pt idx="412">
                  <c:v>37.580626855918517</c:v>
                </c:pt>
                <c:pt idx="413">
                  <c:v>40.215028798518404</c:v>
                </c:pt>
                <c:pt idx="414">
                  <c:v>39.07292198064048</c:v>
                </c:pt>
                <c:pt idx="415">
                  <c:v>39.225306376364976</c:v>
                </c:pt>
                <c:pt idx="416">
                  <c:v>38.574166290517319</c:v>
                </c:pt>
                <c:pt idx="417">
                  <c:v>40.985051683674648</c:v>
                </c:pt>
                <c:pt idx="418">
                  <c:v>42.940038648985933</c:v>
                </c:pt>
                <c:pt idx="419">
                  <c:v>46.723056053961599</c:v>
                </c:pt>
                <c:pt idx="420">
                  <c:v>44.508383197003816</c:v>
                </c:pt>
                <c:pt idx="421">
                  <c:v>45.763519603159324</c:v>
                </c:pt>
                <c:pt idx="422">
                  <c:v>49.122561942031211</c:v>
                </c:pt>
                <c:pt idx="423">
                  <c:v>46.808889274561537</c:v>
                </c:pt>
                <c:pt idx="424">
                  <c:v>44.988023481781092</c:v>
                </c:pt>
                <c:pt idx="425">
                  <c:v>47.822268961133297</c:v>
                </c:pt>
                <c:pt idx="426">
                  <c:v>46.191529589558648</c:v>
                </c:pt>
                <c:pt idx="427">
                  <c:v>49.766753979790487</c:v>
                </c:pt>
                <c:pt idx="428">
                  <c:v>46.591635075879857</c:v>
                </c:pt>
                <c:pt idx="429">
                  <c:v>45.431503362490446</c:v>
                </c:pt>
                <c:pt idx="430">
                  <c:v>40.365890737572762</c:v>
                </c:pt>
                <c:pt idx="431">
                  <c:v>39.917829350385702</c:v>
                </c:pt>
                <c:pt idx="432">
                  <c:v>41.402772602220047</c:v>
                </c:pt>
                <c:pt idx="433">
                  <c:v>36.339213512968534</c:v>
                </c:pt>
                <c:pt idx="434">
                  <c:v>33.166800173286383</c:v>
                </c:pt>
                <c:pt idx="435">
                  <c:v>36.297746109644621</c:v>
                </c:pt>
                <c:pt idx="436">
                  <c:v>36.432047770250307</c:v>
                </c:pt>
                <c:pt idx="437">
                  <c:v>35.768984500831749</c:v>
                </c:pt>
                <c:pt idx="438">
                  <c:v>35.017835826314283</c:v>
                </c:pt>
                <c:pt idx="439">
                  <c:v>32.447526676662811</c:v>
                </c:pt>
                <c:pt idx="440">
                  <c:v>29.835500779191456</c:v>
                </c:pt>
                <c:pt idx="441">
                  <c:v>31.025937260281196</c:v>
                </c:pt>
                <c:pt idx="442">
                  <c:v>33.424242210500928</c:v>
                </c:pt>
                <c:pt idx="443">
                  <c:v>33.56462402778503</c:v>
                </c:pt>
                <c:pt idx="444">
                  <c:v>33.188700238673839</c:v>
                </c:pt>
                <c:pt idx="445">
                  <c:v>32.252778891943237</c:v>
                </c:pt>
                <c:pt idx="446">
                  <c:v>33.339697540601726</c:v>
                </c:pt>
                <c:pt idx="447">
                  <c:v>30.779208769483514</c:v>
                </c:pt>
                <c:pt idx="448">
                  <c:v>30.271351824787036</c:v>
                </c:pt>
                <c:pt idx="449">
                  <c:v>27.943484869460914</c:v>
                </c:pt>
                <c:pt idx="450">
                  <c:v>26.238932292423801</c:v>
                </c:pt>
                <c:pt idx="451">
                  <c:v>26.183830534609712</c:v>
                </c:pt>
                <c:pt idx="452">
                  <c:v>23.34812168771148</c:v>
                </c:pt>
                <c:pt idx="453">
                  <c:v>25.696942729495255</c:v>
                </c:pt>
                <c:pt idx="454">
                  <c:v>27.115413968163391</c:v>
                </c:pt>
                <c:pt idx="455">
                  <c:v>25.366469767216852</c:v>
                </c:pt>
                <c:pt idx="456">
                  <c:v>24.676501789548553</c:v>
                </c:pt>
                <c:pt idx="457">
                  <c:v>24.345836665568601</c:v>
                </c:pt>
                <c:pt idx="458">
                  <c:v>24.771888807216055</c:v>
                </c:pt>
                <c:pt idx="459">
                  <c:v>26.664461112087363</c:v>
                </c:pt>
                <c:pt idx="460">
                  <c:v>27.979019044913269</c:v>
                </c:pt>
                <c:pt idx="461">
                  <c:v>28.317565175356719</c:v>
                </c:pt>
                <c:pt idx="462">
                  <c:v>28.753655679057214</c:v>
                </c:pt>
                <c:pt idx="463">
                  <c:v>29.437992684218777</c:v>
                </c:pt>
                <c:pt idx="464">
                  <c:v>29.140668958108169</c:v>
                </c:pt>
                <c:pt idx="465">
                  <c:v>30.481139730181145</c:v>
                </c:pt>
                <c:pt idx="466">
                  <c:v>30.779854899536922</c:v>
                </c:pt>
                <c:pt idx="467">
                  <c:v>32.124934558646686</c:v>
                </c:pt>
                <c:pt idx="468">
                  <c:v>32.651783485408494</c:v>
                </c:pt>
                <c:pt idx="469">
                  <c:v>33.001157568702361</c:v>
                </c:pt>
                <c:pt idx="470">
                  <c:v>32.341134417328313</c:v>
                </c:pt>
                <c:pt idx="471">
                  <c:v>32.376709665187377</c:v>
                </c:pt>
                <c:pt idx="472">
                  <c:v>32.761992510203108</c:v>
                </c:pt>
                <c:pt idx="473">
                  <c:v>33.30256538662146</c:v>
                </c:pt>
                <c:pt idx="474">
                  <c:v>31.484245316511927</c:v>
                </c:pt>
                <c:pt idx="475">
                  <c:v>31.326824089929367</c:v>
                </c:pt>
                <c:pt idx="476">
                  <c:v>31.530448446513908</c:v>
                </c:pt>
                <c:pt idx="477">
                  <c:v>32.03808866650278</c:v>
                </c:pt>
                <c:pt idx="478">
                  <c:v>33.245924609229938</c:v>
                </c:pt>
                <c:pt idx="479">
                  <c:v>34.539191076528979</c:v>
                </c:pt>
                <c:pt idx="480">
                  <c:v>33.420121285649444</c:v>
                </c:pt>
                <c:pt idx="481">
                  <c:v>33.774374571277328</c:v>
                </c:pt>
                <c:pt idx="482">
                  <c:v>33.318420514565084</c:v>
                </c:pt>
                <c:pt idx="483">
                  <c:v>32.732016313508737</c:v>
                </c:pt>
                <c:pt idx="484">
                  <c:v>34.13621981335826</c:v>
                </c:pt>
                <c:pt idx="485">
                  <c:v>33.75048052946731</c:v>
                </c:pt>
                <c:pt idx="486">
                  <c:v>35.394128931252368</c:v>
                </c:pt>
                <c:pt idx="487">
                  <c:v>34.781810500741706</c:v>
                </c:pt>
                <c:pt idx="488">
                  <c:v>34.722681422890446</c:v>
                </c:pt>
                <c:pt idx="489">
                  <c:v>34.514345334353102</c:v>
                </c:pt>
                <c:pt idx="490">
                  <c:v>35.90872488586097</c:v>
                </c:pt>
                <c:pt idx="491">
                  <c:v>35.678909046591464</c:v>
                </c:pt>
                <c:pt idx="492">
                  <c:v>36.417462463855905</c:v>
                </c:pt>
                <c:pt idx="493">
                  <c:v>36.461163418812532</c:v>
                </c:pt>
                <c:pt idx="494">
                  <c:v>36.957035241308382</c:v>
                </c:pt>
                <c:pt idx="495">
                  <c:v>36.775945768625974</c:v>
                </c:pt>
                <c:pt idx="496">
                  <c:v>35.525563612492689</c:v>
                </c:pt>
                <c:pt idx="497">
                  <c:v>35.607272408801421</c:v>
                </c:pt>
                <c:pt idx="498">
                  <c:v>34.955659323720354</c:v>
                </c:pt>
                <c:pt idx="499">
                  <c:v>36.193089663780057</c:v>
                </c:pt>
                <c:pt idx="500">
                  <c:v>37.025530726046995</c:v>
                </c:pt>
                <c:pt idx="501">
                  <c:v>38.432500893636785</c:v>
                </c:pt>
                <c:pt idx="502">
                  <c:v>39.012831657130697</c:v>
                </c:pt>
                <c:pt idx="503">
                  <c:v>38.993325241302131</c:v>
                </c:pt>
                <c:pt idx="504">
                  <c:v>39.991554367479466</c:v>
                </c:pt>
                <c:pt idx="505">
                  <c:v>39.191723280129878</c:v>
                </c:pt>
                <c:pt idx="506">
                  <c:v>39.53661044499502</c:v>
                </c:pt>
                <c:pt idx="507">
                  <c:v>41.580653205001269</c:v>
                </c:pt>
                <c:pt idx="508">
                  <c:v>42.894601846279315</c:v>
                </c:pt>
                <c:pt idx="509">
                  <c:v>42.216867137108103</c:v>
                </c:pt>
                <c:pt idx="510">
                  <c:v>41.579392443337774</c:v>
                </c:pt>
                <c:pt idx="511">
                  <c:v>42.282084175630182</c:v>
                </c:pt>
                <c:pt idx="512">
                  <c:v>44.353906300236055</c:v>
                </c:pt>
                <c:pt idx="513">
                  <c:v>46.172416458545733</c:v>
                </c:pt>
                <c:pt idx="514">
                  <c:v>44.459419807933685</c:v>
                </c:pt>
                <c:pt idx="515">
                  <c:v>44.366055026337023</c:v>
                </c:pt>
                <c:pt idx="516">
                  <c:v>40.807897413224794</c:v>
                </c:pt>
                <c:pt idx="517">
                  <c:v>39.881558141944588</c:v>
                </c:pt>
                <c:pt idx="518">
                  <c:v>39.761913467518752</c:v>
                </c:pt>
                <c:pt idx="519">
                  <c:v>41.614818635105124</c:v>
                </c:pt>
                <c:pt idx="520">
                  <c:v>42.942331349564981</c:v>
                </c:pt>
                <c:pt idx="521">
                  <c:v>40.262729873352129</c:v>
                </c:pt>
                <c:pt idx="522">
                  <c:v>39.719183020061877</c:v>
                </c:pt>
                <c:pt idx="523">
                  <c:v>40.203757052906631</c:v>
                </c:pt>
                <c:pt idx="524">
                  <c:v>36.094933082099573</c:v>
                </c:pt>
                <c:pt idx="525">
                  <c:v>30.308915309039012</c:v>
                </c:pt>
                <c:pt idx="526">
                  <c:v>28.338835813951476</c:v>
                </c:pt>
                <c:pt idx="527">
                  <c:v>28.882941461579346</c:v>
                </c:pt>
                <c:pt idx="528">
                  <c:v>27.770948215308543</c:v>
                </c:pt>
                <c:pt idx="529">
                  <c:v>25.702012573268057</c:v>
                </c:pt>
                <c:pt idx="530">
                  <c:v>27.858411428165248</c:v>
                </c:pt>
                <c:pt idx="531">
                  <c:v>30.04529672527622</c:v>
                </c:pt>
                <c:pt idx="532">
                  <c:v>31.466439260381783</c:v>
                </c:pt>
                <c:pt idx="533">
                  <c:v>32.067448250255069</c:v>
                </c:pt>
                <c:pt idx="534">
                  <c:v>34.081284000371085</c:v>
                </c:pt>
                <c:pt idx="535">
                  <c:v>34.486851279975504</c:v>
                </c:pt>
                <c:pt idx="536">
                  <c:v>35.84563322040654</c:v>
                </c:pt>
                <c:pt idx="537">
                  <c:v>35.684327870914714</c:v>
                </c:pt>
                <c:pt idx="538">
                  <c:v>38.060904107117636</c:v>
                </c:pt>
                <c:pt idx="539">
                  <c:v>38.688909024885078</c:v>
                </c:pt>
                <c:pt idx="540">
                  <c:v>37.087188191254839</c:v>
                </c:pt>
                <c:pt idx="541">
                  <c:v>38.136755617067351</c:v>
                </c:pt>
                <c:pt idx="542">
                  <c:v>40.203767771512403</c:v>
                </c:pt>
                <c:pt idx="543">
                  <c:v>40.545499797570258</c:v>
                </c:pt>
                <c:pt idx="544">
                  <c:v>37.646496562043986</c:v>
                </c:pt>
                <c:pt idx="545">
                  <c:v>36.118048801625001</c:v>
                </c:pt>
                <c:pt idx="546">
                  <c:v>38.707712900701516</c:v>
                </c:pt>
                <c:pt idx="547">
                  <c:v>37.074247416291911</c:v>
                </c:pt>
                <c:pt idx="548">
                  <c:v>41.048606739318402</c:v>
                </c:pt>
                <c:pt idx="549">
                  <c:v>42.945052370674915</c:v>
                </c:pt>
                <c:pt idx="550">
                  <c:v>42.932168854963713</c:v>
                </c:pt>
                <c:pt idx="551">
                  <c:v>45.035845128856934</c:v>
                </c:pt>
                <c:pt idx="552">
                  <c:v>45.70237563676401</c:v>
                </c:pt>
                <c:pt idx="553">
                  <c:v>46.799232652046349</c:v>
                </c:pt>
                <c:pt idx="554">
                  <c:v>47.108107587549853</c:v>
                </c:pt>
                <c:pt idx="555">
                  <c:v>48.785156217666632</c:v>
                </c:pt>
                <c:pt idx="556">
                  <c:v>48.609529655283026</c:v>
                </c:pt>
                <c:pt idx="557">
                  <c:v>47.977605769764345</c:v>
                </c:pt>
                <c:pt idx="558">
                  <c:v>47.617773726491116</c:v>
                </c:pt>
                <c:pt idx="559">
                  <c:v>45.360691251855435</c:v>
                </c:pt>
                <c:pt idx="560">
                  <c:v>42.18544286422555</c:v>
                </c:pt>
                <c:pt idx="561">
                  <c:v>46.572728922105014</c:v>
                </c:pt>
                <c:pt idx="562">
                  <c:v>46.330550731710069</c:v>
                </c:pt>
                <c:pt idx="563">
                  <c:v>45.932107995417361</c:v>
                </c:pt>
                <c:pt idx="564">
                  <c:v>49.395388938271829</c:v>
                </c:pt>
                <c:pt idx="565">
                  <c:v>51.889856079654557</c:v>
                </c:pt>
                <c:pt idx="566">
                  <c:v>53.877237567505325</c:v>
                </c:pt>
                <c:pt idx="567">
                  <c:v>53.769483092370315</c:v>
                </c:pt>
                <c:pt idx="568">
                  <c:v>50.295974484603192</c:v>
                </c:pt>
                <c:pt idx="569">
                  <c:v>51.714320965069</c:v>
                </c:pt>
                <c:pt idx="570">
                  <c:v>52.122864100693043</c:v>
                </c:pt>
                <c:pt idx="571">
                  <c:v>53.358175979879469</c:v>
                </c:pt>
                <c:pt idx="572">
                  <c:v>54.387988776291145</c:v>
                </c:pt>
                <c:pt idx="573">
                  <c:v>52.636695537694571</c:v>
                </c:pt>
                <c:pt idx="574">
                  <c:v>53.384136614329833</c:v>
                </c:pt>
                <c:pt idx="575">
                  <c:v>53.106539103935319</c:v>
                </c:pt>
                <c:pt idx="576">
                  <c:v>55.305149822838246</c:v>
                </c:pt>
                <c:pt idx="577">
                  <c:v>55.880323380995762</c:v>
                </c:pt>
                <c:pt idx="578">
                  <c:v>58.121124348573694</c:v>
                </c:pt>
                <c:pt idx="579">
                  <c:v>59.271922610675453</c:v>
                </c:pt>
                <c:pt idx="580">
                  <c:v>60.285472487317996</c:v>
                </c:pt>
                <c:pt idx="581">
                  <c:v>58.971249187094465</c:v>
                </c:pt>
                <c:pt idx="582">
                  <c:v>62.780791884580765</c:v>
                </c:pt>
                <c:pt idx="583">
                  <c:v>61.832801927123597</c:v>
                </c:pt>
                <c:pt idx="584">
                  <c:v>64.72657705731298</c:v>
                </c:pt>
                <c:pt idx="585">
                  <c:v>67.483929239954506</c:v>
                </c:pt>
                <c:pt idx="586">
                  <c:v>69.616421403937068</c:v>
                </c:pt>
                <c:pt idx="587">
                  <c:v>71.433410002579819</c:v>
                </c:pt>
                <c:pt idx="588">
                  <c:v>68.93324065248953</c:v>
                </c:pt>
                <c:pt idx="589">
                  <c:v>72.56602243487572</c:v>
                </c:pt>
                <c:pt idx="590">
                  <c:v>71.267090633291446</c:v>
                </c:pt>
                <c:pt idx="591">
                  <c:v>71.473765196127985</c:v>
                </c:pt>
                <c:pt idx="592">
                  <c:v>73.560799139854922</c:v>
                </c:pt>
                <c:pt idx="593">
                  <c:v>74.995234723082092</c:v>
                </c:pt>
                <c:pt idx="594">
                  <c:v>73.390336700008135</c:v>
                </c:pt>
                <c:pt idx="595">
                  <c:v>77.155260972718551</c:v>
                </c:pt>
                <c:pt idx="596">
                  <c:v>76.183104684462307</c:v>
                </c:pt>
                <c:pt idx="597">
                  <c:v>78.430506272653957</c:v>
                </c:pt>
                <c:pt idx="598">
                  <c:v>81.081457384669662</c:v>
                </c:pt>
                <c:pt idx="599">
                  <c:v>80.489562745761575</c:v>
                </c:pt>
                <c:pt idx="600">
                  <c:v>79.797352506148016</c:v>
                </c:pt>
                <c:pt idx="601">
                  <c:v>84.832565449285951</c:v>
                </c:pt>
                <c:pt idx="602">
                  <c:v>84.349019826225017</c:v>
                </c:pt>
                <c:pt idx="603">
                  <c:v>84.028493550885358</c:v>
                </c:pt>
                <c:pt idx="604">
                  <c:v>85.608229229641992</c:v>
                </c:pt>
                <c:pt idx="605">
                  <c:v>85.300039604415275</c:v>
                </c:pt>
                <c:pt idx="606">
                  <c:v>87.748150741061991</c:v>
                </c:pt>
                <c:pt idx="607">
                  <c:v>82.176143169004561</c:v>
                </c:pt>
                <c:pt idx="608">
                  <c:v>80.113521975462547</c:v>
                </c:pt>
                <c:pt idx="609">
                  <c:v>86.506581029104467</c:v>
                </c:pt>
                <c:pt idx="610">
                  <c:v>86.887209985632524</c:v>
                </c:pt>
                <c:pt idx="611">
                  <c:v>85.453571020869589</c:v>
                </c:pt>
                <c:pt idx="612">
                  <c:v>79.540183906225408</c:v>
                </c:pt>
                <c:pt idx="613">
                  <c:v>79.746988384381595</c:v>
                </c:pt>
                <c:pt idx="614">
                  <c:v>85.050163111942965</c:v>
                </c:pt>
                <c:pt idx="615">
                  <c:v>84.786507606295942</c:v>
                </c:pt>
                <c:pt idx="616">
                  <c:v>86.456801806139978</c:v>
                </c:pt>
                <c:pt idx="617">
                  <c:v>86.422219085417524</c:v>
                </c:pt>
                <c:pt idx="618">
                  <c:v>90.993954475036105</c:v>
                </c:pt>
                <c:pt idx="619">
                  <c:v>90.502587120870913</c:v>
                </c:pt>
                <c:pt idx="620">
                  <c:v>91.018451867459888</c:v>
                </c:pt>
                <c:pt idx="621">
                  <c:v>88.524546286291482</c:v>
                </c:pt>
                <c:pt idx="622">
                  <c:v>89.949791481500782</c:v>
                </c:pt>
                <c:pt idx="623">
                  <c:v>90.903259271204689</c:v>
                </c:pt>
                <c:pt idx="624">
                  <c:v>93.939428130862936</c:v>
                </c:pt>
                <c:pt idx="625">
                  <c:v>98.326399424574234</c:v>
                </c:pt>
                <c:pt idx="626">
                  <c:v>99.712801656460726</c:v>
                </c:pt>
                <c:pt idx="627">
                  <c:v>101.65720128876171</c:v>
                </c:pt>
                <c:pt idx="628">
                  <c:v>104.35111712291389</c:v>
                </c:pt>
                <c:pt idx="629">
                  <c:v>104.33024689948931</c:v>
                </c:pt>
                <c:pt idx="630">
                  <c:v>106.80287375100721</c:v>
                </c:pt>
                <c:pt idx="631">
                  <c:v>108.81076777752614</c:v>
                </c:pt>
                <c:pt idx="632">
                  <c:v>110.32323744963375</c:v>
                </c:pt>
                <c:pt idx="633">
                  <c:v>114.62584371016946</c:v>
                </c:pt>
                <c:pt idx="634">
                  <c:v>118.5001972275732</c:v>
                </c:pt>
                <c:pt idx="635">
                  <c:v>119.64964914068067</c:v>
                </c:pt>
                <c:pt idx="636">
                  <c:v>128.69516261571613</c:v>
                </c:pt>
                <c:pt idx="637">
                  <c:v>126.59743146507996</c:v>
                </c:pt>
                <c:pt idx="638">
                  <c:v>123.68569054138312</c:v>
                </c:pt>
                <c:pt idx="639">
                  <c:v>123.88358764624934</c:v>
                </c:pt>
                <c:pt idx="640">
                  <c:v>129.55745596044756</c:v>
                </c:pt>
                <c:pt idx="641">
                  <c:v>130.7882517920718</c:v>
                </c:pt>
                <c:pt idx="642">
                  <c:v>134.47648049260823</c:v>
                </c:pt>
                <c:pt idx="643">
                  <c:v>143.06952759608592</c:v>
                </c:pt>
                <c:pt idx="644">
                  <c:v>143.98517257270086</c:v>
                </c:pt>
                <c:pt idx="645">
                  <c:v>130.78173224778419</c:v>
                </c:pt>
                <c:pt idx="646">
                  <c:v>132.08954957026202</c:v>
                </c:pt>
                <c:pt idx="647">
                  <c:v>120.51850502790707</c:v>
                </c:pt>
                <c:pt idx="648">
                  <c:v>130.91925201181544</c:v>
                </c:pt>
                <c:pt idx="649">
                  <c:v>136.56187177352467</c:v>
                </c:pt>
                <c:pt idx="650">
                  <c:v>140.59044699084367</c:v>
                </c:pt>
                <c:pt idx="651">
                  <c:v>146.52336385385729</c:v>
                </c:pt>
                <c:pt idx="652">
                  <c:v>136.63303679372191</c:v>
                </c:pt>
                <c:pt idx="653">
                  <c:v>147.15378062683848</c:v>
                </c:pt>
                <c:pt idx="654">
                  <c:v>149.46409498267985</c:v>
                </c:pt>
                <c:pt idx="655">
                  <c:v>148.64204246027512</c:v>
                </c:pt>
                <c:pt idx="656">
                  <c:v>148.64204246027512</c:v>
                </c:pt>
                <c:pt idx="657">
                  <c:v>153.13103214257544</c:v>
                </c:pt>
                <c:pt idx="658">
                  <c:v>159.73097962792042</c:v>
                </c:pt>
                <c:pt idx="659">
                  <c:v>164.93820956379062</c:v>
                </c:pt>
                <c:pt idx="660">
                  <c:v>168.56685017419403</c:v>
                </c:pt>
                <c:pt idx="661">
                  <c:v>156.8008840320353</c:v>
                </c:pt>
                <c:pt idx="662">
                  <c:v>143.45712880090909</c:v>
                </c:pt>
                <c:pt idx="663">
                  <c:v>164.12930106112006</c:v>
                </c:pt>
                <c:pt idx="664">
                  <c:v>174.37096944733395</c:v>
                </c:pt>
                <c:pt idx="665">
                  <c:v>182.89770985330856</c:v>
                </c:pt>
                <c:pt idx="666">
                  <c:v>196.79793580216003</c:v>
                </c:pt>
                <c:pt idx="667">
                  <c:v>217.36332009348575</c:v>
                </c:pt>
                <c:pt idx="668">
                  <c:v>207.8428066733911</c:v>
                </c:pt>
                <c:pt idx="669">
                  <c:v>199.86164289713287</c:v>
                </c:pt>
                <c:pt idx="670">
                  <c:v>221.84642361581751</c:v>
                </c:pt>
                <c:pt idx="671">
                  <c:v>233.75957656398694</c:v>
                </c:pt>
                <c:pt idx="672">
                  <c:v>231.88949995147505</c:v>
                </c:pt>
                <c:pt idx="673">
                  <c:v>231.42572095157209</c:v>
                </c:pt>
                <c:pt idx="674">
                  <c:v>235.38310077984394</c:v>
                </c:pt>
                <c:pt idx="675">
                  <c:v>249.15301217546482</c:v>
                </c:pt>
                <c:pt idx="676">
                  <c:v>245.73961590866094</c:v>
                </c:pt>
                <c:pt idx="677">
                  <c:v>259.69762609227286</c:v>
                </c:pt>
                <c:pt idx="678">
                  <c:v>266.65752247154575</c:v>
                </c:pt>
                <c:pt idx="679">
                  <c:v>275.32389195187096</c:v>
                </c:pt>
                <c:pt idx="680">
                  <c:v>261.06211434876406</c:v>
                </c:pt>
                <c:pt idx="681">
                  <c:v>283.30460649127872</c:v>
                </c:pt>
                <c:pt idx="682">
                  <c:v>284.35283353529644</c:v>
                </c:pt>
                <c:pt idx="683">
                  <c:v>289.75553737246707</c:v>
                </c:pt>
              </c:numCache>
            </c:numRef>
          </c:val>
          <c:smooth val="0"/>
          <c:extLst>
            <c:ext xmlns:c16="http://schemas.microsoft.com/office/drawing/2014/chart" uri="{C3380CC4-5D6E-409C-BE32-E72D297353CC}">
              <c16:uniqueId val="{00000000-92A4-9C4B-88AD-7D81A1FFDB30}"/>
            </c:ext>
          </c:extLst>
        </c:ser>
        <c:dLbls>
          <c:showLegendKey val="0"/>
          <c:showVal val="0"/>
          <c:showCatName val="0"/>
          <c:showSerName val="0"/>
          <c:showPercent val="0"/>
          <c:showBubbleSize val="0"/>
        </c:dLbls>
        <c:smooth val="0"/>
        <c:axId val="1837349280"/>
        <c:axId val="635743519"/>
      </c:lineChart>
      <c:catAx>
        <c:axId val="18373492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743519"/>
        <c:crosses val="autoZero"/>
        <c:auto val="1"/>
        <c:lblAlgn val="ctr"/>
        <c:lblOffset val="100"/>
        <c:noMultiLvlLbl val="0"/>
      </c:catAx>
      <c:valAx>
        <c:axId val="63574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34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SIZE</a:t>
            </a:r>
            <a:r>
              <a:rPr lang="en-GB" baseline="0"/>
              <a:t> 2</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'ANSWER 2 (PART 2)'!$H$12:$H$695</c:f>
              <c:numCache>
                <c:formatCode>General</c:formatCode>
                <c:ptCount val="684"/>
                <c:pt idx="0">
                  <c:v>1.0761000000000001</c:v>
                </c:pt>
                <c:pt idx="1">
                  <c:v>1.10849061</c:v>
                </c:pt>
                <c:pt idx="2">
                  <c:v>1.1346509883960001</c:v>
                </c:pt>
                <c:pt idx="3">
                  <c:v>1.1890007707401686</c:v>
                </c:pt>
                <c:pt idx="4">
                  <c:v>1.1807966654220614</c:v>
                </c:pt>
                <c:pt idx="5">
                  <c:v>1.0650785922106993</c:v>
                </c:pt>
                <c:pt idx="6">
                  <c:v>1.0968179342585782</c:v>
                </c:pt>
                <c:pt idx="7">
                  <c:v>1.1434326964645678</c:v>
                </c:pt>
                <c:pt idx="8">
                  <c:v>1.1736193196512323</c:v>
                </c:pt>
                <c:pt idx="9">
                  <c:v>1.2611713208972142</c:v>
                </c:pt>
                <c:pt idx="10">
                  <c:v>1.3360848973585087</c:v>
                </c:pt>
                <c:pt idx="11">
                  <c:v>1.3972775856575284</c:v>
                </c:pt>
                <c:pt idx="12">
                  <c:v>1.5062652373388157</c:v>
                </c:pt>
                <c:pt idx="13">
                  <c:v>1.5797709809209499</c:v>
                </c:pt>
                <c:pt idx="14">
                  <c:v>1.5725040344087136</c:v>
                </c:pt>
                <c:pt idx="15">
                  <c:v>1.6715717885764625</c:v>
                </c:pt>
                <c:pt idx="16">
                  <c:v>1.4771679895650198</c:v>
                </c:pt>
                <c:pt idx="17">
                  <c:v>1.4817472103326714</c:v>
                </c:pt>
                <c:pt idx="18">
                  <c:v>1.4538903627784172</c:v>
                </c:pt>
                <c:pt idx="19">
                  <c:v>1.2973063707071817</c:v>
                </c:pt>
                <c:pt idx="20">
                  <c:v>1.2718791658413211</c:v>
                </c:pt>
                <c:pt idx="21">
                  <c:v>1.2207496233744999</c:v>
                </c:pt>
                <c:pt idx="22">
                  <c:v>1.279345605296476</c:v>
                </c:pt>
                <c:pt idx="23">
                  <c:v>1.3028855644339312</c:v>
                </c:pt>
                <c:pt idx="24">
                  <c:v>1.5471766077652933</c:v>
                </c:pt>
                <c:pt idx="25">
                  <c:v>1.6372222863372334</c:v>
                </c:pt>
                <c:pt idx="26">
                  <c:v>1.7490445684940665</c:v>
                </c:pt>
                <c:pt idx="27">
                  <c:v>1.8286260963605467</c:v>
                </c:pt>
                <c:pt idx="28">
                  <c:v>1.8247859815581895</c:v>
                </c:pt>
                <c:pt idx="29">
                  <c:v>2.0510594432714053</c:v>
                </c:pt>
                <c:pt idx="30">
                  <c:v>2.2518581627676761</c:v>
                </c:pt>
                <c:pt idx="31">
                  <c:v>2.2635678252140683</c:v>
                </c:pt>
                <c:pt idx="32">
                  <c:v>2.4505385275767502</c:v>
                </c:pt>
                <c:pt idx="33">
                  <c:v>2.4083892649024299</c:v>
                </c:pt>
                <c:pt idx="34">
                  <c:v>2.4054991977845472</c:v>
                </c:pt>
                <c:pt idx="35">
                  <c:v>2.6660147609046136</c:v>
                </c:pt>
                <c:pt idx="36">
                  <c:v>2.7574590672036421</c:v>
                </c:pt>
                <c:pt idx="37">
                  <c:v>2.5674701374733111</c:v>
                </c:pt>
                <c:pt idx="38">
                  <c:v>2.5374307368648732</c:v>
                </c:pt>
                <c:pt idx="39">
                  <c:v>2.9758987681951234</c:v>
                </c:pt>
                <c:pt idx="40">
                  <c:v>3.3333042102553581</c:v>
                </c:pt>
                <c:pt idx="41">
                  <c:v>3.355970678885094</c:v>
                </c:pt>
                <c:pt idx="42">
                  <c:v>3.2586475291974262</c:v>
                </c:pt>
                <c:pt idx="43">
                  <c:v>3.4069159917759095</c:v>
                </c:pt>
                <c:pt idx="44">
                  <c:v>3.6498291019895315</c:v>
                </c:pt>
                <c:pt idx="45">
                  <c:v>3.6531139481813217</c:v>
                </c:pt>
                <c:pt idx="46">
                  <c:v>3.9102931701332868</c:v>
                </c:pt>
                <c:pt idx="47">
                  <c:v>4.0084415287036324</c:v>
                </c:pt>
                <c:pt idx="48">
                  <c:v>3.9807832821555773</c:v>
                </c:pt>
                <c:pt idx="49">
                  <c:v>3.5703645257653376</c:v>
                </c:pt>
                <c:pt idx="50">
                  <c:v>3.6831880447795227</c:v>
                </c:pt>
                <c:pt idx="51">
                  <c:v>3.7038138978302881</c:v>
                </c:pt>
                <c:pt idx="52">
                  <c:v>3.7419631809779399</c:v>
                </c:pt>
                <c:pt idx="53">
                  <c:v>3.2356755625916249</c:v>
                </c:pt>
                <c:pt idx="54">
                  <c:v>2.8664849808999207</c:v>
                </c:pt>
                <c:pt idx="55">
                  <c:v>3.0017830719983967</c:v>
                </c:pt>
                <c:pt idx="56">
                  <c:v>2.9015235173936502</c:v>
                </c:pt>
                <c:pt idx="57">
                  <c:v>3.1992198302782389</c:v>
                </c:pt>
                <c:pt idx="58">
                  <c:v>2.9752744421587618</c:v>
                </c:pt>
                <c:pt idx="59">
                  <c:v>2.7458807826683214</c:v>
                </c:pt>
                <c:pt idx="60">
                  <c:v>2.6453815460226608</c:v>
                </c:pt>
                <c:pt idx="61">
                  <c:v>2.7308273699591927</c:v>
                </c:pt>
                <c:pt idx="62">
                  <c:v>2.6235058543197964</c:v>
                </c:pt>
                <c:pt idx="63">
                  <c:v>2.1478642429316173</c:v>
                </c:pt>
                <c:pt idx="64">
                  <c:v>1.9427432077316478</c:v>
                </c:pt>
                <c:pt idx="65">
                  <c:v>1.7750844689044065</c:v>
                </c:pt>
                <c:pt idx="66">
                  <c:v>1.8622411163276127</c:v>
                </c:pt>
                <c:pt idx="67">
                  <c:v>1.9765827208701279</c:v>
                </c:pt>
                <c:pt idx="68">
                  <c:v>2.2813717764283012</c:v>
                </c:pt>
                <c:pt idx="69">
                  <c:v>2.1025122291563223</c:v>
                </c:pt>
                <c:pt idx="70">
                  <c:v>2.0650875114773397</c:v>
                </c:pt>
                <c:pt idx="71">
                  <c:v>2.2569341412935846</c:v>
                </c:pt>
                <c:pt idx="72">
                  <c:v>2.5972798098006571</c:v>
                </c:pt>
                <c:pt idx="73">
                  <c:v>2.7520776864647765</c:v>
                </c:pt>
                <c:pt idx="74">
                  <c:v>2.9141750621975517</c:v>
                </c:pt>
                <c:pt idx="75">
                  <c:v>2.9750813209974805</c:v>
                </c:pt>
                <c:pt idx="76">
                  <c:v>2.7962789336055316</c:v>
                </c:pt>
                <c:pt idx="77">
                  <c:v>2.7330830297060467</c:v>
                </c:pt>
                <c:pt idx="78">
                  <c:v>2.5510596999276238</c:v>
                </c:pt>
                <c:pt idx="79">
                  <c:v>2.6546327237446854</c:v>
                </c:pt>
                <c:pt idx="80">
                  <c:v>2.650916237931443</c:v>
                </c:pt>
                <c:pt idx="81">
                  <c:v>2.4770161327231404</c:v>
                </c:pt>
                <c:pt idx="82">
                  <c:v>2.3596055680320633</c:v>
                </c:pt>
                <c:pt idx="83">
                  <c:v>2.6552641457064809</c:v>
                </c:pt>
                <c:pt idx="84">
                  <c:v>3.0068211185980194</c:v>
                </c:pt>
                <c:pt idx="85">
                  <c:v>3.1313035129079778</c:v>
                </c:pt>
                <c:pt idx="86">
                  <c:v>3.1096975186689129</c:v>
                </c:pt>
                <c:pt idx="87">
                  <c:v>3.1165388532099843</c:v>
                </c:pt>
                <c:pt idx="88">
                  <c:v>3.0414302668476236</c:v>
                </c:pt>
                <c:pt idx="89">
                  <c:v>2.9249434876273597</c:v>
                </c:pt>
                <c:pt idx="90">
                  <c:v>2.8006333894031967</c:v>
                </c:pt>
                <c:pt idx="91">
                  <c:v>2.7953121859633305</c:v>
                </c:pt>
                <c:pt idx="92">
                  <c:v>2.676511418059889</c:v>
                </c:pt>
                <c:pt idx="93">
                  <c:v>2.604780912055884</c:v>
                </c:pt>
                <c:pt idx="94">
                  <c:v>2.7240798778280437</c:v>
                </c:pt>
                <c:pt idx="95">
                  <c:v>2.6608812246624329</c:v>
                </c:pt>
                <c:pt idx="96">
                  <c:v>2.5581712093904629</c:v>
                </c:pt>
                <c:pt idx="97">
                  <c:v>2.3430290106807248</c:v>
                </c:pt>
                <c:pt idx="98">
                  <c:v>2.2809387418976859</c:v>
                </c:pt>
                <c:pt idx="99">
                  <c:v>2.1114649933746876</c:v>
                </c:pt>
                <c:pt idx="100">
                  <c:v>1.9165767744862039</c:v>
                </c:pt>
                <c:pt idx="101">
                  <c:v>1.8464300645400089</c:v>
                </c:pt>
                <c:pt idx="102">
                  <c:v>2.0739102484913379</c:v>
                </c:pt>
                <c:pt idx="103">
                  <c:v>1.9579786656006721</c:v>
                </c:pt>
                <c:pt idx="104">
                  <c:v>2.1175539268471266</c:v>
                </c:pt>
                <c:pt idx="105">
                  <c:v>2.1088719557470532</c:v>
                </c:pt>
                <c:pt idx="106">
                  <c:v>1.7041794274391937</c:v>
                </c:pt>
                <c:pt idx="107">
                  <c:v>1.6372051759408335</c:v>
                </c:pt>
                <c:pt idx="108">
                  <c:v>1.8454576743205076</c:v>
                </c:pt>
                <c:pt idx="109">
                  <c:v>1.8428740335764588</c:v>
                </c:pt>
                <c:pt idx="110">
                  <c:v>1.8592756124752892</c:v>
                </c:pt>
                <c:pt idx="111">
                  <c:v>1.7594325120853662</c:v>
                </c:pt>
                <c:pt idx="112">
                  <c:v>1.631169881954343</c:v>
                </c:pt>
                <c:pt idx="113">
                  <c:v>1.5843553063422535</c:v>
                </c:pt>
                <c:pt idx="114">
                  <c:v>1.4962651513096243</c:v>
                </c:pt>
                <c:pt idx="115">
                  <c:v>1.3750676740535448</c:v>
                </c:pt>
                <c:pt idx="116">
                  <c:v>1.2645122330596397</c:v>
                </c:pt>
                <c:pt idx="117">
                  <c:v>1.3688344922870599</c:v>
                </c:pt>
                <c:pt idx="118">
                  <c:v>1.2919059938205271</c:v>
                </c:pt>
                <c:pt idx="119">
                  <c:v>1.1920416604982003</c:v>
                </c:pt>
                <c:pt idx="120">
                  <c:v>1.5191378921389065</c:v>
                </c:pt>
                <c:pt idx="121">
                  <c:v>1.5893220627557241</c:v>
                </c:pt>
                <c:pt idx="122">
                  <c:v>1.7191696752828669</c:v>
                </c:pt>
                <c:pt idx="123">
                  <c:v>1.7814036175281067</c:v>
                </c:pt>
                <c:pt idx="124">
                  <c:v>1.924984749100872</c:v>
                </c:pt>
                <c:pt idx="125">
                  <c:v>2.0593486845881133</c:v>
                </c:pt>
                <c:pt idx="126">
                  <c:v>2.0490519411651729</c:v>
                </c:pt>
                <c:pt idx="127">
                  <c:v>1.9277480662481945</c:v>
                </c:pt>
                <c:pt idx="128">
                  <c:v>1.8610479831560069</c:v>
                </c:pt>
                <c:pt idx="129">
                  <c:v>1.8867304453235598</c:v>
                </c:pt>
                <c:pt idx="130">
                  <c:v>1.9227669968292396</c:v>
                </c:pt>
                <c:pt idx="131">
                  <c:v>1.9048852637587277</c:v>
                </c:pt>
                <c:pt idx="132">
                  <c:v>2.2751949590334242</c:v>
                </c:pt>
                <c:pt idx="133">
                  <c:v>2.5345671843632349</c:v>
                </c:pt>
                <c:pt idx="134">
                  <c:v>2.5794290235264641</c:v>
                </c:pt>
                <c:pt idx="135">
                  <c:v>2.5451226175135622</c:v>
                </c:pt>
                <c:pt idx="136">
                  <c:v>2.4792039417199607</c:v>
                </c:pt>
                <c:pt idx="137">
                  <c:v>2.5387048363212399</c:v>
                </c:pt>
                <c:pt idx="138">
                  <c:v>2.5422590230920896</c:v>
                </c:pt>
                <c:pt idx="139">
                  <c:v>2.5036166859410898</c:v>
                </c:pt>
                <c:pt idx="140">
                  <c:v>2.5469292546078708</c:v>
                </c:pt>
                <c:pt idx="141">
                  <c:v>2.5031220714286153</c:v>
                </c:pt>
                <c:pt idx="142">
                  <c:v>2.5794672946071882</c:v>
                </c:pt>
                <c:pt idx="143">
                  <c:v>2.836898130608986</c:v>
                </c:pt>
                <c:pt idx="144">
                  <c:v>2.9639911668602683</c:v>
                </c:pt>
                <c:pt idx="145">
                  <c:v>2.9702155483106747</c:v>
                </c:pt>
                <c:pt idx="146">
                  <c:v>2.9951653589164842</c:v>
                </c:pt>
                <c:pt idx="147">
                  <c:v>3.0538705999512477</c:v>
                </c:pt>
                <c:pt idx="148">
                  <c:v>3.0633375988110969</c:v>
                </c:pt>
                <c:pt idx="149">
                  <c:v>3.2498948585786924</c:v>
                </c:pt>
                <c:pt idx="150">
                  <c:v>3.2947434076270783</c:v>
                </c:pt>
                <c:pt idx="151">
                  <c:v>3.2802465366335194</c:v>
                </c:pt>
                <c:pt idx="152">
                  <c:v>3.3366667770636163</c:v>
                </c:pt>
                <c:pt idx="153">
                  <c:v>3.2572541077695019</c:v>
                </c:pt>
                <c:pt idx="154">
                  <c:v>3.5201145142665005</c:v>
                </c:pt>
                <c:pt idx="155">
                  <c:v>3.6176216863116828</c:v>
                </c:pt>
                <c:pt idx="156">
                  <c:v>3.5872336641466647</c:v>
                </c:pt>
                <c:pt idx="157">
                  <c:v>3.7091996087276513</c:v>
                </c:pt>
                <c:pt idx="158">
                  <c:v>3.9829385398517525</c:v>
                </c:pt>
                <c:pt idx="159">
                  <c:v>4.3155139079293736</c:v>
                </c:pt>
                <c:pt idx="160">
                  <c:v>4.6279571148634604</c:v>
                </c:pt>
                <c:pt idx="161">
                  <c:v>4.6617412018019637</c:v>
                </c:pt>
                <c:pt idx="162">
                  <c:v>4.9078811372571076</c:v>
                </c:pt>
                <c:pt idx="163">
                  <c:v>5.3500812277239733</c:v>
                </c:pt>
                <c:pt idx="164">
                  <c:v>5.3356360084091188</c:v>
                </c:pt>
                <c:pt idx="165">
                  <c:v>4.2268908458617043</c:v>
                </c:pt>
                <c:pt idx="166">
                  <c:v>4.4458437916773406</c:v>
                </c:pt>
                <c:pt idx="167">
                  <c:v>4.5325377456150493</c:v>
                </c:pt>
                <c:pt idx="168">
                  <c:v>4.9694743842923401</c:v>
                </c:pt>
                <c:pt idx="169">
                  <c:v>4.8646184747837715</c:v>
                </c:pt>
                <c:pt idx="170">
                  <c:v>5.2747058122080439</c:v>
                </c:pt>
                <c:pt idx="171">
                  <c:v>5.4355843394803891</c:v>
                </c:pt>
                <c:pt idx="172">
                  <c:v>5.3616603924634552</c:v>
                </c:pt>
                <c:pt idx="173">
                  <c:v>5.6506538876172359</c:v>
                </c:pt>
                <c:pt idx="174">
                  <c:v>5.790790104030143</c:v>
                </c:pt>
                <c:pt idx="175">
                  <c:v>6.2227830457907913</c:v>
                </c:pt>
                <c:pt idx="176">
                  <c:v>6.1910468522572586</c:v>
                </c:pt>
                <c:pt idx="177">
                  <c:v>5.5304621531214089</c:v>
                </c:pt>
                <c:pt idx="178">
                  <c:v>5.9485650918973878</c:v>
                </c:pt>
                <c:pt idx="179">
                  <c:v>6.4042251779367279</c:v>
                </c:pt>
                <c:pt idx="180">
                  <c:v>7.056815723568481</c:v>
                </c:pt>
                <c:pt idx="181">
                  <c:v>6.9925987004840078</c:v>
                </c:pt>
                <c:pt idx="182">
                  <c:v>5.6793886645331115</c:v>
                </c:pt>
                <c:pt idx="183">
                  <c:v>6.0281031285354443</c:v>
                </c:pt>
                <c:pt idx="184">
                  <c:v>6.4470562959686584</c:v>
                </c:pt>
                <c:pt idx="185">
                  <c:v>6.74104206306483</c:v>
                </c:pt>
                <c:pt idx="186">
                  <c:v>7.4057088104830227</c:v>
                </c:pt>
                <c:pt idx="187">
                  <c:v>7.9818729559386021</c:v>
                </c:pt>
                <c:pt idx="188">
                  <c:v>8.3211025565659931</c:v>
                </c:pt>
                <c:pt idx="189">
                  <c:v>8.756296220274395</c:v>
                </c:pt>
                <c:pt idx="190">
                  <c:v>9.4279041403694404</c:v>
                </c:pt>
                <c:pt idx="191">
                  <c:v>8.9932777594984081</c:v>
                </c:pt>
                <c:pt idx="192">
                  <c:v>8.9474120429249666</c:v>
                </c:pt>
                <c:pt idx="193">
                  <c:v>8.9080434299360967</c:v>
                </c:pt>
                <c:pt idx="194">
                  <c:v>9.5743650784953171</c:v>
                </c:pt>
                <c:pt idx="195">
                  <c:v>9.9353186419545914</c:v>
                </c:pt>
                <c:pt idx="196">
                  <c:v>10.278087135102025</c:v>
                </c:pt>
                <c:pt idx="197">
                  <c:v>10.123915828075495</c:v>
                </c:pt>
                <c:pt idx="198">
                  <c:v>9.8424709680549949</c:v>
                </c:pt>
                <c:pt idx="199">
                  <c:v>9.0235773835128192</c:v>
                </c:pt>
                <c:pt idx="200">
                  <c:v>8.1681422475558048</c:v>
                </c:pt>
                <c:pt idx="201">
                  <c:v>8.8068909713146688</c:v>
                </c:pt>
                <c:pt idx="202">
                  <c:v>8.986551547129487</c:v>
                </c:pt>
                <c:pt idx="203">
                  <c:v>8.8256922744358697</c:v>
                </c:pt>
                <c:pt idx="204">
                  <c:v>8.6562389827667019</c:v>
                </c:pt>
                <c:pt idx="205">
                  <c:v>8.2719019719318609</c:v>
                </c:pt>
                <c:pt idx="206">
                  <c:v>8.1701575776770987</c:v>
                </c:pt>
                <c:pt idx="207">
                  <c:v>8.6031759292939842</c:v>
                </c:pt>
                <c:pt idx="208">
                  <c:v>8.4552013033101279</c:v>
                </c:pt>
                <c:pt idx="209">
                  <c:v>8.2057728648624799</c:v>
                </c:pt>
                <c:pt idx="210">
                  <c:v>8.0498631804300924</c:v>
                </c:pt>
                <c:pt idx="211">
                  <c:v>8.490190696399619</c:v>
                </c:pt>
                <c:pt idx="212">
                  <c:v>8.7975355996092848</c:v>
                </c:pt>
                <c:pt idx="213">
                  <c:v>10.023032308634859</c:v>
                </c:pt>
                <c:pt idx="214">
                  <c:v>11.032351662114388</c:v>
                </c:pt>
                <c:pt idx="215">
                  <c:v>11.24196634369456</c:v>
                </c:pt>
                <c:pt idx="216">
                  <c:v>12.390895304020145</c:v>
                </c:pt>
                <c:pt idx="217">
                  <c:v>13.057525471376429</c:v>
                </c:pt>
                <c:pt idx="218">
                  <c:v>13.732599538246593</c:v>
                </c:pt>
                <c:pt idx="219">
                  <c:v>14.844940100844566</c:v>
                </c:pt>
                <c:pt idx="220">
                  <c:v>16.278961314586152</c:v>
                </c:pt>
                <c:pt idx="221">
                  <c:v>16.944770832352724</c:v>
                </c:pt>
                <c:pt idx="222">
                  <c:v>16.573680351124199</c:v>
                </c:pt>
                <c:pt idx="223">
                  <c:v>15.940565761711255</c:v>
                </c:pt>
                <c:pt idx="224">
                  <c:v>15.903902460459319</c:v>
                </c:pt>
                <c:pt idx="225">
                  <c:v>14.94171636160153</c:v>
                </c:pt>
                <c:pt idx="226">
                  <c:v>15.407897912083497</c:v>
                </c:pt>
                <c:pt idx="227">
                  <c:v>15.129014959874786</c:v>
                </c:pt>
                <c:pt idx="228">
                  <c:v>15.141118171842685</c:v>
                </c:pt>
                <c:pt idx="229">
                  <c:v>14.287159106950757</c:v>
                </c:pt>
                <c:pt idx="230">
                  <c:v>14.390026652520804</c:v>
                </c:pt>
                <c:pt idx="231">
                  <c:v>14.142518194097446</c:v>
                </c:pt>
                <c:pt idx="232">
                  <c:v>13.428321025295526</c:v>
                </c:pt>
                <c:pt idx="233">
                  <c:v>13.670030803750846</c:v>
                </c:pt>
                <c:pt idx="234">
                  <c:v>13.008401312849305</c:v>
                </c:pt>
                <c:pt idx="235">
                  <c:v>14.175254910611889</c:v>
                </c:pt>
                <c:pt idx="236">
                  <c:v>14.132729145880052</c:v>
                </c:pt>
                <c:pt idx="237">
                  <c:v>13.833115287987395</c:v>
                </c:pt>
                <c:pt idx="238">
                  <c:v>13.447171371452546</c:v>
                </c:pt>
                <c:pt idx="239">
                  <c:v>13.572230065207055</c:v>
                </c:pt>
                <c:pt idx="240">
                  <c:v>15.301332175514434</c:v>
                </c:pt>
                <c:pt idx="241">
                  <c:v>15.844529467745197</c:v>
                </c:pt>
                <c:pt idx="242">
                  <c:v>15.624290508143538</c:v>
                </c:pt>
                <c:pt idx="243">
                  <c:v>15.550856342755264</c:v>
                </c:pt>
                <c:pt idx="244">
                  <c:v>15.995610834158065</c:v>
                </c:pt>
                <c:pt idx="245">
                  <c:v>16.241943241004101</c:v>
                </c:pt>
                <c:pt idx="246">
                  <c:v>16.660985376622008</c:v>
                </c:pt>
                <c:pt idx="247">
                  <c:v>16.586010942427212</c:v>
                </c:pt>
                <c:pt idx="248">
                  <c:v>15.64060831870886</c:v>
                </c:pt>
                <c:pt idx="249">
                  <c:v>15.99252200587981</c:v>
                </c:pt>
                <c:pt idx="250">
                  <c:v>16.91369127341849</c:v>
                </c:pt>
                <c:pt idx="251">
                  <c:v>17.563177018317759</c:v>
                </c:pt>
                <c:pt idx="252">
                  <c:v>18.22530879190834</c:v>
                </c:pt>
                <c:pt idx="253">
                  <c:v>19.400841208986428</c:v>
                </c:pt>
                <c:pt idx="254">
                  <c:v>20.343722091743167</c:v>
                </c:pt>
                <c:pt idx="255">
                  <c:v>20.716012206022068</c:v>
                </c:pt>
                <c:pt idx="256">
                  <c:v>21.536366289380542</c:v>
                </c:pt>
                <c:pt idx="257">
                  <c:v>21.728039949356027</c:v>
                </c:pt>
                <c:pt idx="258">
                  <c:v>19.902884593610121</c:v>
                </c:pt>
                <c:pt idx="259">
                  <c:v>20.050165939602838</c:v>
                </c:pt>
                <c:pt idx="260">
                  <c:v>18.742895120340734</c:v>
                </c:pt>
                <c:pt idx="261">
                  <c:v>19.093387259091106</c:v>
                </c:pt>
                <c:pt idx="262">
                  <c:v>18.910090741403831</c:v>
                </c:pt>
                <c:pt idx="263">
                  <c:v>18.191507293230483</c:v>
                </c:pt>
                <c:pt idx="264">
                  <c:v>20.15437093017005</c:v>
                </c:pt>
                <c:pt idx="265">
                  <c:v>21.77679779004874</c:v>
                </c:pt>
                <c:pt idx="266">
                  <c:v>22.323395414578961</c:v>
                </c:pt>
                <c:pt idx="267">
                  <c:v>21.859068789955717</c:v>
                </c:pt>
                <c:pt idx="268">
                  <c:v>21.78911976982786</c:v>
                </c:pt>
                <c:pt idx="269">
                  <c:v>22.118135478352258</c:v>
                </c:pt>
                <c:pt idx="270">
                  <c:v>22.633488034997868</c:v>
                </c:pt>
                <c:pt idx="271">
                  <c:v>23.006940587575333</c:v>
                </c:pt>
                <c:pt idx="272">
                  <c:v>22.590514962940219</c:v>
                </c:pt>
                <c:pt idx="273">
                  <c:v>15.892427276428444</c:v>
                </c:pt>
                <c:pt idx="274">
                  <c:v>15.039003931684237</c:v>
                </c:pt>
                <c:pt idx="275">
                  <c:v>15.590935375977047</c:v>
                </c:pt>
                <c:pt idx="276">
                  <c:v>16.582518865889188</c:v>
                </c:pt>
                <c:pt idx="277">
                  <c:v>17.662040844058573</c:v>
                </c:pt>
                <c:pt idx="278">
                  <c:v>18.467429906547647</c:v>
                </c:pt>
                <c:pt idx="279">
                  <c:v>18.779529471968299</c:v>
                </c:pt>
                <c:pt idx="280">
                  <c:v>18.37013572947939</c:v>
                </c:pt>
                <c:pt idx="281">
                  <c:v>19.356612018152436</c:v>
                </c:pt>
                <c:pt idx="282">
                  <c:v>19.341126728537915</c:v>
                </c:pt>
                <c:pt idx="283">
                  <c:v>18.873071461707298</c:v>
                </c:pt>
                <c:pt idx="284">
                  <c:v>19.173153297948446</c:v>
                </c:pt>
                <c:pt idx="285">
                  <c:v>18.864465529851476</c:v>
                </c:pt>
                <c:pt idx="286">
                  <c:v>18.111773355210399</c:v>
                </c:pt>
                <c:pt idx="287">
                  <c:v>18.544644738399928</c:v>
                </c:pt>
                <c:pt idx="288">
                  <c:v>19.455186795055361</c:v>
                </c:pt>
                <c:pt idx="289">
                  <c:v>19.53495306091509</c:v>
                </c:pt>
                <c:pt idx="290">
                  <c:v>19.958861542336948</c:v>
                </c:pt>
                <c:pt idx="291">
                  <c:v>20.513717893213915</c:v>
                </c:pt>
                <c:pt idx="292">
                  <c:v>21.149643147903543</c:v>
                </c:pt>
                <c:pt idx="293">
                  <c:v>20.851433179518104</c:v>
                </c:pt>
                <c:pt idx="294">
                  <c:v>21.43318816522666</c:v>
                </c:pt>
                <c:pt idx="295">
                  <c:v>21.840418740365966</c:v>
                </c:pt>
                <c:pt idx="296">
                  <c:v>21.875363410350552</c:v>
                </c:pt>
                <c:pt idx="297">
                  <c:v>20.617530014255394</c:v>
                </c:pt>
                <c:pt idx="298">
                  <c:v>20.495886587171288</c:v>
                </c:pt>
                <c:pt idx="299">
                  <c:v>20.186398699705002</c:v>
                </c:pt>
                <c:pt idx="300">
                  <c:v>18.835928626694738</c:v>
                </c:pt>
                <c:pt idx="301">
                  <c:v>19.191927677739265</c:v>
                </c:pt>
                <c:pt idx="302">
                  <c:v>19.637180399862817</c:v>
                </c:pt>
                <c:pt idx="303">
                  <c:v>19.081448194546699</c:v>
                </c:pt>
                <c:pt idx="304">
                  <c:v>20.050785762829669</c:v>
                </c:pt>
                <c:pt idx="305">
                  <c:v>20.163070163101516</c:v>
                </c:pt>
                <c:pt idx="306">
                  <c:v>19.2859766110066</c:v>
                </c:pt>
                <c:pt idx="307">
                  <c:v>16.744084893675929</c:v>
                </c:pt>
                <c:pt idx="308">
                  <c:v>15.233768436266359</c:v>
                </c:pt>
                <c:pt idx="309">
                  <c:v>14.20548906681838</c:v>
                </c:pt>
                <c:pt idx="310">
                  <c:v>14.625971543196206</c:v>
                </c:pt>
                <c:pt idx="311">
                  <c:v>14.643522709048042</c:v>
                </c:pt>
                <c:pt idx="312">
                  <c:v>15.79157488943741</c:v>
                </c:pt>
                <c:pt idx="313">
                  <c:v>17.809738160307511</c:v>
                </c:pt>
                <c:pt idx="314">
                  <c:v>19.263012794188601</c:v>
                </c:pt>
                <c:pt idx="315">
                  <c:v>19.503800454115957</c:v>
                </c:pt>
                <c:pt idx="316">
                  <c:v>20.14547548905637</c:v>
                </c:pt>
                <c:pt idx="317">
                  <c:v>19.234899996951022</c:v>
                </c:pt>
                <c:pt idx="318">
                  <c:v>19.871575186850098</c:v>
                </c:pt>
                <c:pt idx="319">
                  <c:v>20.473683915011655</c:v>
                </c:pt>
                <c:pt idx="320">
                  <c:v>20.729604963949299</c:v>
                </c:pt>
                <c:pt idx="321">
                  <c:v>21.53805955754332</c:v>
                </c:pt>
                <c:pt idx="322">
                  <c:v>20.844534039790425</c:v>
                </c:pt>
                <c:pt idx="323">
                  <c:v>21.874254021356073</c:v>
                </c:pt>
                <c:pt idx="324">
                  <c:v>24.899463352509621</c:v>
                </c:pt>
                <c:pt idx="325">
                  <c:v>25.985079954679041</c:v>
                </c:pt>
                <c:pt idx="326">
                  <c:v>25.195133524056796</c:v>
                </c:pt>
                <c:pt idx="327">
                  <c:v>23.917740254387116</c:v>
                </c:pt>
                <c:pt idx="328">
                  <c:v>23.920132028412553</c:v>
                </c:pt>
                <c:pt idx="329">
                  <c:v>22.712165360977718</c:v>
                </c:pt>
                <c:pt idx="330">
                  <c:v>23.359462073765581</c:v>
                </c:pt>
                <c:pt idx="331">
                  <c:v>22.614295233612459</c:v>
                </c:pt>
                <c:pt idx="332">
                  <c:v>22.860791051658833</c:v>
                </c:pt>
                <c:pt idx="333">
                  <c:v>23.404877878688314</c:v>
                </c:pt>
                <c:pt idx="334">
                  <c:v>25.551105180164029</c:v>
                </c:pt>
                <c:pt idx="335">
                  <c:v>26.550153392708442</c:v>
                </c:pt>
                <c:pt idx="336">
                  <c:v>27.978551645236159</c:v>
                </c:pt>
                <c:pt idx="337">
                  <c:v>27.044068020285273</c:v>
                </c:pt>
                <c:pt idx="338">
                  <c:v>27.906773790132373</c:v>
                </c:pt>
                <c:pt idx="339">
                  <c:v>27.183988348967944</c:v>
                </c:pt>
                <c:pt idx="340">
                  <c:v>28.306687067780317</c:v>
                </c:pt>
                <c:pt idx="341">
                  <c:v>28.462373846653112</c:v>
                </c:pt>
                <c:pt idx="342">
                  <c:v>28.840923418813599</c:v>
                </c:pt>
                <c:pt idx="343">
                  <c:v>30.000328540249907</c:v>
                </c:pt>
                <c:pt idx="344">
                  <c:v>30.936338790705701</c:v>
                </c:pt>
                <c:pt idx="345">
                  <c:v>32.353223107320026</c:v>
                </c:pt>
                <c:pt idx="346">
                  <c:v>31.350273190993104</c:v>
                </c:pt>
                <c:pt idx="347">
                  <c:v>31.635560677031144</c:v>
                </c:pt>
                <c:pt idx="348">
                  <c:v>33.049670239294436</c:v>
                </c:pt>
                <c:pt idx="349">
                  <c:v>32.765443075236504</c:v>
                </c:pt>
                <c:pt idx="350">
                  <c:v>31.150106731627343</c:v>
                </c:pt>
                <c:pt idx="351">
                  <c:v>30.832375642964745</c:v>
                </c:pt>
                <c:pt idx="352">
                  <c:v>30.582633400256732</c:v>
                </c:pt>
                <c:pt idx="353">
                  <c:v>29.603989131448515</c:v>
                </c:pt>
                <c:pt idx="354">
                  <c:v>29.760890273845195</c:v>
                </c:pt>
                <c:pt idx="355">
                  <c:v>30.882875837169163</c:v>
                </c:pt>
                <c:pt idx="356">
                  <c:v>31.275088360301208</c:v>
                </c:pt>
                <c:pt idx="357">
                  <c:v>31.409571240250504</c:v>
                </c:pt>
                <c:pt idx="358">
                  <c:v>30.25683997573331</c:v>
                </c:pt>
                <c:pt idx="359">
                  <c:v>29.954271575975977</c:v>
                </c:pt>
                <c:pt idx="360">
                  <c:v>30.577320424756273</c:v>
                </c:pt>
                <c:pt idx="361">
                  <c:v>31.506870965668863</c:v>
                </c:pt>
                <c:pt idx="362">
                  <c:v>31.995227465636734</c:v>
                </c:pt>
                <c:pt idx="363">
                  <c:v>32.868697175448624</c:v>
                </c:pt>
                <c:pt idx="364">
                  <c:v>33.545792337262867</c:v>
                </c:pt>
                <c:pt idx="365">
                  <c:v>35.743041735353586</c:v>
                </c:pt>
                <c:pt idx="366">
                  <c:v>37.976981843813185</c:v>
                </c:pt>
                <c:pt idx="367">
                  <c:v>39.583408175806483</c:v>
                </c:pt>
                <c:pt idx="368">
                  <c:v>40.576951721019221</c:v>
                </c:pt>
                <c:pt idx="369">
                  <c:v>38.702296551508134</c:v>
                </c:pt>
                <c:pt idx="370">
                  <c:v>39.395067659780132</c:v>
                </c:pt>
                <c:pt idx="371">
                  <c:v>40.123876411486066</c:v>
                </c:pt>
                <c:pt idx="372">
                  <c:v>40.613387703706195</c:v>
                </c:pt>
                <c:pt idx="373">
                  <c:v>41.892709416372945</c:v>
                </c:pt>
                <c:pt idx="374">
                  <c:v>43.149490698864135</c:v>
                </c:pt>
                <c:pt idx="375">
                  <c:v>46.437481890117581</c:v>
                </c:pt>
                <c:pt idx="376">
                  <c:v>49.683461874236805</c:v>
                </c:pt>
                <c:pt idx="377">
                  <c:v>47.402990974209331</c:v>
                </c:pt>
                <c:pt idx="378">
                  <c:v>43.013474009997545</c:v>
                </c:pt>
                <c:pt idx="379">
                  <c:v>44.850149350224441</c:v>
                </c:pt>
                <c:pt idx="380">
                  <c:v>46.200138845666196</c:v>
                </c:pt>
                <c:pt idx="381">
                  <c:v>45.229935929907207</c:v>
                </c:pt>
                <c:pt idx="382">
                  <c:v>46.211425539586195</c:v>
                </c:pt>
                <c:pt idx="383">
                  <c:v>46.793689501384975</c:v>
                </c:pt>
                <c:pt idx="384">
                  <c:v>49.184847034905744</c:v>
                </c:pt>
                <c:pt idx="385">
                  <c:v>48.191313124800651</c:v>
                </c:pt>
                <c:pt idx="386">
                  <c:v>45.91186401399758</c:v>
                </c:pt>
                <c:pt idx="387">
                  <c:v>44.286584027902066</c:v>
                </c:pt>
                <c:pt idx="388">
                  <c:v>48.520381460969496</c:v>
                </c:pt>
                <c:pt idx="389">
                  <c:v>51.392788043458886</c:v>
                </c:pt>
                <c:pt idx="390">
                  <c:v>54.193694991827392</c:v>
                </c:pt>
                <c:pt idx="391">
                  <c:v>56.567378832469437</c:v>
                </c:pt>
                <c:pt idx="392">
                  <c:v>61.997847200386509</c:v>
                </c:pt>
                <c:pt idx="393">
                  <c:v>60.100713076054681</c:v>
                </c:pt>
                <c:pt idx="394">
                  <c:v>58.934759242379222</c:v>
                </c:pt>
                <c:pt idx="395">
                  <c:v>57.96233571487997</c:v>
                </c:pt>
                <c:pt idx="396">
                  <c:v>57.562395598447296</c:v>
                </c:pt>
                <c:pt idx="397">
                  <c:v>61.148532844230566</c:v>
                </c:pt>
                <c:pt idx="398">
                  <c:v>64.419979351396904</c:v>
                </c:pt>
                <c:pt idx="399">
                  <c:v>66.107782810403506</c:v>
                </c:pt>
                <c:pt idx="400">
                  <c:v>62.954441570347264</c:v>
                </c:pt>
                <c:pt idx="401">
                  <c:v>62.532646811825934</c:v>
                </c:pt>
                <c:pt idx="402">
                  <c:v>58.649369444811541</c:v>
                </c:pt>
                <c:pt idx="403">
                  <c:v>45.86380690584263</c:v>
                </c:pt>
                <c:pt idx="404">
                  <c:v>47.34979424959193</c:v>
                </c:pt>
                <c:pt idx="405">
                  <c:v>48.306260093433686</c:v>
                </c:pt>
                <c:pt idx="406">
                  <c:v>52.248050917057867</c:v>
                </c:pt>
                <c:pt idx="407">
                  <c:v>53.533352969617489</c:v>
                </c:pt>
                <c:pt idx="408">
                  <c:v>56.520514065322146</c:v>
                </c:pt>
                <c:pt idx="409">
                  <c:v>52.942765524987252</c:v>
                </c:pt>
                <c:pt idx="410">
                  <c:v>51.349188282685134</c:v>
                </c:pt>
                <c:pt idx="411">
                  <c:v>56.371138896731736</c:v>
                </c:pt>
                <c:pt idx="412">
                  <c:v>57.600029724680489</c:v>
                </c:pt>
                <c:pt idx="413">
                  <c:v>61.689631835132801</c:v>
                </c:pt>
                <c:pt idx="414">
                  <c:v>62.651990091760879</c:v>
                </c:pt>
                <c:pt idx="415">
                  <c:v>60.82255198108146</c:v>
                </c:pt>
                <c:pt idx="416">
                  <c:v>59.885884680572808</c:v>
                </c:pt>
                <c:pt idx="417">
                  <c:v>59.263071479894855</c:v>
                </c:pt>
                <c:pt idx="418">
                  <c:v>65.710893656907416</c:v>
                </c:pt>
                <c:pt idx="419">
                  <c:v>75.140406896673625</c:v>
                </c:pt>
                <c:pt idx="420">
                  <c:v>79.55114878150836</c:v>
                </c:pt>
                <c:pt idx="421">
                  <c:v>101.45953515593575</c:v>
                </c:pt>
                <c:pt idx="422">
                  <c:v>90.887451592687256</c:v>
                </c:pt>
                <c:pt idx="423">
                  <c:v>77.0998251860766</c:v>
                </c:pt>
                <c:pt idx="424">
                  <c:v>70.245650727034388</c:v>
                </c:pt>
                <c:pt idx="425">
                  <c:v>84.477419564331541</c:v>
                </c:pt>
                <c:pt idx="426">
                  <c:v>82.914587302391411</c:v>
                </c:pt>
                <c:pt idx="427">
                  <c:v>88.105040467521107</c:v>
                </c:pt>
                <c:pt idx="428">
                  <c:v>85.047795563298124</c:v>
                </c:pt>
                <c:pt idx="429">
                  <c:v>78.686220455163422</c:v>
                </c:pt>
                <c:pt idx="430">
                  <c:v>70.817598409647076</c:v>
                </c:pt>
                <c:pt idx="431">
                  <c:v>70.633472653781993</c:v>
                </c:pt>
                <c:pt idx="432">
                  <c:v>81.948954972917875</c:v>
                </c:pt>
                <c:pt idx="433">
                  <c:v>78.261251999136562</c:v>
                </c:pt>
                <c:pt idx="434">
                  <c:v>75.944718939962129</c:v>
                </c:pt>
                <c:pt idx="435">
                  <c:v>80.121678481660041</c:v>
                </c:pt>
                <c:pt idx="436">
                  <c:v>89.039221296668799</c:v>
                </c:pt>
                <c:pt idx="437">
                  <c:v>91.318625361863525</c:v>
                </c:pt>
                <c:pt idx="438">
                  <c:v>88.779967576803713</c:v>
                </c:pt>
                <c:pt idx="439">
                  <c:v>85.956764607861345</c:v>
                </c:pt>
                <c:pt idx="440">
                  <c:v>75.134807943731602</c:v>
                </c:pt>
                <c:pt idx="441">
                  <c:v>79.62035597797238</c:v>
                </c:pt>
                <c:pt idx="442">
                  <c:v>84.962881864094328</c:v>
                </c:pt>
                <c:pt idx="443">
                  <c:v>91.156675951986799</c:v>
                </c:pt>
                <c:pt idx="444">
                  <c:v>92.514910423671395</c:v>
                </c:pt>
                <c:pt idx="445">
                  <c:v>88.684793132131404</c:v>
                </c:pt>
                <c:pt idx="446">
                  <c:v>96.072236400037937</c:v>
                </c:pt>
                <c:pt idx="447">
                  <c:v>97.926430562558679</c:v>
                </c:pt>
                <c:pt idx="448">
                  <c:v>96.624009036076657</c:v>
                </c:pt>
                <c:pt idx="449">
                  <c:v>94.836464868909246</c:v>
                </c:pt>
                <c:pt idx="450">
                  <c:v>80.933439119127144</c:v>
                </c:pt>
                <c:pt idx="451">
                  <c:v>80.0107979131691</c:v>
                </c:pt>
                <c:pt idx="452">
                  <c:v>73.537924361993717</c:v>
                </c:pt>
                <c:pt idx="453">
                  <c:v>75.780831055034525</c:v>
                </c:pt>
                <c:pt idx="454">
                  <c:v>84.889686947849682</c:v>
                </c:pt>
                <c:pt idx="455">
                  <c:v>80.424489414392795</c:v>
                </c:pt>
                <c:pt idx="456">
                  <c:v>80.062579212028027</c:v>
                </c:pt>
                <c:pt idx="457">
                  <c:v>77.564626740612752</c:v>
                </c:pt>
                <c:pt idx="458">
                  <c:v>78.557453962892595</c:v>
                </c:pt>
                <c:pt idx="459">
                  <c:v>86.342497650615243</c:v>
                </c:pt>
                <c:pt idx="460">
                  <c:v>98.361373323580878</c:v>
                </c:pt>
                <c:pt idx="461">
                  <c:v>103.79092113104254</c:v>
                </c:pt>
                <c:pt idx="462">
                  <c:v>112.53011669027633</c:v>
                </c:pt>
                <c:pt idx="463">
                  <c:v>118.11161047811405</c:v>
                </c:pt>
                <c:pt idx="464">
                  <c:v>120.78093287491942</c:v>
                </c:pt>
                <c:pt idx="465">
                  <c:v>131.96524725913696</c:v>
                </c:pt>
                <c:pt idx="466">
                  <c:v>137.82450423744265</c:v>
                </c:pt>
                <c:pt idx="467">
                  <c:v>141.38037644676868</c:v>
                </c:pt>
                <c:pt idx="468">
                  <c:v>151.39010709919989</c:v>
                </c:pt>
                <c:pt idx="469">
                  <c:v>151.6928873133983</c:v>
                </c:pt>
                <c:pt idx="470">
                  <c:v>150.64620639093584</c:v>
                </c:pt>
                <c:pt idx="471">
                  <c:v>143.2796068984191</c:v>
                </c:pt>
                <c:pt idx="472">
                  <c:v>142.64917662806607</c:v>
                </c:pt>
                <c:pt idx="473">
                  <c:v>147.74175223368803</c:v>
                </c:pt>
                <c:pt idx="474">
                  <c:v>135.27234834516474</c:v>
                </c:pt>
                <c:pt idx="475">
                  <c:v>133.45969887733955</c:v>
                </c:pt>
                <c:pt idx="476">
                  <c:v>139.58549905580944</c:v>
                </c:pt>
                <c:pt idx="477">
                  <c:v>141.93053543994702</c:v>
                </c:pt>
                <c:pt idx="478">
                  <c:v>154.90298637915816</c:v>
                </c:pt>
                <c:pt idx="479">
                  <c:v>162.24538793353028</c:v>
                </c:pt>
                <c:pt idx="480">
                  <c:v>155.72312333860236</c:v>
                </c:pt>
                <c:pt idx="481">
                  <c:v>156.2992988949552</c:v>
                </c:pt>
                <c:pt idx="482">
                  <c:v>150.17236637827295</c:v>
                </c:pt>
                <c:pt idx="483">
                  <c:v>140.86167966282002</c:v>
                </c:pt>
                <c:pt idx="484">
                  <c:v>148.60907204427511</c:v>
                </c:pt>
                <c:pt idx="485">
                  <c:v>155.28161937906305</c:v>
                </c:pt>
                <c:pt idx="486">
                  <c:v>166.41531148854187</c:v>
                </c:pt>
                <c:pt idx="487">
                  <c:v>164.18534631459542</c:v>
                </c:pt>
                <c:pt idx="488">
                  <c:v>165.15403985785153</c:v>
                </c:pt>
                <c:pt idx="489">
                  <c:v>159.98471841030079</c:v>
                </c:pt>
                <c:pt idx="490">
                  <c:v>166.96005213298992</c:v>
                </c:pt>
                <c:pt idx="491">
                  <c:v>167.52771631024208</c:v>
                </c:pt>
                <c:pt idx="492">
                  <c:v>183.12454669872562</c:v>
                </c:pt>
                <c:pt idx="493">
                  <c:v>183.27104633608459</c:v>
                </c:pt>
                <c:pt idx="494">
                  <c:v>192.36129023435441</c:v>
                </c:pt>
                <c:pt idx="495">
                  <c:v>192.28434571826068</c:v>
                </c:pt>
                <c:pt idx="496">
                  <c:v>181.0933967974579</c:v>
                </c:pt>
                <c:pt idx="497">
                  <c:v>179.59032160403899</c:v>
                </c:pt>
                <c:pt idx="498">
                  <c:v>172.89160260820833</c:v>
                </c:pt>
                <c:pt idx="499">
                  <c:v>177.57696503889076</c:v>
                </c:pt>
                <c:pt idx="500">
                  <c:v>178.60691143611632</c:v>
                </c:pt>
                <c:pt idx="501">
                  <c:v>189.09113713741635</c:v>
                </c:pt>
                <c:pt idx="502">
                  <c:v>193.23223304072579</c:v>
                </c:pt>
                <c:pt idx="503">
                  <c:v>196.92296869180362</c:v>
                </c:pt>
                <c:pt idx="504">
                  <c:v>199.30573661297444</c:v>
                </c:pt>
                <c:pt idx="505">
                  <c:v>198.07004104597399</c:v>
                </c:pt>
                <c:pt idx="506">
                  <c:v>199.51595234560963</c:v>
                </c:pt>
                <c:pt idx="507">
                  <c:v>202.46878844032463</c:v>
                </c:pt>
                <c:pt idx="508">
                  <c:v>208.15816139549776</c:v>
                </c:pt>
                <c:pt idx="509">
                  <c:v>207.67939762428813</c:v>
                </c:pt>
                <c:pt idx="510">
                  <c:v>193.41182300749955</c:v>
                </c:pt>
                <c:pt idx="511">
                  <c:v>193.27643473139429</c:v>
                </c:pt>
                <c:pt idx="512">
                  <c:v>195.84701131332184</c:v>
                </c:pt>
                <c:pt idx="513">
                  <c:v>198.47136126492038</c:v>
                </c:pt>
                <c:pt idx="514">
                  <c:v>181.14481142649282</c:v>
                </c:pt>
                <c:pt idx="515">
                  <c:v>180.07605703907652</c:v>
                </c:pt>
                <c:pt idx="516">
                  <c:v>166.21020064706764</c:v>
                </c:pt>
                <c:pt idx="517">
                  <c:v>158.9966779389849</c:v>
                </c:pt>
                <c:pt idx="518">
                  <c:v>156.97742012915978</c:v>
                </c:pt>
                <c:pt idx="519">
                  <c:v>159.8344091755105</c:v>
                </c:pt>
                <c:pt idx="520">
                  <c:v>165.70033199225173</c:v>
                </c:pt>
                <c:pt idx="521">
                  <c:v>151.63237380610957</c:v>
                </c:pt>
                <c:pt idx="522">
                  <c:v>158.62262623857123</c:v>
                </c:pt>
                <c:pt idx="523">
                  <c:v>164.3647653084075</c:v>
                </c:pt>
                <c:pt idx="524">
                  <c:v>150.39376025719287</c:v>
                </c:pt>
                <c:pt idx="525">
                  <c:v>119.27729125997966</c:v>
                </c:pt>
                <c:pt idx="526">
                  <c:v>102.93630235736245</c:v>
                </c:pt>
                <c:pt idx="527">
                  <c:v>107.03316719118548</c:v>
                </c:pt>
                <c:pt idx="528">
                  <c:v>94.724352964199156</c:v>
                </c:pt>
                <c:pt idx="529">
                  <c:v>82.741722314227957</c:v>
                </c:pt>
                <c:pt idx="530">
                  <c:v>90.933152823336528</c:v>
                </c:pt>
                <c:pt idx="531">
                  <c:v>106.81917462157342</c:v>
                </c:pt>
                <c:pt idx="532">
                  <c:v>112.26695252727366</c:v>
                </c:pt>
                <c:pt idx="533">
                  <c:v>117.2516052194846</c:v>
                </c:pt>
                <c:pt idx="534">
                  <c:v>129.21126895187203</c:v>
                </c:pt>
                <c:pt idx="535">
                  <c:v>136.66675917039507</c:v>
                </c:pt>
                <c:pt idx="536">
                  <c:v>145.94643211806491</c:v>
                </c:pt>
                <c:pt idx="537">
                  <c:v>133.68693182014746</c:v>
                </c:pt>
                <c:pt idx="538">
                  <c:v>136.03982182018206</c:v>
                </c:pt>
                <c:pt idx="539">
                  <c:v>147.35833499562119</c:v>
                </c:pt>
                <c:pt idx="540">
                  <c:v>143.07020744724861</c:v>
                </c:pt>
                <c:pt idx="541">
                  <c:v>150.92476183610253</c:v>
                </c:pt>
                <c:pt idx="542">
                  <c:v>163.27040735429574</c:v>
                </c:pt>
                <c:pt idx="543">
                  <c:v>177.91576289397608</c:v>
                </c:pt>
                <c:pt idx="544">
                  <c:v>162.93525565830328</c:v>
                </c:pt>
                <c:pt idx="545">
                  <c:v>148.89023662055752</c:v>
                </c:pt>
                <c:pt idx="546">
                  <c:v>157.85342886511509</c:v>
                </c:pt>
                <c:pt idx="547">
                  <c:v>143.67819095302775</c:v>
                </c:pt>
                <c:pt idx="548">
                  <c:v>160.4310680181508</c:v>
                </c:pt>
                <c:pt idx="549">
                  <c:v>168.93391462311277</c:v>
                </c:pt>
                <c:pt idx="550">
                  <c:v>175.28582981294181</c:v>
                </c:pt>
                <c:pt idx="551">
                  <c:v>190.9739115812001</c:v>
                </c:pt>
                <c:pt idx="552">
                  <c:v>188.43395855717014</c:v>
                </c:pt>
                <c:pt idx="553">
                  <c:v>196.8192697129642</c:v>
                </c:pt>
                <c:pt idx="554">
                  <c:v>201.87752494458738</c:v>
                </c:pt>
                <c:pt idx="555">
                  <c:v>204.64324703632823</c:v>
                </c:pt>
                <c:pt idx="556">
                  <c:v>199.38391558749461</c:v>
                </c:pt>
                <c:pt idx="557">
                  <c:v>193.96067308351476</c:v>
                </c:pt>
                <c:pt idx="558">
                  <c:v>188.84011131410998</c:v>
                </c:pt>
                <c:pt idx="559">
                  <c:v>168.44537929218609</c:v>
                </c:pt>
                <c:pt idx="560">
                  <c:v>149.66371950110732</c:v>
                </c:pt>
                <c:pt idx="561">
                  <c:v>169.16490215210163</c:v>
                </c:pt>
                <c:pt idx="562">
                  <c:v>166.84734299261783</c:v>
                </c:pt>
                <c:pt idx="563">
                  <c:v>168.51581642254399</c:v>
                </c:pt>
                <c:pt idx="564">
                  <c:v>183.32835668608561</c:v>
                </c:pt>
                <c:pt idx="565">
                  <c:v>186.24327755739438</c:v>
                </c:pt>
                <c:pt idx="566">
                  <c:v>193.02253286048352</c:v>
                </c:pt>
                <c:pt idx="567">
                  <c:v>189.43231374927853</c:v>
                </c:pt>
                <c:pt idx="568">
                  <c:v>176.30465440645352</c:v>
                </c:pt>
                <c:pt idx="569">
                  <c:v>186.79478134363754</c:v>
                </c:pt>
                <c:pt idx="570">
                  <c:v>182.90944989168986</c:v>
                </c:pt>
                <c:pt idx="571">
                  <c:v>187.93945976371134</c:v>
                </c:pt>
                <c:pt idx="572">
                  <c:v>196.34035361514924</c:v>
                </c:pt>
                <c:pt idx="573">
                  <c:v>189.68441562759568</c:v>
                </c:pt>
                <c:pt idx="574">
                  <c:v>190.80355367979851</c:v>
                </c:pt>
                <c:pt idx="575">
                  <c:v>197.38627628175155</c:v>
                </c:pt>
                <c:pt idx="576">
                  <c:v>208.83468030609316</c:v>
                </c:pt>
                <c:pt idx="577">
                  <c:v>210.35917347232765</c:v>
                </c:pt>
                <c:pt idx="578">
                  <c:v>221.61338925309721</c:v>
                </c:pt>
                <c:pt idx="579">
                  <c:v>221.99013201482748</c:v>
                </c:pt>
                <c:pt idx="580">
                  <c:v>234.46597743406079</c:v>
                </c:pt>
                <c:pt idx="581">
                  <c:v>235.87277329866515</c:v>
                </c:pt>
                <c:pt idx="582">
                  <c:v>255.28510254114531</c:v>
                </c:pt>
                <c:pt idx="583">
                  <c:v>247.90736307770621</c:v>
                </c:pt>
                <c:pt idx="584">
                  <c:v>265.48399511991556</c:v>
                </c:pt>
                <c:pt idx="585">
                  <c:v>269.78483584085819</c:v>
                </c:pt>
                <c:pt idx="586">
                  <c:v>285.67516267188472</c:v>
                </c:pt>
                <c:pt idx="587">
                  <c:v>291.47436847412399</c:v>
                </c:pt>
                <c:pt idx="588">
                  <c:v>287.62690681026555</c:v>
                </c:pt>
                <c:pt idx="589">
                  <c:v>301.14537143034801</c:v>
                </c:pt>
                <c:pt idx="590">
                  <c:v>300.24193531605698</c:v>
                </c:pt>
                <c:pt idx="591">
                  <c:v>283.39836274482616</c:v>
                </c:pt>
                <c:pt idx="592">
                  <c:v>280.96113682522065</c:v>
                </c:pt>
                <c:pt idx="593">
                  <c:v>296.18923044114763</c:v>
                </c:pt>
                <c:pt idx="594">
                  <c:v>276.19645738637018</c:v>
                </c:pt>
                <c:pt idx="595">
                  <c:v>286.55382453835909</c:v>
                </c:pt>
                <c:pt idx="596">
                  <c:v>269.41790583096525</c:v>
                </c:pt>
                <c:pt idx="597">
                  <c:v>283.18516081892756</c:v>
                </c:pt>
                <c:pt idx="598">
                  <c:v>280.21171663032885</c:v>
                </c:pt>
                <c:pt idx="599">
                  <c:v>295.28710698504057</c:v>
                </c:pt>
                <c:pt idx="600">
                  <c:v>281.55625651023621</c:v>
                </c:pt>
                <c:pt idx="601">
                  <c:v>297.37971812611147</c:v>
                </c:pt>
                <c:pt idx="602">
                  <c:v>301.69172403894009</c:v>
                </c:pt>
                <c:pt idx="603">
                  <c:v>294.42095348960163</c:v>
                </c:pt>
                <c:pt idx="604">
                  <c:v>301.28096170590936</c:v>
                </c:pt>
                <c:pt idx="605">
                  <c:v>309.50593196048072</c:v>
                </c:pt>
                <c:pt idx="606">
                  <c:v>293.56637646451594</c:v>
                </c:pt>
                <c:pt idx="607">
                  <c:v>279.50454703186563</c:v>
                </c:pt>
                <c:pt idx="608">
                  <c:v>261.08519738246571</c:v>
                </c:pt>
                <c:pt idx="609">
                  <c:v>275.07936396216587</c:v>
                </c:pt>
                <c:pt idx="610">
                  <c:v>284.51458614606815</c:v>
                </c:pt>
                <c:pt idx="611">
                  <c:v>270.65872580075467</c:v>
                </c:pt>
                <c:pt idx="612">
                  <c:v>242.94327227875738</c:v>
                </c:pt>
                <c:pt idx="613">
                  <c:v>241.2183750455782</c:v>
                </c:pt>
                <c:pt idx="614">
                  <c:v>256.92169126104534</c:v>
                </c:pt>
                <c:pt idx="615">
                  <c:v>265.91395045518192</c:v>
                </c:pt>
                <c:pt idx="616">
                  <c:v>265.88735906013642</c:v>
                </c:pt>
                <c:pt idx="617">
                  <c:v>264.34521237758764</c:v>
                </c:pt>
                <c:pt idx="618">
                  <c:v>278.69915740969066</c:v>
                </c:pt>
                <c:pt idx="619">
                  <c:v>288.89954657088532</c:v>
                </c:pt>
                <c:pt idx="620">
                  <c:v>300.91776770823418</c:v>
                </c:pt>
                <c:pt idx="621">
                  <c:v>281.56875524459474</c:v>
                </c:pt>
                <c:pt idx="622">
                  <c:v>315.13175086975042</c:v>
                </c:pt>
                <c:pt idx="623">
                  <c:v>328.77695568241057</c:v>
                </c:pt>
                <c:pt idx="624">
                  <c:v>326.27825081922424</c:v>
                </c:pt>
                <c:pt idx="625">
                  <c:v>328.04015337364808</c:v>
                </c:pt>
                <c:pt idx="626">
                  <c:v>332.66551953621649</c:v>
                </c:pt>
                <c:pt idx="627">
                  <c:v>336.22504059525397</c:v>
                </c:pt>
                <c:pt idx="628">
                  <c:v>328.08839461284884</c:v>
                </c:pt>
                <c:pt idx="629">
                  <c:v>346.42853587170714</c:v>
                </c:pt>
                <c:pt idx="630">
                  <c:v>342.37532200200815</c:v>
                </c:pt>
                <c:pt idx="631">
                  <c:v>337.47935489737944</c:v>
                </c:pt>
                <c:pt idx="632">
                  <c:v>366.73881496698226</c:v>
                </c:pt>
                <c:pt idx="633">
                  <c:v>365.67527240357799</c:v>
                </c:pt>
                <c:pt idx="634">
                  <c:v>377.12090842981002</c:v>
                </c:pt>
                <c:pt idx="635">
                  <c:v>377.87515024666965</c:v>
                </c:pt>
                <c:pt idx="636">
                  <c:v>388.30450439347777</c:v>
                </c:pt>
                <c:pt idx="637">
                  <c:v>375.52928619893231</c:v>
                </c:pt>
                <c:pt idx="638">
                  <c:v>380.86180206295717</c:v>
                </c:pt>
                <c:pt idx="639">
                  <c:v>386.9936770761708</c:v>
                </c:pt>
                <c:pt idx="640">
                  <c:v>418.22406681621777</c:v>
                </c:pt>
                <c:pt idx="641">
                  <c:v>425.4593431721384</c:v>
                </c:pt>
                <c:pt idx="642">
                  <c:v>422.90658711310556</c:v>
                </c:pt>
                <c:pt idx="643">
                  <c:v>439.99201323247502</c:v>
                </c:pt>
                <c:pt idx="644">
                  <c:v>429.34420651224912</c:v>
                </c:pt>
                <c:pt idx="645">
                  <c:v>379.54027855682824</c:v>
                </c:pt>
                <c:pt idx="646">
                  <c:v>375.28942743699179</c:v>
                </c:pt>
                <c:pt idx="647">
                  <c:v>327.89037275169972</c:v>
                </c:pt>
                <c:pt idx="648">
                  <c:v>361.30240173509793</c:v>
                </c:pt>
                <c:pt idx="649">
                  <c:v>383.52249944180647</c:v>
                </c:pt>
                <c:pt idx="650">
                  <c:v>372.01682445855226</c:v>
                </c:pt>
                <c:pt idx="651">
                  <c:v>378.75032898125204</c:v>
                </c:pt>
                <c:pt idx="652">
                  <c:v>351.44243026170375</c:v>
                </c:pt>
                <c:pt idx="653">
                  <c:v>371.93152394596109</c:v>
                </c:pt>
                <c:pt idx="654">
                  <c:v>363.60025780957159</c:v>
                </c:pt>
                <c:pt idx="655">
                  <c:v>340.87524169647338</c:v>
                </c:pt>
                <c:pt idx="656">
                  <c:v>351.23784904404619</c:v>
                </c:pt>
                <c:pt idx="657">
                  <c:v>351.72958203270787</c:v>
                </c:pt>
                <c:pt idx="658">
                  <c:v>369.87882846559563</c:v>
                </c:pt>
                <c:pt idx="659">
                  <c:v>392.62637641622979</c:v>
                </c:pt>
                <c:pt idx="660">
                  <c:v>373.93736089881725</c:v>
                </c:pt>
                <c:pt idx="661">
                  <c:v>348.69658903814707</c:v>
                </c:pt>
                <c:pt idx="662">
                  <c:v>268.04306799362365</c:v>
                </c:pt>
                <c:pt idx="663">
                  <c:v>312.61863020096331</c:v>
                </c:pt>
                <c:pt idx="664">
                  <c:v>335.18969530147285</c:v>
                </c:pt>
                <c:pt idx="665">
                  <c:v>359.39039130223921</c:v>
                </c:pt>
                <c:pt idx="666">
                  <c:v>366.43444297176313</c:v>
                </c:pt>
                <c:pt idx="667">
                  <c:v>387.43113655404511</c:v>
                </c:pt>
                <c:pt idx="668">
                  <c:v>377.7066150265386</c:v>
                </c:pt>
                <c:pt idx="669">
                  <c:v>378.46202825659168</c:v>
                </c:pt>
                <c:pt idx="670">
                  <c:v>462.78336815216028</c:v>
                </c:pt>
                <c:pt idx="671">
                  <c:v>505.17432467489812</c:v>
                </c:pt>
                <c:pt idx="672">
                  <c:v>597.92433068520938</c:v>
                </c:pt>
                <c:pt idx="673">
                  <c:v>635.95231811678877</c:v>
                </c:pt>
                <c:pt idx="674">
                  <c:v>658.33783971449964</c:v>
                </c:pt>
                <c:pt idx="675">
                  <c:v>652.41279915706912</c:v>
                </c:pt>
                <c:pt idx="676">
                  <c:v>679.68365416183462</c:v>
                </c:pt>
                <c:pt idx="677">
                  <c:v>702.65696167250462</c:v>
                </c:pt>
                <c:pt idx="678">
                  <c:v>663.72976599584786</c:v>
                </c:pt>
                <c:pt idx="679">
                  <c:v>685.16823743751377</c:v>
                </c:pt>
                <c:pt idx="680">
                  <c:v>666.87424549793218</c:v>
                </c:pt>
                <c:pt idx="681">
                  <c:v>678.01104539774758</c:v>
                </c:pt>
                <c:pt idx="682">
                  <c:v>643.22907876884312</c:v>
                </c:pt>
                <c:pt idx="683">
                  <c:v>642.52152678219738</c:v>
                </c:pt>
              </c:numCache>
            </c:numRef>
          </c:val>
          <c:smooth val="0"/>
          <c:extLst>
            <c:ext xmlns:c16="http://schemas.microsoft.com/office/drawing/2014/chart" uri="{C3380CC4-5D6E-409C-BE32-E72D297353CC}">
              <c16:uniqueId val="{00000000-B064-1A4F-A412-A3883E68F5BC}"/>
            </c:ext>
          </c:extLst>
        </c:ser>
        <c:dLbls>
          <c:showLegendKey val="0"/>
          <c:showVal val="0"/>
          <c:showCatName val="0"/>
          <c:showSerName val="0"/>
          <c:showPercent val="0"/>
          <c:showBubbleSize val="0"/>
        </c:dLbls>
        <c:smooth val="0"/>
        <c:axId val="1837575376"/>
        <c:axId val="903177248"/>
      </c:lineChart>
      <c:catAx>
        <c:axId val="18375753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177248"/>
        <c:crosses val="autoZero"/>
        <c:auto val="1"/>
        <c:lblAlgn val="ctr"/>
        <c:lblOffset val="100"/>
        <c:noMultiLvlLbl val="0"/>
      </c:catAx>
      <c:valAx>
        <c:axId val="90317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57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SIZE</a:t>
            </a:r>
            <a:r>
              <a:rPr lang="en-GB" baseline="0"/>
              <a:t> 5</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'ANSWER 2 (PART 2)'!$I$12:$I$695</c:f>
              <c:numCache>
                <c:formatCode>General</c:formatCode>
                <c:ptCount val="684"/>
                <c:pt idx="0">
                  <c:v>1.0333000000000001</c:v>
                </c:pt>
                <c:pt idx="1">
                  <c:v>1.0342299699999999</c:v>
                </c:pt>
                <c:pt idx="2">
                  <c:v>1.019957596414</c:v>
                </c:pt>
                <c:pt idx="3">
                  <c:v>1.0533102098167377</c:v>
                </c:pt>
                <c:pt idx="4">
                  <c:v>1.0501502791872874</c:v>
                </c:pt>
                <c:pt idx="5">
                  <c:v>1.0049938171822341</c:v>
                </c:pt>
                <c:pt idx="6">
                  <c:v>1.0181592361873215</c:v>
                </c:pt>
                <c:pt idx="7">
                  <c:v>1.0447331922518106</c:v>
                </c:pt>
                <c:pt idx="8">
                  <c:v>1.077851234446193</c:v>
                </c:pt>
                <c:pt idx="9">
                  <c:v>1.1035040938260126</c:v>
                </c:pt>
                <c:pt idx="10">
                  <c:v>1.0955588643504652</c:v>
                </c:pt>
                <c:pt idx="11">
                  <c:v>1.1049806705838792</c:v>
                </c:pt>
                <c:pt idx="12">
                  <c:v>1.1064171454556382</c:v>
                </c:pt>
                <c:pt idx="13">
                  <c:v>1.0874974122683467</c:v>
                </c:pt>
                <c:pt idx="14">
                  <c:v>1.0643337173870309</c:v>
                </c:pt>
                <c:pt idx="15">
                  <c:v>1.0848753581326007</c:v>
                </c:pt>
                <c:pt idx="16">
                  <c:v>1.0382257177328988</c:v>
                </c:pt>
                <c:pt idx="17">
                  <c:v>1.0224446868233588</c:v>
                </c:pt>
                <c:pt idx="18">
                  <c:v>1.0102775950501608</c:v>
                </c:pt>
                <c:pt idx="19">
                  <c:v>0.93986124667516457</c:v>
                </c:pt>
                <c:pt idx="20">
                  <c:v>0.93581984331446144</c:v>
                </c:pt>
                <c:pt idx="21">
                  <c:v>0.98579262294745362</c:v>
                </c:pt>
                <c:pt idx="22">
                  <c:v>0.99683350032446516</c:v>
                </c:pt>
                <c:pt idx="23">
                  <c:v>0.99663413362440034</c:v>
                </c:pt>
                <c:pt idx="24">
                  <c:v>1.0688901083121694</c:v>
                </c:pt>
                <c:pt idx="25">
                  <c:v>1.0780825632436539</c:v>
                </c:pt>
                <c:pt idx="26">
                  <c:v>1.1206668244917783</c:v>
                </c:pt>
                <c:pt idx="27">
                  <c:v>1.1672865643906365</c:v>
                </c:pt>
                <c:pt idx="28">
                  <c:v>1.1110233519870079</c:v>
                </c:pt>
                <c:pt idx="29">
                  <c:v>1.1283553162780053</c:v>
                </c:pt>
                <c:pt idx="30">
                  <c:v>1.1768745948779595</c:v>
                </c:pt>
                <c:pt idx="31">
                  <c:v>1.1678126604973993</c:v>
                </c:pt>
                <c:pt idx="32">
                  <c:v>1.2055330094314654</c:v>
                </c:pt>
                <c:pt idx="33">
                  <c:v>1.176479663904167</c:v>
                </c:pt>
                <c:pt idx="34">
                  <c:v>1.1844797256187152</c:v>
                </c:pt>
                <c:pt idx="35">
                  <c:v>1.2137363748414973</c:v>
                </c:pt>
                <c:pt idx="36">
                  <c:v>1.1623953261857021</c:v>
                </c:pt>
                <c:pt idx="37">
                  <c:v>1.1329867244332039</c:v>
                </c:pt>
                <c:pt idx="38">
                  <c:v>1.1438633969877627</c:v>
                </c:pt>
                <c:pt idx="39">
                  <c:v>1.2365163321437715</c:v>
                </c:pt>
                <c:pt idx="40">
                  <c:v>1.2525910444616404</c:v>
                </c:pt>
                <c:pt idx="41">
                  <c:v>1.2667453232640571</c:v>
                </c:pt>
                <c:pt idx="42">
                  <c:v>1.2457173508978738</c:v>
                </c:pt>
                <c:pt idx="43">
                  <c:v>1.2630328220753544</c:v>
                </c:pt>
                <c:pt idx="44">
                  <c:v>1.3071126675657843</c:v>
                </c:pt>
                <c:pt idx="45">
                  <c:v>1.319007392840633</c:v>
                </c:pt>
                <c:pt idx="46">
                  <c:v>1.3869362735719257</c:v>
                </c:pt>
                <c:pt idx="47">
                  <c:v>1.3286849500819049</c:v>
                </c:pt>
                <c:pt idx="48">
                  <c:v>1.318321207471266</c:v>
                </c:pt>
                <c:pt idx="49">
                  <c:v>1.2659838555346568</c:v>
                </c:pt>
                <c:pt idx="50">
                  <c:v>1.3107996840205838</c:v>
                </c:pt>
                <c:pt idx="51">
                  <c:v>1.3422588764370778</c:v>
                </c:pt>
                <c:pt idx="52">
                  <c:v>1.3473594601675387</c:v>
                </c:pt>
                <c:pt idx="53">
                  <c:v>1.2793178074290781</c:v>
                </c:pt>
                <c:pt idx="54">
                  <c:v>1.2055011699404203</c:v>
                </c:pt>
                <c:pt idx="55">
                  <c:v>1.2639679766825307</c:v>
                </c:pt>
                <c:pt idx="56">
                  <c:v>1.2304728253004438</c:v>
                </c:pt>
                <c:pt idx="57">
                  <c:v>1.2883050480895646</c:v>
                </c:pt>
                <c:pt idx="58">
                  <c:v>1.2519748457334388</c:v>
                </c:pt>
                <c:pt idx="59">
                  <c:v>1.2358243702234775</c:v>
                </c:pt>
                <c:pt idx="60">
                  <c:v>1.1401715639681802</c:v>
                </c:pt>
                <c:pt idx="61">
                  <c:v>1.2100640808394296</c:v>
                </c:pt>
                <c:pt idx="62">
                  <c:v>1.2103060936555974</c:v>
                </c:pt>
                <c:pt idx="63">
                  <c:v>1.1024678207108838</c:v>
                </c:pt>
                <c:pt idx="64">
                  <c:v>1.0454702343801312</c:v>
                </c:pt>
                <c:pt idx="65">
                  <c:v>0.99351036373143875</c:v>
                </c:pt>
                <c:pt idx="66">
                  <c:v>1.0663346733929531</c:v>
                </c:pt>
                <c:pt idx="67">
                  <c:v>1.1161325026404039</c:v>
                </c:pt>
                <c:pt idx="68">
                  <c:v>1.1507326102222564</c:v>
                </c:pt>
                <c:pt idx="69">
                  <c:v>1.1414116760794562</c:v>
                </c:pt>
                <c:pt idx="70">
                  <c:v>1.2051024476046899</c:v>
                </c:pt>
                <c:pt idx="71">
                  <c:v>1.2705395105096247</c:v>
                </c:pt>
                <c:pt idx="72">
                  <c:v>1.3183117961047865</c:v>
                </c:pt>
                <c:pt idx="73">
                  <c:v>1.3349225247357068</c:v>
                </c:pt>
                <c:pt idx="74">
                  <c:v>1.3869845032003993</c:v>
                </c:pt>
                <c:pt idx="75">
                  <c:v>1.4342806747595329</c:v>
                </c:pt>
                <c:pt idx="76">
                  <c:v>1.3825031424007137</c:v>
                </c:pt>
                <c:pt idx="77">
                  <c:v>1.3896921587411974</c:v>
                </c:pt>
                <c:pt idx="78">
                  <c:v>1.336883856709032</c:v>
                </c:pt>
                <c:pt idx="79">
                  <c:v>1.3895570806633679</c:v>
                </c:pt>
                <c:pt idx="80">
                  <c:v>1.3824703395519848</c:v>
                </c:pt>
                <c:pt idx="81">
                  <c:v>1.3309041958866958</c:v>
                </c:pt>
                <c:pt idx="82">
                  <c:v>1.339288892320782</c:v>
                </c:pt>
                <c:pt idx="83">
                  <c:v>1.451119514829567</c:v>
                </c:pt>
                <c:pt idx="84">
                  <c:v>1.4769494421935334</c:v>
                </c:pt>
                <c:pt idx="85">
                  <c:v>1.5230302647899714</c:v>
                </c:pt>
                <c:pt idx="86">
                  <c:v>1.5359760220406862</c:v>
                </c:pt>
                <c:pt idx="87">
                  <c:v>1.5473422446037874</c:v>
                </c:pt>
                <c:pt idx="88">
                  <c:v>1.5820027108829122</c:v>
                </c:pt>
                <c:pt idx="89">
                  <c:v>1.5543176634424614</c:v>
                </c:pt>
                <c:pt idx="90">
                  <c:v>1.5594469117318217</c:v>
                </c:pt>
                <c:pt idx="91">
                  <c:v>1.6210450647452288</c:v>
                </c:pt>
                <c:pt idx="92">
                  <c:v>1.6178029746157383</c:v>
                </c:pt>
                <c:pt idx="93">
                  <c:v>1.6398050950705125</c:v>
                </c:pt>
                <c:pt idx="94">
                  <c:v>1.7131043828201644</c:v>
                </c:pt>
                <c:pt idx="95">
                  <c:v>1.7423984677663891</c:v>
                </c:pt>
                <c:pt idx="96">
                  <c:v>1.713997372741797</c:v>
                </c:pt>
                <c:pt idx="97">
                  <c:v>1.6565784607549467</c:v>
                </c:pt>
                <c:pt idx="98">
                  <c:v>1.6569097764470977</c:v>
                </c:pt>
                <c:pt idx="99">
                  <c:v>1.5898049305009903</c:v>
                </c:pt>
                <c:pt idx="100">
                  <c:v>1.5748607641542811</c:v>
                </c:pt>
                <c:pt idx="101">
                  <c:v>1.5691912654033255</c:v>
                </c:pt>
                <c:pt idx="102">
                  <c:v>1.6335281072848618</c:v>
                </c:pt>
                <c:pt idx="103">
                  <c:v>1.583215441580488</c:v>
                </c:pt>
                <c:pt idx="104">
                  <c:v>1.6440109145371786</c:v>
                </c:pt>
                <c:pt idx="105">
                  <c:v>1.6428601068970026</c:v>
                </c:pt>
                <c:pt idx="106">
                  <c:v>1.4749598039721288</c:v>
                </c:pt>
                <c:pt idx="107">
                  <c:v>1.4963467211297246</c:v>
                </c:pt>
                <c:pt idx="108">
                  <c:v>1.4758467710502472</c:v>
                </c:pt>
                <c:pt idx="109">
                  <c:v>1.4755516016960373</c:v>
                </c:pt>
                <c:pt idx="110">
                  <c:v>1.4410236942163501</c:v>
                </c:pt>
                <c:pt idx="111">
                  <c:v>1.3841032582948043</c:v>
                </c:pt>
                <c:pt idx="112">
                  <c:v>1.3474245219499921</c:v>
                </c:pt>
                <c:pt idx="113">
                  <c:v>1.3238445928158673</c:v>
                </c:pt>
                <c:pt idx="114">
                  <c:v>1.2146274139085582</c:v>
                </c:pt>
                <c:pt idx="115">
                  <c:v>1.1093192171226862</c:v>
                </c:pt>
                <c:pt idx="116">
                  <c:v>0.97753209412851105</c:v>
                </c:pt>
                <c:pt idx="117">
                  <c:v>1.1539766371187072</c:v>
                </c:pt>
                <c:pt idx="118">
                  <c:v>1.1057404136871454</c:v>
                </c:pt>
                <c:pt idx="119">
                  <c:v>1.0837361794547711</c:v>
                </c:pt>
                <c:pt idx="120">
                  <c:v>1.2089077081817972</c:v>
                </c:pt>
                <c:pt idx="121">
                  <c:v>1.2893000707758866</c:v>
                </c:pt>
                <c:pt idx="122">
                  <c:v>1.3171489523046458</c:v>
                </c:pt>
                <c:pt idx="123">
                  <c:v>1.3802403871200384</c:v>
                </c:pt>
                <c:pt idx="124">
                  <c:v>1.4539452237922483</c:v>
                </c:pt>
                <c:pt idx="125">
                  <c:v>1.5212628876538294</c:v>
                </c:pt>
                <c:pt idx="126">
                  <c:v>1.419034021603492</c:v>
                </c:pt>
                <c:pt idx="127">
                  <c:v>1.394626636431912</c:v>
                </c:pt>
                <c:pt idx="128">
                  <c:v>1.3435833015385041</c:v>
                </c:pt>
                <c:pt idx="129">
                  <c:v>1.4305131411480454</c:v>
                </c:pt>
                <c:pt idx="130">
                  <c:v>1.4734285353824867</c:v>
                </c:pt>
                <c:pt idx="131">
                  <c:v>1.4545686501295909</c:v>
                </c:pt>
                <c:pt idx="132">
                  <c:v>1.6199531056493253</c:v>
                </c:pt>
                <c:pt idx="133">
                  <c:v>1.6019716261766177</c:v>
                </c:pt>
                <c:pt idx="134">
                  <c:v>1.6527541267264165</c:v>
                </c:pt>
                <c:pt idx="135">
                  <c:v>1.6355654838084619</c:v>
                </c:pt>
                <c:pt idx="136">
                  <c:v>1.6242800819701835</c:v>
                </c:pt>
                <c:pt idx="137">
                  <c:v>1.6957484055768717</c:v>
                </c:pt>
                <c:pt idx="138">
                  <c:v>1.6816736938105836</c:v>
                </c:pt>
                <c:pt idx="139">
                  <c:v>1.6865505475226341</c:v>
                </c:pt>
                <c:pt idx="140">
                  <c:v>1.7288829662654521</c:v>
                </c:pt>
                <c:pt idx="141">
                  <c:v>1.6925764239738776</c:v>
                </c:pt>
                <c:pt idx="142">
                  <c:v>1.6885142405563405</c:v>
                </c:pt>
                <c:pt idx="143">
                  <c:v>1.7758104267931034</c:v>
                </c:pt>
                <c:pt idx="144">
                  <c:v>1.6873750675388068</c:v>
                </c:pt>
                <c:pt idx="145">
                  <c:v>1.6610520164852016</c:v>
                </c:pt>
                <c:pt idx="146">
                  <c:v>1.6359701310362751</c:v>
                </c:pt>
                <c:pt idx="147">
                  <c:v>1.6354793399969643</c:v>
                </c:pt>
                <c:pt idx="148">
                  <c:v>1.6120919854350078</c:v>
                </c:pt>
                <c:pt idx="149">
                  <c:v>1.6889887731402577</c:v>
                </c:pt>
                <c:pt idx="150">
                  <c:v>1.6638228404204678</c:v>
                </c:pt>
                <c:pt idx="151">
                  <c:v>1.6403629383705391</c:v>
                </c:pt>
                <c:pt idx="152">
                  <c:v>1.6375743213753091</c:v>
                </c:pt>
                <c:pt idx="153">
                  <c:v>1.568141170148996</c:v>
                </c:pt>
                <c:pt idx="154">
                  <c:v>1.6214579699340619</c:v>
                </c:pt>
                <c:pt idx="155">
                  <c:v>1.6297274055807258</c:v>
                </c:pt>
                <c:pt idx="156">
                  <c:v>1.5304770065808597</c:v>
                </c:pt>
                <c:pt idx="157">
                  <c:v>1.5046119451696431</c:v>
                </c:pt>
                <c:pt idx="158">
                  <c:v>1.5396694034920959</c:v>
                </c:pt>
                <c:pt idx="159">
                  <c:v>1.6768539473432416</c:v>
                </c:pt>
                <c:pt idx="160">
                  <c:v>1.695634711553486</c:v>
                </c:pt>
                <c:pt idx="161">
                  <c:v>1.6661306675724554</c:v>
                </c:pt>
                <c:pt idx="162">
                  <c:v>1.7579344673556976</c:v>
                </c:pt>
                <c:pt idx="163">
                  <c:v>1.8127820227371951</c:v>
                </c:pt>
                <c:pt idx="164">
                  <c:v>1.801905330600772</c:v>
                </c:pt>
                <c:pt idx="165">
                  <c:v>1.6491037585658266</c:v>
                </c:pt>
                <c:pt idx="166">
                  <c:v>1.6985768713228013</c:v>
                </c:pt>
                <c:pt idx="167">
                  <c:v>1.7266033896996276</c:v>
                </c:pt>
                <c:pt idx="168">
                  <c:v>1.7944589029148228</c:v>
                </c:pt>
                <c:pt idx="169">
                  <c:v>1.7436757159623333</c:v>
                </c:pt>
                <c:pt idx="170">
                  <c:v>1.8378342046242995</c:v>
                </c:pt>
                <c:pt idx="171">
                  <c:v>1.8407747393516984</c:v>
                </c:pt>
                <c:pt idx="172">
                  <c:v>1.8127949633135527</c:v>
                </c:pt>
                <c:pt idx="173">
                  <c:v>1.8860318798314202</c:v>
                </c:pt>
                <c:pt idx="174">
                  <c:v>1.9041377858778019</c:v>
                </c:pt>
                <c:pt idx="175">
                  <c:v>2.0140065361229511</c:v>
                </c:pt>
                <c:pt idx="176">
                  <c:v>2.0192429531168705</c:v>
                </c:pt>
                <c:pt idx="177">
                  <c:v>1.8954633600908064</c:v>
                </c:pt>
                <c:pt idx="178">
                  <c:v>1.9972497425276829</c:v>
                </c:pt>
                <c:pt idx="179">
                  <c:v>2.0308035382021479</c:v>
                </c:pt>
                <c:pt idx="180">
                  <c:v>2.1508240273098949</c:v>
                </c:pt>
                <c:pt idx="181">
                  <c:v>2.1626535594600993</c:v>
                </c:pt>
                <c:pt idx="182">
                  <c:v>1.9552550831078759</c:v>
                </c:pt>
                <c:pt idx="183">
                  <c:v>2.0414818322729333</c:v>
                </c:pt>
                <c:pt idx="184">
                  <c:v>2.1460057020853074</c:v>
                </c:pt>
                <c:pt idx="185">
                  <c:v>2.2095274708670325</c:v>
                </c:pt>
                <c:pt idx="186">
                  <c:v>2.3456343630724419</c:v>
                </c:pt>
                <c:pt idx="187">
                  <c:v>2.380584315082221</c:v>
                </c:pt>
                <c:pt idx="188">
                  <c:v>2.4477167927675398</c:v>
                </c:pt>
                <c:pt idx="189">
                  <c:v>2.4934890967922927</c:v>
                </c:pt>
                <c:pt idx="190">
                  <c:v>2.7929571373170474</c:v>
                </c:pt>
                <c:pt idx="191">
                  <c:v>2.70162743892678</c:v>
                </c:pt>
                <c:pt idx="192">
                  <c:v>2.5627637885659436</c:v>
                </c:pt>
                <c:pt idx="193">
                  <c:v>2.6078684312447042</c:v>
                </c:pt>
                <c:pt idx="194">
                  <c:v>2.6827142552214269</c:v>
                </c:pt>
                <c:pt idx="195">
                  <c:v>2.6207435559258121</c:v>
                </c:pt>
                <c:pt idx="196">
                  <c:v>2.6304403070827376</c:v>
                </c:pt>
                <c:pt idx="197">
                  <c:v>2.6222859421307811</c:v>
                </c:pt>
                <c:pt idx="198">
                  <c:v>2.6343484574645828</c:v>
                </c:pt>
                <c:pt idx="199">
                  <c:v>2.492357075607242</c:v>
                </c:pt>
                <c:pt idx="200">
                  <c:v>2.3597636791849368</c:v>
                </c:pt>
                <c:pt idx="201">
                  <c:v>2.4921464215872118</c:v>
                </c:pt>
                <c:pt idx="202">
                  <c:v>2.6125170937498741</c:v>
                </c:pt>
                <c:pt idx="203">
                  <c:v>2.532051567262378</c:v>
                </c:pt>
                <c:pt idx="204">
                  <c:v>2.485208613268024</c:v>
                </c:pt>
                <c:pt idx="205">
                  <c:v>2.3500132647062433</c:v>
                </c:pt>
                <c:pt idx="206">
                  <c:v>2.3300381519562405</c:v>
                </c:pt>
                <c:pt idx="207">
                  <c:v>2.4234726818496859</c:v>
                </c:pt>
                <c:pt idx="208">
                  <c:v>2.3594930030488541</c:v>
                </c:pt>
                <c:pt idx="209">
                  <c:v>2.3127750415884867</c:v>
                </c:pt>
                <c:pt idx="210">
                  <c:v>2.2639754882109697</c:v>
                </c:pt>
                <c:pt idx="211">
                  <c:v>2.5485572070790883</c:v>
                </c:pt>
                <c:pt idx="212">
                  <c:v>2.5732782119877555</c:v>
                </c:pt>
                <c:pt idx="213">
                  <c:v>2.8496482919552402</c:v>
                </c:pt>
                <c:pt idx="214">
                  <c:v>2.9642041532918411</c:v>
                </c:pt>
                <c:pt idx="215">
                  <c:v>3.0021459664539765</c:v>
                </c:pt>
                <c:pt idx="216">
                  <c:v>3.1120245088261917</c:v>
                </c:pt>
                <c:pt idx="217">
                  <c:v>3.1904475264486116</c:v>
                </c:pt>
                <c:pt idx="218">
                  <c:v>3.2931799368002568</c:v>
                </c:pt>
                <c:pt idx="219">
                  <c:v>3.5395097960729158</c:v>
                </c:pt>
                <c:pt idx="220">
                  <c:v>3.5009291392957209</c:v>
                </c:pt>
                <c:pt idx="221">
                  <c:v>3.6315137961914519</c:v>
                </c:pt>
                <c:pt idx="222">
                  <c:v>3.504047661945132</c:v>
                </c:pt>
                <c:pt idx="223">
                  <c:v>3.5601124245362543</c:v>
                </c:pt>
                <c:pt idx="224">
                  <c:v>3.6081739422674941</c:v>
                </c:pt>
                <c:pt idx="225">
                  <c:v>3.5601852288353366</c:v>
                </c:pt>
                <c:pt idx="226">
                  <c:v>3.6260486555687903</c:v>
                </c:pt>
                <c:pt idx="227">
                  <c:v>3.6071932025598326</c:v>
                </c:pt>
                <c:pt idx="228">
                  <c:v>3.5985359388736891</c:v>
                </c:pt>
                <c:pt idx="229">
                  <c:v>3.481223667266407</c:v>
                </c:pt>
                <c:pt idx="230">
                  <c:v>3.520213372339791</c:v>
                </c:pt>
                <c:pt idx="231">
                  <c:v>3.5624559328078687</c:v>
                </c:pt>
                <c:pt idx="232">
                  <c:v>3.3846893817607557</c:v>
                </c:pt>
                <c:pt idx="233">
                  <c:v>3.4791222155118811</c:v>
                </c:pt>
                <c:pt idx="234">
                  <c:v>3.4502455011231326</c:v>
                </c:pt>
                <c:pt idx="235">
                  <c:v>3.8208018679437568</c:v>
                </c:pt>
                <c:pt idx="236">
                  <c:v>3.8227122688777286</c:v>
                </c:pt>
                <c:pt idx="237">
                  <c:v>3.8441194575834441</c:v>
                </c:pt>
                <c:pt idx="238">
                  <c:v>3.8099067944109515</c:v>
                </c:pt>
                <c:pt idx="239">
                  <c:v>3.9082023897067542</c:v>
                </c:pt>
                <c:pt idx="240">
                  <c:v>4.1942828046332883</c:v>
                </c:pt>
                <c:pt idx="241">
                  <c:v>4.2655856123120541</c:v>
                </c:pt>
                <c:pt idx="242">
                  <c:v>4.2749699006591406</c:v>
                </c:pt>
                <c:pt idx="243">
                  <c:v>4.2702674337684154</c:v>
                </c:pt>
                <c:pt idx="244">
                  <c:v>4.5392942820958257</c:v>
                </c:pt>
                <c:pt idx="245">
                  <c:v>4.6119229906093588</c:v>
                </c:pt>
                <c:pt idx="246">
                  <c:v>4.5722604528901183</c:v>
                </c:pt>
                <c:pt idx="247">
                  <c:v>4.5530569589879795</c:v>
                </c:pt>
                <c:pt idx="248">
                  <c:v>4.4082697476921613</c:v>
                </c:pt>
                <c:pt idx="249">
                  <c:v>4.6242749653290769</c:v>
                </c:pt>
                <c:pt idx="250">
                  <c:v>4.9549106253501058</c:v>
                </c:pt>
                <c:pt idx="251">
                  <c:v>5.1947282996170507</c:v>
                </c:pt>
                <c:pt idx="252">
                  <c:v>5.2243382509248679</c:v>
                </c:pt>
                <c:pt idx="253">
                  <c:v>5.6339263697973774</c:v>
                </c:pt>
                <c:pt idx="254">
                  <c:v>5.9516798170539493</c:v>
                </c:pt>
                <c:pt idx="255">
                  <c:v>5.8701418035603101</c:v>
                </c:pt>
                <c:pt idx="256">
                  <c:v>6.1894775176739909</c:v>
                </c:pt>
                <c:pt idx="257">
                  <c:v>6.3021260084956578</c:v>
                </c:pt>
                <c:pt idx="258">
                  <c:v>5.9889103458734239</c:v>
                </c:pt>
                <c:pt idx="259">
                  <c:v>6.4177163266379615</c:v>
                </c:pt>
                <c:pt idx="260">
                  <c:v>5.8439724870365275</c:v>
                </c:pt>
                <c:pt idx="261">
                  <c:v>6.1741569325540917</c:v>
                </c:pt>
                <c:pt idx="262">
                  <c:v>6.3173973733893476</c:v>
                </c:pt>
                <c:pt idx="263">
                  <c:v>6.1518815622065466</c:v>
                </c:pt>
                <c:pt idx="264">
                  <c:v>6.9657754928864728</c:v>
                </c:pt>
                <c:pt idx="265">
                  <c:v>7.2339578493626018</c:v>
                </c:pt>
                <c:pt idx="266">
                  <c:v>7.3996154841130046</c:v>
                </c:pt>
                <c:pt idx="267">
                  <c:v>7.3123000214004712</c:v>
                </c:pt>
                <c:pt idx="268">
                  <c:v>7.3642173515524156</c:v>
                </c:pt>
                <c:pt idx="269">
                  <c:v>7.7456838103628316</c:v>
                </c:pt>
                <c:pt idx="270">
                  <c:v>8.0872684663998324</c:v>
                </c:pt>
                <c:pt idx="271">
                  <c:v>8.4414908252281453</c:v>
                </c:pt>
                <c:pt idx="272">
                  <c:v>8.2456482380828522</c:v>
                </c:pt>
                <c:pt idx="273">
                  <c:v>6.5701325161044162</c:v>
                </c:pt>
                <c:pt idx="274">
                  <c:v>6.0103572257323199</c:v>
                </c:pt>
                <c:pt idx="275">
                  <c:v>6.4226677314175573</c:v>
                </c:pt>
                <c:pt idx="276">
                  <c:v>6.7245331147941823</c:v>
                </c:pt>
                <c:pt idx="277">
                  <c:v>6.9948593460089086</c:v>
                </c:pt>
                <c:pt idx="278">
                  <c:v>6.7353500642719784</c:v>
                </c:pt>
                <c:pt idx="279">
                  <c:v>6.8006829598954166</c:v>
                </c:pt>
                <c:pt idx="280">
                  <c:v>6.8578086967585374</c:v>
                </c:pt>
                <c:pt idx="281">
                  <c:v>7.1712105542004032</c:v>
                </c:pt>
                <c:pt idx="282">
                  <c:v>7.1432428330390216</c:v>
                </c:pt>
                <c:pt idx="283">
                  <c:v>6.9260882509146358</c:v>
                </c:pt>
                <c:pt idx="284">
                  <c:v>7.2391474398559765</c:v>
                </c:pt>
                <c:pt idx="285">
                  <c:v>7.4440153124039004</c:v>
                </c:pt>
                <c:pt idx="286">
                  <c:v>7.3494763179363707</c:v>
                </c:pt>
                <c:pt idx="287">
                  <c:v>7.481766891659225</c:v>
                </c:pt>
                <c:pt idx="288">
                  <c:v>8.0182095777911915</c:v>
                </c:pt>
                <c:pt idx="289">
                  <c:v>7.805727023979725</c:v>
                </c:pt>
                <c:pt idx="290">
                  <c:v>7.9946256179600343</c:v>
                </c:pt>
                <c:pt idx="291">
                  <c:v>8.4095466875321598</c:v>
                </c:pt>
                <c:pt idx="292">
                  <c:v>8.7619066937397569</c:v>
                </c:pt>
                <c:pt idx="293">
                  <c:v>8.7154685882629366</c:v>
                </c:pt>
                <c:pt idx="294">
                  <c:v>9.4946314800536431</c:v>
                </c:pt>
                <c:pt idx="295">
                  <c:v>9.6560402152145546</c:v>
                </c:pt>
                <c:pt idx="296">
                  <c:v>9.6734210876019411</c:v>
                </c:pt>
                <c:pt idx="297">
                  <c:v>9.4838220342849429</c:v>
                </c:pt>
                <c:pt idx="298">
                  <c:v>9.6734984749706427</c:v>
                </c:pt>
                <c:pt idx="299">
                  <c:v>9.8901848408099848</c:v>
                </c:pt>
                <c:pt idx="300">
                  <c:v>9.2107291422463398</c:v>
                </c:pt>
                <c:pt idx="301">
                  <c:v>9.3341529127524421</c:v>
                </c:pt>
                <c:pt idx="302">
                  <c:v>9.5469715991631965</c:v>
                </c:pt>
                <c:pt idx="303">
                  <c:v>9.3417117097811886</c:v>
                </c:pt>
                <c:pt idx="304">
                  <c:v>10.229174322210401</c:v>
                </c:pt>
                <c:pt idx="305">
                  <c:v>10.167799276277139</c:v>
                </c:pt>
                <c:pt idx="306">
                  <c:v>10.130178418954912</c:v>
                </c:pt>
                <c:pt idx="307">
                  <c:v>9.2468268608220452</c:v>
                </c:pt>
                <c:pt idx="308">
                  <c:v>8.8279456040268069</c:v>
                </c:pt>
                <c:pt idx="309">
                  <c:v>8.8226488366643903</c:v>
                </c:pt>
                <c:pt idx="310">
                  <c:v>9.3917096866292429</c:v>
                </c:pt>
                <c:pt idx="311">
                  <c:v>9.6509208739802101</c:v>
                </c:pt>
                <c:pt idx="312">
                  <c:v>10.08424722122192</c:v>
                </c:pt>
                <c:pt idx="313">
                  <c:v>10.789136101985333</c:v>
                </c:pt>
                <c:pt idx="314">
                  <c:v>11.044838627602386</c:v>
                </c:pt>
                <c:pt idx="315">
                  <c:v>11.059196917818271</c:v>
                </c:pt>
                <c:pt idx="316">
                  <c:v>11.497141115763876</c:v>
                </c:pt>
                <c:pt idx="317">
                  <c:v>10.975170909108195</c:v>
                </c:pt>
                <c:pt idx="318">
                  <c:v>11.500881595654478</c:v>
                </c:pt>
                <c:pt idx="319">
                  <c:v>11.802204693460626</c:v>
                </c:pt>
                <c:pt idx="320">
                  <c:v>11.625171623058716</c:v>
                </c:pt>
                <c:pt idx="321">
                  <c:v>11.791411577268455</c:v>
                </c:pt>
                <c:pt idx="322">
                  <c:v>11.368099901644518</c:v>
                </c:pt>
                <c:pt idx="323">
                  <c:v>12.694757160166434</c:v>
                </c:pt>
                <c:pt idx="324">
                  <c:v>12.414203026926756</c:v>
                </c:pt>
                <c:pt idx="325">
                  <c:v>12.522206593261018</c:v>
                </c:pt>
                <c:pt idx="326">
                  <c:v>12.28052800601108</c:v>
                </c:pt>
                <c:pt idx="327">
                  <c:v>12.620698631777588</c:v>
                </c:pt>
                <c:pt idx="328">
                  <c:v>12.701471103020964</c:v>
                </c:pt>
                <c:pt idx="329">
                  <c:v>12.494437124041722</c:v>
                </c:pt>
                <c:pt idx="330">
                  <c:v>13.005459602415028</c:v>
                </c:pt>
                <c:pt idx="331">
                  <c:v>12.74795150228721</c:v>
                </c:pt>
                <c:pt idx="332">
                  <c:v>12.90602610091557</c:v>
                </c:pt>
                <c:pt idx="333">
                  <c:v>12.96410321836969</c:v>
                </c:pt>
                <c:pt idx="334">
                  <c:v>13.412661189725281</c:v>
                </c:pt>
                <c:pt idx="335">
                  <c:v>13.56556552728815</c:v>
                </c:pt>
                <c:pt idx="336">
                  <c:v>13.621184345950031</c:v>
                </c:pt>
                <c:pt idx="337">
                  <c:v>13.779190084363051</c:v>
                </c:pt>
                <c:pt idx="338">
                  <c:v>14.064419319109366</c:v>
                </c:pt>
                <c:pt idx="339">
                  <c:v>13.673428462038125</c:v>
                </c:pt>
                <c:pt idx="340">
                  <c:v>14.028937602051116</c:v>
                </c:pt>
                <c:pt idx="341">
                  <c:v>14.066815733576652</c:v>
                </c:pt>
                <c:pt idx="342">
                  <c:v>14.010548470642345</c:v>
                </c:pt>
                <c:pt idx="343">
                  <c:v>14.512126105891342</c:v>
                </c:pt>
                <c:pt idx="344">
                  <c:v>14.438114262751297</c:v>
                </c:pt>
                <c:pt idx="345">
                  <c:v>14.673455525234143</c:v>
                </c:pt>
                <c:pt idx="346">
                  <c:v>14.535525043296943</c:v>
                </c:pt>
                <c:pt idx="347">
                  <c:v>14.685240951242902</c:v>
                </c:pt>
                <c:pt idx="348">
                  <c:v>15.141951944826554</c:v>
                </c:pt>
                <c:pt idx="349">
                  <c:v>14.684664996092792</c:v>
                </c:pt>
                <c:pt idx="350">
                  <c:v>14.076719865254551</c:v>
                </c:pt>
                <c:pt idx="351">
                  <c:v>14.255494207543283</c:v>
                </c:pt>
                <c:pt idx="352">
                  <c:v>14.509242004437553</c:v>
                </c:pt>
                <c:pt idx="353">
                  <c:v>14.147961878527058</c:v>
                </c:pt>
                <c:pt idx="354">
                  <c:v>14.609185435767039</c:v>
                </c:pt>
                <c:pt idx="355">
                  <c:v>15.19793560882845</c:v>
                </c:pt>
                <c:pt idx="356">
                  <c:v>14.824066392851272</c:v>
                </c:pt>
                <c:pt idx="357">
                  <c:v>15.184291206197557</c:v>
                </c:pt>
                <c:pt idx="358">
                  <c:v>14.67561745078994</c:v>
                </c:pt>
                <c:pt idx="359">
                  <c:v>14.861997792414972</c:v>
                </c:pt>
                <c:pt idx="360">
                  <c:v>15.30637152640818</c:v>
                </c:pt>
                <c:pt idx="361">
                  <c:v>15.900258741632816</c:v>
                </c:pt>
                <c:pt idx="362">
                  <c:v>16.340695908776045</c:v>
                </c:pt>
                <c:pt idx="363">
                  <c:v>16.812942020539673</c:v>
                </c:pt>
                <c:pt idx="364">
                  <c:v>17.50731652598796</c:v>
                </c:pt>
                <c:pt idx="365">
                  <c:v>17.925741390959072</c:v>
                </c:pt>
                <c:pt idx="366">
                  <c:v>18.537009172390775</c:v>
                </c:pt>
                <c:pt idx="367">
                  <c:v>18.650084928342359</c:v>
                </c:pt>
                <c:pt idx="368">
                  <c:v>19.504258818060439</c:v>
                </c:pt>
                <c:pt idx="369">
                  <c:v>19.484754559242379</c:v>
                </c:pt>
                <c:pt idx="370">
                  <c:v>20.347929186216817</c:v>
                </c:pt>
                <c:pt idx="371">
                  <c:v>20.689774396545257</c:v>
                </c:pt>
                <c:pt idx="372">
                  <c:v>21.411847522984687</c:v>
                </c:pt>
                <c:pt idx="373">
                  <c:v>21.694483910288085</c:v>
                </c:pt>
                <c:pt idx="374">
                  <c:v>21.872378678352447</c:v>
                </c:pt>
                <c:pt idx="375">
                  <c:v>22.163281314774537</c:v>
                </c:pt>
                <c:pt idx="376">
                  <c:v>22.732877644564244</c:v>
                </c:pt>
                <c:pt idx="377">
                  <c:v>22.846542032787063</c:v>
                </c:pt>
                <c:pt idx="378">
                  <c:v>21.818447641311643</c:v>
                </c:pt>
                <c:pt idx="379">
                  <c:v>22.294089799892237</c:v>
                </c:pt>
                <c:pt idx="380">
                  <c:v>23.600523462165921</c:v>
                </c:pt>
                <c:pt idx="381">
                  <c:v>24.162215920565469</c:v>
                </c:pt>
                <c:pt idx="382">
                  <c:v>26.00820921689667</c:v>
                </c:pt>
                <c:pt idx="383">
                  <c:v>25.508851599932253</c:v>
                </c:pt>
                <c:pt idx="384">
                  <c:v>27.156723413287878</c:v>
                </c:pt>
                <c:pt idx="385">
                  <c:v>27.31151673674362</c:v>
                </c:pt>
                <c:pt idx="386">
                  <c:v>26.109810000326899</c:v>
                </c:pt>
                <c:pt idx="387">
                  <c:v>27.684231543346613</c:v>
                </c:pt>
                <c:pt idx="388">
                  <c:v>29.397885475879768</c:v>
                </c:pt>
                <c:pt idx="389">
                  <c:v>30.694332225366068</c:v>
                </c:pt>
                <c:pt idx="390">
                  <c:v>33.248100666516521</c:v>
                </c:pt>
                <c:pt idx="391">
                  <c:v>31.392856649324901</c:v>
                </c:pt>
                <c:pt idx="392">
                  <c:v>33.097488765383247</c:v>
                </c:pt>
                <c:pt idx="393">
                  <c:v>32.114493349051365</c:v>
                </c:pt>
                <c:pt idx="394">
                  <c:v>33.617451637786971</c:v>
                </c:pt>
                <c:pt idx="395">
                  <c:v>34.303247651197822</c:v>
                </c:pt>
                <c:pt idx="396">
                  <c:v>34.711456298247079</c:v>
                </c:pt>
                <c:pt idx="397">
                  <c:v>37.245392608019117</c:v>
                </c:pt>
                <c:pt idx="398">
                  <c:v>39.189602102157714</c:v>
                </c:pt>
                <c:pt idx="399">
                  <c:v>39.734337571377708</c:v>
                </c:pt>
                <c:pt idx="400">
                  <c:v>39.050906965150013</c:v>
                </c:pt>
                <c:pt idx="401">
                  <c:v>40.874584320422514</c:v>
                </c:pt>
                <c:pt idx="402">
                  <c:v>40.576199854883434</c:v>
                </c:pt>
                <c:pt idx="403">
                  <c:v>34.68859325593985</c:v>
                </c:pt>
                <c:pt idx="404">
                  <c:v>36.971102692180693</c:v>
                </c:pt>
                <c:pt idx="405">
                  <c:v>39.936185128093584</c:v>
                </c:pt>
                <c:pt idx="406">
                  <c:v>42.563986109522148</c:v>
                </c:pt>
                <c:pt idx="407">
                  <c:v>45.385978388583467</c:v>
                </c:pt>
                <c:pt idx="408">
                  <c:v>47.387500035519999</c:v>
                </c:pt>
                <c:pt idx="409">
                  <c:v>45.880577534390461</c:v>
                </c:pt>
                <c:pt idx="410">
                  <c:v>47.76168121330047</c:v>
                </c:pt>
                <c:pt idx="411">
                  <c:v>49.385578374552686</c:v>
                </c:pt>
                <c:pt idx="412">
                  <c:v>48.160816030863778</c:v>
                </c:pt>
                <c:pt idx="413">
                  <c:v>50.559224669200795</c:v>
                </c:pt>
                <c:pt idx="414">
                  <c:v>48.804819573179529</c:v>
                </c:pt>
                <c:pt idx="415">
                  <c:v>48.580317403142899</c:v>
                </c:pt>
                <c:pt idx="416">
                  <c:v>47.166630166711442</c:v>
                </c:pt>
                <c:pt idx="417">
                  <c:v>50.534327560614635</c:v>
                </c:pt>
                <c:pt idx="418">
                  <c:v>51.817899480654248</c:v>
                </c:pt>
                <c:pt idx="419">
                  <c:v>55.123881467519993</c:v>
                </c:pt>
                <c:pt idx="420">
                  <c:v>52.566133367427064</c:v>
                </c:pt>
                <c:pt idx="421">
                  <c:v>51.919569927007714</c:v>
                </c:pt>
                <c:pt idx="422">
                  <c:v>56.950576252934759</c:v>
                </c:pt>
                <c:pt idx="423">
                  <c:v>54.883270334953231</c:v>
                </c:pt>
                <c:pt idx="424">
                  <c:v>53.395933708876001</c:v>
                </c:pt>
                <c:pt idx="425">
                  <c:v>54.939076193062512</c:v>
                </c:pt>
                <c:pt idx="426">
                  <c:v>53.922703283490854</c:v>
                </c:pt>
                <c:pt idx="427">
                  <c:v>57.966906029752664</c:v>
                </c:pt>
                <c:pt idx="428">
                  <c:v>55.16710446851561</c:v>
                </c:pt>
                <c:pt idx="429">
                  <c:v>54.207196850763438</c:v>
                </c:pt>
                <c:pt idx="430">
                  <c:v>48.954519475924464</c:v>
                </c:pt>
                <c:pt idx="431">
                  <c:v>49.306992016151128</c:v>
                </c:pt>
                <c:pt idx="432">
                  <c:v>50.830578069450191</c:v>
                </c:pt>
                <c:pt idx="433">
                  <c:v>45.874596707678798</c:v>
                </c:pt>
                <c:pt idx="434">
                  <c:v>42.654200018799742</c:v>
                </c:pt>
                <c:pt idx="435">
                  <c:v>45.989758460269883</c:v>
                </c:pt>
                <c:pt idx="436">
                  <c:v>46.215108276725203</c:v>
                </c:pt>
                <c:pt idx="437">
                  <c:v>45.170646829671213</c:v>
                </c:pt>
                <c:pt idx="438">
                  <c:v>44.574394291519553</c:v>
                </c:pt>
                <c:pt idx="439">
                  <c:v>41.672601223141633</c:v>
                </c:pt>
                <c:pt idx="440">
                  <c:v>38.47631270932667</c:v>
                </c:pt>
                <c:pt idx="441">
                  <c:v>39.22660080715854</c:v>
                </c:pt>
                <c:pt idx="442">
                  <c:v>42.219590448744739</c:v>
                </c:pt>
                <c:pt idx="443">
                  <c:v>42.527793459020579</c:v>
                </c:pt>
                <c:pt idx="444">
                  <c:v>42.051482172279549</c:v>
                </c:pt>
                <c:pt idx="445">
                  <c:v>41.185221639530589</c:v>
                </c:pt>
                <c:pt idx="446">
                  <c:v>42.700837795865311</c:v>
                </c:pt>
                <c:pt idx="447">
                  <c:v>40.006414930946214</c:v>
                </c:pt>
                <c:pt idx="448">
                  <c:v>39.658359121046978</c:v>
                </c:pt>
                <c:pt idx="449">
                  <c:v>36.787093920683176</c:v>
                </c:pt>
                <c:pt idx="450">
                  <c:v>34.215676055627426</c:v>
                </c:pt>
                <c:pt idx="451">
                  <c:v>34.458607355622384</c:v>
                </c:pt>
                <c:pt idx="452">
                  <c:v>30.83356186181091</c:v>
                </c:pt>
                <c:pt idx="453">
                  <c:v>33.586998936070621</c:v>
                </c:pt>
                <c:pt idx="454">
                  <c:v>35.34695768032072</c:v>
                </c:pt>
                <c:pt idx="455">
                  <c:v>33.279160656021958</c:v>
                </c:pt>
                <c:pt idx="456">
                  <c:v>32.347344157653339</c:v>
                </c:pt>
                <c:pt idx="457">
                  <c:v>31.794204572557465</c:v>
                </c:pt>
                <c:pt idx="458">
                  <c:v>32.182093868342669</c:v>
                </c:pt>
                <c:pt idx="459">
                  <c:v>34.788843471678426</c:v>
                </c:pt>
                <c:pt idx="460">
                  <c:v>36.576990026122694</c:v>
                </c:pt>
                <c:pt idx="461">
                  <c:v>37.045175498457063</c:v>
                </c:pt>
                <c:pt idx="462">
                  <c:v>37.671238964380983</c:v>
                </c:pt>
                <c:pt idx="463">
                  <c:v>38.30034865508614</c:v>
                </c:pt>
                <c:pt idx="464">
                  <c:v>37.879044819880193</c:v>
                </c:pt>
                <c:pt idx="465">
                  <c:v>39.943452762563666</c:v>
                </c:pt>
                <c:pt idx="466">
                  <c:v>40.294955146874223</c:v>
                </c:pt>
                <c:pt idx="467">
                  <c:v>42.297614417673877</c:v>
                </c:pt>
                <c:pt idx="468">
                  <c:v>43.037822669983171</c:v>
                </c:pt>
                <c:pt idx="469">
                  <c:v>43.636048405095941</c:v>
                </c:pt>
                <c:pt idx="470">
                  <c:v>42.924780816092877</c:v>
                </c:pt>
                <c:pt idx="471">
                  <c:v>42.431145836707813</c:v>
                </c:pt>
                <c:pt idx="472">
                  <c:v>42.893645326327928</c:v>
                </c:pt>
                <c:pt idx="473">
                  <c:v>43.541339370755473</c:v>
                </c:pt>
                <c:pt idx="474">
                  <c:v>42.100121037583463</c:v>
                </c:pt>
                <c:pt idx="475">
                  <c:v>42.281151558045067</c:v>
                </c:pt>
                <c:pt idx="476">
                  <c:v>42.699734958469712</c:v>
                </c:pt>
                <c:pt idx="477">
                  <c:v>43.250561539433967</c:v>
                </c:pt>
                <c:pt idx="478">
                  <c:v>44.902732990240345</c:v>
                </c:pt>
                <c:pt idx="479">
                  <c:v>46.44289673180559</c:v>
                </c:pt>
                <c:pt idx="480">
                  <c:v>45.356132948281342</c:v>
                </c:pt>
                <c:pt idx="481">
                  <c:v>46.295004900310765</c:v>
                </c:pt>
                <c:pt idx="482">
                  <c:v>45.526507818965612</c:v>
                </c:pt>
                <c:pt idx="483">
                  <c:v>44.811741646207849</c:v>
                </c:pt>
                <c:pt idx="484">
                  <c:v>46.227792682228021</c:v>
                </c:pt>
                <c:pt idx="485">
                  <c:v>46.195433227350456</c:v>
                </c:pt>
                <c:pt idx="486">
                  <c:v>47.839990650244133</c:v>
                </c:pt>
                <c:pt idx="487">
                  <c:v>47.423782731587004</c:v>
                </c:pt>
                <c:pt idx="488">
                  <c:v>47.77946110207391</c:v>
                </c:pt>
                <c:pt idx="489">
                  <c:v>47.153550161636744</c:v>
                </c:pt>
                <c:pt idx="490">
                  <c:v>48.874654742536485</c:v>
                </c:pt>
                <c:pt idx="491">
                  <c:v>48.80623022589694</c:v>
                </c:pt>
                <c:pt idx="492">
                  <c:v>49.89460915993444</c:v>
                </c:pt>
                <c:pt idx="493">
                  <c:v>49.974440534590336</c:v>
                </c:pt>
                <c:pt idx="494">
                  <c:v>50.56913637695196</c:v>
                </c:pt>
                <c:pt idx="495">
                  <c:v>51.165852186199992</c:v>
                </c:pt>
                <c:pt idx="496">
                  <c:v>49.876472711107752</c:v>
                </c:pt>
                <c:pt idx="497">
                  <c:v>49.996176245614407</c:v>
                </c:pt>
                <c:pt idx="498">
                  <c:v>50.366147949831955</c:v>
                </c:pt>
                <c:pt idx="499">
                  <c:v>51.600118574602838</c:v>
                </c:pt>
                <c:pt idx="500">
                  <c:v>52.921081610112672</c:v>
                </c:pt>
                <c:pt idx="501">
                  <c:v>54.646308870602347</c:v>
                </c:pt>
                <c:pt idx="502">
                  <c:v>55.569831490515519</c:v>
                </c:pt>
                <c:pt idx="503">
                  <c:v>56.408935946022297</c:v>
                </c:pt>
                <c:pt idx="504">
                  <c:v>57.28891534678025</c:v>
                </c:pt>
                <c:pt idx="505">
                  <c:v>56.074390341428511</c:v>
                </c:pt>
                <c:pt idx="506">
                  <c:v>56.685601196150074</c:v>
                </c:pt>
                <c:pt idx="507">
                  <c:v>59.128750607704134</c:v>
                </c:pt>
                <c:pt idx="508">
                  <c:v>61.133215253305309</c:v>
                </c:pt>
                <c:pt idx="509">
                  <c:v>60.100063915524444</c:v>
                </c:pt>
                <c:pt idx="510">
                  <c:v>58.489382202588388</c:v>
                </c:pt>
                <c:pt idx="511">
                  <c:v>59.483701700032384</c:v>
                </c:pt>
                <c:pt idx="512">
                  <c:v>61.85710139786368</c:v>
                </c:pt>
                <c:pt idx="513">
                  <c:v>63.118986266380098</c:v>
                </c:pt>
                <c:pt idx="514">
                  <c:v>60.663657700617911</c:v>
                </c:pt>
                <c:pt idx="515">
                  <c:v>60.342140314804638</c:v>
                </c:pt>
                <c:pt idx="516">
                  <c:v>56.763851394136722</c:v>
                </c:pt>
                <c:pt idx="517">
                  <c:v>54.998495615779071</c:v>
                </c:pt>
                <c:pt idx="518">
                  <c:v>54.685004190769128</c:v>
                </c:pt>
                <c:pt idx="519">
                  <c:v>57.096612875582046</c:v>
                </c:pt>
                <c:pt idx="520">
                  <c:v>57.804610875239263</c:v>
                </c:pt>
                <c:pt idx="521">
                  <c:v>52.960584483894216</c:v>
                </c:pt>
                <c:pt idx="522">
                  <c:v>52.499827398884335</c:v>
                </c:pt>
                <c:pt idx="523">
                  <c:v>53.098325431231622</c:v>
                </c:pt>
                <c:pt idx="524">
                  <c:v>48.542489109231951</c:v>
                </c:pt>
                <c:pt idx="525">
                  <c:v>40.819379091953145</c:v>
                </c:pt>
                <c:pt idx="526">
                  <c:v>37.982432245062398</c:v>
                </c:pt>
                <c:pt idx="527">
                  <c:v>38.38504602686006</c:v>
                </c:pt>
                <c:pt idx="528">
                  <c:v>35.367981409148861</c:v>
                </c:pt>
                <c:pt idx="529">
                  <c:v>31.905456029193189</c:v>
                </c:pt>
                <c:pt idx="530">
                  <c:v>34.678040158130074</c:v>
                </c:pt>
                <c:pt idx="531">
                  <c:v>37.667287219760887</c:v>
                </c:pt>
                <c:pt idx="532">
                  <c:v>39.738988016847735</c:v>
                </c:pt>
                <c:pt idx="533">
                  <c:v>39.830387689286482</c:v>
                </c:pt>
                <c:pt idx="534">
                  <c:v>42.734022951835463</c:v>
                </c:pt>
                <c:pt idx="535">
                  <c:v>44.037410651866445</c:v>
                </c:pt>
                <c:pt idx="536">
                  <c:v>45.543490096160276</c:v>
                </c:pt>
                <c:pt idx="537">
                  <c:v>44.910435583823649</c:v>
                </c:pt>
                <c:pt idx="538">
                  <c:v>47.645481110878507</c:v>
                </c:pt>
                <c:pt idx="539">
                  <c:v>48.431631549207999</c:v>
                </c:pt>
                <c:pt idx="540">
                  <c:v>46.780112913380009</c:v>
                </c:pt>
                <c:pt idx="541">
                  <c:v>48.15077022174205</c:v>
                </c:pt>
                <c:pt idx="542">
                  <c:v>50.890549047359173</c:v>
                </c:pt>
                <c:pt idx="543">
                  <c:v>51.404543592737497</c:v>
                </c:pt>
                <c:pt idx="544">
                  <c:v>47.312741922755592</c:v>
                </c:pt>
                <c:pt idx="545">
                  <c:v>44.951836100810084</c:v>
                </c:pt>
                <c:pt idx="546">
                  <c:v>48.053512791765975</c:v>
                </c:pt>
                <c:pt idx="547">
                  <c:v>45.948768931486626</c:v>
                </c:pt>
                <c:pt idx="548">
                  <c:v>50.024424735709488</c:v>
                </c:pt>
                <c:pt idx="549">
                  <c:v>51.970374857928583</c:v>
                </c:pt>
                <c:pt idx="550">
                  <c:v>51.845645958269557</c:v>
                </c:pt>
                <c:pt idx="551">
                  <c:v>55.210428380961247</c:v>
                </c:pt>
                <c:pt idx="552">
                  <c:v>56.441620933856683</c:v>
                </c:pt>
                <c:pt idx="553">
                  <c:v>58.247752803740099</c:v>
                </c:pt>
                <c:pt idx="554">
                  <c:v>58.189505050936361</c:v>
                </c:pt>
                <c:pt idx="555">
                  <c:v>59.987560757010293</c:v>
                </c:pt>
                <c:pt idx="556">
                  <c:v>59.237716247547667</c:v>
                </c:pt>
                <c:pt idx="557">
                  <c:v>58.27214147271264</c:v>
                </c:pt>
                <c:pt idx="558">
                  <c:v>57.159143570583829</c:v>
                </c:pt>
                <c:pt idx="559">
                  <c:v>54.198299933627588</c:v>
                </c:pt>
                <c:pt idx="560">
                  <c:v>50.621212138008161</c:v>
                </c:pt>
                <c:pt idx="561">
                  <c:v>55.911128806430014</c:v>
                </c:pt>
                <c:pt idx="562">
                  <c:v>55.804897661697794</c:v>
                </c:pt>
                <c:pt idx="563">
                  <c:v>56.3573661485486</c:v>
                </c:pt>
                <c:pt idx="564">
                  <c:v>58.938533518152127</c:v>
                </c:pt>
                <c:pt idx="565">
                  <c:v>61.590767526468966</c:v>
                </c:pt>
                <c:pt idx="566">
                  <c:v>63.672535468863622</c:v>
                </c:pt>
                <c:pt idx="567">
                  <c:v>63.220460467034691</c:v>
                </c:pt>
                <c:pt idx="568">
                  <c:v>59.528385575759863</c:v>
                </c:pt>
                <c:pt idx="569">
                  <c:v>61.945238030135712</c:v>
                </c:pt>
                <c:pt idx="570">
                  <c:v>62.762915172133511</c:v>
                </c:pt>
                <c:pt idx="571">
                  <c:v>64.175080763506514</c:v>
                </c:pt>
                <c:pt idx="572">
                  <c:v>65.914225452197542</c:v>
                </c:pt>
                <c:pt idx="573">
                  <c:v>64.648672323515356</c:v>
                </c:pt>
                <c:pt idx="574">
                  <c:v>64.997775154062339</c:v>
                </c:pt>
                <c:pt idx="575">
                  <c:v>65.452759580140764</c:v>
                </c:pt>
                <c:pt idx="576">
                  <c:v>68.836667250434047</c:v>
                </c:pt>
                <c:pt idx="577">
                  <c:v>69.759078591589869</c:v>
                </c:pt>
                <c:pt idx="578">
                  <c:v>72.444803117366078</c:v>
                </c:pt>
                <c:pt idx="579">
                  <c:v>73.835743337219512</c:v>
                </c:pt>
                <c:pt idx="580">
                  <c:v>75.644719048981386</c:v>
                </c:pt>
                <c:pt idx="581">
                  <c:v>74.653773229439736</c:v>
                </c:pt>
                <c:pt idx="582">
                  <c:v>78.558165569339437</c:v>
                </c:pt>
                <c:pt idx="583">
                  <c:v>76.382104383068736</c:v>
                </c:pt>
                <c:pt idx="584">
                  <c:v>78.818693512888629</c:v>
                </c:pt>
                <c:pt idx="585">
                  <c:v>82.397062198373774</c:v>
                </c:pt>
                <c:pt idx="586">
                  <c:v>85.000809363842393</c:v>
                </c:pt>
                <c:pt idx="587">
                  <c:v>87.20233032636591</c:v>
                </c:pt>
                <c:pt idx="588">
                  <c:v>84.106647599779919</c:v>
                </c:pt>
                <c:pt idx="589">
                  <c:v>87.857804082730098</c:v>
                </c:pt>
                <c:pt idx="590">
                  <c:v>88.587023856616753</c:v>
                </c:pt>
                <c:pt idx="591">
                  <c:v>89.2248504283844</c:v>
                </c:pt>
                <c:pt idx="592">
                  <c:v>91.214564592937364</c:v>
                </c:pt>
                <c:pt idx="593">
                  <c:v>92.902034037906702</c:v>
                </c:pt>
                <c:pt idx="594">
                  <c:v>91.750048815836664</c:v>
                </c:pt>
                <c:pt idx="595">
                  <c:v>95.41087576358855</c:v>
                </c:pt>
                <c:pt idx="596">
                  <c:v>94.275486342001841</c:v>
                </c:pt>
                <c:pt idx="597">
                  <c:v>96.302409298354888</c:v>
                </c:pt>
                <c:pt idx="598">
                  <c:v>99.066288445217666</c:v>
                </c:pt>
                <c:pt idx="599">
                  <c:v>98.630396776058717</c:v>
                </c:pt>
                <c:pt idx="600">
                  <c:v>95.454497999869631</c:v>
                </c:pt>
                <c:pt idx="601">
                  <c:v>101.07676793206194</c:v>
                </c:pt>
                <c:pt idx="602">
                  <c:v>99.277601462871232</c:v>
                </c:pt>
                <c:pt idx="603">
                  <c:v>100.47886044057198</c:v>
                </c:pt>
                <c:pt idx="604">
                  <c:v>101.58412790541826</c:v>
                </c:pt>
                <c:pt idx="605">
                  <c:v>99.694663126377478</c:v>
                </c:pt>
                <c:pt idx="606">
                  <c:v>101.89791518147042</c:v>
                </c:pt>
                <c:pt idx="607">
                  <c:v>95.722901521473318</c:v>
                </c:pt>
                <c:pt idx="608">
                  <c:v>93.425551884957954</c:v>
                </c:pt>
                <c:pt idx="609">
                  <c:v>101.17053013622096</c:v>
                </c:pt>
                <c:pt idx="610">
                  <c:v>101.42345646156151</c:v>
                </c:pt>
                <c:pt idx="611">
                  <c:v>99.790538812530372</c:v>
                </c:pt>
                <c:pt idx="612">
                  <c:v>94.621388902041303</c:v>
                </c:pt>
                <c:pt idx="613">
                  <c:v>94.403759707566607</c:v>
                </c:pt>
                <c:pt idx="614">
                  <c:v>100.67216935214903</c:v>
                </c:pt>
                <c:pt idx="615">
                  <c:v>101.27620236826192</c:v>
                </c:pt>
                <c:pt idx="616">
                  <c:v>102.94725970733823</c:v>
                </c:pt>
                <c:pt idx="617">
                  <c:v>103.05020696704555</c:v>
                </c:pt>
                <c:pt idx="618">
                  <c:v>106.82184454203941</c:v>
                </c:pt>
                <c:pt idx="619">
                  <c:v>107.04617041557769</c:v>
                </c:pt>
                <c:pt idx="620">
                  <c:v>107.21744428824262</c:v>
                </c:pt>
                <c:pt idx="621">
                  <c:v>105.54485215734604</c:v>
                </c:pt>
                <c:pt idx="622">
                  <c:v>109.56611102454093</c:v>
                </c:pt>
                <c:pt idx="623">
                  <c:v>111.7464766339293</c:v>
                </c:pt>
                <c:pt idx="624">
                  <c:v>114.02610475726146</c:v>
                </c:pt>
                <c:pt idx="625">
                  <c:v>118.54153850564903</c:v>
                </c:pt>
                <c:pt idx="626">
                  <c:v>118.76676742880976</c:v>
                </c:pt>
                <c:pt idx="627">
                  <c:v>120.1800919612126</c:v>
                </c:pt>
                <c:pt idx="628">
                  <c:v>122.1630634785726</c:v>
                </c:pt>
                <c:pt idx="629">
                  <c:v>122.6761483451826</c:v>
                </c:pt>
                <c:pt idx="630">
                  <c:v>125.35048837910759</c:v>
                </c:pt>
                <c:pt idx="631">
                  <c:v>126.02738101635478</c:v>
                </c:pt>
                <c:pt idx="632">
                  <c:v>128.49751768427535</c:v>
                </c:pt>
                <c:pt idx="633">
                  <c:v>131.76135463345597</c:v>
                </c:pt>
                <c:pt idx="634">
                  <c:v>135.85913276255644</c:v>
                </c:pt>
                <c:pt idx="635">
                  <c:v>137.57095783536465</c:v>
                </c:pt>
                <c:pt idx="636">
                  <c:v>146.04532883802312</c:v>
                </c:pt>
                <c:pt idx="637">
                  <c:v>141.00676499311132</c:v>
                </c:pt>
                <c:pt idx="638">
                  <c:v>136.9457701613097</c:v>
                </c:pt>
                <c:pt idx="639">
                  <c:v>137.58941528106783</c:v>
                </c:pt>
                <c:pt idx="640">
                  <c:v>140.72645394947617</c:v>
                </c:pt>
                <c:pt idx="641">
                  <c:v>141.5285947369882</c:v>
                </c:pt>
                <c:pt idx="642">
                  <c:v>146.80761132067786</c:v>
                </c:pt>
                <c:pt idx="643">
                  <c:v>152.04864304482606</c:v>
                </c:pt>
                <c:pt idx="644">
                  <c:v>152.96093490309502</c:v>
                </c:pt>
                <c:pt idx="645">
                  <c:v>142.52899914270392</c:v>
                </c:pt>
                <c:pt idx="646">
                  <c:v>145.18003852675821</c:v>
                </c:pt>
                <c:pt idx="647">
                  <c:v>132.37515912869813</c:v>
                </c:pt>
                <c:pt idx="648">
                  <c:v>142.85927173169102</c:v>
                </c:pt>
                <c:pt idx="649">
                  <c:v>147.53076991731731</c:v>
                </c:pt>
                <c:pt idx="650">
                  <c:v>150.15681762184556</c:v>
                </c:pt>
                <c:pt idx="651">
                  <c:v>156.64359214310929</c:v>
                </c:pt>
                <c:pt idx="652">
                  <c:v>146.25812198402113</c:v>
                </c:pt>
                <c:pt idx="653">
                  <c:v>156.45231308630741</c:v>
                </c:pt>
                <c:pt idx="654">
                  <c:v>158.81474301391063</c:v>
                </c:pt>
                <c:pt idx="655">
                  <c:v>155.92431469105745</c:v>
                </c:pt>
                <c:pt idx="656">
                  <c:v>158.43469615758346</c:v>
                </c:pt>
                <c:pt idx="657">
                  <c:v>162.28465927421274</c:v>
                </c:pt>
                <c:pt idx="658">
                  <c:v>168.48393325848767</c:v>
                </c:pt>
                <c:pt idx="659">
                  <c:v>173.48790607626475</c:v>
                </c:pt>
                <c:pt idx="660">
                  <c:v>174.32064802543081</c:v>
                </c:pt>
                <c:pt idx="661">
                  <c:v>160.39242824819888</c:v>
                </c:pt>
                <c:pt idx="662">
                  <c:v>141.75482808575816</c:v>
                </c:pt>
                <c:pt idx="663">
                  <c:v>160.53734280712112</c:v>
                </c:pt>
                <c:pt idx="664">
                  <c:v>168.41972633895077</c:v>
                </c:pt>
                <c:pt idx="665">
                  <c:v>172.4112738531839</c:v>
                </c:pt>
                <c:pt idx="666">
                  <c:v>182.96284381299873</c:v>
                </c:pt>
                <c:pt idx="667">
                  <c:v>197.87431558375812</c:v>
                </c:pt>
                <c:pt idx="668">
                  <c:v>190.17700470754991</c:v>
                </c:pt>
                <c:pt idx="669">
                  <c:v>184.79499547432624</c:v>
                </c:pt>
                <c:pt idx="670">
                  <c:v>205.93554295658919</c:v>
                </c:pt>
                <c:pt idx="671">
                  <c:v>214.2965260006267</c:v>
                </c:pt>
                <c:pt idx="672">
                  <c:v>212.49643518222143</c:v>
                </c:pt>
                <c:pt idx="673">
                  <c:v>216.83136245993873</c:v>
                </c:pt>
                <c:pt idx="674">
                  <c:v>224.94085541594046</c:v>
                </c:pt>
                <c:pt idx="675">
                  <c:v>237.33509654935875</c:v>
                </c:pt>
                <c:pt idx="676">
                  <c:v>238.04710183900681</c:v>
                </c:pt>
                <c:pt idx="677">
                  <c:v>244.92666308215411</c:v>
                </c:pt>
                <c:pt idx="678">
                  <c:v>250.3150496699615</c:v>
                </c:pt>
                <c:pt idx="679">
                  <c:v>257.87456416999436</c:v>
                </c:pt>
                <c:pt idx="680">
                  <c:v>245.90918439250663</c:v>
                </c:pt>
                <c:pt idx="681">
                  <c:v>263.51628199501016</c:v>
                </c:pt>
                <c:pt idx="682">
                  <c:v>261.17098708525458</c:v>
                </c:pt>
                <c:pt idx="683">
                  <c:v>270.33808873194698</c:v>
                </c:pt>
              </c:numCache>
            </c:numRef>
          </c:val>
          <c:smooth val="0"/>
          <c:extLst>
            <c:ext xmlns:c16="http://schemas.microsoft.com/office/drawing/2014/chart" uri="{C3380CC4-5D6E-409C-BE32-E72D297353CC}">
              <c16:uniqueId val="{00000000-BCE9-FF4A-AC3A-58278087962F}"/>
            </c:ext>
          </c:extLst>
        </c:ser>
        <c:dLbls>
          <c:showLegendKey val="0"/>
          <c:showVal val="0"/>
          <c:showCatName val="0"/>
          <c:showSerName val="0"/>
          <c:showPercent val="0"/>
          <c:showBubbleSize val="0"/>
        </c:dLbls>
        <c:smooth val="0"/>
        <c:axId val="1162596048"/>
        <c:axId val="58603583"/>
      </c:lineChart>
      <c:catAx>
        <c:axId val="11625960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03583"/>
        <c:crosses val="autoZero"/>
        <c:auto val="1"/>
        <c:lblAlgn val="ctr"/>
        <c:lblOffset val="100"/>
        <c:noMultiLvlLbl val="0"/>
      </c:catAx>
      <c:valAx>
        <c:axId val="5860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59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scatter plot of portfolio </a:t>
            </a:r>
          </a:p>
        </c:rich>
      </c:tx>
      <c:layout>
        <c:manualLayout>
          <c:xMode val="edge"/>
          <c:yMode val="edge"/>
          <c:x val="0.39890136896414347"/>
          <c:y val="4.77565002787001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SIZE'!$C$2:$C$6</c:f>
              <c:numCache>
                <c:formatCode>General</c:formatCode>
                <c:ptCount val="5"/>
                <c:pt idx="0">
                  <c:v>1.1690661862450622</c:v>
                </c:pt>
                <c:pt idx="1">
                  <c:v>1.1900426438256821</c:v>
                </c:pt>
                <c:pt idx="2">
                  <c:v>1.1378935320426993</c:v>
                </c:pt>
                <c:pt idx="3">
                  <c:v>1.09982225515065</c:v>
                </c:pt>
                <c:pt idx="4">
                  <c:v>0.94555932071965176</c:v>
                </c:pt>
              </c:numCache>
            </c:numRef>
          </c:xVal>
          <c:yVal>
            <c:numRef>
              <c:f>'ANSWER 2 SIZE'!$B$2:$B$6</c:f>
              <c:numCache>
                <c:formatCode>General</c:formatCode>
                <c:ptCount val="5"/>
                <c:pt idx="0">
                  <c:v>1.156666666666667</c:v>
                </c:pt>
                <c:pt idx="1">
                  <c:v>1.1595029239766081</c:v>
                </c:pt>
                <c:pt idx="2">
                  <c:v>1.125979532163742</c:v>
                </c:pt>
                <c:pt idx="3">
                  <c:v>1.0951461988304092</c:v>
                </c:pt>
                <c:pt idx="4">
                  <c:v>0.9143421052631574</c:v>
                </c:pt>
              </c:numCache>
            </c:numRef>
          </c:yVal>
          <c:smooth val="0"/>
          <c:extLst>
            <c:ext xmlns:c16="http://schemas.microsoft.com/office/drawing/2014/chart" uri="{C3380CC4-5D6E-409C-BE32-E72D297353CC}">
              <c16:uniqueId val="{00000000-00D5-DF46-954B-2FA0C2CB4FF4}"/>
            </c:ext>
          </c:extLst>
        </c:ser>
        <c:dLbls>
          <c:showLegendKey val="0"/>
          <c:showVal val="0"/>
          <c:showCatName val="0"/>
          <c:showSerName val="0"/>
          <c:showPercent val="0"/>
          <c:showBubbleSize val="0"/>
        </c:dLbls>
        <c:axId val="1962829295"/>
        <c:axId val="1962384111"/>
      </c:scatterChart>
      <c:valAx>
        <c:axId val="19628292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BETA</a:t>
                </a:r>
              </a:p>
              <a:p>
                <a:pPr>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384111"/>
        <c:crosses val="autoZero"/>
        <c:crossBetween val="midCat"/>
      </c:valAx>
      <c:valAx>
        <c:axId val="19623841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MONTHLY RETURNS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8292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Market-Rf line</a:t>
            </a:r>
            <a:r>
              <a:rPr lang="en-US" baseline="0"/>
              <a:t> fit plot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 2 SIZE'!$C$28</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SIZE'!$B$29:$B$712</c:f>
              <c:numCache>
                <c:formatCode>General</c:formatCode>
                <c:ptCount val="684"/>
                <c:pt idx="0">
                  <c:v>7.33</c:v>
                </c:pt>
                <c:pt idx="1">
                  <c:v>2.71</c:v>
                </c:pt>
                <c:pt idx="2">
                  <c:v>2</c:v>
                </c:pt>
                <c:pt idx="3">
                  <c:v>4.4800000000000004</c:v>
                </c:pt>
                <c:pt idx="4">
                  <c:v>-1</c:v>
                </c:pt>
                <c:pt idx="5">
                  <c:v>-10.15</c:v>
                </c:pt>
                <c:pt idx="6">
                  <c:v>2.67</c:v>
                </c:pt>
                <c:pt idx="7">
                  <c:v>3.92</c:v>
                </c:pt>
                <c:pt idx="8">
                  <c:v>2.33</c:v>
                </c:pt>
                <c:pt idx="9">
                  <c:v>7.15</c:v>
                </c:pt>
                <c:pt idx="10">
                  <c:v>5.5900000000000007</c:v>
                </c:pt>
                <c:pt idx="11">
                  <c:v>4.25</c:v>
                </c:pt>
                <c:pt idx="12">
                  <c:v>7.42</c:v>
                </c:pt>
                <c:pt idx="13">
                  <c:v>4.53</c:v>
                </c:pt>
                <c:pt idx="14">
                  <c:v>-0.84000000000000008</c:v>
                </c:pt>
                <c:pt idx="15">
                  <c:v>5.96</c:v>
                </c:pt>
                <c:pt idx="16">
                  <c:v>-12.040000000000001</c:v>
                </c:pt>
                <c:pt idx="17">
                  <c:v>-7.0000000000000007E-2</c:v>
                </c:pt>
                <c:pt idx="18">
                  <c:v>-2.23</c:v>
                </c:pt>
                <c:pt idx="19">
                  <c:v>-11.18</c:v>
                </c:pt>
                <c:pt idx="20">
                  <c:v>-2.36</c:v>
                </c:pt>
                <c:pt idx="21">
                  <c:v>-4.47</c:v>
                </c:pt>
                <c:pt idx="22">
                  <c:v>4.3999999999999995</c:v>
                </c:pt>
                <c:pt idx="23">
                  <c:v>1.44</c:v>
                </c:pt>
                <c:pt idx="24">
                  <c:v>18.32</c:v>
                </c:pt>
                <c:pt idx="25">
                  <c:v>5.46</c:v>
                </c:pt>
                <c:pt idx="26">
                  <c:v>6.44</c:v>
                </c:pt>
                <c:pt idx="27">
                  <c:v>4.2299999999999995</c:v>
                </c:pt>
                <c:pt idx="28">
                  <c:v>-0.54</c:v>
                </c:pt>
                <c:pt idx="29">
                  <c:v>12.13</c:v>
                </c:pt>
                <c:pt idx="30">
                  <c:v>9.4799999999999986</c:v>
                </c:pt>
                <c:pt idx="31">
                  <c:v>0.21000000000000002</c:v>
                </c:pt>
                <c:pt idx="32">
                  <c:v>7.9399999999999995</c:v>
                </c:pt>
                <c:pt idx="33">
                  <c:v>-2.11</c:v>
                </c:pt>
                <c:pt idx="34">
                  <c:v>-0.48</c:v>
                </c:pt>
                <c:pt idx="35">
                  <c:v>10.5</c:v>
                </c:pt>
                <c:pt idx="36">
                  <c:v>3.0300000000000002</c:v>
                </c:pt>
                <c:pt idx="37">
                  <c:v>-7.2799999999999994</c:v>
                </c:pt>
                <c:pt idx="38">
                  <c:v>-1.5499999999999998</c:v>
                </c:pt>
                <c:pt idx="39">
                  <c:v>16.850000000000001</c:v>
                </c:pt>
                <c:pt idx="40">
                  <c:v>11.56</c:v>
                </c:pt>
                <c:pt idx="41">
                  <c:v>0.25000000000000006</c:v>
                </c:pt>
                <c:pt idx="42">
                  <c:v>-3.38</c:v>
                </c:pt>
                <c:pt idx="43">
                  <c:v>4.13</c:v>
                </c:pt>
                <c:pt idx="44">
                  <c:v>6.7</c:v>
                </c:pt>
                <c:pt idx="45">
                  <c:v>-0.35</c:v>
                </c:pt>
                <c:pt idx="46">
                  <c:v>6.62</c:v>
                </c:pt>
                <c:pt idx="47">
                  <c:v>2.0799999999999996</c:v>
                </c:pt>
                <c:pt idx="48">
                  <c:v>-1.22</c:v>
                </c:pt>
                <c:pt idx="49">
                  <c:v>-10.770000000000001</c:v>
                </c:pt>
                <c:pt idx="50">
                  <c:v>2.7</c:v>
                </c:pt>
                <c:pt idx="51">
                  <c:v>3.0000000000000027E-2</c:v>
                </c:pt>
                <c:pt idx="52">
                  <c:v>0.55000000000000004</c:v>
                </c:pt>
                <c:pt idx="53">
                  <c:v>-14.04</c:v>
                </c:pt>
                <c:pt idx="54">
                  <c:v>-11.94</c:v>
                </c:pt>
                <c:pt idx="55">
                  <c:v>4.22</c:v>
                </c:pt>
                <c:pt idx="56">
                  <c:v>-3.96</c:v>
                </c:pt>
                <c:pt idx="57">
                  <c:v>9.66</c:v>
                </c:pt>
                <c:pt idx="58">
                  <c:v>-7.52</c:v>
                </c:pt>
                <c:pt idx="59">
                  <c:v>-8.35</c:v>
                </c:pt>
                <c:pt idx="60">
                  <c:v>-4.26</c:v>
                </c:pt>
                <c:pt idx="61">
                  <c:v>2.61</c:v>
                </c:pt>
                <c:pt idx="62">
                  <c:v>-4.5</c:v>
                </c:pt>
                <c:pt idx="63">
                  <c:v>-18.63</c:v>
                </c:pt>
                <c:pt idx="64">
                  <c:v>-10.08</c:v>
                </c:pt>
                <c:pt idx="65">
                  <c:v>-9.2100000000000009</c:v>
                </c:pt>
                <c:pt idx="66">
                  <c:v>4.3900000000000006</c:v>
                </c:pt>
                <c:pt idx="67">
                  <c:v>5.6099999999999994</c:v>
                </c:pt>
                <c:pt idx="68">
                  <c:v>14.879999999999999</c:v>
                </c:pt>
                <c:pt idx="69">
                  <c:v>-8.3000000000000007</c:v>
                </c:pt>
                <c:pt idx="70">
                  <c:v>-2.2400000000000002</c:v>
                </c:pt>
                <c:pt idx="71">
                  <c:v>8.8699999999999992</c:v>
                </c:pt>
                <c:pt idx="72">
                  <c:v>14.7</c:v>
                </c:pt>
                <c:pt idx="73">
                  <c:v>5.63</c:v>
                </c:pt>
                <c:pt idx="74">
                  <c:v>5.59</c:v>
                </c:pt>
                <c:pt idx="75">
                  <c:v>1.8099999999999998</c:v>
                </c:pt>
                <c:pt idx="76">
                  <c:v>-6.3</c:v>
                </c:pt>
                <c:pt idx="77">
                  <c:v>-2.63</c:v>
                </c:pt>
                <c:pt idx="78">
                  <c:v>-7.0600000000000005</c:v>
                </c:pt>
                <c:pt idx="79">
                  <c:v>3.59</c:v>
                </c:pt>
                <c:pt idx="80">
                  <c:v>-0.51</c:v>
                </c:pt>
                <c:pt idx="81">
                  <c:v>-6.93</c:v>
                </c:pt>
                <c:pt idx="82">
                  <c:v>-5.1100000000000003</c:v>
                </c:pt>
                <c:pt idx="83">
                  <c:v>12.16</c:v>
                </c:pt>
                <c:pt idx="84">
                  <c:v>12.950000000000001</c:v>
                </c:pt>
                <c:pt idx="85">
                  <c:v>3.8899999999999997</c:v>
                </c:pt>
                <c:pt idx="86">
                  <c:v>-0.96</c:v>
                </c:pt>
                <c:pt idx="87">
                  <c:v>-6.9999999999999979E-2</c:v>
                </c:pt>
                <c:pt idx="88">
                  <c:v>-2.71</c:v>
                </c:pt>
                <c:pt idx="89">
                  <c:v>-4.12</c:v>
                </c:pt>
                <c:pt idx="90">
                  <c:v>-4.5599999999999996</c:v>
                </c:pt>
                <c:pt idx="91">
                  <c:v>-0.48</c:v>
                </c:pt>
                <c:pt idx="92">
                  <c:v>-4.59</c:v>
                </c:pt>
                <c:pt idx="93">
                  <c:v>-3.08</c:v>
                </c:pt>
                <c:pt idx="94">
                  <c:v>4.21</c:v>
                </c:pt>
                <c:pt idx="95">
                  <c:v>-2.69</c:v>
                </c:pt>
                <c:pt idx="96">
                  <c:v>-4.3</c:v>
                </c:pt>
                <c:pt idx="97">
                  <c:v>-8.82</c:v>
                </c:pt>
                <c:pt idx="98">
                  <c:v>-3.11</c:v>
                </c:pt>
                <c:pt idx="99">
                  <c:v>-7.9499999999999993</c:v>
                </c:pt>
                <c:pt idx="100">
                  <c:v>-9.74</c:v>
                </c:pt>
                <c:pt idx="101">
                  <c:v>-4.17</c:v>
                </c:pt>
                <c:pt idx="102">
                  <c:v>11.68</c:v>
                </c:pt>
                <c:pt idx="103">
                  <c:v>-6.29</c:v>
                </c:pt>
                <c:pt idx="104">
                  <c:v>7.4700000000000006</c:v>
                </c:pt>
                <c:pt idx="105">
                  <c:v>-1.06</c:v>
                </c:pt>
                <c:pt idx="106">
                  <c:v>-19.75</c:v>
                </c:pt>
                <c:pt idx="107">
                  <c:v>-4.57</c:v>
                </c:pt>
                <c:pt idx="108">
                  <c:v>12.09</c:v>
                </c:pt>
                <c:pt idx="109">
                  <c:v>-0.72</c:v>
                </c:pt>
                <c:pt idx="110">
                  <c:v>0.32999999999999996</c:v>
                </c:pt>
                <c:pt idx="111">
                  <c:v>-6.12</c:v>
                </c:pt>
                <c:pt idx="112">
                  <c:v>-8.0399999999999991</c:v>
                </c:pt>
                <c:pt idx="113">
                  <c:v>-3.47</c:v>
                </c:pt>
                <c:pt idx="114">
                  <c:v>-6.26</c:v>
                </c:pt>
                <c:pt idx="115">
                  <c:v>-8.6999999999999993</c:v>
                </c:pt>
                <c:pt idx="116">
                  <c:v>-8.85</c:v>
                </c:pt>
                <c:pt idx="117">
                  <c:v>7.74</c:v>
                </c:pt>
                <c:pt idx="118">
                  <c:v>-6.16</c:v>
                </c:pt>
                <c:pt idx="119">
                  <c:v>-8.43</c:v>
                </c:pt>
                <c:pt idx="120">
                  <c:v>26.860000000000003</c:v>
                </c:pt>
                <c:pt idx="121">
                  <c:v>4.1900000000000004</c:v>
                </c:pt>
                <c:pt idx="122">
                  <c:v>7.76</c:v>
                </c:pt>
                <c:pt idx="123">
                  <c:v>3.18</c:v>
                </c:pt>
                <c:pt idx="124">
                  <c:v>7.62</c:v>
                </c:pt>
                <c:pt idx="125">
                  <c:v>6.57</c:v>
                </c:pt>
                <c:pt idx="126">
                  <c:v>-0.98</c:v>
                </c:pt>
                <c:pt idx="127">
                  <c:v>-6.4</c:v>
                </c:pt>
                <c:pt idx="128">
                  <c:v>-3.99</c:v>
                </c:pt>
                <c:pt idx="129">
                  <c:v>0.81999999999999984</c:v>
                </c:pt>
                <c:pt idx="130">
                  <c:v>1.5</c:v>
                </c:pt>
                <c:pt idx="131">
                  <c:v>-1.4100000000000001</c:v>
                </c:pt>
                <c:pt idx="132">
                  <c:v>18.970000000000002</c:v>
                </c:pt>
                <c:pt idx="133">
                  <c:v>11.06</c:v>
                </c:pt>
                <c:pt idx="134">
                  <c:v>1.37</c:v>
                </c:pt>
                <c:pt idx="135">
                  <c:v>-1.75</c:v>
                </c:pt>
                <c:pt idx="136">
                  <c:v>-2.96</c:v>
                </c:pt>
                <c:pt idx="137">
                  <c:v>1.97</c:v>
                </c:pt>
                <c:pt idx="138">
                  <c:v>-0.32999999999999996</c:v>
                </c:pt>
                <c:pt idx="139">
                  <c:v>-1.94</c:v>
                </c:pt>
                <c:pt idx="140">
                  <c:v>1.29</c:v>
                </c:pt>
                <c:pt idx="141">
                  <c:v>-2.13</c:v>
                </c:pt>
                <c:pt idx="142">
                  <c:v>2.65</c:v>
                </c:pt>
                <c:pt idx="143">
                  <c:v>9.58</c:v>
                </c:pt>
                <c:pt idx="144">
                  <c:v>4.12</c:v>
                </c:pt>
                <c:pt idx="145">
                  <c:v>-0.13999999999999999</c:v>
                </c:pt>
                <c:pt idx="146">
                  <c:v>0.45999999999999996</c:v>
                </c:pt>
                <c:pt idx="147">
                  <c:v>1.58</c:v>
                </c:pt>
                <c:pt idx="148">
                  <c:v>-0.06</c:v>
                </c:pt>
                <c:pt idx="149">
                  <c:v>5.6899999999999995</c:v>
                </c:pt>
                <c:pt idx="150">
                  <c:v>0.96</c:v>
                </c:pt>
                <c:pt idx="151">
                  <c:v>-0.88</c:v>
                </c:pt>
                <c:pt idx="152">
                  <c:v>1.29</c:v>
                </c:pt>
                <c:pt idx="153">
                  <c:v>-2.87</c:v>
                </c:pt>
                <c:pt idx="154">
                  <c:v>7.57</c:v>
                </c:pt>
                <c:pt idx="155">
                  <c:v>2.2800000000000002</c:v>
                </c:pt>
                <c:pt idx="156">
                  <c:v>-1.33</c:v>
                </c:pt>
                <c:pt idx="157">
                  <c:v>2.94</c:v>
                </c:pt>
                <c:pt idx="158">
                  <c:v>6.85</c:v>
                </c:pt>
                <c:pt idx="159">
                  <c:v>7.81</c:v>
                </c:pt>
                <c:pt idx="160">
                  <c:v>6.73</c:v>
                </c:pt>
                <c:pt idx="161">
                  <c:v>0.18999999999999995</c:v>
                </c:pt>
                <c:pt idx="162">
                  <c:v>4.7200000000000006</c:v>
                </c:pt>
                <c:pt idx="163">
                  <c:v>8.4499999999999993</c:v>
                </c:pt>
                <c:pt idx="164">
                  <c:v>-0.89</c:v>
                </c:pt>
                <c:pt idx="165">
                  <c:v>-21.46</c:v>
                </c:pt>
                <c:pt idx="166">
                  <c:v>4.4799999999999995</c:v>
                </c:pt>
                <c:pt idx="167">
                  <c:v>1.17</c:v>
                </c:pt>
                <c:pt idx="168">
                  <c:v>8.870000000000001</c:v>
                </c:pt>
                <c:pt idx="169">
                  <c:v>-2.84</c:v>
                </c:pt>
                <c:pt idx="170">
                  <c:v>7.6199999999999992</c:v>
                </c:pt>
                <c:pt idx="171">
                  <c:v>2.25</c:v>
                </c:pt>
                <c:pt idx="172">
                  <c:v>-2.1800000000000002</c:v>
                </c:pt>
                <c:pt idx="173">
                  <c:v>4.58</c:v>
                </c:pt>
                <c:pt idx="174">
                  <c:v>1.71</c:v>
                </c:pt>
                <c:pt idx="175">
                  <c:v>6.6899999999999995</c:v>
                </c:pt>
                <c:pt idx="176">
                  <c:v>-1.3399999999999999</c:v>
                </c:pt>
                <c:pt idx="177">
                  <c:v>-11.54</c:v>
                </c:pt>
                <c:pt idx="178">
                  <c:v>6.5699999999999994</c:v>
                </c:pt>
                <c:pt idx="179">
                  <c:v>6.71</c:v>
                </c:pt>
                <c:pt idx="180">
                  <c:v>9.3899999999999988</c:v>
                </c:pt>
                <c:pt idx="181">
                  <c:v>-1.8</c:v>
                </c:pt>
                <c:pt idx="182">
                  <c:v>-19.990000000000002</c:v>
                </c:pt>
                <c:pt idx="183">
                  <c:v>4.88</c:v>
                </c:pt>
                <c:pt idx="184">
                  <c:v>6.1400000000000006</c:v>
                </c:pt>
                <c:pt idx="185">
                  <c:v>3.9499999999999997</c:v>
                </c:pt>
                <c:pt idx="186">
                  <c:v>9.33</c:v>
                </c:pt>
                <c:pt idx="187">
                  <c:v>7.1400000000000006</c:v>
                </c:pt>
                <c:pt idx="188">
                  <c:v>3.5</c:v>
                </c:pt>
                <c:pt idx="189">
                  <c:v>4.28</c:v>
                </c:pt>
                <c:pt idx="190">
                  <c:v>6.71</c:v>
                </c:pt>
                <c:pt idx="191">
                  <c:v>-5.92</c:v>
                </c:pt>
                <c:pt idx="192">
                  <c:v>-1.55</c:v>
                </c:pt>
                <c:pt idx="193">
                  <c:v>-1.51</c:v>
                </c:pt>
                <c:pt idx="194">
                  <c:v>6.2700000000000005</c:v>
                </c:pt>
                <c:pt idx="195">
                  <c:v>2.69</c:v>
                </c:pt>
                <c:pt idx="196">
                  <c:v>2.3000000000000003</c:v>
                </c:pt>
                <c:pt idx="197">
                  <c:v>-2.85</c:v>
                </c:pt>
                <c:pt idx="198">
                  <c:v>-4.0199999999999996</c:v>
                </c:pt>
                <c:pt idx="199">
                  <c:v>-9.6</c:v>
                </c:pt>
                <c:pt idx="200">
                  <c:v>-10.72</c:v>
                </c:pt>
                <c:pt idx="201">
                  <c:v>6.61</c:v>
                </c:pt>
                <c:pt idx="202">
                  <c:v>0.97</c:v>
                </c:pt>
                <c:pt idx="203">
                  <c:v>-2.66</c:v>
                </c:pt>
                <c:pt idx="204">
                  <c:v>-2.7199999999999998</c:v>
                </c:pt>
                <c:pt idx="205">
                  <c:v>-5.36</c:v>
                </c:pt>
                <c:pt idx="206">
                  <c:v>-2.21</c:v>
                </c:pt>
                <c:pt idx="207">
                  <c:v>4.17</c:v>
                </c:pt>
                <c:pt idx="208">
                  <c:v>-2.7800000000000002</c:v>
                </c:pt>
                <c:pt idx="209">
                  <c:v>-3.91</c:v>
                </c:pt>
                <c:pt idx="210">
                  <c:v>-2.95</c:v>
                </c:pt>
                <c:pt idx="211">
                  <c:v>4.71</c:v>
                </c:pt>
                <c:pt idx="212">
                  <c:v>3.1100000000000003</c:v>
                </c:pt>
                <c:pt idx="213">
                  <c:v>13.34</c:v>
                </c:pt>
                <c:pt idx="214">
                  <c:v>9.44</c:v>
                </c:pt>
                <c:pt idx="215">
                  <c:v>1.23</c:v>
                </c:pt>
                <c:pt idx="216">
                  <c:v>9.5300000000000011</c:v>
                </c:pt>
                <c:pt idx="217">
                  <c:v>4.76</c:v>
                </c:pt>
                <c:pt idx="218">
                  <c:v>4.54</c:v>
                </c:pt>
                <c:pt idx="219">
                  <c:v>7.39</c:v>
                </c:pt>
                <c:pt idx="220">
                  <c:v>8.9700000000000006</c:v>
                </c:pt>
                <c:pt idx="221">
                  <c:v>3.42</c:v>
                </c:pt>
                <c:pt idx="222">
                  <c:v>-2.9299999999999997</c:v>
                </c:pt>
                <c:pt idx="223">
                  <c:v>-4.58</c:v>
                </c:pt>
                <c:pt idx="224">
                  <c:v>-0.99</c:v>
                </c:pt>
                <c:pt idx="225">
                  <c:v>-6.81</c:v>
                </c:pt>
                <c:pt idx="226">
                  <c:v>2.42</c:v>
                </c:pt>
                <c:pt idx="227">
                  <c:v>-2.54</c:v>
                </c:pt>
                <c:pt idx="228">
                  <c:v>-0.68</c:v>
                </c:pt>
                <c:pt idx="229">
                  <c:v>-6.35</c:v>
                </c:pt>
                <c:pt idx="230">
                  <c:v>-1.0000000000000009E-2</c:v>
                </c:pt>
                <c:pt idx="231">
                  <c:v>-2.5300000000000002</c:v>
                </c:pt>
                <c:pt idx="232">
                  <c:v>-5.83</c:v>
                </c:pt>
                <c:pt idx="233">
                  <c:v>1.05</c:v>
                </c:pt>
                <c:pt idx="234">
                  <c:v>-5.66</c:v>
                </c:pt>
                <c:pt idx="235">
                  <c:v>8.14</c:v>
                </c:pt>
                <c:pt idx="236">
                  <c:v>-1.1599999999999999</c:v>
                </c:pt>
                <c:pt idx="237">
                  <c:v>-3.12</c:v>
                </c:pt>
                <c:pt idx="238">
                  <c:v>-3.52</c:v>
                </c:pt>
                <c:pt idx="239">
                  <c:v>0.29000000000000004</c:v>
                </c:pt>
                <c:pt idx="240">
                  <c:v>12.09</c:v>
                </c:pt>
                <c:pt idx="241">
                  <c:v>2.9699999999999998</c:v>
                </c:pt>
                <c:pt idx="242">
                  <c:v>-2.0099999999999998</c:v>
                </c:pt>
                <c:pt idx="243">
                  <c:v>-1.19</c:v>
                </c:pt>
                <c:pt idx="244">
                  <c:v>2.1999999999999997</c:v>
                </c:pt>
                <c:pt idx="245">
                  <c:v>0.99</c:v>
                </c:pt>
                <c:pt idx="246">
                  <c:v>1.96</c:v>
                </c:pt>
                <c:pt idx="247">
                  <c:v>-1</c:v>
                </c:pt>
                <c:pt idx="248">
                  <c:v>-6.3</c:v>
                </c:pt>
                <c:pt idx="249">
                  <c:v>1.6</c:v>
                </c:pt>
                <c:pt idx="250">
                  <c:v>5.1499999999999995</c:v>
                </c:pt>
                <c:pt idx="251">
                  <c:v>3.19</c:v>
                </c:pt>
                <c:pt idx="252">
                  <c:v>3.21</c:v>
                </c:pt>
                <c:pt idx="253">
                  <c:v>5.92</c:v>
                </c:pt>
                <c:pt idx="254">
                  <c:v>4.2600000000000007</c:v>
                </c:pt>
                <c:pt idx="255">
                  <c:v>1.31</c:v>
                </c:pt>
                <c:pt idx="256">
                  <c:v>3.4699999999999998</c:v>
                </c:pt>
                <c:pt idx="257">
                  <c:v>0.37</c:v>
                </c:pt>
                <c:pt idx="258">
                  <c:v>-8.92</c:v>
                </c:pt>
                <c:pt idx="259">
                  <c:v>0.27999999999999997</c:v>
                </c:pt>
                <c:pt idx="260">
                  <c:v>-6.97</c:v>
                </c:pt>
                <c:pt idx="261">
                  <c:v>1.4100000000000001</c:v>
                </c:pt>
                <c:pt idx="262">
                  <c:v>-1.35</c:v>
                </c:pt>
                <c:pt idx="263">
                  <c:v>-4.29</c:v>
                </c:pt>
                <c:pt idx="264">
                  <c:v>10.37</c:v>
                </c:pt>
                <c:pt idx="265">
                  <c:v>7.620000000000001</c:v>
                </c:pt>
                <c:pt idx="266">
                  <c:v>2.04</c:v>
                </c:pt>
                <c:pt idx="267">
                  <c:v>-2.52</c:v>
                </c:pt>
                <c:pt idx="268">
                  <c:v>-0.7</c:v>
                </c:pt>
                <c:pt idx="269">
                  <c:v>1.03</c:v>
                </c:pt>
                <c:pt idx="270">
                  <c:v>1.87</c:v>
                </c:pt>
                <c:pt idx="271">
                  <c:v>1.18</c:v>
                </c:pt>
                <c:pt idx="272">
                  <c:v>-2.2600000000000002</c:v>
                </c:pt>
                <c:pt idx="273">
                  <c:v>-30.25</c:v>
                </c:pt>
                <c:pt idx="274">
                  <c:v>-5.72</c:v>
                </c:pt>
                <c:pt idx="275">
                  <c:v>3.28</c:v>
                </c:pt>
                <c:pt idx="276">
                  <c:v>6.07</c:v>
                </c:pt>
                <c:pt idx="277">
                  <c:v>6.05</c:v>
                </c:pt>
                <c:pt idx="278">
                  <c:v>4.1199999999999992</c:v>
                </c:pt>
                <c:pt idx="279">
                  <c:v>1.23</c:v>
                </c:pt>
                <c:pt idx="280">
                  <c:v>-2.6900000000000004</c:v>
                </c:pt>
                <c:pt idx="281">
                  <c:v>4.88</c:v>
                </c:pt>
                <c:pt idx="282">
                  <c:v>-0.59</c:v>
                </c:pt>
                <c:pt idx="283">
                  <c:v>-3.01</c:v>
                </c:pt>
                <c:pt idx="284">
                  <c:v>0.97000000000000008</c:v>
                </c:pt>
                <c:pt idx="285">
                  <c:v>-2.2200000000000002</c:v>
                </c:pt>
                <c:pt idx="286">
                  <c:v>-4.5600000000000005</c:v>
                </c:pt>
                <c:pt idx="287">
                  <c:v>1.7600000000000002</c:v>
                </c:pt>
                <c:pt idx="288">
                  <c:v>4.3600000000000003</c:v>
                </c:pt>
                <c:pt idx="289">
                  <c:v>-0.2</c:v>
                </c:pt>
                <c:pt idx="290">
                  <c:v>1.5</c:v>
                </c:pt>
                <c:pt idx="291">
                  <c:v>2.11</c:v>
                </c:pt>
                <c:pt idx="292">
                  <c:v>2.31</c:v>
                </c:pt>
                <c:pt idx="293">
                  <c:v>-2.12</c:v>
                </c:pt>
                <c:pt idx="294">
                  <c:v>2.09</c:v>
                </c:pt>
                <c:pt idx="295">
                  <c:v>1.1599999999999999</c:v>
                </c:pt>
                <c:pt idx="296">
                  <c:v>-0.49</c:v>
                </c:pt>
                <c:pt idx="297">
                  <c:v>-6.43</c:v>
                </c:pt>
                <c:pt idx="298">
                  <c:v>-1.2799999999999998</c:v>
                </c:pt>
                <c:pt idx="299">
                  <c:v>-2.12</c:v>
                </c:pt>
                <c:pt idx="300">
                  <c:v>-7.2600000000000007</c:v>
                </c:pt>
                <c:pt idx="301">
                  <c:v>1.3199999999999998</c:v>
                </c:pt>
                <c:pt idx="302">
                  <c:v>1.6799999999999997</c:v>
                </c:pt>
                <c:pt idx="303">
                  <c:v>-3.52</c:v>
                </c:pt>
                <c:pt idx="304">
                  <c:v>4.4000000000000004</c:v>
                </c:pt>
                <c:pt idx="305">
                  <c:v>-6.9999999999999951E-2</c:v>
                </c:pt>
                <c:pt idx="306">
                  <c:v>-5.0299999999999994</c:v>
                </c:pt>
                <c:pt idx="307">
                  <c:v>-13.84</c:v>
                </c:pt>
                <c:pt idx="308">
                  <c:v>-9.6199999999999992</c:v>
                </c:pt>
                <c:pt idx="309">
                  <c:v>-7.43</c:v>
                </c:pt>
                <c:pt idx="310">
                  <c:v>2.39</c:v>
                </c:pt>
                <c:pt idx="311">
                  <c:v>-0.48</c:v>
                </c:pt>
                <c:pt idx="312">
                  <c:v>7.32</c:v>
                </c:pt>
                <c:pt idx="313">
                  <c:v>12.299999999999999</c:v>
                </c:pt>
                <c:pt idx="314">
                  <c:v>7.72</c:v>
                </c:pt>
                <c:pt idx="315">
                  <c:v>0.72</c:v>
                </c:pt>
                <c:pt idx="316">
                  <c:v>2.8200000000000003</c:v>
                </c:pt>
                <c:pt idx="317">
                  <c:v>-4.9399999999999995</c:v>
                </c:pt>
                <c:pt idx="318">
                  <c:v>2.8200000000000003</c:v>
                </c:pt>
                <c:pt idx="319">
                  <c:v>2.57</c:v>
                </c:pt>
                <c:pt idx="320">
                  <c:v>0.79</c:v>
                </c:pt>
                <c:pt idx="321">
                  <c:v>3.48</c:v>
                </c:pt>
                <c:pt idx="322">
                  <c:v>-3.6100000000000003</c:v>
                </c:pt>
                <c:pt idx="323">
                  <c:v>4.5600000000000005</c:v>
                </c:pt>
                <c:pt idx="324">
                  <c:v>13.49</c:v>
                </c:pt>
                <c:pt idx="325">
                  <c:v>4.08</c:v>
                </c:pt>
                <c:pt idx="326">
                  <c:v>-3.38</c:v>
                </c:pt>
                <c:pt idx="327">
                  <c:v>-5.3900000000000006</c:v>
                </c:pt>
                <c:pt idx="328">
                  <c:v>-0.27</c:v>
                </c:pt>
                <c:pt idx="329">
                  <c:v>-5.37</c:v>
                </c:pt>
                <c:pt idx="330">
                  <c:v>2.54</c:v>
                </c:pt>
                <c:pt idx="331">
                  <c:v>-3.45</c:v>
                </c:pt>
                <c:pt idx="332">
                  <c:v>0.83000000000000007</c:v>
                </c:pt>
                <c:pt idx="333">
                  <c:v>2.15</c:v>
                </c:pt>
                <c:pt idx="334">
                  <c:v>8.94</c:v>
                </c:pt>
                <c:pt idx="335">
                  <c:v>3.63</c:v>
                </c:pt>
                <c:pt idx="336">
                  <c:v>5.1499999999999995</c:v>
                </c:pt>
                <c:pt idx="337">
                  <c:v>-3.56</c:v>
                </c:pt>
                <c:pt idx="338">
                  <c:v>2.94</c:v>
                </c:pt>
                <c:pt idx="339">
                  <c:v>-2.83</c:v>
                </c:pt>
                <c:pt idx="340">
                  <c:v>3.9099999999999997</c:v>
                </c:pt>
                <c:pt idx="341">
                  <c:v>0.30000000000000004</c:v>
                </c:pt>
                <c:pt idx="342">
                  <c:v>1.0900000000000001</c:v>
                </c:pt>
                <c:pt idx="343">
                  <c:v>3.7699999999999996</c:v>
                </c:pt>
                <c:pt idx="344">
                  <c:v>2.8600000000000003</c:v>
                </c:pt>
                <c:pt idx="345">
                  <c:v>4.3600000000000003</c:v>
                </c:pt>
                <c:pt idx="346">
                  <c:v>-3.35</c:v>
                </c:pt>
                <c:pt idx="347">
                  <c:v>0.68</c:v>
                </c:pt>
                <c:pt idx="348">
                  <c:v>4.22</c:v>
                </c:pt>
                <c:pt idx="349">
                  <c:v>-1.07</c:v>
                </c:pt>
                <c:pt idx="350">
                  <c:v>-5.1999999999999993</c:v>
                </c:pt>
                <c:pt idx="351">
                  <c:v>-1.29</c:v>
                </c:pt>
                <c:pt idx="352">
                  <c:v>-1.1200000000000001</c:v>
                </c:pt>
                <c:pt idx="353">
                  <c:v>-3.5100000000000002</c:v>
                </c:pt>
                <c:pt idx="354">
                  <c:v>0.25</c:v>
                </c:pt>
                <c:pt idx="355">
                  <c:v>3.4</c:v>
                </c:pt>
                <c:pt idx="356">
                  <c:v>0.9</c:v>
                </c:pt>
                <c:pt idx="357">
                  <c:v>4.9999999999999989E-2</c:v>
                </c:pt>
                <c:pt idx="358">
                  <c:v>-4.04</c:v>
                </c:pt>
                <c:pt idx="359">
                  <c:v>-1.44</c:v>
                </c:pt>
                <c:pt idx="360">
                  <c:v>1.6600000000000001</c:v>
                </c:pt>
                <c:pt idx="361">
                  <c:v>2.64</c:v>
                </c:pt>
                <c:pt idx="362">
                  <c:v>1.0900000000000001</c:v>
                </c:pt>
                <c:pt idx="363">
                  <c:v>2.29</c:v>
                </c:pt>
                <c:pt idx="364">
                  <c:v>1.52</c:v>
                </c:pt>
                <c:pt idx="365">
                  <c:v>6.08</c:v>
                </c:pt>
                <c:pt idx="366">
                  <c:v>5.8</c:v>
                </c:pt>
                <c:pt idx="367">
                  <c:v>3.7600000000000007</c:v>
                </c:pt>
                <c:pt idx="368">
                  <c:v>2.0799999999999996</c:v>
                </c:pt>
                <c:pt idx="369">
                  <c:v>-5.09</c:v>
                </c:pt>
                <c:pt idx="370">
                  <c:v>1.37</c:v>
                </c:pt>
                <c:pt idx="371">
                  <c:v>1.36</c:v>
                </c:pt>
                <c:pt idx="372">
                  <c:v>0.79</c:v>
                </c:pt>
                <c:pt idx="373">
                  <c:v>2.76</c:v>
                </c:pt>
                <c:pt idx="374">
                  <c:v>2.61</c:v>
                </c:pt>
                <c:pt idx="375">
                  <c:v>7.16</c:v>
                </c:pt>
                <c:pt idx="376">
                  <c:v>6.57</c:v>
                </c:pt>
                <c:pt idx="377">
                  <c:v>-4.99</c:v>
                </c:pt>
                <c:pt idx="378">
                  <c:v>-9.7099999999999991</c:v>
                </c:pt>
                <c:pt idx="379">
                  <c:v>3.8599999999999994</c:v>
                </c:pt>
                <c:pt idx="380">
                  <c:v>2.57</c:v>
                </c:pt>
                <c:pt idx="381">
                  <c:v>-2.52</c:v>
                </c:pt>
                <c:pt idx="382">
                  <c:v>1.76</c:v>
                </c:pt>
                <c:pt idx="383">
                  <c:v>0.8</c:v>
                </c:pt>
                <c:pt idx="384">
                  <c:v>4.66</c:v>
                </c:pt>
                <c:pt idx="385">
                  <c:v>-2.41</c:v>
                </c:pt>
                <c:pt idx="386">
                  <c:v>-5.16</c:v>
                </c:pt>
                <c:pt idx="387">
                  <c:v>-3.97</c:v>
                </c:pt>
                <c:pt idx="388">
                  <c:v>9.07</c:v>
                </c:pt>
                <c:pt idx="389">
                  <c:v>5.55</c:v>
                </c:pt>
                <c:pt idx="390">
                  <c:v>5.0200000000000005</c:v>
                </c:pt>
                <c:pt idx="391">
                  <c:v>3.9699999999999998</c:v>
                </c:pt>
                <c:pt idx="392">
                  <c:v>9.16</c:v>
                </c:pt>
                <c:pt idx="393">
                  <c:v>-3.48</c:v>
                </c:pt>
                <c:pt idx="394">
                  <c:v>-2.33</c:v>
                </c:pt>
                <c:pt idx="395">
                  <c:v>-2.13</c:v>
                </c:pt>
                <c:pt idx="396">
                  <c:v>-1.1199999999999999</c:v>
                </c:pt>
                <c:pt idx="397">
                  <c:v>5.8400000000000007</c:v>
                </c:pt>
                <c:pt idx="398">
                  <c:v>4.96</c:v>
                </c:pt>
                <c:pt idx="399">
                  <c:v>2.19</c:v>
                </c:pt>
                <c:pt idx="400">
                  <c:v>-5.17</c:v>
                </c:pt>
                <c:pt idx="401">
                  <c:v>-1.08</c:v>
                </c:pt>
                <c:pt idx="402">
                  <c:v>-6.61</c:v>
                </c:pt>
                <c:pt idx="403">
                  <c:v>-22.23</c:v>
                </c:pt>
                <c:pt idx="404">
                  <c:v>2.7800000000000002</c:v>
                </c:pt>
                <c:pt idx="405">
                  <c:v>1.7</c:v>
                </c:pt>
                <c:pt idx="406">
                  <c:v>7.8500000000000005</c:v>
                </c:pt>
                <c:pt idx="407">
                  <c:v>2.08</c:v>
                </c:pt>
                <c:pt idx="408">
                  <c:v>5.23</c:v>
                </c:pt>
                <c:pt idx="409">
                  <c:v>-6.68</c:v>
                </c:pt>
                <c:pt idx="410">
                  <c:v>-3.44</c:v>
                </c:pt>
                <c:pt idx="411">
                  <c:v>9.41</c:v>
                </c:pt>
                <c:pt idx="412">
                  <c:v>1.84</c:v>
                </c:pt>
                <c:pt idx="413">
                  <c:v>6.6999999999999993</c:v>
                </c:pt>
                <c:pt idx="414">
                  <c:v>1.1800000000000002</c:v>
                </c:pt>
                <c:pt idx="415">
                  <c:v>-3.31</c:v>
                </c:pt>
                <c:pt idx="416">
                  <c:v>-1.9300000000000002</c:v>
                </c:pt>
                <c:pt idx="417">
                  <c:v>-1.4300000000000002</c:v>
                </c:pt>
                <c:pt idx="418">
                  <c:v>10.520000000000001</c:v>
                </c:pt>
                <c:pt idx="419">
                  <c:v>13.91</c:v>
                </c:pt>
                <c:pt idx="420">
                  <c:v>5.46</c:v>
                </c:pt>
                <c:pt idx="421">
                  <c:v>27.11</c:v>
                </c:pt>
                <c:pt idx="422">
                  <c:v>-10.89</c:v>
                </c:pt>
                <c:pt idx="423">
                  <c:v>-15.63</c:v>
                </c:pt>
                <c:pt idx="424">
                  <c:v>-9.39</c:v>
                </c:pt>
                <c:pt idx="425">
                  <c:v>19.860000000000003</c:v>
                </c:pt>
                <c:pt idx="426">
                  <c:v>-2.33</c:v>
                </c:pt>
                <c:pt idx="427">
                  <c:v>5.76</c:v>
                </c:pt>
                <c:pt idx="428">
                  <c:v>-3.9800000000000004</c:v>
                </c:pt>
                <c:pt idx="429">
                  <c:v>-8.0400000000000009</c:v>
                </c:pt>
                <c:pt idx="430">
                  <c:v>-10.51</c:v>
                </c:pt>
                <c:pt idx="431">
                  <c:v>-0.76</c:v>
                </c:pt>
                <c:pt idx="432">
                  <c:v>15.48</c:v>
                </c:pt>
                <c:pt idx="433">
                  <c:v>-4.88</c:v>
                </c:pt>
                <c:pt idx="434">
                  <c:v>-3.38</c:v>
                </c:pt>
                <c:pt idx="435">
                  <c:v>5.1100000000000003</c:v>
                </c:pt>
                <c:pt idx="436">
                  <c:v>10.81</c:v>
                </c:pt>
                <c:pt idx="437">
                  <c:v>2.2800000000000002</c:v>
                </c:pt>
                <c:pt idx="438">
                  <c:v>-3.0799999999999996</c:v>
                </c:pt>
                <c:pt idx="439">
                  <c:v>-3.49</c:v>
                </c:pt>
                <c:pt idx="440">
                  <c:v>-12.87</c:v>
                </c:pt>
                <c:pt idx="441">
                  <c:v>5.75</c:v>
                </c:pt>
                <c:pt idx="442">
                  <c:v>6.54</c:v>
                </c:pt>
                <c:pt idx="443">
                  <c:v>7.14</c:v>
                </c:pt>
                <c:pt idx="444">
                  <c:v>1.35</c:v>
                </c:pt>
                <c:pt idx="445">
                  <c:v>-4.2699999999999996</c:v>
                </c:pt>
                <c:pt idx="446">
                  <c:v>8.1999999999999993</c:v>
                </c:pt>
                <c:pt idx="447">
                  <c:v>1.78</c:v>
                </c:pt>
                <c:pt idx="448">
                  <c:v>-1.4700000000000002</c:v>
                </c:pt>
                <c:pt idx="449">
                  <c:v>-1.98</c:v>
                </c:pt>
                <c:pt idx="450">
                  <c:v>-14.81</c:v>
                </c:pt>
                <c:pt idx="451">
                  <c:v>-1.2799999999999998</c:v>
                </c:pt>
                <c:pt idx="452">
                  <c:v>-8.23</c:v>
                </c:pt>
                <c:pt idx="453">
                  <c:v>2.9099999999999997</c:v>
                </c:pt>
                <c:pt idx="454">
                  <c:v>11.9</c:v>
                </c:pt>
                <c:pt idx="455">
                  <c:v>-5.37</c:v>
                </c:pt>
                <c:pt idx="456">
                  <c:v>-0.55000000000000004</c:v>
                </c:pt>
                <c:pt idx="457">
                  <c:v>-3.21</c:v>
                </c:pt>
                <c:pt idx="458">
                  <c:v>1.18</c:v>
                </c:pt>
                <c:pt idx="459">
                  <c:v>9.81</c:v>
                </c:pt>
                <c:pt idx="460">
                  <c:v>13.83</c:v>
                </c:pt>
                <c:pt idx="461">
                  <c:v>5.42</c:v>
                </c:pt>
                <c:pt idx="462">
                  <c:v>8.35</c:v>
                </c:pt>
                <c:pt idx="463">
                  <c:v>4.8899999999999997</c:v>
                </c:pt>
                <c:pt idx="464">
                  <c:v>2.1799999999999997</c:v>
                </c:pt>
                <c:pt idx="465">
                  <c:v>9.19</c:v>
                </c:pt>
                <c:pt idx="466">
                  <c:v>4.37</c:v>
                </c:pt>
                <c:pt idx="467">
                  <c:v>2.5</c:v>
                </c:pt>
                <c:pt idx="468">
                  <c:v>7.01</c:v>
                </c:pt>
                <c:pt idx="469">
                  <c:v>0.14000000000000001</c:v>
                </c:pt>
                <c:pt idx="470">
                  <c:v>-0.77999999999999992</c:v>
                </c:pt>
                <c:pt idx="471">
                  <c:v>-4.97</c:v>
                </c:pt>
                <c:pt idx="472">
                  <c:v>-0.5</c:v>
                </c:pt>
                <c:pt idx="473">
                  <c:v>3.4899999999999998</c:v>
                </c:pt>
                <c:pt idx="474">
                  <c:v>-8.5399999999999991</c:v>
                </c:pt>
                <c:pt idx="475">
                  <c:v>-1.4500000000000002</c:v>
                </c:pt>
                <c:pt idx="476">
                  <c:v>4.4799999999999995</c:v>
                </c:pt>
                <c:pt idx="477">
                  <c:v>1.5699999999999998</c:v>
                </c:pt>
                <c:pt idx="478">
                  <c:v>8.99</c:v>
                </c:pt>
                <c:pt idx="479">
                  <c:v>4.58</c:v>
                </c:pt>
                <c:pt idx="480">
                  <c:v>-4.18</c:v>
                </c:pt>
                <c:pt idx="481">
                  <c:v>0.21</c:v>
                </c:pt>
                <c:pt idx="482">
                  <c:v>-4.13</c:v>
                </c:pt>
                <c:pt idx="483">
                  <c:v>-6.41</c:v>
                </c:pt>
                <c:pt idx="484">
                  <c:v>5.26</c:v>
                </c:pt>
                <c:pt idx="485">
                  <c:v>4.26</c:v>
                </c:pt>
                <c:pt idx="486">
                  <c:v>6.93</c:v>
                </c:pt>
                <c:pt idx="487">
                  <c:v>-1.6400000000000001</c:v>
                </c:pt>
                <c:pt idx="488">
                  <c:v>0.3</c:v>
                </c:pt>
                <c:pt idx="489">
                  <c:v>-3.4</c:v>
                </c:pt>
                <c:pt idx="490">
                  <c:v>4.0500000000000007</c:v>
                </c:pt>
                <c:pt idx="491">
                  <c:v>2.0000000000000018E-2</c:v>
                </c:pt>
                <c:pt idx="492">
                  <c:v>8.9600000000000009</c:v>
                </c:pt>
                <c:pt idx="493">
                  <c:v>-0.26</c:v>
                </c:pt>
                <c:pt idx="494">
                  <c:v>4.59</c:v>
                </c:pt>
                <c:pt idx="495">
                  <c:v>-0.39999999999999997</c:v>
                </c:pt>
                <c:pt idx="496">
                  <c:v>-6.25</c:v>
                </c:pt>
                <c:pt idx="497">
                  <c:v>-1.23</c:v>
                </c:pt>
                <c:pt idx="498">
                  <c:v>-4.13</c:v>
                </c:pt>
                <c:pt idx="499">
                  <c:v>2.29</c:v>
                </c:pt>
                <c:pt idx="500">
                  <c:v>0.16999999999999998</c:v>
                </c:pt>
                <c:pt idx="501">
                  <c:v>5.46</c:v>
                </c:pt>
                <c:pt idx="502">
                  <c:v>1.77</c:v>
                </c:pt>
                <c:pt idx="503">
                  <c:v>1.5099999999999998</c:v>
                </c:pt>
                <c:pt idx="504">
                  <c:v>0.77</c:v>
                </c:pt>
                <c:pt idx="505">
                  <c:v>-1</c:v>
                </c:pt>
                <c:pt idx="506">
                  <c:v>0.3</c:v>
                </c:pt>
                <c:pt idx="507">
                  <c:v>1.04</c:v>
                </c:pt>
                <c:pt idx="508">
                  <c:v>2.4</c:v>
                </c:pt>
                <c:pt idx="509">
                  <c:v>-0.63</c:v>
                </c:pt>
                <c:pt idx="510">
                  <c:v>-7.2700000000000005</c:v>
                </c:pt>
                <c:pt idx="511">
                  <c:v>-0.49</c:v>
                </c:pt>
                <c:pt idx="512">
                  <c:v>1.01</c:v>
                </c:pt>
                <c:pt idx="513">
                  <c:v>1.02</c:v>
                </c:pt>
                <c:pt idx="514">
                  <c:v>-9.07</c:v>
                </c:pt>
                <c:pt idx="515">
                  <c:v>-0.86</c:v>
                </c:pt>
                <c:pt idx="516">
                  <c:v>-7.91</c:v>
                </c:pt>
                <c:pt idx="517">
                  <c:v>-4.47</c:v>
                </c:pt>
                <c:pt idx="518">
                  <c:v>-1.44</c:v>
                </c:pt>
                <c:pt idx="519">
                  <c:v>1.6400000000000001</c:v>
                </c:pt>
                <c:pt idx="520">
                  <c:v>3.4899999999999998</c:v>
                </c:pt>
                <c:pt idx="521">
                  <c:v>-8.66</c:v>
                </c:pt>
                <c:pt idx="522">
                  <c:v>4.46</c:v>
                </c:pt>
                <c:pt idx="523">
                  <c:v>3.49</c:v>
                </c:pt>
                <c:pt idx="524">
                  <c:v>-8.65</c:v>
                </c:pt>
                <c:pt idx="525">
                  <c:v>-20.77</c:v>
                </c:pt>
                <c:pt idx="526">
                  <c:v>-13.729999999999999</c:v>
                </c:pt>
                <c:pt idx="527">
                  <c:v>3.98</c:v>
                </c:pt>
                <c:pt idx="528">
                  <c:v>-11.5</c:v>
                </c:pt>
                <c:pt idx="529">
                  <c:v>-12.66</c:v>
                </c:pt>
                <c:pt idx="530">
                  <c:v>9.8800000000000008</c:v>
                </c:pt>
                <c:pt idx="531">
                  <c:v>17.459999999999997</c:v>
                </c:pt>
                <c:pt idx="532">
                  <c:v>5.0999999999999996</c:v>
                </c:pt>
                <c:pt idx="533">
                  <c:v>4.4300000000000006</c:v>
                </c:pt>
                <c:pt idx="534">
                  <c:v>10.19</c:v>
                </c:pt>
                <c:pt idx="535">
                  <c:v>5.76</c:v>
                </c:pt>
                <c:pt idx="536">
                  <c:v>6.78</c:v>
                </c:pt>
                <c:pt idx="537">
                  <c:v>-8.4</c:v>
                </c:pt>
                <c:pt idx="538">
                  <c:v>1.76</c:v>
                </c:pt>
                <c:pt idx="539">
                  <c:v>8.31</c:v>
                </c:pt>
                <c:pt idx="540">
                  <c:v>-2.91</c:v>
                </c:pt>
                <c:pt idx="541">
                  <c:v>5.49</c:v>
                </c:pt>
                <c:pt idx="542">
                  <c:v>8.17</c:v>
                </c:pt>
                <c:pt idx="543">
                  <c:v>8.9600000000000009</c:v>
                </c:pt>
                <c:pt idx="544">
                  <c:v>-8.43</c:v>
                </c:pt>
                <c:pt idx="545">
                  <c:v>-8.629999999999999</c:v>
                </c:pt>
                <c:pt idx="546">
                  <c:v>6.01</c:v>
                </c:pt>
                <c:pt idx="547">
                  <c:v>-8.99</c:v>
                </c:pt>
                <c:pt idx="548">
                  <c:v>11.65</c:v>
                </c:pt>
                <c:pt idx="549">
                  <c:v>5.29</c:v>
                </c:pt>
                <c:pt idx="550">
                  <c:v>3.75</c:v>
                </c:pt>
                <c:pt idx="551">
                  <c:v>8.94</c:v>
                </c:pt>
                <c:pt idx="552">
                  <c:v>-1.34</c:v>
                </c:pt>
                <c:pt idx="553">
                  <c:v>4.4400000000000004</c:v>
                </c:pt>
                <c:pt idx="554">
                  <c:v>2.56</c:v>
                </c:pt>
                <c:pt idx="555">
                  <c:v>1.37</c:v>
                </c:pt>
                <c:pt idx="556">
                  <c:v>-2.57</c:v>
                </c:pt>
                <c:pt idx="557">
                  <c:v>-2.72</c:v>
                </c:pt>
                <c:pt idx="558">
                  <c:v>-2.64</c:v>
                </c:pt>
                <c:pt idx="559">
                  <c:v>-10.81</c:v>
                </c:pt>
                <c:pt idx="560">
                  <c:v>-11.15</c:v>
                </c:pt>
                <c:pt idx="561">
                  <c:v>13.03</c:v>
                </c:pt>
                <c:pt idx="562">
                  <c:v>-1.37</c:v>
                </c:pt>
                <c:pt idx="563">
                  <c:v>1</c:v>
                </c:pt>
                <c:pt idx="564">
                  <c:v>8.7899999999999991</c:v>
                </c:pt>
                <c:pt idx="565">
                  <c:v>1.59</c:v>
                </c:pt>
                <c:pt idx="566">
                  <c:v>3.64</c:v>
                </c:pt>
                <c:pt idx="567">
                  <c:v>-1.86</c:v>
                </c:pt>
                <c:pt idx="568">
                  <c:v>-6.9399999999999995</c:v>
                </c:pt>
                <c:pt idx="569">
                  <c:v>5.95</c:v>
                </c:pt>
                <c:pt idx="570">
                  <c:v>-2.08</c:v>
                </c:pt>
                <c:pt idx="571">
                  <c:v>2.74</c:v>
                </c:pt>
                <c:pt idx="572">
                  <c:v>4.46</c:v>
                </c:pt>
                <c:pt idx="573">
                  <c:v>-3.4</c:v>
                </c:pt>
                <c:pt idx="574">
                  <c:v>0.57999999999999996</c:v>
                </c:pt>
                <c:pt idx="575">
                  <c:v>3.4400000000000004</c:v>
                </c:pt>
                <c:pt idx="576">
                  <c:v>5.8</c:v>
                </c:pt>
                <c:pt idx="577">
                  <c:v>0.73</c:v>
                </c:pt>
                <c:pt idx="578">
                  <c:v>5.35</c:v>
                </c:pt>
                <c:pt idx="579">
                  <c:v>0.17</c:v>
                </c:pt>
                <c:pt idx="580">
                  <c:v>5.62</c:v>
                </c:pt>
                <c:pt idx="581">
                  <c:v>0.6</c:v>
                </c:pt>
                <c:pt idx="582">
                  <c:v>8.23</c:v>
                </c:pt>
                <c:pt idx="583">
                  <c:v>-2.89</c:v>
                </c:pt>
                <c:pt idx="584">
                  <c:v>7.09</c:v>
                </c:pt>
                <c:pt idx="585">
                  <c:v>1.62</c:v>
                </c:pt>
                <c:pt idx="586">
                  <c:v>5.89</c:v>
                </c:pt>
                <c:pt idx="587">
                  <c:v>2.0299999999999998</c:v>
                </c:pt>
                <c:pt idx="588">
                  <c:v>-1.32</c:v>
                </c:pt>
                <c:pt idx="589">
                  <c:v>4.7</c:v>
                </c:pt>
                <c:pt idx="590">
                  <c:v>-0.3</c:v>
                </c:pt>
                <c:pt idx="591">
                  <c:v>-5.61</c:v>
                </c:pt>
                <c:pt idx="592">
                  <c:v>-0.86</c:v>
                </c:pt>
                <c:pt idx="593">
                  <c:v>5.42</c:v>
                </c:pt>
                <c:pt idx="594">
                  <c:v>-6.75</c:v>
                </c:pt>
                <c:pt idx="595">
                  <c:v>3.75</c:v>
                </c:pt>
                <c:pt idx="596">
                  <c:v>-5.98</c:v>
                </c:pt>
                <c:pt idx="597">
                  <c:v>5.1100000000000003</c:v>
                </c:pt>
                <c:pt idx="598">
                  <c:v>-1.05</c:v>
                </c:pt>
                <c:pt idx="599">
                  <c:v>5.38</c:v>
                </c:pt>
                <c:pt idx="600">
                  <c:v>-4.6500000000000004</c:v>
                </c:pt>
                <c:pt idx="601">
                  <c:v>5.62</c:v>
                </c:pt>
                <c:pt idx="602">
                  <c:v>1.45</c:v>
                </c:pt>
                <c:pt idx="603">
                  <c:v>-2.41</c:v>
                </c:pt>
                <c:pt idx="604">
                  <c:v>2.33</c:v>
                </c:pt>
                <c:pt idx="605">
                  <c:v>2.73</c:v>
                </c:pt>
                <c:pt idx="606">
                  <c:v>-5.15</c:v>
                </c:pt>
                <c:pt idx="607">
                  <c:v>-4.79</c:v>
                </c:pt>
                <c:pt idx="608">
                  <c:v>-6.59</c:v>
                </c:pt>
                <c:pt idx="609">
                  <c:v>5.36</c:v>
                </c:pt>
                <c:pt idx="610">
                  <c:v>3.43</c:v>
                </c:pt>
                <c:pt idx="611">
                  <c:v>-4.88</c:v>
                </c:pt>
                <c:pt idx="612">
                  <c:v>-10.25</c:v>
                </c:pt>
                <c:pt idx="613">
                  <c:v>-0.73</c:v>
                </c:pt>
                <c:pt idx="614">
                  <c:v>6.49</c:v>
                </c:pt>
                <c:pt idx="615">
                  <c:v>3.49</c:v>
                </c:pt>
                <c:pt idx="616">
                  <c:v>-0.02</c:v>
                </c:pt>
                <c:pt idx="617">
                  <c:v>-0.6</c:v>
                </c:pt>
                <c:pt idx="618">
                  <c:v>5.41</c:v>
                </c:pt>
                <c:pt idx="619">
                  <c:v>3.64</c:v>
                </c:pt>
                <c:pt idx="620">
                  <c:v>4.1400000000000006</c:v>
                </c:pt>
                <c:pt idx="621">
                  <c:v>-6.4499999999999993</c:v>
                </c:pt>
                <c:pt idx="622">
                  <c:v>11.91</c:v>
                </c:pt>
                <c:pt idx="623">
                  <c:v>4.3</c:v>
                </c:pt>
                <c:pt idx="624">
                  <c:v>-0.8</c:v>
                </c:pt>
                <c:pt idx="625">
                  <c:v>0.5</c:v>
                </c:pt>
                <c:pt idx="626">
                  <c:v>1.38</c:v>
                </c:pt>
                <c:pt idx="627">
                  <c:v>1.02</c:v>
                </c:pt>
                <c:pt idx="628">
                  <c:v>-2.48</c:v>
                </c:pt>
                <c:pt idx="629">
                  <c:v>5.53</c:v>
                </c:pt>
                <c:pt idx="630">
                  <c:v>-1.24</c:v>
                </c:pt>
                <c:pt idx="631">
                  <c:v>-1.52</c:v>
                </c:pt>
                <c:pt idx="632">
                  <c:v>8.58</c:v>
                </c:pt>
                <c:pt idx="633">
                  <c:v>-0.38</c:v>
                </c:pt>
                <c:pt idx="634">
                  <c:v>3.05</c:v>
                </c:pt>
                <c:pt idx="635">
                  <c:v>0.11000000000000001</c:v>
                </c:pt>
                <c:pt idx="636">
                  <c:v>2.6399999999999997</c:v>
                </c:pt>
                <c:pt idx="637">
                  <c:v>-3.4</c:v>
                </c:pt>
                <c:pt idx="638">
                  <c:v>1.3099999999999998</c:v>
                </c:pt>
                <c:pt idx="639">
                  <c:v>1.4700000000000002</c:v>
                </c:pt>
                <c:pt idx="640">
                  <c:v>7.9300000000000006</c:v>
                </c:pt>
                <c:pt idx="641">
                  <c:v>1.5899999999999999</c:v>
                </c:pt>
                <c:pt idx="642">
                  <c:v>-0.76</c:v>
                </c:pt>
                <c:pt idx="643">
                  <c:v>3.88</c:v>
                </c:pt>
                <c:pt idx="644">
                  <c:v>-2.57</c:v>
                </c:pt>
                <c:pt idx="645">
                  <c:v>-11.79</c:v>
                </c:pt>
                <c:pt idx="646">
                  <c:v>-1.3</c:v>
                </c:pt>
                <c:pt idx="647">
                  <c:v>-12.83</c:v>
                </c:pt>
                <c:pt idx="648">
                  <c:v>9.9799999999999986</c:v>
                </c:pt>
                <c:pt idx="649">
                  <c:v>5.9700000000000006</c:v>
                </c:pt>
                <c:pt idx="650">
                  <c:v>-3.19</c:v>
                </c:pt>
                <c:pt idx="651">
                  <c:v>1.6</c:v>
                </c:pt>
                <c:pt idx="652">
                  <c:v>-7.42</c:v>
                </c:pt>
                <c:pt idx="653">
                  <c:v>5.65</c:v>
                </c:pt>
                <c:pt idx="654">
                  <c:v>-2.4300000000000002</c:v>
                </c:pt>
                <c:pt idx="655">
                  <c:v>-6.41</c:v>
                </c:pt>
                <c:pt idx="656">
                  <c:v>2.86</c:v>
                </c:pt>
                <c:pt idx="657">
                  <c:v>-1.999999999999999E-2</c:v>
                </c:pt>
                <c:pt idx="658">
                  <c:v>5.04</c:v>
                </c:pt>
                <c:pt idx="659">
                  <c:v>6.0100000000000007</c:v>
                </c:pt>
                <c:pt idx="660">
                  <c:v>-4.8899999999999997</c:v>
                </c:pt>
                <c:pt idx="661">
                  <c:v>-6.87</c:v>
                </c:pt>
                <c:pt idx="662">
                  <c:v>-23.259999999999998</c:v>
                </c:pt>
                <c:pt idx="663">
                  <c:v>16.63</c:v>
                </c:pt>
                <c:pt idx="664">
                  <c:v>7.21</c:v>
                </c:pt>
                <c:pt idx="665">
                  <c:v>7.21</c:v>
                </c:pt>
                <c:pt idx="666">
                  <c:v>1.95</c:v>
                </c:pt>
                <c:pt idx="667">
                  <c:v>5.7200000000000006</c:v>
                </c:pt>
                <c:pt idx="668">
                  <c:v>-2.5199999999999996</c:v>
                </c:pt>
                <c:pt idx="669">
                  <c:v>0.19</c:v>
                </c:pt>
                <c:pt idx="670">
                  <c:v>22.27</c:v>
                </c:pt>
                <c:pt idx="671">
                  <c:v>9.15</c:v>
                </c:pt>
                <c:pt idx="672">
                  <c:v>18.349999999999998</c:v>
                </c:pt>
                <c:pt idx="673">
                  <c:v>6.36</c:v>
                </c:pt>
                <c:pt idx="674">
                  <c:v>3.52</c:v>
                </c:pt>
                <c:pt idx="675">
                  <c:v>-0.9</c:v>
                </c:pt>
                <c:pt idx="676">
                  <c:v>4.18</c:v>
                </c:pt>
                <c:pt idx="677">
                  <c:v>3.38</c:v>
                </c:pt>
                <c:pt idx="678">
                  <c:v>-5.54</c:v>
                </c:pt>
                <c:pt idx="679">
                  <c:v>3.23</c:v>
                </c:pt>
                <c:pt idx="680">
                  <c:v>-2.67</c:v>
                </c:pt>
                <c:pt idx="681">
                  <c:v>1.67</c:v>
                </c:pt>
                <c:pt idx="682">
                  <c:v>-5.13</c:v>
                </c:pt>
                <c:pt idx="683">
                  <c:v>-0.12</c:v>
                </c:pt>
              </c:numCache>
            </c:numRef>
          </c:xVal>
          <c:yVal>
            <c:numRef>
              <c:f>'ANSWER 2 SIZE'!$C$29:$C$712</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F187-4B91-90D8-22FD96A1EFC2}"/>
            </c:ext>
          </c:extLst>
        </c:ser>
        <c:dLbls>
          <c:showLegendKey val="0"/>
          <c:showVal val="0"/>
          <c:showCatName val="0"/>
          <c:showSerName val="0"/>
          <c:showPercent val="0"/>
          <c:showBubbleSize val="0"/>
        </c:dLbls>
        <c:axId val="1553118272"/>
        <c:axId val="1553113280"/>
      </c:scatterChart>
      <c:valAx>
        <c:axId val="1553118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113280"/>
        <c:crosses val="autoZero"/>
        <c:crossBetween val="midCat"/>
      </c:valAx>
      <c:valAx>
        <c:axId val="155311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118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Market-Rf line fit plot </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'ANSWER 2 SIZE'!$R$28</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SIZE'!$Q$29:$Q$712</c:f>
              <c:numCache>
                <c:formatCode>General</c:formatCode>
                <c:ptCount val="684"/>
                <c:pt idx="0">
                  <c:v>6.1099999999999994</c:v>
                </c:pt>
                <c:pt idx="1">
                  <c:v>3.7199999999999998</c:v>
                </c:pt>
                <c:pt idx="2">
                  <c:v>7.0000000000000007E-2</c:v>
                </c:pt>
                <c:pt idx="3">
                  <c:v>3.98</c:v>
                </c:pt>
                <c:pt idx="4">
                  <c:v>-1.03</c:v>
                </c:pt>
                <c:pt idx="5">
                  <c:v>-9.27</c:v>
                </c:pt>
                <c:pt idx="6">
                  <c:v>3.14</c:v>
                </c:pt>
                <c:pt idx="7">
                  <c:v>4.54</c:v>
                </c:pt>
                <c:pt idx="8">
                  <c:v>3.63</c:v>
                </c:pt>
                <c:pt idx="9">
                  <c:v>5.6800000000000006</c:v>
                </c:pt>
                <c:pt idx="10">
                  <c:v>4.5</c:v>
                </c:pt>
                <c:pt idx="11">
                  <c:v>4.5999999999999996</c:v>
                </c:pt>
                <c:pt idx="12">
                  <c:v>5.23</c:v>
                </c:pt>
                <c:pt idx="13">
                  <c:v>2.54</c:v>
                </c:pt>
                <c:pt idx="14">
                  <c:v>-2.2799999999999998</c:v>
                </c:pt>
                <c:pt idx="15">
                  <c:v>5.68</c:v>
                </c:pt>
                <c:pt idx="16">
                  <c:v>-10.210000000000001</c:v>
                </c:pt>
                <c:pt idx="17">
                  <c:v>-0.14000000000000001</c:v>
                </c:pt>
                <c:pt idx="18">
                  <c:v>-2.19</c:v>
                </c:pt>
                <c:pt idx="19">
                  <c:v>-10.88</c:v>
                </c:pt>
                <c:pt idx="20">
                  <c:v>-2.04</c:v>
                </c:pt>
                <c:pt idx="21">
                  <c:v>-1.55</c:v>
                </c:pt>
                <c:pt idx="22">
                  <c:v>3.78</c:v>
                </c:pt>
                <c:pt idx="23">
                  <c:v>1.79</c:v>
                </c:pt>
                <c:pt idx="24">
                  <c:v>17.830000000000002</c:v>
                </c:pt>
                <c:pt idx="25">
                  <c:v>2.74</c:v>
                </c:pt>
                <c:pt idx="26">
                  <c:v>6.5500000000000007</c:v>
                </c:pt>
                <c:pt idx="27">
                  <c:v>3.46</c:v>
                </c:pt>
                <c:pt idx="28">
                  <c:v>-1.99</c:v>
                </c:pt>
                <c:pt idx="29">
                  <c:v>7.66</c:v>
                </c:pt>
                <c:pt idx="30">
                  <c:v>7.8200000000000012</c:v>
                </c:pt>
                <c:pt idx="31">
                  <c:v>-0.65999999999999992</c:v>
                </c:pt>
                <c:pt idx="32">
                  <c:v>4.97</c:v>
                </c:pt>
                <c:pt idx="33">
                  <c:v>-2.96</c:v>
                </c:pt>
                <c:pt idx="34">
                  <c:v>0.41000000000000003</c:v>
                </c:pt>
                <c:pt idx="35">
                  <c:v>8.65</c:v>
                </c:pt>
                <c:pt idx="36">
                  <c:v>-0.7</c:v>
                </c:pt>
                <c:pt idx="37">
                  <c:v>-6.46</c:v>
                </c:pt>
                <c:pt idx="38">
                  <c:v>-1.52</c:v>
                </c:pt>
                <c:pt idx="39">
                  <c:v>14.43</c:v>
                </c:pt>
                <c:pt idx="40">
                  <c:v>7.7299999999999995</c:v>
                </c:pt>
                <c:pt idx="41">
                  <c:v>0.13000000000000006</c:v>
                </c:pt>
                <c:pt idx="42">
                  <c:v>-4.1400000000000006</c:v>
                </c:pt>
                <c:pt idx="43">
                  <c:v>2.73</c:v>
                </c:pt>
                <c:pt idx="44">
                  <c:v>6.53</c:v>
                </c:pt>
                <c:pt idx="45">
                  <c:v>0.24999999999999994</c:v>
                </c:pt>
                <c:pt idx="46">
                  <c:v>8.0400000000000009</c:v>
                </c:pt>
                <c:pt idx="47">
                  <c:v>-1.8</c:v>
                </c:pt>
                <c:pt idx="48">
                  <c:v>-1.03</c:v>
                </c:pt>
                <c:pt idx="49">
                  <c:v>-8.8600000000000012</c:v>
                </c:pt>
                <c:pt idx="50">
                  <c:v>1.7400000000000002</c:v>
                </c:pt>
                <c:pt idx="51">
                  <c:v>0.8</c:v>
                </c:pt>
                <c:pt idx="52">
                  <c:v>-1.0699999999999998</c:v>
                </c:pt>
                <c:pt idx="53">
                  <c:v>-11.9</c:v>
                </c:pt>
                <c:pt idx="54">
                  <c:v>-9.8099999999999987</c:v>
                </c:pt>
                <c:pt idx="55">
                  <c:v>5.01</c:v>
                </c:pt>
                <c:pt idx="56">
                  <c:v>-1.1299999999999999</c:v>
                </c:pt>
                <c:pt idx="57">
                  <c:v>8.4500000000000011</c:v>
                </c:pt>
                <c:pt idx="58">
                  <c:v>-4.8000000000000007</c:v>
                </c:pt>
                <c:pt idx="59">
                  <c:v>-6.5699999999999994</c:v>
                </c:pt>
                <c:pt idx="60">
                  <c:v>-5.8</c:v>
                </c:pt>
                <c:pt idx="61">
                  <c:v>3.15</c:v>
                </c:pt>
                <c:pt idx="62">
                  <c:v>-3.28</c:v>
                </c:pt>
                <c:pt idx="63">
                  <c:v>-17.600000000000001</c:v>
                </c:pt>
                <c:pt idx="64">
                  <c:v>-11.08</c:v>
                </c:pt>
                <c:pt idx="65">
                  <c:v>-8.43</c:v>
                </c:pt>
                <c:pt idx="66">
                  <c:v>6.76</c:v>
                </c:pt>
                <c:pt idx="67">
                  <c:v>6.92</c:v>
                </c:pt>
                <c:pt idx="68">
                  <c:v>12.71</c:v>
                </c:pt>
                <c:pt idx="69">
                  <c:v>-5.6</c:v>
                </c:pt>
                <c:pt idx="70">
                  <c:v>2.0300000000000002</c:v>
                </c:pt>
                <c:pt idx="71">
                  <c:v>8.16</c:v>
                </c:pt>
                <c:pt idx="72">
                  <c:v>10.739999999999998</c:v>
                </c:pt>
                <c:pt idx="73">
                  <c:v>2.69</c:v>
                </c:pt>
                <c:pt idx="74">
                  <c:v>5.49</c:v>
                </c:pt>
                <c:pt idx="75">
                  <c:v>2.9400000000000004</c:v>
                </c:pt>
                <c:pt idx="76">
                  <c:v>-4.8</c:v>
                </c:pt>
                <c:pt idx="77">
                  <c:v>-0.6</c:v>
                </c:pt>
                <c:pt idx="78">
                  <c:v>-5.8900000000000006</c:v>
                </c:pt>
                <c:pt idx="79">
                  <c:v>4.8</c:v>
                </c:pt>
                <c:pt idx="80">
                  <c:v>-1.1299999999999999</c:v>
                </c:pt>
                <c:pt idx="81">
                  <c:v>-5.14</c:v>
                </c:pt>
                <c:pt idx="82">
                  <c:v>-2.71</c:v>
                </c:pt>
                <c:pt idx="83">
                  <c:v>12.31</c:v>
                </c:pt>
                <c:pt idx="84">
                  <c:v>7.11</c:v>
                </c:pt>
                <c:pt idx="85">
                  <c:v>3.58</c:v>
                </c:pt>
                <c:pt idx="86">
                  <c:v>7.0000000000000007E-2</c:v>
                </c:pt>
                <c:pt idx="87">
                  <c:v>0.67999999999999994</c:v>
                </c:pt>
                <c:pt idx="88">
                  <c:v>-1.86</c:v>
                </c:pt>
                <c:pt idx="89">
                  <c:v>-2.5</c:v>
                </c:pt>
                <c:pt idx="90">
                  <c:v>-4.1899999999999995</c:v>
                </c:pt>
                <c:pt idx="91">
                  <c:v>0.64999999999999991</c:v>
                </c:pt>
                <c:pt idx="92">
                  <c:v>-3.48</c:v>
                </c:pt>
                <c:pt idx="93">
                  <c:v>-0.96000000000000008</c:v>
                </c:pt>
                <c:pt idx="94">
                  <c:v>5.6499999999999995</c:v>
                </c:pt>
                <c:pt idx="95">
                  <c:v>-2.15</c:v>
                </c:pt>
                <c:pt idx="96">
                  <c:v>-6.74</c:v>
                </c:pt>
                <c:pt idx="97">
                  <c:v>-8.3699999999999992</c:v>
                </c:pt>
                <c:pt idx="98">
                  <c:v>-2.81</c:v>
                </c:pt>
                <c:pt idx="99">
                  <c:v>-7.9600000000000009</c:v>
                </c:pt>
                <c:pt idx="100">
                  <c:v>-8.879999999999999</c:v>
                </c:pt>
                <c:pt idx="101">
                  <c:v>-3.5599999999999996</c:v>
                </c:pt>
                <c:pt idx="102">
                  <c:v>11.91</c:v>
                </c:pt>
                <c:pt idx="103">
                  <c:v>-5.42</c:v>
                </c:pt>
                <c:pt idx="104">
                  <c:v>9.07</c:v>
                </c:pt>
                <c:pt idx="105">
                  <c:v>-1.32</c:v>
                </c:pt>
                <c:pt idx="106">
                  <c:v>-18.41</c:v>
                </c:pt>
                <c:pt idx="107">
                  <c:v>-1.98</c:v>
                </c:pt>
                <c:pt idx="108">
                  <c:v>7.96</c:v>
                </c:pt>
                <c:pt idx="109">
                  <c:v>0.48000000000000009</c:v>
                </c:pt>
                <c:pt idx="110">
                  <c:v>-1.4</c:v>
                </c:pt>
                <c:pt idx="111">
                  <c:v>-6.81</c:v>
                </c:pt>
                <c:pt idx="112">
                  <c:v>-8.25</c:v>
                </c:pt>
                <c:pt idx="113">
                  <c:v>-3.46</c:v>
                </c:pt>
                <c:pt idx="114">
                  <c:v>-5.61</c:v>
                </c:pt>
                <c:pt idx="115">
                  <c:v>-8.81</c:v>
                </c:pt>
                <c:pt idx="116">
                  <c:v>-9.32</c:v>
                </c:pt>
                <c:pt idx="117">
                  <c:v>9.32</c:v>
                </c:pt>
                <c:pt idx="118">
                  <c:v>-4.72</c:v>
                </c:pt>
                <c:pt idx="119">
                  <c:v>-6.9</c:v>
                </c:pt>
                <c:pt idx="120">
                  <c:v>24.470000000000002</c:v>
                </c:pt>
                <c:pt idx="121">
                  <c:v>4.0100000000000007</c:v>
                </c:pt>
                <c:pt idx="122">
                  <c:v>5.6899999999999995</c:v>
                </c:pt>
                <c:pt idx="123">
                  <c:v>3.04</c:v>
                </c:pt>
                <c:pt idx="124">
                  <c:v>7.38</c:v>
                </c:pt>
                <c:pt idx="125">
                  <c:v>6.3999999999999995</c:v>
                </c:pt>
                <c:pt idx="126">
                  <c:v>-3.6</c:v>
                </c:pt>
                <c:pt idx="127">
                  <c:v>-5.43</c:v>
                </c:pt>
                <c:pt idx="128">
                  <c:v>-4.25</c:v>
                </c:pt>
                <c:pt idx="129">
                  <c:v>2.1999999999999997</c:v>
                </c:pt>
                <c:pt idx="130">
                  <c:v>1.95</c:v>
                </c:pt>
                <c:pt idx="131">
                  <c:v>-1.72</c:v>
                </c:pt>
                <c:pt idx="132">
                  <c:v>17.48</c:v>
                </c:pt>
                <c:pt idx="133">
                  <c:v>7.7900000000000009</c:v>
                </c:pt>
                <c:pt idx="134">
                  <c:v>0.65</c:v>
                </c:pt>
                <c:pt idx="135">
                  <c:v>-1.69</c:v>
                </c:pt>
                <c:pt idx="136">
                  <c:v>-2.31</c:v>
                </c:pt>
                <c:pt idx="137">
                  <c:v>3.07</c:v>
                </c:pt>
                <c:pt idx="138">
                  <c:v>0.13</c:v>
                </c:pt>
                <c:pt idx="139">
                  <c:v>-2.4899999999999998</c:v>
                </c:pt>
                <c:pt idx="140">
                  <c:v>2.74</c:v>
                </c:pt>
                <c:pt idx="141">
                  <c:v>-2.52</c:v>
                </c:pt>
                <c:pt idx="142">
                  <c:v>3.3400000000000003</c:v>
                </c:pt>
                <c:pt idx="143">
                  <c:v>9.18</c:v>
                </c:pt>
                <c:pt idx="144">
                  <c:v>1.17</c:v>
                </c:pt>
                <c:pt idx="145">
                  <c:v>-1.1400000000000001</c:v>
                </c:pt>
                <c:pt idx="146">
                  <c:v>-0.28000000000000003</c:v>
                </c:pt>
                <c:pt idx="147">
                  <c:v>1.4700000000000002</c:v>
                </c:pt>
                <c:pt idx="148">
                  <c:v>-0.44</c:v>
                </c:pt>
                <c:pt idx="149">
                  <c:v>6.18</c:v>
                </c:pt>
                <c:pt idx="150">
                  <c:v>-0.49</c:v>
                </c:pt>
                <c:pt idx="151">
                  <c:v>-1.05</c:v>
                </c:pt>
                <c:pt idx="152">
                  <c:v>3.0000000000000027E-2</c:v>
                </c:pt>
                <c:pt idx="153">
                  <c:v>-3.0300000000000002</c:v>
                </c:pt>
                <c:pt idx="154">
                  <c:v>7.5500000000000007</c:v>
                </c:pt>
                <c:pt idx="155">
                  <c:v>1.22</c:v>
                </c:pt>
                <c:pt idx="156">
                  <c:v>-3.96</c:v>
                </c:pt>
                <c:pt idx="157">
                  <c:v>0.92999999999999994</c:v>
                </c:pt>
                <c:pt idx="158">
                  <c:v>5.8999999999999995</c:v>
                </c:pt>
                <c:pt idx="159">
                  <c:v>7.39</c:v>
                </c:pt>
                <c:pt idx="160">
                  <c:v>5.05</c:v>
                </c:pt>
                <c:pt idx="161">
                  <c:v>-0.35000000000000003</c:v>
                </c:pt>
                <c:pt idx="162">
                  <c:v>6</c:v>
                </c:pt>
                <c:pt idx="163">
                  <c:v>7.7299999999999986</c:v>
                </c:pt>
                <c:pt idx="164">
                  <c:v>-1.9500000000000002</c:v>
                </c:pt>
                <c:pt idx="165">
                  <c:v>-20</c:v>
                </c:pt>
                <c:pt idx="166">
                  <c:v>5.39</c:v>
                </c:pt>
                <c:pt idx="167">
                  <c:v>1.72</c:v>
                </c:pt>
                <c:pt idx="168">
                  <c:v>7.48</c:v>
                </c:pt>
                <c:pt idx="169">
                  <c:v>-3.4</c:v>
                </c:pt>
                <c:pt idx="170">
                  <c:v>8.4799999999999986</c:v>
                </c:pt>
                <c:pt idx="171">
                  <c:v>1.47</c:v>
                </c:pt>
                <c:pt idx="172">
                  <c:v>-1.9499999999999997</c:v>
                </c:pt>
                <c:pt idx="173">
                  <c:v>5.68</c:v>
                </c:pt>
                <c:pt idx="174">
                  <c:v>2.2799999999999998</c:v>
                </c:pt>
                <c:pt idx="175">
                  <c:v>7.0399999999999991</c:v>
                </c:pt>
                <c:pt idx="176">
                  <c:v>-1.27</c:v>
                </c:pt>
                <c:pt idx="177">
                  <c:v>-11.489999999999998</c:v>
                </c:pt>
                <c:pt idx="178">
                  <c:v>7.3599999999999994</c:v>
                </c:pt>
                <c:pt idx="179">
                  <c:v>5.49</c:v>
                </c:pt>
                <c:pt idx="180">
                  <c:v>6.17</c:v>
                </c:pt>
                <c:pt idx="181">
                  <c:v>-2.75</c:v>
                </c:pt>
                <c:pt idx="182">
                  <c:v>-18.440000000000001</c:v>
                </c:pt>
                <c:pt idx="183">
                  <c:v>4.8100000000000005</c:v>
                </c:pt>
                <c:pt idx="184">
                  <c:v>7.8699999999999992</c:v>
                </c:pt>
                <c:pt idx="185">
                  <c:v>4.3099999999999996</c:v>
                </c:pt>
                <c:pt idx="186">
                  <c:v>10.290000000000001</c:v>
                </c:pt>
                <c:pt idx="187">
                  <c:v>5.21</c:v>
                </c:pt>
                <c:pt idx="188">
                  <c:v>2.34</c:v>
                </c:pt>
                <c:pt idx="189">
                  <c:v>2.4500000000000002</c:v>
                </c:pt>
                <c:pt idx="190">
                  <c:v>7.3199999999999994</c:v>
                </c:pt>
                <c:pt idx="191">
                  <c:v>-4.01</c:v>
                </c:pt>
                <c:pt idx="192">
                  <c:v>-2.2800000000000002</c:v>
                </c:pt>
                <c:pt idx="193">
                  <c:v>0.62999999999999989</c:v>
                </c:pt>
                <c:pt idx="194">
                  <c:v>6.58</c:v>
                </c:pt>
                <c:pt idx="195">
                  <c:v>2.21</c:v>
                </c:pt>
                <c:pt idx="196">
                  <c:v>2.29</c:v>
                </c:pt>
                <c:pt idx="197">
                  <c:v>-3.98</c:v>
                </c:pt>
                <c:pt idx="198">
                  <c:v>-3.34</c:v>
                </c:pt>
                <c:pt idx="199">
                  <c:v>-8.67</c:v>
                </c:pt>
                <c:pt idx="200">
                  <c:v>-8.61</c:v>
                </c:pt>
                <c:pt idx="201">
                  <c:v>7.04</c:v>
                </c:pt>
                <c:pt idx="202">
                  <c:v>2.91</c:v>
                </c:pt>
                <c:pt idx="203">
                  <c:v>-2.64</c:v>
                </c:pt>
                <c:pt idx="204">
                  <c:v>-4.41</c:v>
                </c:pt>
                <c:pt idx="205">
                  <c:v>-5.27</c:v>
                </c:pt>
                <c:pt idx="206">
                  <c:v>-1.81</c:v>
                </c:pt>
                <c:pt idx="207">
                  <c:v>4.6500000000000004</c:v>
                </c:pt>
                <c:pt idx="208">
                  <c:v>-4.3599999999999994</c:v>
                </c:pt>
                <c:pt idx="209">
                  <c:v>-3.13</c:v>
                </c:pt>
                <c:pt idx="210">
                  <c:v>-1.94</c:v>
                </c:pt>
                <c:pt idx="211">
                  <c:v>7.3800000000000008</c:v>
                </c:pt>
                <c:pt idx="212">
                  <c:v>3.63</c:v>
                </c:pt>
                <c:pt idx="213">
                  <c:v>13.39</c:v>
                </c:pt>
                <c:pt idx="214">
                  <c:v>8.1499999999999986</c:v>
                </c:pt>
                <c:pt idx="215">
                  <c:v>-7.0000000000000062E-2</c:v>
                </c:pt>
                <c:pt idx="216">
                  <c:v>5.73</c:v>
                </c:pt>
                <c:pt idx="217">
                  <c:v>5.34</c:v>
                </c:pt>
                <c:pt idx="218">
                  <c:v>3.35</c:v>
                </c:pt>
                <c:pt idx="219">
                  <c:v>7.5000000000000009</c:v>
                </c:pt>
                <c:pt idx="220">
                  <c:v>4.82</c:v>
                </c:pt>
                <c:pt idx="221">
                  <c:v>3.96</c:v>
                </c:pt>
                <c:pt idx="222">
                  <c:v>-3.8</c:v>
                </c:pt>
                <c:pt idx="223">
                  <c:v>-3.8899999999999997</c:v>
                </c:pt>
                <c:pt idx="224">
                  <c:v>1.8699999999999999</c:v>
                </c:pt>
                <c:pt idx="225">
                  <c:v>-7.04</c:v>
                </c:pt>
                <c:pt idx="226">
                  <c:v>4.3899999999999997</c:v>
                </c:pt>
                <c:pt idx="227">
                  <c:v>-2.0700000000000003</c:v>
                </c:pt>
                <c:pt idx="228">
                  <c:v>-2.17</c:v>
                </c:pt>
                <c:pt idx="229">
                  <c:v>-5.55</c:v>
                </c:pt>
                <c:pt idx="230">
                  <c:v>7.0000000000000062E-2</c:v>
                </c:pt>
                <c:pt idx="231">
                  <c:v>-0.89</c:v>
                </c:pt>
                <c:pt idx="232">
                  <c:v>-5.94</c:v>
                </c:pt>
                <c:pt idx="233">
                  <c:v>2.4500000000000002</c:v>
                </c:pt>
                <c:pt idx="234">
                  <c:v>-4.91</c:v>
                </c:pt>
                <c:pt idx="235">
                  <c:v>11.09</c:v>
                </c:pt>
                <c:pt idx="236">
                  <c:v>-1.48</c:v>
                </c:pt>
                <c:pt idx="237">
                  <c:v>-1.8900000000000001</c:v>
                </c:pt>
                <c:pt idx="238">
                  <c:v>-2.94</c:v>
                </c:pt>
                <c:pt idx="239">
                  <c:v>1.4299999999999997</c:v>
                </c:pt>
                <c:pt idx="240">
                  <c:v>11.6</c:v>
                </c:pt>
                <c:pt idx="241">
                  <c:v>1.98</c:v>
                </c:pt>
                <c:pt idx="242">
                  <c:v>-2.44</c:v>
                </c:pt>
                <c:pt idx="243">
                  <c:v>-1.35</c:v>
                </c:pt>
                <c:pt idx="244">
                  <c:v>3.49</c:v>
                </c:pt>
                <c:pt idx="245">
                  <c:v>2.0999999999999996</c:v>
                </c:pt>
                <c:pt idx="246">
                  <c:v>2.1599999999999997</c:v>
                </c:pt>
                <c:pt idx="247">
                  <c:v>-0.95000000000000007</c:v>
                </c:pt>
                <c:pt idx="248">
                  <c:v>-6.17</c:v>
                </c:pt>
                <c:pt idx="249">
                  <c:v>3.6599999999999997</c:v>
                </c:pt>
                <c:pt idx="250">
                  <c:v>7.04</c:v>
                </c:pt>
                <c:pt idx="251">
                  <c:v>3.6199999999999997</c:v>
                </c:pt>
                <c:pt idx="252">
                  <c:v>0.78</c:v>
                </c:pt>
                <c:pt idx="253">
                  <c:v>7.21</c:v>
                </c:pt>
                <c:pt idx="254">
                  <c:v>4.03</c:v>
                </c:pt>
                <c:pt idx="255">
                  <c:v>0.69</c:v>
                </c:pt>
                <c:pt idx="256">
                  <c:v>3.34</c:v>
                </c:pt>
                <c:pt idx="257">
                  <c:v>0.81</c:v>
                </c:pt>
                <c:pt idx="258">
                  <c:v>-9.32</c:v>
                </c:pt>
                <c:pt idx="259">
                  <c:v>3.43</c:v>
                </c:pt>
                <c:pt idx="260">
                  <c:v>-6.96</c:v>
                </c:pt>
                <c:pt idx="261">
                  <c:v>3.58</c:v>
                </c:pt>
                <c:pt idx="262">
                  <c:v>-0.83000000000000007</c:v>
                </c:pt>
                <c:pt idx="263">
                  <c:v>-3.12</c:v>
                </c:pt>
                <c:pt idx="264">
                  <c:v>11.58</c:v>
                </c:pt>
                <c:pt idx="265">
                  <c:v>7.4700000000000006</c:v>
                </c:pt>
                <c:pt idx="266">
                  <c:v>1.55</c:v>
                </c:pt>
                <c:pt idx="267">
                  <c:v>-3.51</c:v>
                </c:pt>
                <c:pt idx="268">
                  <c:v>-1.1200000000000001</c:v>
                </c:pt>
                <c:pt idx="269">
                  <c:v>2.08</c:v>
                </c:pt>
                <c:pt idx="270">
                  <c:v>2.74</c:v>
                </c:pt>
                <c:pt idx="271">
                  <c:v>3.1900000000000004</c:v>
                </c:pt>
                <c:pt idx="272">
                  <c:v>-2.4500000000000002</c:v>
                </c:pt>
                <c:pt idx="273">
                  <c:v>-29.91</c:v>
                </c:pt>
                <c:pt idx="274">
                  <c:v>-5.27</c:v>
                </c:pt>
                <c:pt idx="275">
                  <c:v>7.6700000000000008</c:v>
                </c:pt>
                <c:pt idx="276">
                  <c:v>3.8200000000000003</c:v>
                </c:pt>
                <c:pt idx="277">
                  <c:v>7.95</c:v>
                </c:pt>
                <c:pt idx="278">
                  <c:v>3.21</c:v>
                </c:pt>
                <c:pt idx="279">
                  <c:v>2.08</c:v>
                </c:pt>
                <c:pt idx="280">
                  <c:v>-3.09</c:v>
                </c:pt>
                <c:pt idx="281">
                  <c:v>7.0699999999999994</c:v>
                </c:pt>
                <c:pt idx="282">
                  <c:v>-1.22</c:v>
                </c:pt>
                <c:pt idx="283">
                  <c:v>-3.26</c:v>
                </c:pt>
                <c:pt idx="284">
                  <c:v>2.1999999999999997</c:v>
                </c:pt>
                <c:pt idx="285">
                  <c:v>-1.27</c:v>
                </c:pt>
                <c:pt idx="286">
                  <c:v>-3.48</c:v>
                </c:pt>
                <c:pt idx="287">
                  <c:v>3.4299999999999997</c:v>
                </c:pt>
                <c:pt idx="288">
                  <c:v>4.03</c:v>
                </c:pt>
                <c:pt idx="289">
                  <c:v>0.72000000000000008</c:v>
                </c:pt>
                <c:pt idx="290">
                  <c:v>1.42</c:v>
                </c:pt>
                <c:pt idx="291">
                  <c:v>3.8200000000000003</c:v>
                </c:pt>
                <c:pt idx="292">
                  <c:v>2.86</c:v>
                </c:pt>
                <c:pt idx="293">
                  <c:v>-2.6799999999999997</c:v>
                </c:pt>
                <c:pt idx="294">
                  <c:v>3.63</c:v>
                </c:pt>
                <c:pt idx="295">
                  <c:v>2.5499999999999998</c:v>
                </c:pt>
                <c:pt idx="296">
                  <c:v>-6.0000000000000053E-2</c:v>
                </c:pt>
                <c:pt idx="297">
                  <c:v>-6.6899999999999995</c:v>
                </c:pt>
                <c:pt idx="298">
                  <c:v>-0.14999999999999991</c:v>
                </c:pt>
                <c:pt idx="299">
                  <c:v>-0.25</c:v>
                </c:pt>
                <c:pt idx="300">
                  <c:v>-9.3800000000000008</c:v>
                </c:pt>
                <c:pt idx="301">
                  <c:v>2.48</c:v>
                </c:pt>
                <c:pt idx="302">
                  <c:v>3.3</c:v>
                </c:pt>
                <c:pt idx="303">
                  <c:v>-4.2699999999999996</c:v>
                </c:pt>
                <c:pt idx="304">
                  <c:v>6.7</c:v>
                </c:pt>
                <c:pt idx="305">
                  <c:v>-0.91</c:v>
                </c:pt>
                <c:pt idx="306">
                  <c:v>-4.9399999999999995</c:v>
                </c:pt>
                <c:pt idx="307">
                  <c:v>-13.55</c:v>
                </c:pt>
                <c:pt idx="308">
                  <c:v>-9.66</c:v>
                </c:pt>
                <c:pt idx="309">
                  <c:v>-6.38</c:v>
                </c:pt>
                <c:pt idx="310">
                  <c:v>6.88</c:v>
                </c:pt>
                <c:pt idx="311">
                  <c:v>3.82</c:v>
                </c:pt>
                <c:pt idx="312">
                  <c:v>7.43</c:v>
                </c:pt>
                <c:pt idx="313">
                  <c:v>10.73</c:v>
                </c:pt>
                <c:pt idx="314">
                  <c:v>5.76</c:v>
                </c:pt>
                <c:pt idx="315">
                  <c:v>-0.2</c:v>
                </c:pt>
                <c:pt idx="316">
                  <c:v>3.8100000000000005</c:v>
                </c:pt>
                <c:pt idx="317">
                  <c:v>-4.75</c:v>
                </c:pt>
                <c:pt idx="318">
                  <c:v>3.37</c:v>
                </c:pt>
                <c:pt idx="319">
                  <c:v>3.25</c:v>
                </c:pt>
                <c:pt idx="320">
                  <c:v>9.0000000000000024E-2</c:v>
                </c:pt>
                <c:pt idx="321">
                  <c:v>1.9300000000000002</c:v>
                </c:pt>
                <c:pt idx="322">
                  <c:v>-5.56</c:v>
                </c:pt>
                <c:pt idx="323">
                  <c:v>7.88</c:v>
                </c:pt>
                <c:pt idx="324">
                  <c:v>7</c:v>
                </c:pt>
                <c:pt idx="325">
                  <c:v>2.0999999999999996</c:v>
                </c:pt>
                <c:pt idx="326">
                  <c:v>-3.9699999999999998</c:v>
                </c:pt>
                <c:pt idx="327">
                  <c:v>-4.1100000000000003</c:v>
                </c:pt>
                <c:pt idx="328">
                  <c:v>0.49</c:v>
                </c:pt>
                <c:pt idx="329">
                  <c:v>-4.1100000000000003</c:v>
                </c:pt>
                <c:pt idx="330">
                  <c:v>3.39</c:v>
                </c:pt>
                <c:pt idx="331">
                  <c:v>-2.84</c:v>
                </c:pt>
                <c:pt idx="332">
                  <c:v>2.38</c:v>
                </c:pt>
                <c:pt idx="333">
                  <c:v>3.31</c:v>
                </c:pt>
                <c:pt idx="334">
                  <c:v>7.6</c:v>
                </c:pt>
                <c:pt idx="335">
                  <c:v>2.9799999999999995</c:v>
                </c:pt>
                <c:pt idx="336">
                  <c:v>2.68</c:v>
                </c:pt>
                <c:pt idx="337">
                  <c:v>-2.7800000000000002</c:v>
                </c:pt>
                <c:pt idx="338">
                  <c:v>2.54</c:v>
                </c:pt>
                <c:pt idx="339">
                  <c:v>-3.0599999999999996</c:v>
                </c:pt>
                <c:pt idx="340">
                  <c:v>4.3900000000000006</c:v>
                </c:pt>
                <c:pt idx="341">
                  <c:v>0.24</c:v>
                </c:pt>
                <c:pt idx="342">
                  <c:v>0.8899999999999999</c:v>
                </c:pt>
                <c:pt idx="343">
                  <c:v>4.58</c:v>
                </c:pt>
                <c:pt idx="344">
                  <c:v>2.8899999999999997</c:v>
                </c:pt>
                <c:pt idx="345">
                  <c:v>2.2999999999999998</c:v>
                </c:pt>
                <c:pt idx="346">
                  <c:v>-3.7</c:v>
                </c:pt>
                <c:pt idx="347">
                  <c:v>3.09</c:v>
                </c:pt>
                <c:pt idx="348">
                  <c:v>2.4</c:v>
                </c:pt>
                <c:pt idx="349">
                  <c:v>-0.95</c:v>
                </c:pt>
                <c:pt idx="350">
                  <c:v>-6.34</c:v>
                </c:pt>
                <c:pt idx="351">
                  <c:v>0.12</c:v>
                </c:pt>
                <c:pt idx="352">
                  <c:v>-1.6400000000000001</c:v>
                </c:pt>
                <c:pt idx="353">
                  <c:v>-3.34</c:v>
                </c:pt>
                <c:pt idx="354">
                  <c:v>1.9000000000000001</c:v>
                </c:pt>
                <c:pt idx="355">
                  <c:v>5.75</c:v>
                </c:pt>
                <c:pt idx="356">
                  <c:v>-0.37</c:v>
                </c:pt>
                <c:pt idx="357">
                  <c:v>-0.66999999999999993</c:v>
                </c:pt>
                <c:pt idx="358">
                  <c:v>-4.1899999999999995</c:v>
                </c:pt>
                <c:pt idx="359">
                  <c:v>1.58</c:v>
                </c:pt>
                <c:pt idx="360">
                  <c:v>-1.1199999999999999</c:v>
                </c:pt>
                <c:pt idx="361">
                  <c:v>3.36</c:v>
                </c:pt>
                <c:pt idx="362">
                  <c:v>2.4</c:v>
                </c:pt>
                <c:pt idx="363">
                  <c:v>1.4300000000000002</c:v>
                </c:pt>
                <c:pt idx="364">
                  <c:v>1.0999999999999999</c:v>
                </c:pt>
                <c:pt idx="365">
                  <c:v>5.67</c:v>
                </c:pt>
                <c:pt idx="366">
                  <c:v>6.2299999999999995</c:v>
                </c:pt>
                <c:pt idx="367">
                  <c:v>1.43</c:v>
                </c:pt>
                <c:pt idx="368">
                  <c:v>1.4200000000000002</c:v>
                </c:pt>
                <c:pt idx="369">
                  <c:v>-6.8599999999999994</c:v>
                </c:pt>
                <c:pt idx="370">
                  <c:v>4.4000000000000004</c:v>
                </c:pt>
                <c:pt idx="371">
                  <c:v>2.38</c:v>
                </c:pt>
                <c:pt idx="372">
                  <c:v>-0.69</c:v>
                </c:pt>
                <c:pt idx="373">
                  <c:v>3.17</c:v>
                </c:pt>
                <c:pt idx="374">
                  <c:v>1.8899999999999997</c:v>
                </c:pt>
                <c:pt idx="375">
                  <c:v>6.63</c:v>
                </c:pt>
                <c:pt idx="376">
                  <c:v>4.78</c:v>
                </c:pt>
                <c:pt idx="377">
                  <c:v>-4.4800000000000004</c:v>
                </c:pt>
                <c:pt idx="378">
                  <c:v>-10.59</c:v>
                </c:pt>
                <c:pt idx="379">
                  <c:v>5.77</c:v>
                </c:pt>
                <c:pt idx="380">
                  <c:v>3.68</c:v>
                </c:pt>
                <c:pt idx="381">
                  <c:v>-2.02</c:v>
                </c:pt>
                <c:pt idx="382">
                  <c:v>2.52</c:v>
                </c:pt>
                <c:pt idx="383">
                  <c:v>2.1</c:v>
                </c:pt>
                <c:pt idx="384">
                  <c:v>2.2199999999999998</c:v>
                </c:pt>
                <c:pt idx="385">
                  <c:v>-3.72</c:v>
                </c:pt>
                <c:pt idx="386">
                  <c:v>-5.92</c:v>
                </c:pt>
                <c:pt idx="387">
                  <c:v>-1.27</c:v>
                </c:pt>
                <c:pt idx="388">
                  <c:v>12.12</c:v>
                </c:pt>
                <c:pt idx="389">
                  <c:v>4.9799999999999995</c:v>
                </c:pt>
                <c:pt idx="390">
                  <c:v>4.54</c:v>
                </c:pt>
                <c:pt idx="391">
                  <c:v>2.67</c:v>
                </c:pt>
                <c:pt idx="392">
                  <c:v>7.51</c:v>
                </c:pt>
                <c:pt idx="393">
                  <c:v>-4.82</c:v>
                </c:pt>
                <c:pt idx="394">
                  <c:v>-2.3199999999999998</c:v>
                </c:pt>
                <c:pt idx="395">
                  <c:v>0.44000000000000006</c:v>
                </c:pt>
                <c:pt idx="396">
                  <c:v>-1.39</c:v>
                </c:pt>
                <c:pt idx="397">
                  <c:v>7.64</c:v>
                </c:pt>
                <c:pt idx="398">
                  <c:v>4.1000000000000005</c:v>
                </c:pt>
                <c:pt idx="399">
                  <c:v>0.74</c:v>
                </c:pt>
                <c:pt idx="400">
                  <c:v>-5.98</c:v>
                </c:pt>
                <c:pt idx="401">
                  <c:v>0.27999999999999997</c:v>
                </c:pt>
                <c:pt idx="402">
                  <c:v>-8.09</c:v>
                </c:pt>
                <c:pt idx="403">
                  <c:v>-20.669999999999998</c:v>
                </c:pt>
                <c:pt idx="404">
                  <c:v>6.93</c:v>
                </c:pt>
                <c:pt idx="405">
                  <c:v>3.8400000000000003</c:v>
                </c:pt>
                <c:pt idx="406">
                  <c:v>6.3500000000000005</c:v>
                </c:pt>
                <c:pt idx="407">
                  <c:v>5.29</c:v>
                </c:pt>
                <c:pt idx="408">
                  <c:v>0.61</c:v>
                </c:pt>
                <c:pt idx="409">
                  <c:v>-9.24</c:v>
                </c:pt>
                <c:pt idx="410">
                  <c:v>0.37000000000000005</c:v>
                </c:pt>
                <c:pt idx="411">
                  <c:v>7.3999999999999995</c:v>
                </c:pt>
                <c:pt idx="412">
                  <c:v>1.5999999999999999</c:v>
                </c:pt>
                <c:pt idx="413">
                  <c:v>6.79</c:v>
                </c:pt>
                <c:pt idx="414">
                  <c:v>-2.12</c:v>
                </c:pt>
                <c:pt idx="415">
                  <c:v>-4.5599999999999996</c:v>
                </c:pt>
                <c:pt idx="416">
                  <c:v>-0.47000000000000003</c:v>
                </c:pt>
                <c:pt idx="417">
                  <c:v>-0.69</c:v>
                </c:pt>
                <c:pt idx="418">
                  <c:v>7.94</c:v>
                </c:pt>
                <c:pt idx="419">
                  <c:v>10.700000000000001</c:v>
                </c:pt>
                <c:pt idx="420">
                  <c:v>-1.75</c:v>
                </c:pt>
                <c:pt idx="421">
                  <c:v>17.170000000000002</c:v>
                </c:pt>
                <c:pt idx="422">
                  <c:v>-6.88</c:v>
                </c:pt>
                <c:pt idx="423">
                  <c:v>-9.66</c:v>
                </c:pt>
                <c:pt idx="424">
                  <c:v>-6.68</c:v>
                </c:pt>
                <c:pt idx="425">
                  <c:v>10.379999999999999</c:v>
                </c:pt>
                <c:pt idx="426">
                  <c:v>-3.51</c:v>
                </c:pt>
                <c:pt idx="427">
                  <c:v>5.12</c:v>
                </c:pt>
                <c:pt idx="428">
                  <c:v>-3.76</c:v>
                </c:pt>
                <c:pt idx="429">
                  <c:v>-5.5299999999999994</c:v>
                </c:pt>
                <c:pt idx="430">
                  <c:v>-10.37</c:v>
                </c:pt>
                <c:pt idx="431">
                  <c:v>6.49</c:v>
                </c:pt>
                <c:pt idx="432">
                  <c:v>8.27</c:v>
                </c:pt>
                <c:pt idx="433">
                  <c:v>-5.53</c:v>
                </c:pt>
                <c:pt idx="434">
                  <c:v>-3.42</c:v>
                </c:pt>
                <c:pt idx="435">
                  <c:v>6.66</c:v>
                </c:pt>
                <c:pt idx="436">
                  <c:v>3.1100000000000003</c:v>
                </c:pt>
                <c:pt idx="437">
                  <c:v>6.47</c:v>
                </c:pt>
                <c:pt idx="438">
                  <c:v>-6.81</c:v>
                </c:pt>
                <c:pt idx="439">
                  <c:v>-4.75</c:v>
                </c:pt>
                <c:pt idx="440">
                  <c:v>-16.240000000000002</c:v>
                </c:pt>
                <c:pt idx="441">
                  <c:v>6.78</c:v>
                </c:pt>
                <c:pt idx="442">
                  <c:v>9.19</c:v>
                </c:pt>
                <c:pt idx="443">
                  <c:v>7.1</c:v>
                </c:pt>
                <c:pt idx="444">
                  <c:v>-1.9300000000000002</c:v>
                </c:pt>
                <c:pt idx="445">
                  <c:v>-3.52</c:v>
                </c:pt>
                <c:pt idx="446">
                  <c:v>8.58</c:v>
                </c:pt>
                <c:pt idx="447">
                  <c:v>1.4100000000000001</c:v>
                </c:pt>
                <c:pt idx="448">
                  <c:v>-5.27</c:v>
                </c:pt>
                <c:pt idx="449">
                  <c:v>-4.28</c:v>
                </c:pt>
                <c:pt idx="450">
                  <c:v>-16.12</c:v>
                </c:pt>
                <c:pt idx="451">
                  <c:v>0.14000000000000001</c:v>
                </c:pt>
                <c:pt idx="452">
                  <c:v>-7.3599999999999994</c:v>
                </c:pt>
                <c:pt idx="453">
                  <c:v>3.6999999999999997</c:v>
                </c:pt>
                <c:pt idx="454">
                  <c:v>9.67</c:v>
                </c:pt>
                <c:pt idx="455">
                  <c:v>-6.33</c:v>
                </c:pt>
                <c:pt idx="456">
                  <c:v>-2.8200000000000003</c:v>
                </c:pt>
                <c:pt idx="457">
                  <c:v>-2.8</c:v>
                </c:pt>
                <c:pt idx="458">
                  <c:v>1.22</c:v>
                </c:pt>
                <c:pt idx="459">
                  <c:v>9.83</c:v>
                </c:pt>
                <c:pt idx="460">
                  <c:v>11.18</c:v>
                </c:pt>
                <c:pt idx="461">
                  <c:v>1.68</c:v>
                </c:pt>
                <c:pt idx="462">
                  <c:v>6.8599999999999994</c:v>
                </c:pt>
                <c:pt idx="463">
                  <c:v>4.68</c:v>
                </c:pt>
                <c:pt idx="464">
                  <c:v>-2.59</c:v>
                </c:pt>
                <c:pt idx="465">
                  <c:v>8.7899999999999991</c:v>
                </c:pt>
                <c:pt idx="466">
                  <c:v>3.3800000000000003</c:v>
                </c:pt>
                <c:pt idx="467">
                  <c:v>2.1999999999999997</c:v>
                </c:pt>
                <c:pt idx="468">
                  <c:v>4.37</c:v>
                </c:pt>
                <c:pt idx="469">
                  <c:v>0.81</c:v>
                </c:pt>
                <c:pt idx="470">
                  <c:v>0.86</c:v>
                </c:pt>
                <c:pt idx="471">
                  <c:v>-4.62</c:v>
                </c:pt>
                <c:pt idx="472">
                  <c:v>1.8</c:v>
                </c:pt>
                <c:pt idx="473">
                  <c:v>5.21</c:v>
                </c:pt>
                <c:pt idx="474">
                  <c:v>-6.7799999999999994</c:v>
                </c:pt>
                <c:pt idx="475">
                  <c:v>-1.2300000000000002</c:v>
                </c:pt>
                <c:pt idx="476">
                  <c:v>5.5299999999999994</c:v>
                </c:pt>
                <c:pt idx="477">
                  <c:v>2.0300000000000002</c:v>
                </c:pt>
                <c:pt idx="478">
                  <c:v>8.7999999999999989</c:v>
                </c:pt>
                <c:pt idx="479">
                  <c:v>3.11</c:v>
                </c:pt>
                <c:pt idx="480">
                  <c:v>-3.95</c:v>
                </c:pt>
                <c:pt idx="481">
                  <c:v>2.7199999999999998</c:v>
                </c:pt>
                <c:pt idx="482">
                  <c:v>-2.59</c:v>
                </c:pt>
                <c:pt idx="483">
                  <c:v>-6.61</c:v>
                </c:pt>
                <c:pt idx="484">
                  <c:v>7.26</c:v>
                </c:pt>
                <c:pt idx="485">
                  <c:v>3.74</c:v>
                </c:pt>
                <c:pt idx="486">
                  <c:v>6.5699999999999994</c:v>
                </c:pt>
                <c:pt idx="487">
                  <c:v>-1.8800000000000001</c:v>
                </c:pt>
                <c:pt idx="488">
                  <c:v>0.3</c:v>
                </c:pt>
                <c:pt idx="489">
                  <c:v>-3.32</c:v>
                </c:pt>
                <c:pt idx="490">
                  <c:v>4.6400000000000006</c:v>
                </c:pt>
                <c:pt idx="491">
                  <c:v>-0.60000000000000009</c:v>
                </c:pt>
                <c:pt idx="492">
                  <c:v>8.4600000000000009</c:v>
                </c:pt>
                <c:pt idx="493">
                  <c:v>-0.79</c:v>
                </c:pt>
                <c:pt idx="494">
                  <c:v>4.4399999999999995</c:v>
                </c:pt>
                <c:pt idx="495">
                  <c:v>0.59</c:v>
                </c:pt>
                <c:pt idx="496">
                  <c:v>-5.6099999999999994</c:v>
                </c:pt>
                <c:pt idx="497">
                  <c:v>-0.31000000000000005</c:v>
                </c:pt>
                <c:pt idx="498">
                  <c:v>-4.22</c:v>
                </c:pt>
                <c:pt idx="499">
                  <c:v>2.5100000000000002</c:v>
                </c:pt>
                <c:pt idx="500">
                  <c:v>0.6100000000000001</c:v>
                </c:pt>
                <c:pt idx="501">
                  <c:v>5.1499999999999995</c:v>
                </c:pt>
                <c:pt idx="502">
                  <c:v>2.09</c:v>
                </c:pt>
                <c:pt idx="503">
                  <c:v>-0.42000000000000004</c:v>
                </c:pt>
                <c:pt idx="504">
                  <c:v>1.26</c:v>
                </c:pt>
                <c:pt idx="505">
                  <c:v>-0.86</c:v>
                </c:pt>
                <c:pt idx="506">
                  <c:v>0.24000000000000005</c:v>
                </c:pt>
                <c:pt idx="507">
                  <c:v>1.54</c:v>
                </c:pt>
                <c:pt idx="508">
                  <c:v>3.33</c:v>
                </c:pt>
                <c:pt idx="509">
                  <c:v>-2.09</c:v>
                </c:pt>
                <c:pt idx="510">
                  <c:v>-6.7200000000000006</c:v>
                </c:pt>
                <c:pt idx="511">
                  <c:v>1.53</c:v>
                </c:pt>
                <c:pt idx="512">
                  <c:v>0.81999999999999984</c:v>
                </c:pt>
                <c:pt idx="513">
                  <c:v>2.1100000000000003</c:v>
                </c:pt>
                <c:pt idx="514">
                  <c:v>-7.57</c:v>
                </c:pt>
                <c:pt idx="515">
                  <c:v>-0.25</c:v>
                </c:pt>
                <c:pt idx="516">
                  <c:v>-7.35</c:v>
                </c:pt>
                <c:pt idx="517">
                  <c:v>-3.19</c:v>
                </c:pt>
                <c:pt idx="518">
                  <c:v>0.65999999999999992</c:v>
                </c:pt>
                <c:pt idx="519">
                  <c:v>3</c:v>
                </c:pt>
                <c:pt idx="520">
                  <c:v>5.49</c:v>
                </c:pt>
                <c:pt idx="521">
                  <c:v>-7.87</c:v>
                </c:pt>
                <c:pt idx="522">
                  <c:v>3.98</c:v>
                </c:pt>
                <c:pt idx="523">
                  <c:v>5.24</c:v>
                </c:pt>
                <c:pt idx="524">
                  <c:v>-7.46</c:v>
                </c:pt>
                <c:pt idx="525">
                  <c:v>-21.58</c:v>
                </c:pt>
                <c:pt idx="526">
                  <c:v>-11.49</c:v>
                </c:pt>
                <c:pt idx="527">
                  <c:v>5.88</c:v>
                </c:pt>
                <c:pt idx="528">
                  <c:v>-10.82</c:v>
                </c:pt>
                <c:pt idx="529">
                  <c:v>-12.19</c:v>
                </c:pt>
                <c:pt idx="530">
                  <c:v>10.33</c:v>
                </c:pt>
                <c:pt idx="531">
                  <c:v>16.16</c:v>
                </c:pt>
                <c:pt idx="532">
                  <c:v>3.24</c:v>
                </c:pt>
                <c:pt idx="533">
                  <c:v>1.89</c:v>
                </c:pt>
                <c:pt idx="534">
                  <c:v>10.050000000000001</c:v>
                </c:pt>
                <c:pt idx="535">
                  <c:v>3.49</c:v>
                </c:pt>
                <c:pt idx="536">
                  <c:v>6.71</c:v>
                </c:pt>
                <c:pt idx="537">
                  <c:v>-7.56</c:v>
                </c:pt>
                <c:pt idx="538">
                  <c:v>3.06</c:v>
                </c:pt>
                <c:pt idx="539">
                  <c:v>9.2000000000000011</c:v>
                </c:pt>
                <c:pt idx="540">
                  <c:v>-2.87</c:v>
                </c:pt>
                <c:pt idx="541">
                  <c:v>3.9</c:v>
                </c:pt>
                <c:pt idx="542">
                  <c:v>8.5</c:v>
                </c:pt>
                <c:pt idx="543">
                  <c:v>5.3100000000000005</c:v>
                </c:pt>
                <c:pt idx="544">
                  <c:v>-7.8</c:v>
                </c:pt>
                <c:pt idx="545">
                  <c:v>-8.09</c:v>
                </c:pt>
                <c:pt idx="546">
                  <c:v>6.94</c:v>
                </c:pt>
                <c:pt idx="547">
                  <c:v>-7.29</c:v>
                </c:pt>
                <c:pt idx="548">
                  <c:v>13.200000000000001</c:v>
                </c:pt>
                <c:pt idx="549">
                  <c:v>3.4800000000000004</c:v>
                </c:pt>
                <c:pt idx="550">
                  <c:v>3.81</c:v>
                </c:pt>
                <c:pt idx="551">
                  <c:v>8.2000000000000011</c:v>
                </c:pt>
                <c:pt idx="552">
                  <c:v>0.75</c:v>
                </c:pt>
                <c:pt idx="553">
                  <c:v>5.78</c:v>
                </c:pt>
                <c:pt idx="554">
                  <c:v>2.7300000000000004</c:v>
                </c:pt>
                <c:pt idx="555">
                  <c:v>2.2000000000000002</c:v>
                </c:pt>
                <c:pt idx="556">
                  <c:v>-2.0299999999999998</c:v>
                </c:pt>
                <c:pt idx="557">
                  <c:v>-1.17</c:v>
                </c:pt>
                <c:pt idx="558">
                  <c:v>-4.1399999999999997</c:v>
                </c:pt>
                <c:pt idx="559">
                  <c:v>-9.6199999999999992</c:v>
                </c:pt>
                <c:pt idx="560">
                  <c:v>-11.31</c:v>
                </c:pt>
                <c:pt idx="561">
                  <c:v>15.66</c:v>
                </c:pt>
                <c:pt idx="562">
                  <c:v>-0.12</c:v>
                </c:pt>
                <c:pt idx="563">
                  <c:v>0.18</c:v>
                </c:pt>
                <c:pt idx="564">
                  <c:v>6.85</c:v>
                </c:pt>
                <c:pt idx="565">
                  <c:v>3.42</c:v>
                </c:pt>
                <c:pt idx="566">
                  <c:v>2.4</c:v>
                </c:pt>
                <c:pt idx="567">
                  <c:v>-1.55</c:v>
                </c:pt>
                <c:pt idx="568">
                  <c:v>-6.21</c:v>
                </c:pt>
                <c:pt idx="569">
                  <c:v>5.13</c:v>
                </c:pt>
                <c:pt idx="570">
                  <c:v>-1.65</c:v>
                </c:pt>
                <c:pt idx="571">
                  <c:v>2.6500000000000004</c:v>
                </c:pt>
                <c:pt idx="572">
                  <c:v>4.13</c:v>
                </c:pt>
                <c:pt idx="573">
                  <c:v>-2.6999999999999997</c:v>
                </c:pt>
                <c:pt idx="574">
                  <c:v>0.41</c:v>
                </c:pt>
                <c:pt idx="575">
                  <c:v>3.49</c:v>
                </c:pt>
                <c:pt idx="576">
                  <c:v>6.59</c:v>
                </c:pt>
                <c:pt idx="577">
                  <c:v>1.25</c:v>
                </c:pt>
                <c:pt idx="578">
                  <c:v>4.63</c:v>
                </c:pt>
                <c:pt idx="579">
                  <c:v>-0.66</c:v>
                </c:pt>
                <c:pt idx="580">
                  <c:v>5.52</c:v>
                </c:pt>
                <c:pt idx="581">
                  <c:v>0.25</c:v>
                </c:pt>
                <c:pt idx="582">
                  <c:v>6.86</c:v>
                </c:pt>
                <c:pt idx="583">
                  <c:v>-2.5099999999999998</c:v>
                </c:pt>
                <c:pt idx="584">
                  <c:v>6.46</c:v>
                </c:pt>
                <c:pt idx="585">
                  <c:v>1.93</c:v>
                </c:pt>
                <c:pt idx="586">
                  <c:v>4.3600000000000003</c:v>
                </c:pt>
                <c:pt idx="587">
                  <c:v>2.23</c:v>
                </c:pt>
                <c:pt idx="588">
                  <c:v>-3.15</c:v>
                </c:pt>
                <c:pt idx="589">
                  <c:v>4.67</c:v>
                </c:pt>
                <c:pt idx="590">
                  <c:v>-0.48</c:v>
                </c:pt>
                <c:pt idx="591">
                  <c:v>-3.95</c:v>
                </c:pt>
                <c:pt idx="592">
                  <c:v>0.32</c:v>
                </c:pt>
                <c:pt idx="593">
                  <c:v>6.22</c:v>
                </c:pt>
                <c:pt idx="594">
                  <c:v>-5.89</c:v>
                </c:pt>
                <c:pt idx="595">
                  <c:v>5.16</c:v>
                </c:pt>
                <c:pt idx="596">
                  <c:v>-5.36</c:v>
                </c:pt>
                <c:pt idx="597">
                  <c:v>6.31</c:v>
                </c:pt>
                <c:pt idx="598">
                  <c:v>0.1</c:v>
                </c:pt>
                <c:pt idx="599">
                  <c:v>2.37</c:v>
                </c:pt>
                <c:pt idx="600">
                  <c:v>-4.0599999999999996</c:v>
                </c:pt>
                <c:pt idx="601">
                  <c:v>6.67</c:v>
                </c:pt>
                <c:pt idx="602">
                  <c:v>2.0299999999999998</c:v>
                </c:pt>
                <c:pt idx="603">
                  <c:v>-2.25</c:v>
                </c:pt>
                <c:pt idx="604">
                  <c:v>2.71</c:v>
                </c:pt>
                <c:pt idx="605">
                  <c:v>0.78</c:v>
                </c:pt>
                <c:pt idx="606">
                  <c:v>-1.91</c:v>
                </c:pt>
                <c:pt idx="607">
                  <c:v>-6.21</c:v>
                </c:pt>
                <c:pt idx="608">
                  <c:v>-6.1</c:v>
                </c:pt>
                <c:pt idx="609">
                  <c:v>5.25</c:v>
                </c:pt>
                <c:pt idx="610">
                  <c:v>4.6900000000000004</c:v>
                </c:pt>
                <c:pt idx="611">
                  <c:v>-5.01</c:v>
                </c:pt>
                <c:pt idx="612">
                  <c:v>-10.220000000000001</c:v>
                </c:pt>
                <c:pt idx="613">
                  <c:v>0.43</c:v>
                </c:pt>
                <c:pt idx="614">
                  <c:v>8.0300000000000011</c:v>
                </c:pt>
                <c:pt idx="615">
                  <c:v>2.27</c:v>
                </c:pt>
                <c:pt idx="616">
                  <c:v>2.1700000000000004</c:v>
                </c:pt>
                <c:pt idx="617">
                  <c:v>-0.22</c:v>
                </c:pt>
                <c:pt idx="618">
                  <c:v>6.57</c:v>
                </c:pt>
                <c:pt idx="619">
                  <c:v>2.2000000000000002</c:v>
                </c:pt>
                <c:pt idx="620">
                  <c:v>2.11</c:v>
                </c:pt>
                <c:pt idx="621">
                  <c:v>-6.1599999999999993</c:v>
                </c:pt>
                <c:pt idx="622">
                  <c:v>12.790000000000001</c:v>
                </c:pt>
                <c:pt idx="623">
                  <c:v>1.71</c:v>
                </c:pt>
                <c:pt idx="624">
                  <c:v>0.46</c:v>
                </c:pt>
                <c:pt idx="625">
                  <c:v>1.93</c:v>
                </c:pt>
                <c:pt idx="626">
                  <c:v>0.29000000000000004</c:v>
                </c:pt>
                <c:pt idx="627">
                  <c:v>1.41</c:v>
                </c:pt>
                <c:pt idx="628">
                  <c:v>-2.5300000000000002</c:v>
                </c:pt>
                <c:pt idx="629">
                  <c:v>3.86</c:v>
                </c:pt>
                <c:pt idx="630">
                  <c:v>0.74</c:v>
                </c:pt>
                <c:pt idx="631">
                  <c:v>-2.15</c:v>
                </c:pt>
                <c:pt idx="632">
                  <c:v>7.49</c:v>
                </c:pt>
                <c:pt idx="633">
                  <c:v>0.19000000000000003</c:v>
                </c:pt>
                <c:pt idx="634">
                  <c:v>2.62</c:v>
                </c:pt>
                <c:pt idx="635">
                  <c:v>0.35</c:v>
                </c:pt>
                <c:pt idx="636">
                  <c:v>2.17</c:v>
                </c:pt>
                <c:pt idx="637">
                  <c:v>-3.44</c:v>
                </c:pt>
                <c:pt idx="638">
                  <c:v>1.0299999999999998</c:v>
                </c:pt>
                <c:pt idx="639">
                  <c:v>1.5</c:v>
                </c:pt>
                <c:pt idx="640">
                  <c:v>6.16</c:v>
                </c:pt>
                <c:pt idx="641">
                  <c:v>0.89</c:v>
                </c:pt>
                <c:pt idx="642">
                  <c:v>2.0499999999999998</c:v>
                </c:pt>
                <c:pt idx="643">
                  <c:v>4.5999999999999996</c:v>
                </c:pt>
                <c:pt idx="644">
                  <c:v>-2.2999999999999998</c:v>
                </c:pt>
                <c:pt idx="645">
                  <c:v>-11.76</c:v>
                </c:pt>
                <c:pt idx="646">
                  <c:v>1.84</c:v>
                </c:pt>
                <c:pt idx="647">
                  <c:v>-12.16</c:v>
                </c:pt>
                <c:pt idx="648">
                  <c:v>10.219999999999999</c:v>
                </c:pt>
                <c:pt idx="649">
                  <c:v>5.2700000000000005</c:v>
                </c:pt>
                <c:pt idx="650">
                  <c:v>-2.65</c:v>
                </c:pt>
                <c:pt idx="651">
                  <c:v>2.68</c:v>
                </c:pt>
                <c:pt idx="652">
                  <c:v>-8.8800000000000008</c:v>
                </c:pt>
                <c:pt idx="653">
                  <c:v>7.4300000000000006</c:v>
                </c:pt>
                <c:pt idx="654">
                  <c:v>-0.46</c:v>
                </c:pt>
                <c:pt idx="655">
                  <c:v>-5.53</c:v>
                </c:pt>
                <c:pt idx="656">
                  <c:v>2.11</c:v>
                </c:pt>
                <c:pt idx="657">
                  <c:v>2.54</c:v>
                </c:pt>
                <c:pt idx="658">
                  <c:v>4.32</c:v>
                </c:pt>
                <c:pt idx="659">
                  <c:v>3.9199999999999995</c:v>
                </c:pt>
                <c:pt idx="660">
                  <c:v>-5</c:v>
                </c:pt>
                <c:pt idx="661">
                  <c:v>-9.6199999999999992</c:v>
                </c:pt>
                <c:pt idx="662">
                  <c:v>-23.27</c:v>
                </c:pt>
                <c:pt idx="663">
                  <c:v>15.8</c:v>
                </c:pt>
                <c:pt idx="664">
                  <c:v>6.3100000000000005</c:v>
                </c:pt>
                <c:pt idx="665">
                  <c:v>3.5700000000000003</c:v>
                </c:pt>
                <c:pt idx="666">
                  <c:v>2.0700000000000003</c:v>
                </c:pt>
                <c:pt idx="667">
                  <c:v>6.45</c:v>
                </c:pt>
                <c:pt idx="668">
                  <c:v>-4.24</c:v>
                </c:pt>
                <c:pt idx="669">
                  <c:v>2.75</c:v>
                </c:pt>
                <c:pt idx="670">
                  <c:v>19.459999999999997</c:v>
                </c:pt>
                <c:pt idx="671">
                  <c:v>9.620000000000001</c:v>
                </c:pt>
                <c:pt idx="672">
                  <c:v>7.19</c:v>
                </c:pt>
                <c:pt idx="673">
                  <c:v>8.4</c:v>
                </c:pt>
                <c:pt idx="674">
                  <c:v>1.39</c:v>
                </c:pt>
                <c:pt idx="675">
                  <c:v>1.82</c:v>
                </c:pt>
                <c:pt idx="676">
                  <c:v>1.1200000000000001</c:v>
                </c:pt>
                <c:pt idx="677">
                  <c:v>2.1800000000000002</c:v>
                </c:pt>
                <c:pt idx="678">
                  <c:v>-4.84</c:v>
                </c:pt>
                <c:pt idx="679">
                  <c:v>1.97</c:v>
                </c:pt>
                <c:pt idx="680">
                  <c:v>-3.02</c:v>
                </c:pt>
                <c:pt idx="681">
                  <c:v>3</c:v>
                </c:pt>
                <c:pt idx="682">
                  <c:v>-4.04</c:v>
                </c:pt>
                <c:pt idx="683">
                  <c:v>2.6900000000000004</c:v>
                </c:pt>
              </c:numCache>
            </c:numRef>
          </c:xVal>
          <c:yVal>
            <c:numRef>
              <c:f>'ANSWER 2 SIZE'!$R$29:$R$712</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5827-4401-B44C-8495B29D6AD2}"/>
            </c:ext>
          </c:extLst>
        </c:ser>
        <c:dLbls>
          <c:showLegendKey val="0"/>
          <c:showVal val="0"/>
          <c:showCatName val="0"/>
          <c:showSerName val="0"/>
          <c:showPercent val="0"/>
          <c:showBubbleSize val="0"/>
        </c:dLbls>
        <c:axId val="1546263744"/>
        <c:axId val="1546259584"/>
      </c:scatterChart>
      <c:valAx>
        <c:axId val="1546263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259584"/>
        <c:crosses val="autoZero"/>
        <c:crossBetween val="midCat"/>
      </c:valAx>
      <c:valAx>
        <c:axId val="1546259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2637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f</a:t>
            </a:r>
            <a:r>
              <a:rPr lang="en-US" sz="1800" b="0" i="0" baseline="0">
                <a:effectLst/>
              </a:rPr>
              <a:t>Market-Rf line fit plot </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'ANSWER 2 SIZE'!$AG$28</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SIZE'!$AF$29:$AF$712</c:f>
              <c:numCache>
                <c:formatCode>General</c:formatCode>
                <c:ptCount val="684"/>
                <c:pt idx="0">
                  <c:v>5.42</c:v>
                </c:pt>
                <c:pt idx="1">
                  <c:v>3.5100000000000002</c:v>
                </c:pt>
                <c:pt idx="2">
                  <c:v>0.25</c:v>
                </c:pt>
                <c:pt idx="3">
                  <c:v>3.6</c:v>
                </c:pt>
                <c:pt idx="4">
                  <c:v>-0.62</c:v>
                </c:pt>
                <c:pt idx="5">
                  <c:v>-8.4599999999999991</c:v>
                </c:pt>
                <c:pt idx="6">
                  <c:v>3.14</c:v>
                </c:pt>
                <c:pt idx="7">
                  <c:v>5.81</c:v>
                </c:pt>
                <c:pt idx="8">
                  <c:v>3.07</c:v>
                </c:pt>
                <c:pt idx="9">
                  <c:v>4.87</c:v>
                </c:pt>
                <c:pt idx="10">
                  <c:v>4.08</c:v>
                </c:pt>
                <c:pt idx="11">
                  <c:v>2.4699999999999998</c:v>
                </c:pt>
                <c:pt idx="12">
                  <c:v>3.9400000000000004</c:v>
                </c:pt>
                <c:pt idx="13">
                  <c:v>1.9499999999999997</c:v>
                </c:pt>
                <c:pt idx="14">
                  <c:v>-3.44</c:v>
                </c:pt>
                <c:pt idx="15">
                  <c:v>3.5</c:v>
                </c:pt>
                <c:pt idx="16">
                  <c:v>-8.56</c:v>
                </c:pt>
                <c:pt idx="17">
                  <c:v>-0.12</c:v>
                </c:pt>
                <c:pt idx="18">
                  <c:v>-1.33</c:v>
                </c:pt>
                <c:pt idx="19">
                  <c:v>-9.43</c:v>
                </c:pt>
                <c:pt idx="20">
                  <c:v>-1.9300000000000002</c:v>
                </c:pt>
                <c:pt idx="21">
                  <c:v>1.18</c:v>
                </c:pt>
                <c:pt idx="22">
                  <c:v>3.7900000000000005</c:v>
                </c:pt>
                <c:pt idx="23">
                  <c:v>1.65</c:v>
                </c:pt>
                <c:pt idx="24">
                  <c:v>13.530000000000001</c:v>
                </c:pt>
                <c:pt idx="25">
                  <c:v>1.1000000000000001</c:v>
                </c:pt>
                <c:pt idx="26">
                  <c:v>5.23</c:v>
                </c:pt>
                <c:pt idx="27">
                  <c:v>4.16</c:v>
                </c:pt>
                <c:pt idx="28">
                  <c:v>-1.99</c:v>
                </c:pt>
                <c:pt idx="29">
                  <c:v>5.17</c:v>
                </c:pt>
                <c:pt idx="30">
                  <c:v>6.12</c:v>
                </c:pt>
                <c:pt idx="31">
                  <c:v>-0.21</c:v>
                </c:pt>
                <c:pt idx="32">
                  <c:v>3.31</c:v>
                </c:pt>
                <c:pt idx="33">
                  <c:v>-3.04</c:v>
                </c:pt>
                <c:pt idx="34">
                  <c:v>0.45000000000000007</c:v>
                </c:pt>
                <c:pt idx="35">
                  <c:v>6.14</c:v>
                </c:pt>
                <c:pt idx="36">
                  <c:v>-2.56</c:v>
                </c:pt>
                <c:pt idx="37">
                  <c:v>-4.8</c:v>
                </c:pt>
                <c:pt idx="38">
                  <c:v>-0.35</c:v>
                </c:pt>
                <c:pt idx="39">
                  <c:v>12.21</c:v>
                </c:pt>
                <c:pt idx="40">
                  <c:v>5.43</c:v>
                </c:pt>
                <c:pt idx="41">
                  <c:v>0.33</c:v>
                </c:pt>
                <c:pt idx="42">
                  <c:v>-4.3900000000000006</c:v>
                </c:pt>
                <c:pt idx="43">
                  <c:v>2.93</c:v>
                </c:pt>
                <c:pt idx="44">
                  <c:v>5.6800000000000006</c:v>
                </c:pt>
                <c:pt idx="45">
                  <c:v>0.90000000000000013</c:v>
                </c:pt>
                <c:pt idx="46">
                  <c:v>7.73</c:v>
                </c:pt>
                <c:pt idx="47">
                  <c:v>-2.4300000000000002</c:v>
                </c:pt>
                <c:pt idx="48">
                  <c:v>-2.09</c:v>
                </c:pt>
                <c:pt idx="49">
                  <c:v>-8.2200000000000006</c:v>
                </c:pt>
                <c:pt idx="50">
                  <c:v>1.56</c:v>
                </c:pt>
                <c:pt idx="51">
                  <c:v>0.51</c:v>
                </c:pt>
                <c:pt idx="52">
                  <c:v>2.0000000000000018E-2</c:v>
                </c:pt>
                <c:pt idx="53">
                  <c:v>-11.32</c:v>
                </c:pt>
                <c:pt idx="54">
                  <c:v>-9.0499999999999989</c:v>
                </c:pt>
                <c:pt idx="55">
                  <c:v>6.85</c:v>
                </c:pt>
                <c:pt idx="56">
                  <c:v>-1.7000000000000002</c:v>
                </c:pt>
                <c:pt idx="57">
                  <c:v>7.12</c:v>
                </c:pt>
                <c:pt idx="58">
                  <c:v>-5.26</c:v>
                </c:pt>
                <c:pt idx="59">
                  <c:v>-4.0999999999999996</c:v>
                </c:pt>
                <c:pt idx="60">
                  <c:v>-7.58</c:v>
                </c:pt>
                <c:pt idx="61">
                  <c:v>3.9399999999999995</c:v>
                </c:pt>
                <c:pt idx="62">
                  <c:v>-1.7399999999999998</c:v>
                </c:pt>
                <c:pt idx="63">
                  <c:v>-15.15</c:v>
                </c:pt>
                <c:pt idx="64">
                  <c:v>-10.709999999999999</c:v>
                </c:pt>
                <c:pt idx="65">
                  <c:v>-6.48</c:v>
                </c:pt>
                <c:pt idx="66">
                  <c:v>6.8800000000000008</c:v>
                </c:pt>
                <c:pt idx="67">
                  <c:v>6.16</c:v>
                </c:pt>
                <c:pt idx="68">
                  <c:v>9.129999999999999</c:v>
                </c:pt>
                <c:pt idx="69">
                  <c:v>-5.12</c:v>
                </c:pt>
                <c:pt idx="70">
                  <c:v>3.23</c:v>
                </c:pt>
                <c:pt idx="71">
                  <c:v>7.74</c:v>
                </c:pt>
                <c:pt idx="72">
                  <c:v>8.44</c:v>
                </c:pt>
                <c:pt idx="73">
                  <c:v>2.2399999999999998</c:v>
                </c:pt>
                <c:pt idx="74">
                  <c:v>6.04</c:v>
                </c:pt>
                <c:pt idx="75">
                  <c:v>4.5199999999999996</c:v>
                </c:pt>
                <c:pt idx="76">
                  <c:v>-4.0699999999999994</c:v>
                </c:pt>
                <c:pt idx="77">
                  <c:v>-1.4300000000000002</c:v>
                </c:pt>
                <c:pt idx="78">
                  <c:v>-5.2</c:v>
                </c:pt>
                <c:pt idx="79">
                  <c:v>4.79</c:v>
                </c:pt>
                <c:pt idx="80">
                  <c:v>-0.74</c:v>
                </c:pt>
                <c:pt idx="81">
                  <c:v>-6.42</c:v>
                </c:pt>
                <c:pt idx="82">
                  <c:v>-2.42</c:v>
                </c:pt>
                <c:pt idx="83">
                  <c:v>10.63</c:v>
                </c:pt>
                <c:pt idx="84">
                  <c:v>4.7</c:v>
                </c:pt>
                <c:pt idx="85">
                  <c:v>3.34</c:v>
                </c:pt>
                <c:pt idx="86">
                  <c:v>0.82000000000000006</c:v>
                </c:pt>
                <c:pt idx="87">
                  <c:v>-1.9999999999999962E-2</c:v>
                </c:pt>
                <c:pt idx="88">
                  <c:v>-0.8600000000000001</c:v>
                </c:pt>
                <c:pt idx="89">
                  <c:v>-3.0100000000000002</c:v>
                </c:pt>
                <c:pt idx="90">
                  <c:v>-2.63</c:v>
                </c:pt>
                <c:pt idx="91">
                  <c:v>2.23</c:v>
                </c:pt>
                <c:pt idx="92">
                  <c:v>-2.58</c:v>
                </c:pt>
                <c:pt idx="93">
                  <c:v>-0.85000000000000009</c:v>
                </c:pt>
                <c:pt idx="94">
                  <c:v>5.1499999999999995</c:v>
                </c:pt>
                <c:pt idx="95">
                  <c:v>-0.76</c:v>
                </c:pt>
                <c:pt idx="96">
                  <c:v>-6.65</c:v>
                </c:pt>
                <c:pt idx="97">
                  <c:v>-8.14</c:v>
                </c:pt>
                <c:pt idx="98">
                  <c:v>-3.31</c:v>
                </c:pt>
                <c:pt idx="99">
                  <c:v>-6.66</c:v>
                </c:pt>
                <c:pt idx="100">
                  <c:v>-6.9399999999999995</c:v>
                </c:pt>
                <c:pt idx="101">
                  <c:v>-3.1399999999999997</c:v>
                </c:pt>
                <c:pt idx="102">
                  <c:v>8.86</c:v>
                </c:pt>
                <c:pt idx="103">
                  <c:v>-4.1500000000000004</c:v>
                </c:pt>
                <c:pt idx="104">
                  <c:v>9.370000000000001</c:v>
                </c:pt>
                <c:pt idx="105">
                  <c:v>-0.70000000000000007</c:v>
                </c:pt>
                <c:pt idx="106">
                  <c:v>-17.549999999999997</c:v>
                </c:pt>
                <c:pt idx="107">
                  <c:v>-0.47</c:v>
                </c:pt>
                <c:pt idx="108">
                  <c:v>5.8500000000000005</c:v>
                </c:pt>
                <c:pt idx="109">
                  <c:v>-0.73</c:v>
                </c:pt>
                <c:pt idx="110">
                  <c:v>-2.1500000000000004</c:v>
                </c:pt>
                <c:pt idx="111">
                  <c:v>-6.37</c:v>
                </c:pt>
                <c:pt idx="112">
                  <c:v>-8.7899999999999991</c:v>
                </c:pt>
                <c:pt idx="113">
                  <c:v>-4.22</c:v>
                </c:pt>
                <c:pt idx="114">
                  <c:v>-4.2699999999999996</c:v>
                </c:pt>
                <c:pt idx="115">
                  <c:v>-9.17</c:v>
                </c:pt>
                <c:pt idx="116">
                  <c:v>-9.0200000000000014</c:v>
                </c:pt>
                <c:pt idx="117">
                  <c:v>10.42</c:v>
                </c:pt>
                <c:pt idx="118">
                  <c:v>-4.3499999999999996</c:v>
                </c:pt>
                <c:pt idx="119">
                  <c:v>-5.57</c:v>
                </c:pt>
                <c:pt idx="120">
                  <c:v>22.090000000000003</c:v>
                </c:pt>
                <c:pt idx="121">
                  <c:v>3.8699999999999997</c:v>
                </c:pt>
                <c:pt idx="122">
                  <c:v>5.0199999999999996</c:v>
                </c:pt>
                <c:pt idx="123">
                  <c:v>4.1999999999999993</c:v>
                </c:pt>
                <c:pt idx="124">
                  <c:v>5.17</c:v>
                </c:pt>
                <c:pt idx="125">
                  <c:v>5.33</c:v>
                </c:pt>
                <c:pt idx="126">
                  <c:v>-4.59</c:v>
                </c:pt>
                <c:pt idx="127">
                  <c:v>-4.33</c:v>
                </c:pt>
                <c:pt idx="128">
                  <c:v>-4.51</c:v>
                </c:pt>
                <c:pt idx="129">
                  <c:v>2.23</c:v>
                </c:pt>
                <c:pt idx="130">
                  <c:v>2.4</c:v>
                </c:pt>
                <c:pt idx="131">
                  <c:v>-0.45999999999999996</c:v>
                </c:pt>
                <c:pt idx="132">
                  <c:v>16.150000000000002</c:v>
                </c:pt>
                <c:pt idx="133">
                  <c:v>5.55</c:v>
                </c:pt>
                <c:pt idx="134">
                  <c:v>0.96000000000000008</c:v>
                </c:pt>
                <c:pt idx="135">
                  <c:v>-1.07</c:v>
                </c:pt>
                <c:pt idx="136">
                  <c:v>-1.6400000000000001</c:v>
                </c:pt>
                <c:pt idx="137">
                  <c:v>5.1100000000000003</c:v>
                </c:pt>
                <c:pt idx="138">
                  <c:v>-0.57999999999999996</c:v>
                </c:pt>
                <c:pt idx="139">
                  <c:v>-2.04</c:v>
                </c:pt>
                <c:pt idx="140">
                  <c:v>2.1</c:v>
                </c:pt>
                <c:pt idx="141">
                  <c:v>-2.1800000000000002</c:v>
                </c:pt>
                <c:pt idx="142">
                  <c:v>3.58</c:v>
                </c:pt>
                <c:pt idx="143">
                  <c:v>7.82</c:v>
                </c:pt>
                <c:pt idx="144">
                  <c:v>-0.48</c:v>
                </c:pt>
                <c:pt idx="145">
                  <c:v>-2.2599999999999998</c:v>
                </c:pt>
                <c:pt idx="146">
                  <c:v>2.9999999999999971E-2</c:v>
                </c:pt>
                <c:pt idx="147">
                  <c:v>1.3399999999999999</c:v>
                </c:pt>
                <c:pt idx="148">
                  <c:v>-0.43</c:v>
                </c:pt>
                <c:pt idx="149">
                  <c:v>6.04</c:v>
                </c:pt>
                <c:pt idx="150">
                  <c:v>-0.88</c:v>
                </c:pt>
                <c:pt idx="151">
                  <c:v>-0.8</c:v>
                </c:pt>
                <c:pt idx="152">
                  <c:v>0.71</c:v>
                </c:pt>
                <c:pt idx="153">
                  <c:v>-3.17</c:v>
                </c:pt>
                <c:pt idx="154">
                  <c:v>6.41</c:v>
                </c:pt>
                <c:pt idx="155">
                  <c:v>0.82000000000000006</c:v>
                </c:pt>
                <c:pt idx="156">
                  <c:v>-4.8100000000000005</c:v>
                </c:pt>
                <c:pt idx="157">
                  <c:v>0.51</c:v>
                </c:pt>
                <c:pt idx="158">
                  <c:v>4.87</c:v>
                </c:pt>
                <c:pt idx="159">
                  <c:v>7.1</c:v>
                </c:pt>
                <c:pt idx="160">
                  <c:v>4.4000000000000004</c:v>
                </c:pt>
                <c:pt idx="161">
                  <c:v>-0.35000000000000003</c:v>
                </c:pt>
                <c:pt idx="162">
                  <c:v>4.42</c:v>
                </c:pt>
                <c:pt idx="163">
                  <c:v>6.6899999999999995</c:v>
                </c:pt>
                <c:pt idx="164">
                  <c:v>-2</c:v>
                </c:pt>
                <c:pt idx="165">
                  <c:v>-17.829999999999998</c:v>
                </c:pt>
                <c:pt idx="166">
                  <c:v>4.09</c:v>
                </c:pt>
                <c:pt idx="167">
                  <c:v>1.3499999999999999</c:v>
                </c:pt>
                <c:pt idx="168">
                  <c:v>6.51</c:v>
                </c:pt>
                <c:pt idx="169">
                  <c:v>-3.2399999999999998</c:v>
                </c:pt>
                <c:pt idx="170">
                  <c:v>8.77</c:v>
                </c:pt>
                <c:pt idx="171">
                  <c:v>0.94</c:v>
                </c:pt>
                <c:pt idx="172">
                  <c:v>-2.4699999999999998</c:v>
                </c:pt>
                <c:pt idx="173">
                  <c:v>4.5399999999999991</c:v>
                </c:pt>
                <c:pt idx="174">
                  <c:v>2.77</c:v>
                </c:pt>
                <c:pt idx="175">
                  <c:v>6.5600000000000005</c:v>
                </c:pt>
                <c:pt idx="176">
                  <c:v>-1.22</c:v>
                </c:pt>
                <c:pt idx="177">
                  <c:v>-10.059999999999999</c:v>
                </c:pt>
                <c:pt idx="178">
                  <c:v>7.27</c:v>
                </c:pt>
                <c:pt idx="179">
                  <c:v>3.6099999999999994</c:v>
                </c:pt>
                <c:pt idx="180">
                  <c:v>5.94</c:v>
                </c:pt>
                <c:pt idx="181">
                  <c:v>-3.73</c:v>
                </c:pt>
                <c:pt idx="182">
                  <c:v>-17.220000000000002</c:v>
                </c:pt>
                <c:pt idx="183">
                  <c:v>6.03</c:v>
                </c:pt>
                <c:pt idx="184">
                  <c:v>7.0299999999999994</c:v>
                </c:pt>
                <c:pt idx="185">
                  <c:v>4.01</c:v>
                </c:pt>
                <c:pt idx="186">
                  <c:v>8.58</c:v>
                </c:pt>
                <c:pt idx="187">
                  <c:v>3.69</c:v>
                </c:pt>
                <c:pt idx="188">
                  <c:v>2.31</c:v>
                </c:pt>
                <c:pt idx="189">
                  <c:v>1.1500000000000001</c:v>
                </c:pt>
                <c:pt idx="190">
                  <c:v>6.05</c:v>
                </c:pt>
                <c:pt idx="191">
                  <c:v>-3.85</c:v>
                </c:pt>
                <c:pt idx="192">
                  <c:v>-2.59</c:v>
                </c:pt>
                <c:pt idx="193">
                  <c:v>0.95999999999999974</c:v>
                </c:pt>
                <c:pt idx="194">
                  <c:v>6.76</c:v>
                </c:pt>
                <c:pt idx="195">
                  <c:v>1.0899999999999999</c:v>
                </c:pt>
                <c:pt idx="196">
                  <c:v>1.7600000000000002</c:v>
                </c:pt>
                <c:pt idx="197">
                  <c:v>-3.0700000000000003</c:v>
                </c:pt>
                <c:pt idx="198">
                  <c:v>-3.05</c:v>
                </c:pt>
                <c:pt idx="199">
                  <c:v>-7.69</c:v>
                </c:pt>
                <c:pt idx="200">
                  <c:v>-7.65</c:v>
                </c:pt>
                <c:pt idx="201">
                  <c:v>6.01</c:v>
                </c:pt>
                <c:pt idx="202">
                  <c:v>1.76</c:v>
                </c:pt>
                <c:pt idx="203">
                  <c:v>-2.9</c:v>
                </c:pt>
                <c:pt idx="204">
                  <c:v>-4.71</c:v>
                </c:pt>
                <c:pt idx="205">
                  <c:v>-4.9799999999999995</c:v>
                </c:pt>
                <c:pt idx="206">
                  <c:v>-1.28</c:v>
                </c:pt>
                <c:pt idx="207">
                  <c:v>4.2300000000000004</c:v>
                </c:pt>
                <c:pt idx="208">
                  <c:v>-3.5500000000000003</c:v>
                </c:pt>
                <c:pt idx="209">
                  <c:v>-3.36</c:v>
                </c:pt>
                <c:pt idx="210">
                  <c:v>-2.95</c:v>
                </c:pt>
                <c:pt idx="211">
                  <c:v>10.36</c:v>
                </c:pt>
                <c:pt idx="212">
                  <c:v>3.38</c:v>
                </c:pt>
                <c:pt idx="213">
                  <c:v>13.290000000000001</c:v>
                </c:pt>
                <c:pt idx="214">
                  <c:v>7.8</c:v>
                </c:pt>
                <c:pt idx="215">
                  <c:v>-0.18000000000000005</c:v>
                </c:pt>
                <c:pt idx="216">
                  <c:v>3.8000000000000003</c:v>
                </c:pt>
                <c:pt idx="217">
                  <c:v>4.38</c:v>
                </c:pt>
                <c:pt idx="218">
                  <c:v>4.05</c:v>
                </c:pt>
                <c:pt idx="219">
                  <c:v>6.05</c:v>
                </c:pt>
                <c:pt idx="220">
                  <c:v>3.4</c:v>
                </c:pt>
                <c:pt idx="221">
                  <c:v>3.49</c:v>
                </c:pt>
                <c:pt idx="222">
                  <c:v>-3.66</c:v>
                </c:pt>
                <c:pt idx="223">
                  <c:v>-3.46</c:v>
                </c:pt>
                <c:pt idx="224">
                  <c:v>2.5300000000000002</c:v>
                </c:pt>
                <c:pt idx="225">
                  <c:v>-5.6899999999999995</c:v>
                </c:pt>
                <c:pt idx="226">
                  <c:v>4.17</c:v>
                </c:pt>
                <c:pt idx="227">
                  <c:v>-2.48</c:v>
                </c:pt>
                <c:pt idx="228">
                  <c:v>-4.29</c:v>
                </c:pt>
                <c:pt idx="229">
                  <c:v>-6.52</c:v>
                </c:pt>
                <c:pt idx="230">
                  <c:v>0.54</c:v>
                </c:pt>
                <c:pt idx="231">
                  <c:v>-0.91</c:v>
                </c:pt>
                <c:pt idx="232">
                  <c:v>-6.36</c:v>
                </c:pt>
                <c:pt idx="233">
                  <c:v>2.7</c:v>
                </c:pt>
                <c:pt idx="234">
                  <c:v>-4.01</c:v>
                </c:pt>
                <c:pt idx="235">
                  <c:v>12</c:v>
                </c:pt>
                <c:pt idx="236">
                  <c:v>-0.66999999999999993</c:v>
                </c:pt>
                <c:pt idx="237">
                  <c:v>-1.51</c:v>
                </c:pt>
                <c:pt idx="238">
                  <c:v>-0.96</c:v>
                </c:pt>
                <c:pt idx="239">
                  <c:v>2.15</c:v>
                </c:pt>
                <c:pt idx="240">
                  <c:v>9.91</c:v>
                </c:pt>
                <c:pt idx="241">
                  <c:v>0.51000000000000012</c:v>
                </c:pt>
                <c:pt idx="242">
                  <c:v>-1.87</c:v>
                </c:pt>
                <c:pt idx="243">
                  <c:v>-0.88</c:v>
                </c:pt>
                <c:pt idx="244">
                  <c:v>4.2</c:v>
                </c:pt>
                <c:pt idx="245">
                  <c:v>2.2000000000000002</c:v>
                </c:pt>
                <c:pt idx="246">
                  <c:v>1.02</c:v>
                </c:pt>
                <c:pt idx="247">
                  <c:v>-1.4700000000000002</c:v>
                </c:pt>
                <c:pt idx="248">
                  <c:v>-5.3599999999999994</c:v>
                </c:pt>
                <c:pt idx="249">
                  <c:v>3.0300000000000002</c:v>
                </c:pt>
                <c:pt idx="250">
                  <c:v>6.3199999999999994</c:v>
                </c:pt>
                <c:pt idx="251">
                  <c:v>3.5800000000000005</c:v>
                </c:pt>
                <c:pt idx="252">
                  <c:v>1.73</c:v>
                </c:pt>
                <c:pt idx="253">
                  <c:v>6.8599999999999994</c:v>
                </c:pt>
                <c:pt idx="254">
                  <c:v>5</c:v>
                </c:pt>
                <c:pt idx="255">
                  <c:v>0.62999999999999989</c:v>
                </c:pt>
                <c:pt idx="256">
                  <c:v>4.62</c:v>
                </c:pt>
                <c:pt idx="257">
                  <c:v>0.4</c:v>
                </c:pt>
                <c:pt idx="258">
                  <c:v>-8.6399999999999988</c:v>
                </c:pt>
                <c:pt idx="259">
                  <c:v>5.14</c:v>
                </c:pt>
                <c:pt idx="260">
                  <c:v>-6.73</c:v>
                </c:pt>
                <c:pt idx="261">
                  <c:v>2.7800000000000002</c:v>
                </c:pt>
                <c:pt idx="262">
                  <c:v>-0.44</c:v>
                </c:pt>
                <c:pt idx="263">
                  <c:v>-2.66</c:v>
                </c:pt>
                <c:pt idx="264">
                  <c:v>11.43</c:v>
                </c:pt>
                <c:pt idx="265">
                  <c:v>6.33</c:v>
                </c:pt>
                <c:pt idx="266">
                  <c:v>1.07</c:v>
                </c:pt>
                <c:pt idx="267">
                  <c:v>-3.02</c:v>
                </c:pt>
                <c:pt idx="268">
                  <c:v>0</c:v>
                </c:pt>
                <c:pt idx="269">
                  <c:v>2.86</c:v>
                </c:pt>
                <c:pt idx="270">
                  <c:v>3.92</c:v>
                </c:pt>
                <c:pt idx="271">
                  <c:v>2.7300000000000004</c:v>
                </c:pt>
                <c:pt idx="272">
                  <c:v>-2.77</c:v>
                </c:pt>
                <c:pt idx="273">
                  <c:v>-27.68</c:v>
                </c:pt>
                <c:pt idx="274">
                  <c:v>-4.3599999999999994</c:v>
                </c:pt>
                <c:pt idx="275">
                  <c:v>7.87</c:v>
                </c:pt>
                <c:pt idx="276">
                  <c:v>3.95</c:v>
                </c:pt>
                <c:pt idx="277">
                  <c:v>7.26</c:v>
                </c:pt>
                <c:pt idx="278">
                  <c:v>1.1600000000000001</c:v>
                </c:pt>
                <c:pt idx="279">
                  <c:v>0.26999999999999996</c:v>
                </c:pt>
                <c:pt idx="280">
                  <c:v>-0.94</c:v>
                </c:pt>
                <c:pt idx="281">
                  <c:v>5.9799999999999995</c:v>
                </c:pt>
                <c:pt idx="282">
                  <c:v>-2.29</c:v>
                </c:pt>
                <c:pt idx="283">
                  <c:v>-2.9699999999999998</c:v>
                </c:pt>
                <c:pt idx="284">
                  <c:v>1.9499999999999997</c:v>
                </c:pt>
                <c:pt idx="285">
                  <c:v>-0.66999999999999993</c:v>
                </c:pt>
                <c:pt idx="286">
                  <c:v>-2.9899999999999998</c:v>
                </c:pt>
                <c:pt idx="287">
                  <c:v>3.0100000000000002</c:v>
                </c:pt>
                <c:pt idx="288">
                  <c:v>4.6900000000000004</c:v>
                </c:pt>
                <c:pt idx="289">
                  <c:v>-0.14000000000000001</c:v>
                </c:pt>
                <c:pt idx="290">
                  <c:v>1.5</c:v>
                </c:pt>
                <c:pt idx="291">
                  <c:v>4.54</c:v>
                </c:pt>
                <c:pt idx="292">
                  <c:v>3.9000000000000004</c:v>
                </c:pt>
                <c:pt idx="293">
                  <c:v>-1.67</c:v>
                </c:pt>
                <c:pt idx="294">
                  <c:v>4.04</c:v>
                </c:pt>
                <c:pt idx="295">
                  <c:v>2.4800000000000004</c:v>
                </c:pt>
                <c:pt idx="296">
                  <c:v>-0.99</c:v>
                </c:pt>
                <c:pt idx="297">
                  <c:v>-5.87</c:v>
                </c:pt>
                <c:pt idx="298">
                  <c:v>0.78</c:v>
                </c:pt>
                <c:pt idx="299">
                  <c:v>-0.36</c:v>
                </c:pt>
                <c:pt idx="300">
                  <c:v>-8.9500000000000011</c:v>
                </c:pt>
                <c:pt idx="301">
                  <c:v>2.2800000000000002</c:v>
                </c:pt>
                <c:pt idx="302">
                  <c:v>2.11</c:v>
                </c:pt>
                <c:pt idx="303">
                  <c:v>-4.18</c:v>
                </c:pt>
                <c:pt idx="304">
                  <c:v>7.0600000000000005</c:v>
                </c:pt>
                <c:pt idx="305">
                  <c:v>-0.43</c:v>
                </c:pt>
                <c:pt idx="306">
                  <c:v>-4.28</c:v>
                </c:pt>
                <c:pt idx="307">
                  <c:v>-12.52</c:v>
                </c:pt>
                <c:pt idx="308">
                  <c:v>-8.9699999999999989</c:v>
                </c:pt>
                <c:pt idx="309">
                  <c:v>-5.42</c:v>
                </c:pt>
                <c:pt idx="310">
                  <c:v>8.61</c:v>
                </c:pt>
                <c:pt idx="311">
                  <c:v>4.29</c:v>
                </c:pt>
                <c:pt idx="312">
                  <c:v>7.4</c:v>
                </c:pt>
                <c:pt idx="313">
                  <c:v>8.7999999999999989</c:v>
                </c:pt>
                <c:pt idx="314">
                  <c:v>4.4399999999999995</c:v>
                </c:pt>
                <c:pt idx="315">
                  <c:v>-0.16000000000000003</c:v>
                </c:pt>
                <c:pt idx="316">
                  <c:v>3.84</c:v>
                </c:pt>
                <c:pt idx="317">
                  <c:v>-4.43</c:v>
                </c:pt>
                <c:pt idx="318">
                  <c:v>4.7</c:v>
                </c:pt>
                <c:pt idx="319">
                  <c:v>3.9400000000000004</c:v>
                </c:pt>
                <c:pt idx="320">
                  <c:v>-0.96</c:v>
                </c:pt>
                <c:pt idx="321">
                  <c:v>2.02</c:v>
                </c:pt>
                <c:pt idx="322">
                  <c:v>-4.9899999999999993</c:v>
                </c:pt>
                <c:pt idx="323">
                  <c:v>10.83</c:v>
                </c:pt>
                <c:pt idx="324">
                  <c:v>4.25</c:v>
                </c:pt>
                <c:pt idx="325">
                  <c:v>2.5099999999999998</c:v>
                </c:pt>
                <c:pt idx="326">
                  <c:v>-2.69</c:v>
                </c:pt>
                <c:pt idx="327">
                  <c:v>-2.0099999999999998</c:v>
                </c:pt>
                <c:pt idx="328">
                  <c:v>0.57999999999999996</c:v>
                </c:pt>
                <c:pt idx="329">
                  <c:v>-3.32</c:v>
                </c:pt>
                <c:pt idx="330">
                  <c:v>4.28</c:v>
                </c:pt>
                <c:pt idx="331">
                  <c:v>-3.0300000000000002</c:v>
                </c:pt>
                <c:pt idx="332">
                  <c:v>2.3499999999999996</c:v>
                </c:pt>
                <c:pt idx="333">
                  <c:v>3.43</c:v>
                </c:pt>
                <c:pt idx="334">
                  <c:v>6.77</c:v>
                </c:pt>
                <c:pt idx="335">
                  <c:v>3.5</c:v>
                </c:pt>
                <c:pt idx="336">
                  <c:v>1.77</c:v>
                </c:pt>
                <c:pt idx="337">
                  <c:v>-1.88</c:v>
                </c:pt>
                <c:pt idx="338">
                  <c:v>4</c:v>
                </c:pt>
                <c:pt idx="339">
                  <c:v>-2.92</c:v>
                </c:pt>
                <c:pt idx="340">
                  <c:v>4.67</c:v>
                </c:pt>
                <c:pt idx="341">
                  <c:v>0.35</c:v>
                </c:pt>
                <c:pt idx="342">
                  <c:v>0.28000000000000003</c:v>
                </c:pt>
                <c:pt idx="343">
                  <c:v>3.9400000000000004</c:v>
                </c:pt>
                <c:pt idx="344">
                  <c:v>1.6</c:v>
                </c:pt>
                <c:pt idx="345">
                  <c:v>0.69000000000000006</c:v>
                </c:pt>
                <c:pt idx="346">
                  <c:v>-2.79</c:v>
                </c:pt>
                <c:pt idx="347">
                  <c:v>4.18</c:v>
                </c:pt>
                <c:pt idx="348">
                  <c:v>2.16</c:v>
                </c:pt>
                <c:pt idx="349">
                  <c:v>-0.09</c:v>
                </c:pt>
                <c:pt idx="350">
                  <c:v>-5.18</c:v>
                </c:pt>
                <c:pt idx="351">
                  <c:v>0</c:v>
                </c:pt>
                <c:pt idx="352">
                  <c:v>-1.49</c:v>
                </c:pt>
                <c:pt idx="353">
                  <c:v>-2.66</c:v>
                </c:pt>
                <c:pt idx="354">
                  <c:v>2.66</c:v>
                </c:pt>
                <c:pt idx="355">
                  <c:v>5.5</c:v>
                </c:pt>
                <c:pt idx="356">
                  <c:v>-1.0699999999999998</c:v>
                </c:pt>
                <c:pt idx="357">
                  <c:v>0.30999999999999994</c:v>
                </c:pt>
                <c:pt idx="358">
                  <c:v>-5.2</c:v>
                </c:pt>
                <c:pt idx="359">
                  <c:v>2.1800000000000002</c:v>
                </c:pt>
                <c:pt idx="360">
                  <c:v>-1.38</c:v>
                </c:pt>
                <c:pt idx="361">
                  <c:v>4.8</c:v>
                </c:pt>
                <c:pt idx="362">
                  <c:v>1.6600000000000001</c:v>
                </c:pt>
                <c:pt idx="363">
                  <c:v>1.06</c:v>
                </c:pt>
                <c:pt idx="364">
                  <c:v>1.23</c:v>
                </c:pt>
                <c:pt idx="365">
                  <c:v>3.7700000000000005</c:v>
                </c:pt>
                <c:pt idx="366">
                  <c:v>5.56</c:v>
                </c:pt>
                <c:pt idx="367">
                  <c:v>1.17</c:v>
                </c:pt>
                <c:pt idx="368">
                  <c:v>1.1200000000000001</c:v>
                </c:pt>
                <c:pt idx="369">
                  <c:v>-3.34</c:v>
                </c:pt>
                <c:pt idx="370">
                  <c:v>4.32</c:v>
                </c:pt>
                <c:pt idx="371">
                  <c:v>1.74</c:v>
                </c:pt>
                <c:pt idx="372">
                  <c:v>-0.90999999999999992</c:v>
                </c:pt>
                <c:pt idx="373">
                  <c:v>2.8</c:v>
                </c:pt>
                <c:pt idx="374">
                  <c:v>2.34</c:v>
                </c:pt>
                <c:pt idx="375">
                  <c:v>3.74</c:v>
                </c:pt>
                <c:pt idx="376">
                  <c:v>2.0500000000000003</c:v>
                </c:pt>
                <c:pt idx="377">
                  <c:v>-3.6999999999999997</c:v>
                </c:pt>
                <c:pt idx="378">
                  <c:v>-9.0599999999999987</c:v>
                </c:pt>
                <c:pt idx="379">
                  <c:v>6.04</c:v>
                </c:pt>
                <c:pt idx="380">
                  <c:v>4.43</c:v>
                </c:pt>
                <c:pt idx="381">
                  <c:v>-2.9499999999999997</c:v>
                </c:pt>
                <c:pt idx="382">
                  <c:v>3.9799999999999995</c:v>
                </c:pt>
                <c:pt idx="383">
                  <c:v>0.10999999999999993</c:v>
                </c:pt>
                <c:pt idx="384">
                  <c:v>1.54</c:v>
                </c:pt>
                <c:pt idx="385">
                  <c:v>-2.5</c:v>
                </c:pt>
                <c:pt idx="386">
                  <c:v>-5.12</c:v>
                </c:pt>
                <c:pt idx="387">
                  <c:v>1.3</c:v>
                </c:pt>
                <c:pt idx="388">
                  <c:v>10.09</c:v>
                </c:pt>
                <c:pt idx="389">
                  <c:v>4.28</c:v>
                </c:pt>
                <c:pt idx="390">
                  <c:v>5.58</c:v>
                </c:pt>
                <c:pt idx="391">
                  <c:v>1.31</c:v>
                </c:pt>
                <c:pt idx="392">
                  <c:v>6.4399999999999995</c:v>
                </c:pt>
                <c:pt idx="393">
                  <c:v>-4.8099999999999996</c:v>
                </c:pt>
                <c:pt idx="394">
                  <c:v>-1</c:v>
                </c:pt>
                <c:pt idx="395">
                  <c:v>1.54</c:v>
                </c:pt>
                <c:pt idx="396">
                  <c:v>-1.78</c:v>
                </c:pt>
                <c:pt idx="397">
                  <c:v>8.33</c:v>
                </c:pt>
                <c:pt idx="398">
                  <c:v>4.08</c:v>
                </c:pt>
                <c:pt idx="399">
                  <c:v>0.21000000000000002</c:v>
                </c:pt>
                <c:pt idx="400">
                  <c:v>-6.2</c:v>
                </c:pt>
                <c:pt idx="401">
                  <c:v>0.68000000000000016</c:v>
                </c:pt>
                <c:pt idx="402">
                  <c:v>-8.26</c:v>
                </c:pt>
                <c:pt idx="403">
                  <c:v>-20.52</c:v>
                </c:pt>
                <c:pt idx="404">
                  <c:v>6.58</c:v>
                </c:pt>
                <c:pt idx="405">
                  <c:v>4.38</c:v>
                </c:pt>
                <c:pt idx="406">
                  <c:v>5.61</c:v>
                </c:pt>
                <c:pt idx="407">
                  <c:v>6.75</c:v>
                </c:pt>
                <c:pt idx="408">
                  <c:v>1</c:v>
                </c:pt>
                <c:pt idx="409">
                  <c:v>-8.19</c:v>
                </c:pt>
                <c:pt idx="410">
                  <c:v>3</c:v>
                </c:pt>
                <c:pt idx="411">
                  <c:v>9.9400000000000013</c:v>
                </c:pt>
                <c:pt idx="412">
                  <c:v>-0.45</c:v>
                </c:pt>
                <c:pt idx="413">
                  <c:v>4.1399999999999997</c:v>
                </c:pt>
                <c:pt idx="414">
                  <c:v>-2.73</c:v>
                </c:pt>
                <c:pt idx="415">
                  <c:v>-3.81</c:v>
                </c:pt>
                <c:pt idx="416">
                  <c:v>0.32999999999999996</c:v>
                </c:pt>
                <c:pt idx="417">
                  <c:v>1.3900000000000001</c:v>
                </c:pt>
                <c:pt idx="418">
                  <c:v>5.58</c:v>
                </c:pt>
                <c:pt idx="419">
                  <c:v>8.2200000000000006</c:v>
                </c:pt>
                <c:pt idx="420">
                  <c:v>-4.33</c:v>
                </c:pt>
                <c:pt idx="421">
                  <c:v>11.73</c:v>
                </c:pt>
                <c:pt idx="422">
                  <c:v>-3.24</c:v>
                </c:pt>
                <c:pt idx="423">
                  <c:v>-5.66</c:v>
                </c:pt>
                <c:pt idx="424">
                  <c:v>-3.82</c:v>
                </c:pt>
                <c:pt idx="425">
                  <c:v>6.17</c:v>
                </c:pt>
                <c:pt idx="426">
                  <c:v>-3.6</c:v>
                </c:pt>
                <c:pt idx="427">
                  <c:v>7.25</c:v>
                </c:pt>
                <c:pt idx="428">
                  <c:v>-4.62</c:v>
                </c:pt>
                <c:pt idx="429">
                  <c:v>-5.8000000000000007</c:v>
                </c:pt>
                <c:pt idx="430">
                  <c:v>-11.1</c:v>
                </c:pt>
                <c:pt idx="431">
                  <c:v>8.6</c:v>
                </c:pt>
                <c:pt idx="432">
                  <c:v>4.3600000000000003</c:v>
                </c:pt>
                <c:pt idx="433">
                  <c:v>-7.53</c:v>
                </c:pt>
                <c:pt idx="434">
                  <c:v>-6.92</c:v>
                </c:pt>
                <c:pt idx="435">
                  <c:v>7.9200000000000008</c:v>
                </c:pt>
                <c:pt idx="436">
                  <c:v>2.4300000000000002</c:v>
                </c:pt>
                <c:pt idx="437">
                  <c:v>1.43</c:v>
                </c:pt>
                <c:pt idx="438">
                  <c:v>-5.13</c:v>
                </c:pt>
                <c:pt idx="439">
                  <c:v>-4.3499999999999996</c:v>
                </c:pt>
                <c:pt idx="440">
                  <c:v>-14.149999999999999</c:v>
                </c:pt>
                <c:pt idx="441">
                  <c:v>7.49</c:v>
                </c:pt>
                <c:pt idx="442">
                  <c:v>7.9399999999999995</c:v>
                </c:pt>
                <c:pt idx="443">
                  <c:v>5.96</c:v>
                </c:pt>
                <c:pt idx="444">
                  <c:v>-1.9300000000000002</c:v>
                </c:pt>
                <c:pt idx="445">
                  <c:v>-2.4</c:v>
                </c:pt>
                <c:pt idx="446">
                  <c:v>7.55</c:v>
                </c:pt>
                <c:pt idx="447">
                  <c:v>-0.64</c:v>
                </c:pt>
                <c:pt idx="448">
                  <c:v>-4.0999999999999996</c:v>
                </c:pt>
                <c:pt idx="449">
                  <c:v>-6.76</c:v>
                </c:pt>
                <c:pt idx="450">
                  <c:v>-11.16</c:v>
                </c:pt>
                <c:pt idx="451">
                  <c:v>0.91</c:v>
                </c:pt>
                <c:pt idx="452">
                  <c:v>-8.4</c:v>
                </c:pt>
                <c:pt idx="453">
                  <c:v>4.3900000000000006</c:v>
                </c:pt>
                <c:pt idx="454">
                  <c:v>7.8999999999999995</c:v>
                </c:pt>
                <c:pt idx="455">
                  <c:v>-5.08</c:v>
                </c:pt>
                <c:pt idx="456">
                  <c:v>-3.0300000000000002</c:v>
                </c:pt>
                <c:pt idx="457">
                  <c:v>-2.9899999999999998</c:v>
                </c:pt>
                <c:pt idx="458">
                  <c:v>1.19</c:v>
                </c:pt>
                <c:pt idx="459">
                  <c:v>9.6100000000000012</c:v>
                </c:pt>
                <c:pt idx="460">
                  <c:v>8.870000000000001</c:v>
                </c:pt>
                <c:pt idx="461">
                  <c:v>1.71</c:v>
                </c:pt>
                <c:pt idx="462">
                  <c:v>4.62</c:v>
                </c:pt>
                <c:pt idx="463">
                  <c:v>5.29</c:v>
                </c:pt>
                <c:pt idx="464">
                  <c:v>-2.11</c:v>
                </c:pt>
                <c:pt idx="465">
                  <c:v>8.58</c:v>
                </c:pt>
                <c:pt idx="466">
                  <c:v>3.39</c:v>
                </c:pt>
                <c:pt idx="467">
                  <c:v>2.2999999999999998</c:v>
                </c:pt>
                <c:pt idx="468">
                  <c:v>3.12</c:v>
                </c:pt>
                <c:pt idx="469">
                  <c:v>1.81</c:v>
                </c:pt>
                <c:pt idx="470">
                  <c:v>0.95000000000000007</c:v>
                </c:pt>
                <c:pt idx="471">
                  <c:v>-3.59</c:v>
                </c:pt>
                <c:pt idx="472">
                  <c:v>1.72</c:v>
                </c:pt>
                <c:pt idx="473">
                  <c:v>2.83</c:v>
                </c:pt>
                <c:pt idx="474">
                  <c:v>-5.83</c:v>
                </c:pt>
                <c:pt idx="475">
                  <c:v>-0.95</c:v>
                </c:pt>
                <c:pt idx="476">
                  <c:v>3.67</c:v>
                </c:pt>
                <c:pt idx="477">
                  <c:v>2.14</c:v>
                </c:pt>
                <c:pt idx="478">
                  <c:v>6.64</c:v>
                </c:pt>
                <c:pt idx="479">
                  <c:v>3.42</c:v>
                </c:pt>
                <c:pt idx="480">
                  <c:v>-3.31</c:v>
                </c:pt>
                <c:pt idx="481">
                  <c:v>1.9600000000000002</c:v>
                </c:pt>
                <c:pt idx="482">
                  <c:v>-2.3199999999999998</c:v>
                </c:pt>
                <c:pt idx="483">
                  <c:v>-4.99</c:v>
                </c:pt>
                <c:pt idx="484">
                  <c:v>5.5699999999999994</c:v>
                </c:pt>
                <c:pt idx="485">
                  <c:v>2.64</c:v>
                </c:pt>
                <c:pt idx="486">
                  <c:v>5.3</c:v>
                </c:pt>
                <c:pt idx="487">
                  <c:v>-1.49</c:v>
                </c:pt>
                <c:pt idx="488">
                  <c:v>0.53</c:v>
                </c:pt>
                <c:pt idx="489">
                  <c:v>-3.44</c:v>
                </c:pt>
                <c:pt idx="490">
                  <c:v>5.1800000000000006</c:v>
                </c:pt>
                <c:pt idx="491">
                  <c:v>0.27999999999999997</c:v>
                </c:pt>
                <c:pt idx="492">
                  <c:v>6.62</c:v>
                </c:pt>
                <c:pt idx="493">
                  <c:v>-0.95</c:v>
                </c:pt>
                <c:pt idx="494">
                  <c:v>3.51</c:v>
                </c:pt>
                <c:pt idx="495">
                  <c:v>0</c:v>
                </c:pt>
                <c:pt idx="496">
                  <c:v>-5.13</c:v>
                </c:pt>
                <c:pt idx="497">
                  <c:v>-0.71</c:v>
                </c:pt>
                <c:pt idx="498">
                  <c:v>-4.07</c:v>
                </c:pt>
                <c:pt idx="499">
                  <c:v>2</c:v>
                </c:pt>
                <c:pt idx="500">
                  <c:v>0.58000000000000007</c:v>
                </c:pt>
                <c:pt idx="501">
                  <c:v>4.33</c:v>
                </c:pt>
                <c:pt idx="502">
                  <c:v>3.5300000000000002</c:v>
                </c:pt>
                <c:pt idx="503">
                  <c:v>-0.10000000000000003</c:v>
                </c:pt>
                <c:pt idx="504">
                  <c:v>2.54</c:v>
                </c:pt>
                <c:pt idx="505">
                  <c:v>0.32999999999999996</c:v>
                </c:pt>
                <c:pt idx="506">
                  <c:v>1.6900000000000002</c:v>
                </c:pt>
                <c:pt idx="507">
                  <c:v>3.24</c:v>
                </c:pt>
                <c:pt idx="508">
                  <c:v>4.8999999999999995</c:v>
                </c:pt>
                <c:pt idx="509">
                  <c:v>-1.22</c:v>
                </c:pt>
                <c:pt idx="510">
                  <c:v>-5.1400000000000006</c:v>
                </c:pt>
                <c:pt idx="511">
                  <c:v>-0.16999999999999998</c:v>
                </c:pt>
                <c:pt idx="512">
                  <c:v>2.3600000000000003</c:v>
                </c:pt>
                <c:pt idx="513">
                  <c:v>2.29</c:v>
                </c:pt>
                <c:pt idx="514">
                  <c:v>-6.35</c:v>
                </c:pt>
                <c:pt idx="515">
                  <c:v>-1.32</c:v>
                </c:pt>
                <c:pt idx="516">
                  <c:v>-6.26</c:v>
                </c:pt>
                <c:pt idx="517">
                  <c:v>-2.13</c:v>
                </c:pt>
                <c:pt idx="518">
                  <c:v>-1.1499999999999999</c:v>
                </c:pt>
                <c:pt idx="519">
                  <c:v>7.8599999999999994</c:v>
                </c:pt>
                <c:pt idx="520">
                  <c:v>4.82</c:v>
                </c:pt>
                <c:pt idx="521">
                  <c:v>-7.25</c:v>
                </c:pt>
                <c:pt idx="522">
                  <c:v>0.98999999999999988</c:v>
                </c:pt>
                <c:pt idx="523">
                  <c:v>3.27</c:v>
                </c:pt>
                <c:pt idx="524">
                  <c:v>-10.23</c:v>
                </c:pt>
                <c:pt idx="525">
                  <c:v>-19.829999999999998</c:v>
                </c:pt>
                <c:pt idx="526">
                  <c:v>-10</c:v>
                </c:pt>
                <c:pt idx="527">
                  <c:v>4.63</c:v>
                </c:pt>
                <c:pt idx="528">
                  <c:v>-9.06</c:v>
                </c:pt>
                <c:pt idx="529">
                  <c:v>-9.8699999999999992</c:v>
                </c:pt>
                <c:pt idx="530">
                  <c:v>9.4700000000000006</c:v>
                </c:pt>
                <c:pt idx="531">
                  <c:v>15.34</c:v>
                </c:pt>
                <c:pt idx="532">
                  <c:v>1.93</c:v>
                </c:pt>
                <c:pt idx="533">
                  <c:v>0.73</c:v>
                </c:pt>
                <c:pt idx="534">
                  <c:v>9.99</c:v>
                </c:pt>
                <c:pt idx="535">
                  <c:v>3.41</c:v>
                </c:pt>
                <c:pt idx="536">
                  <c:v>6.4700000000000006</c:v>
                </c:pt>
                <c:pt idx="537">
                  <c:v>-5.79</c:v>
                </c:pt>
                <c:pt idx="538">
                  <c:v>4.0999999999999996</c:v>
                </c:pt>
                <c:pt idx="539">
                  <c:v>7.32</c:v>
                </c:pt>
                <c:pt idx="540">
                  <c:v>-3.49</c:v>
                </c:pt>
                <c:pt idx="541">
                  <c:v>5.47</c:v>
                </c:pt>
                <c:pt idx="542">
                  <c:v>7.95</c:v>
                </c:pt>
                <c:pt idx="543">
                  <c:v>4.57</c:v>
                </c:pt>
                <c:pt idx="544">
                  <c:v>-7.4399999999999995</c:v>
                </c:pt>
                <c:pt idx="545">
                  <c:v>-7.33</c:v>
                </c:pt>
                <c:pt idx="546">
                  <c:v>6.96</c:v>
                </c:pt>
                <c:pt idx="547">
                  <c:v>-6.24</c:v>
                </c:pt>
                <c:pt idx="548">
                  <c:v>12.76</c:v>
                </c:pt>
                <c:pt idx="549">
                  <c:v>4.1800000000000006</c:v>
                </c:pt>
                <c:pt idx="550">
                  <c:v>4.03</c:v>
                </c:pt>
                <c:pt idx="551">
                  <c:v>7.4700000000000006</c:v>
                </c:pt>
                <c:pt idx="552">
                  <c:v>1.46</c:v>
                </c:pt>
                <c:pt idx="553">
                  <c:v>5.66</c:v>
                </c:pt>
                <c:pt idx="554">
                  <c:v>2.9800000000000004</c:v>
                </c:pt>
                <c:pt idx="555">
                  <c:v>3.51</c:v>
                </c:pt>
                <c:pt idx="556">
                  <c:v>-1.5</c:v>
                </c:pt>
                <c:pt idx="557">
                  <c:v>-1.7</c:v>
                </c:pt>
                <c:pt idx="558">
                  <c:v>-4.2699999999999996</c:v>
                </c:pt>
                <c:pt idx="559">
                  <c:v>-8.3699999999999992</c:v>
                </c:pt>
                <c:pt idx="560">
                  <c:v>-11.45</c:v>
                </c:pt>
                <c:pt idx="561">
                  <c:v>15.34</c:v>
                </c:pt>
                <c:pt idx="562">
                  <c:v>-0.47</c:v>
                </c:pt>
                <c:pt idx="563">
                  <c:v>-0.08</c:v>
                </c:pt>
                <c:pt idx="564">
                  <c:v>6.37</c:v>
                </c:pt>
                <c:pt idx="565">
                  <c:v>4.04</c:v>
                </c:pt>
                <c:pt idx="566">
                  <c:v>1.48</c:v>
                </c:pt>
                <c:pt idx="567">
                  <c:v>-1.1000000000000001</c:v>
                </c:pt>
                <c:pt idx="568">
                  <c:v>-7.14</c:v>
                </c:pt>
                <c:pt idx="569">
                  <c:v>3.51</c:v>
                </c:pt>
                <c:pt idx="570">
                  <c:v>-1.1599999999999999</c:v>
                </c:pt>
                <c:pt idx="571">
                  <c:v>4.12</c:v>
                </c:pt>
                <c:pt idx="572">
                  <c:v>2.62</c:v>
                </c:pt>
                <c:pt idx="573">
                  <c:v>-0.82000000000000006</c:v>
                </c:pt>
                <c:pt idx="574">
                  <c:v>2.2000000000000002</c:v>
                </c:pt>
                <c:pt idx="575">
                  <c:v>2.91</c:v>
                </c:pt>
                <c:pt idx="576">
                  <c:v>6.61</c:v>
                </c:pt>
                <c:pt idx="577">
                  <c:v>1.4</c:v>
                </c:pt>
                <c:pt idx="578">
                  <c:v>4.88</c:v>
                </c:pt>
                <c:pt idx="579">
                  <c:v>-0.82</c:v>
                </c:pt>
                <c:pt idx="580">
                  <c:v>4.57</c:v>
                </c:pt>
                <c:pt idx="581">
                  <c:v>-0.81</c:v>
                </c:pt>
                <c:pt idx="582">
                  <c:v>7.67</c:v>
                </c:pt>
                <c:pt idx="583">
                  <c:v>-2.72</c:v>
                </c:pt>
                <c:pt idx="584">
                  <c:v>5.66</c:v>
                </c:pt>
                <c:pt idx="585">
                  <c:v>3.76</c:v>
                </c:pt>
                <c:pt idx="586">
                  <c:v>3.38</c:v>
                </c:pt>
                <c:pt idx="587">
                  <c:v>2.86</c:v>
                </c:pt>
                <c:pt idx="588">
                  <c:v>-2.23</c:v>
                </c:pt>
                <c:pt idx="589">
                  <c:v>5.5</c:v>
                </c:pt>
                <c:pt idx="590">
                  <c:v>-0.97</c:v>
                </c:pt>
                <c:pt idx="591">
                  <c:v>-2.74</c:v>
                </c:pt>
                <c:pt idx="592">
                  <c:v>1.38</c:v>
                </c:pt>
                <c:pt idx="593">
                  <c:v>5.15</c:v>
                </c:pt>
                <c:pt idx="594">
                  <c:v>-5.64</c:v>
                </c:pt>
                <c:pt idx="595">
                  <c:v>5.16</c:v>
                </c:pt>
                <c:pt idx="596">
                  <c:v>-5.42</c:v>
                </c:pt>
                <c:pt idx="597">
                  <c:v>4.6100000000000003</c:v>
                </c:pt>
                <c:pt idx="598">
                  <c:v>1.43</c:v>
                </c:pt>
                <c:pt idx="599">
                  <c:v>0.91</c:v>
                </c:pt>
                <c:pt idx="600">
                  <c:v>-2.72</c:v>
                </c:pt>
                <c:pt idx="601">
                  <c:v>7.37</c:v>
                </c:pt>
                <c:pt idx="602">
                  <c:v>1.04</c:v>
                </c:pt>
                <c:pt idx="603">
                  <c:v>-1.65</c:v>
                </c:pt>
                <c:pt idx="604">
                  <c:v>2.62</c:v>
                </c:pt>
                <c:pt idx="605">
                  <c:v>-0.45</c:v>
                </c:pt>
                <c:pt idx="606">
                  <c:v>-1.8</c:v>
                </c:pt>
                <c:pt idx="607">
                  <c:v>-5.52</c:v>
                </c:pt>
                <c:pt idx="608">
                  <c:v>-5.65</c:v>
                </c:pt>
                <c:pt idx="609">
                  <c:v>5.93</c:v>
                </c:pt>
                <c:pt idx="610">
                  <c:v>1.84</c:v>
                </c:pt>
                <c:pt idx="611">
                  <c:v>-5.0299999999999994</c:v>
                </c:pt>
                <c:pt idx="612">
                  <c:v>-8.27</c:v>
                </c:pt>
                <c:pt idx="613">
                  <c:v>1.43</c:v>
                </c:pt>
                <c:pt idx="614">
                  <c:v>8.27</c:v>
                </c:pt>
                <c:pt idx="615">
                  <c:v>1.69</c:v>
                </c:pt>
                <c:pt idx="616">
                  <c:v>1.47</c:v>
                </c:pt>
                <c:pt idx="617">
                  <c:v>-0.71</c:v>
                </c:pt>
                <c:pt idx="618">
                  <c:v>5.91</c:v>
                </c:pt>
                <c:pt idx="619">
                  <c:v>1.7</c:v>
                </c:pt>
                <c:pt idx="620">
                  <c:v>0.56999999999999995</c:v>
                </c:pt>
                <c:pt idx="621">
                  <c:v>-3.88</c:v>
                </c:pt>
                <c:pt idx="622">
                  <c:v>10.26</c:v>
                </c:pt>
                <c:pt idx="623">
                  <c:v>1.45</c:v>
                </c:pt>
                <c:pt idx="624">
                  <c:v>1.4</c:v>
                </c:pt>
                <c:pt idx="625">
                  <c:v>1.72</c:v>
                </c:pt>
                <c:pt idx="626">
                  <c:v>0.03</c:v>
                </c:pt>
                <c:pt idx="627">
                  <c:v>0.71</c:v>
                </c:pt>
                <c:pt idx="628">
                  <c:v>-1.5</c:v>
                </c:pt>
                <c:pt idx="629">
                  <c:v>2.4699999999999998</c:v>
                </c:pt>
                <c:pt idx="630">
                  <c:v>1.04</c:v>
                </c:pt>
                <c:pt idx="631">
                  <c:v>-1.1800000000000002</c:v>
                </c:pt>
                <c:pt idx="632">
                  <c:v>5.04</c:v>
                </c:pt>
                <c:pt idx="633">
                  <c:v>1.53</c:v>
                </c:pt>
                <c:pt idx="634">
                  <c:v>3.48</c:v>
                </c:pt>
                <c:pt idx="635">
                  <c:v>0.17</c:v>
                </c:pt>
                <c:pt idx="636">
                  <c:v>3.53</c:v>
                </c:pt>
                <c:pt idx="637">
                  <c:v>-4.28</c:v>
                </c:pt>
                <c:pt idx="638">
                  <c:v>0.57999999999999996</c:v>
                </c:pt>
                <c:pt idx="639">
                  <c:v>-0.11000000000000001</c:v>
                </c:pt>
                <c:pt idx="640">
                  <c:v>4.9400000000000004</c:v>
                </c:pt>
                <c:pt idx="641">
                  <c:v>-0.1</c:v>
                </c:pt>
                <c:pt idx="642">
                  <c:v>1.62</c:v>
                </c:pt>
                <c:pt idx="643">
                  <c:v>4.0599999999999996</c:v>
                </c:pt>
                <c:pt idx="644">
                  <c:v>-2.4099999999999997</c:v>
                </c:pt>
                <c:pt idx="645">
                  <c:v>-10.35</c:v>
                </c:pt>
                <c:pt idx="646">
                  <c:v>1.3</c:v>
                </c:pt>
                <c:pt idx="647">
                  <c:v>-11.979999999999999</c:v>
                </c:pt>
                <c:pt idx="648">
                  <c:v>12.209999999999999</c:v>
                </c:pt>
                <c:pt idx="649">
                  <c:v>5.04</c:v>
                </c:pt>
                <c:pt idx="650">
                  <c:v>-1.67</c:v>
                </c:pt>
                <c:pt idx="651">
                  <c:v>4.55</c:v>
                </c:pt>
                <c:pt idx="652">
                  <c:v>-7.64</c:v>
                </c:pt>
                <c:pt idx="653">
                  <c:v>7.6800000000000006</c:v>
                </c:pt>
                <c:pt idx="654">
                  <c:v>1.23</c:v>
                </c:pt>
                <c:pt idx="655">
                  <c:v>-5.99</c:v>
                </c:pt>
                <c:pt idx="656">
                  <c:v>1.4100000000000001</c:v>
                </c:pt>
                <c:pt idx="657">
                  <c:v>2.06</c:v>
                </c:pt>
                <c:pt idx="658">
                  <c:v>4.29</c:v>
                </c:pt>
                <c:pt idx="659">
                  <c:v>2.2399999999999998</c:v>
                </c:pt>
                <c:pt idx="660">
                  <c:v>-3.17</c:v>
                </c:pt>
                <c:pt idx="661">
                  <c:v>-8.6599999999999984</c:v>
                </c:pt>
                <c:pt idx="662">
                  <c:v>-21.32</c:v>
                </c:pt>
                <c:pt idx="663">
                  <c:v>14.88</c:v>
                </c:pt>
                <c:pt idx="664">
                  <c:v>7.98</c:v>
                </c:pt>
                <c:pt idx="665">
                  <c:v>2.4800000000000004</c:v>
                </c:pt>
                <c:pt idx="666">
                  <c:v>2.87</c:v>
                </c:pt>
                <c:pt idx="667">
                  <c:v>5.62</c:v>
                </c:pt>
                <c:pt idx="668">
                  <c:v>-3.2699999999999996</c:v>
                </c:pt>
                <c:pt idx="669">
                  <c:v>3.29</c:v>
                </c:pt>
                <c:pt idx="670">
                  <c:v>18.149999999999999</c:v>
                </c:pt>
                <c:pt idx="671">
                  <c:v>9.1</c:v>
                </c:pt>
                <c:pt idx="672">
                  <c:v>2.25</c:v>
                </c:pt>
                <c:pt idx="673">
                  <c:v>7.16</c:v>
                </c:pt>
                <c:pt idx="674">
                  <c:v>2.16</c:v>
                </c:pt>
                <c:pt idx="675">
                  <c:v>3.42</c:v>
                </c:pt>
                <c:pt idx="676">
                  <c:v>0.05</c:v>
                </c:pt>
                <c:pt idx="677">
                  <c:v>-0.4</c:v>
                </c:pt>
                <c:pt idx="678">
                  <c:v>-2.38</c:v>
                </c:pt>
                <c:pt idx="679">
                  <c:v>1.75</c:v>
                </c:pt>
                <c:pt idx="680">
                  <c:v>-2.88</c:v>
                </c:pt>
                <c:pt idx="681">
                  <c:v>4.5199999999999996</c:v>
                </c:pt>
                <c:pt idx="682">
                  <c:v>-4.34</c:v>
                </c:pt>
                <c:pt idx="683">
                  <c:v>2.41</c:v>
                </c:pt>
              </c:numCache>
            </c:numRef>
          </c:xVal>
          <c:yVal>
            <c:numRef>
              <c:f>'ANSWER 2 SIZE'!$AG$29:$AG$712</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AB22-46F1-B739-D8A35BA274BD}"/>
            </c:ext>
          </c:extLst>
        </c:ser>
        <c:dLbls>
          <c:showLegendKey val="0"/>
          <c:showVal val="0"/>
          <c:showCatName val="0"/>
          <c:showSerName val="0"/>
          <c:showPercent val="0"/>
          <c:showBubbleSize val="0"/>
        </c:dLbls>
        <c:axId val="1546704528"/>
        <c:axId val="1546704944"/>
      </c:scatterChart>
      <c:valAx>
        <c:axId val="1546704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04944"/>
        <c:crosses val="autoZero"/>
        <c:crossBetween val="midCat"/>
      </c:valAx>
      <c:valAx>
        <c:axId val="154670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045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Market-Rf line fit plot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 2 SIZE'!$AV$28</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SIZE'!$AU$29:$AU$712</c:f>
              <c:numCache>
                <c:formatCode>General</c:formatCode>
                <c:ptCount val="684"/>
                <c:pt idx="0">
                  <c:v>5.1499999999999995</c:v>
                </c:pt>
                <c:pt idx="1">
                  <c:v>2.4300000000000002</c:v>
                </c:pt>
                <c:pt idx="2">
                  <c:v>-0.52</c:v>
                </c:pt>
                <c:pt idx="3">
                  <c:v>3.2399999999999998</c:v>
                </c:pt>
                <c:pt idx="4">
                  <c:v>-1.18</c:v>
                </c:pt>
                <c:pt idx="5">
                  <c:v>-7.83</c:v>
                </c:pt>
                <c:pt idx="6">
                  <c:v>3.01</c:v>
                </c:pt>
                <c:pt idx="7">
                  <c:v>3.8600000000000003</c:v>
                </c:pt>
                <c:pt idx="8">
                  <c:v>2.75</c:v>
                </c:pt>
                <c:pt idx="9">
                  <c:v>3.68</c:v>
                </c:pt>
                <c:pt idx="10">
                  <c:v>2.96</c:v>
                </c:pt>
                <c:pt idx="11">
                  <c:v>1.83</c:v>
                </c:pt>
                <c:pt idx="12">
                  <c:v>2.71</c:v>
                </c:pt>
                <c:pt idx="13">
                  <c:v>0.18000000000000005</c:v>
                </c:pt>
                <c:pt idx="14">
                  <c:v>-2.4</c:v>
                </c:pt>
                <c:pt idx="15">
                  <c:v>2.81</c:v>
                </c:pt>
                <c:pt idx="16">
                  <c:v>-6.93</c:v>
                </c:pt>
                <c:pt idx="17">
                  <c:v>-8.0000000000000016E-2</c:v>
                </c:pt>
                <c:pt idx="18">
                  <c:v>-1.98</c:v>
                </c:pt>
                <c:pt idx="19">
                  <c:v>-8.86</c:v>
                </c:pt>
                <c:pt idx="20">
                  <c:v>-1.5899999999999999</c:v>
                </c:pt>
                <c:pt idx="21">
                  <c:v>2.04</c:v>
                </c:pt>
                <c:pt idx="22">
                  <c:v>3.43</c:v>
                </c:pt>
                <c:pt idx="23">
                  <c:v>2.06</c:v>
                </c:pt>
                <c:pt idx="24">
                  <c:v>9.31</c:v>
                </c:pt>
                <c:pt idx="25">
                  <c:v>0.54</c:v>
                </c:pt>
                <c:pt idx="26">
                  <c:v>4.8500000000000005</c:v>
                </c:pt>
                <c:pt idx="27">
                  <c:v>4.22</c:v>
                </c:pt>
                <c:pt idx="28">
                  <c:v>-1.9300000000000002</c:v>
                </c:pt>
                <c:pt idx="29">
                  <c:v>3.7499999999999996</c:v>
                </c:pt>
                <c:pt idx="30">
                  <c:v>5.21</c:v>
                </c:pt>
                <c:pt idx="31">
                  <c:v>-0.38</c:v>
                </c:pt>
                <c:pt idx="32">
                  <c:v>2.25</c:v>
                </c:pt>
                <c:pt idx="33">
                  <c:v>-5.1099999999999994</c:v>
                </c:pt>
                <c:pt idx="34">
                  <c:v>0.78999999999999992</c:v>
                </c:pt>
                <c:pt idx="35">
                  <c:v>2.79</c:v>
                </c:pt>
                <c:pt idx="36">
                  <c:v>-3.76</c:v>
                </c:pt>
                <c:pt idx="37">
                  <c:v>-4.8199999999999994</c:v>
                </c:pt>
                <c:pt idx="38">
                  <c:v>-0.32</c:v>
                </c:pt>
                <c:pt idx="39">
                  <c:v>10.210000000000001</c:v>
                </c:pt>
                <c:pt idx="40">
                  <c:v>3.8099999999999996</c:v>
                </c:pt>
                <c:pt idx="41">
                  <c:v>1.52</c:v>
                </c:pt>
                <c:pt idx="42">
                  <c:v>-4.1099999999999994</c:v>
                </c:pt>
                <c:pt idx="43">
                  <c:v>1.62</c:v>
                </c:pt>
                <c:pt idx="44">
                  <c:v>6.3900000000000006</c:v>
                </c:pt>
                <c:pt idx="45">
                  <c:v>0.35000000000000003</c:v>
                </c:pt>
                <c:pt idx="46">
                  <c:v>7.01</c:v>
                </c:pt>
                <c:pt idx="47">
                  <c:v>-3.77</c:v>
                </c:pt>
                <c:pt idx="48">
                  <c:v>-1.0900000000000001</c:v>
                </c:pt>
                <c:pt idx="49">
                  <c:v>-7.59</c:v>
                </c:pt>
                <c:pt idx="50">
                  <c:v>1.63</c:v>
                </c:pt>
                <c:pt idx="51">
                  <c:v>0.90999999999999992</c:v>
                </c:pt>
                <c:pt idx="52">
                  <c:v>-0.42</c:v>
                </c:pt>
                <c:pt idx="53">
                  <c:v>-8.629999999999999</c:v>
                </c:pt>
                <c:pt idx="54">
                  <c:v>-7.41</c:v>
                </c:pt>
                <c:pt idx="55">
                  <c:v>5.39</c:v>
                </c:pt>
                <c:pt idx="56">
                  <c:v>-2.44</c:v>
                </c:pt>
                <c:pt idx="57">
                  <c:v>6.62</c:v>
                </c:pt>
                <c:pt idx="58">
                  <c:v>-4.24</c:v>
                </c:pt>
                <c:pt idx="59">
                  <c:v>-2.67</c:v>
                </c:pt>
                <c:pt idx="60">
                  <c:v>-8.17</c:v>
                </c:pt>
                <c:pt idx="61">
                  <c:v>5.14</c:v>
                </c:pt>
                <c:pt idx="62">
                  <c:v>-1.0499999999999998</c:v>
                </c:pt>
                <c:pt idx="63">
                  <c:v>-12.56</c:v>
                </c:pt>
                <c:pt idx="64">
                  <c:v>-9.2099999999999991</c:v>
                </c:pt>
                <c:pt idx="65">
                  <c:v>-4.9400000000000004</c:v>
                </c:pt>
                <c:pt idx="66">
                  <c:v>8.23</c:v>
                </c:pt>
                <c:pt idx="67">
                  <c:v>5.2799999999999994</c:v>
                </c:pt>
                <c:pt idx="68">
                  <c:v>6.29</c:v>
                </c:pt>
                <c:pt idx="69">
                  <c:v>-4.32</c:v>
                </c:pt>
                <c:pt idx="70">
                  <c:v>4.7300000000000004</c:v>
                </c:pt>
                <c:pt idx="71">
                  <c:v>7.98</c:v>
                </c:pt>
                <c:pt idx="72">
                  <c:v>6.96</c:v>
                </c:pt>
                <c:pt idx="73">
                  <c:v>2.19</c:v>
                </c:pt>
                <c:pt idx="74">
                  <c:v>4.75</c:v>
                </c:pt>
                <c:pt idx="75">
                  <c:v>3.6799999999999997</c:v>
                </c:pt>
                <c:pt idx="76">
                  <c:v>-3.64</c:v>
                </c:pt>
                <c:pt idx="77">
                  <c:v>7.0000000000000007E-2</c:v>
                </c:pt>
                <c:pt idx="78">
                  <c:v>-4.7600000000000007</c:v>
                </c:pt>
                <c:pt idx="79">
                  <c:v>4.74</c:v>
                </c:pt>
                <c:pt idx="80">
                  <c:v>-0.78</c:v>
                </c:pt>
                <c:pt idx="81">
                  <c:v>-4.3899999999999997</c:v>
                </c:pt>
                <c:pt idx="82">
                  <c:v>-1.7400000000000002</c:v>
                </c:pt>
                <c:pt idx="83">
                  <c:v>9.9700000000000006</c:v>
                </c:pt>
                <c:pt idx="84">
                  <c:v>2.88</c:v>
                </c:pt>
                <c:pt idx="85">
                  <c:v>2.19</c:v>
                </c:pt>
                <c:pt idx="86">
                  <c:v>0.91999999999999993</c:v>
                </c:pt>
                <c:pt idx="87">
                  <c:v>-0.36</c:v>
                </c:pt>
                <c:pt idx="88">
                  <c:v>0.33</c:v>
                </c:pt>
                <c:pt idx="89">
                  <c:v>-3.82</c:v>
                </c:pt>
                <c:pt idx="90">
                  <c:v>-2.7600000000000002</c:v>
                </c:pt>
                <c:pt idx="91">
                  <c:v>3.03</c:v>
                </c:pt>
                <c:pt idx="92">
                  <c:v>-2.5099999999999998</c:v>
                </c:pt>
                <c:pt idx="93">
                  <c:v>-0.32</c:v>
                </c:pt>
                <c:pt idx="94">
                  <c:v>6.93</c:v>
                </c:pt>
                <c:pt idx="95">
                  <c:v>-1.46</c:v>
                </c:pt>
                <c:pt idx="96">
                  <c:v>-6.0200000000000005</c:v>
                </c:pt>
                <c:pt idx="97">
                  <c:v>-6.34</c:v>
                </c:pt>
                <c:pt idx="98">
                  <c:v>-3.13</c:v>
                </c:pt>
                <c:pt idx="99">
                  <c:v>-6.9</c:v>
                </c:pt>
                <c:pt idx="100">
                  <c:v>-5.6899999999999995</c:v>
                </c:pt>
                <c:pt idx="101">
                  <c:v>-3.6399999999999997</c:v>
                </c:pt>
                <c:pt idx="102">
                  <c:v>8.92</c:v>
                </c:pt>
                <c:pt idx="103">
                  <c:v>-2.69</c:v>
                </c:pt>
                <c:pt idx="104">
                  <c:v>9.6300000000000008</c:v>
                </c:pt>
                <c:pt idx="105">
                  <c:v>-1.2000000000000002</c:v>
                </c:pt>
                <c:pt idx="106">
                  <c:v>-16.759999999999998</c:v>
                </c:pt>
                <c:pt idx="107">
                  <c:v>2.0699999999999998</c:v>
                </c:pt>
                <c:pt idx="108">
                  <c:v>2.08</c:v>
                </c:pt>
                <c:pt idx="109">
                  <c:v>8.0000000000000071E-2</c:v>
                </c:pt>
                <c:pt idx="110">
                  <c:v>-3.7</c:v>
                </c:pt>
                <c:pt idx="111">
                  <c:v>-7.1</c:v>
                </c:pt>
                <c:pt idx="112">
                  <c:v>-7.71</c:v>
                </c:pt>
                <c:pt idx="113">
                  <c:v>-4.21</c:v>
                </c:pt>
                <c:pt idx="114">
                  <c:v>-5.49</c:v>
                </c:pt>
                <c:pt idx="115">
                  <c:v>-10.25</c:v>
                </c:pt>
                <c:pt idx="116">
                  <c:v>-9.24</c:v>
                </c:pt>
                <c:pt idx="117">
                  <c:v>14.66</c:v>
                </c:pt>
                <c:pt idx="118">
                  <c:v>-2.89</c:v>
                </c:pt>
                <c:pt idx="119">
                  <c:v>-4.66</c:v>
                </c:pt>
                <c:pt idx="120">
                  <c:v>19.57</c:v>
                </c:pt>
                <c:pt idx="121">
                  <c:v>3.48</c:v>
                </c:pt>
                <c:pt idx="122">
                  <c:v>4.9799999999999995</c:v>
                </c:pt>
                <c:pt idx="123">
                  <c:v>4.3199999999999994</c:v>
                </c:pt>
                <c:pt idx="124">
                  <c:v>5.68</c:v>
                </c:pt>
                <c:pt idx="125">
                  <c:v>6.81</c:v>
                </c:pt>
                <c:pt idx="126">
                  <c:v>-6.49</c:v>
                </c:pt>
                <c:pt idx="127">
                  <c:v>-3.9899999999999998</c:v>
                </c:pt>
                <c:pt idx="128">
                  <c:v>-4.5600000000000005</c:v>
                </c:pt>
                <c:pt idx="129">
                  <c:v>5.3800000000000008</c:v>
                </c:pt>
                <c:pt idx="130">
                  <c:v>3.7199999999999998</c:v>
                </c:pt>
                <c:pt idx="131">
                  <c:v>-1.21</c:v>
                </c:pt>
                <c:pt idx="132">
                  <c:v>14.33</c:v>
                </c:pt>
                <c:pt idx="133">
                  <c:v>2.68</c:v>
                </c:pt>
                <c:pt idx="134">
                  <c:v>1.4</c:v>
                </c:pt>
                <c:pt idx="135">
                  <c:v>-1.75</c:v>
                </c:pt>
                <c:pt idx="136">
                  <c:v>-1.9500000000000002</c:v>
                </c:pt>
                <c:pt idx="137">
                  <c:v>5.0200000000000005</c:v>
                </c:pt>
                <c:pt idx="138">
                  <c:v>-0.63</c:v>
                </c:pt>
                <c:pt idx="139">
                  <c:v>-1.17</c:v>
                </c:pt>
                <c:pt idx="140">
                  <c:v>1.7600000000000002</c:v>
                </c:pt>
                <c:pt idx="141">
                  <c:v>-2.11</c:v>
                </c:pt>
                <c:pt idx="142">
                  <c:v>2.8000000000000003</c:v>
                </c:pt>
                <c:pt idx="143">
                  <c:v>7.04</c:v>
                </c:pt>
                <c:pt idx="144">
                  <c:v>-3.02</c:v>
                </c:pt>
                <c:pt idx="145">
                  <c:v>-2.4300000000000002</c:v>
                </c:pt>
                <c:pt idx="146">
                  <c:v>-0.34</c:v>
                </c:pt>
                <c:pt idx="147">
                  <c:v>1.23</c:v>
                </c:pt>
                <c:pt idx="148">
                  <c:v>-1.08</c:v>
                </c:pt>
                <c:pt idx="149">
                  <c:v>5.0699999999999994</c:v>
                </c:pt>
                <c:pt idx="150">
                  <c:v>-2.17</c:v>
                </c:pt>
                <c:pt idx="151">
                  <c:v>-2.1800000000000002</c:v>
                </c:pt>
                <c:pt idx="152">
                  <c:v>0.16999999999999998</c:v>
                </c:pt>
                <c:pt idx="153">
                  <c:v>-4.1100000000000003</c:v>
                </c:pt>
                <c:pt idx="154">
                  <c:v>6.18</c:v>
                </c:pt>
                <c:pt idx="155">
                  <c:v>0.18000000000000005</c:v>
                </c:pt>
                <c:pt idx="156">
                  <c:v>-6</c:v>
                </c:pt>
                <c:pt idx="157">
                  <c:v>-1.1100000000000001</c:v>
                </c:pt>
                <c:pt idx="158">
                  <c:v>4.3599999999999994</c:v>
                </c:pt>
                <c:pt idx="159">
                  <c:v>6.4799999999999995</c:v>
                </c:pt>
                <c:pt idx="160">
                  <c:v>2.9400000000000004</c:v>
                </c:pt>
                <c:pt idx="161">
                  <c:v>-0.93</c:v>
                </c:pt>
                <c:pt idx="162">
                  <c:v>6.07</c:v>
                </c:pt>
                <c:pt idx="163">
                  <c:v>4.5999999999999996</c:v>
                </c:pt>
                <c:pt idx="164">
                  <c:v>-1.9100000000000001</c:v>
                </c:pt>
                <c:pt idx="165">
                  <c:v>-14.37</c:v>
                </c:pt>
                <c:pt idx="166">
                  <c:v>2.4000000000000004</c:v>
                </c:pt>
                <c:pt idx="167">
                  <c:v>0.45999999999999996</c:v>
                </c:pt>
                <c:pt idx="168">
                  <c:v>5.4700000000000006</c:v>
                </c:pt>
                <c:pt idx="169">
                  <c:v>-4.21</c:v>
                </c:pt>
                <c:pt idx="170">
                  <c:v>7.4399999999999995</c:v>
                </c:pt>
                <c:pt idx="171">
                  <c:v>0.67999999999999994</c:v>
                </c:pt>
                <c:pt idx="172">
                  <c:v>-1.66</c:v>
                </c:pt>
                <c:pt idx="173">
                  <c:v>5.57</c:v>
                </c:pt>
                <c:pt idx="174">
                  <c:v>1.73</c:v>
                </c:pt>
                <c:pt idx="175">
                  <c:v>6.5</c:v>
                </c:pt>
                <c:pt idx="176">
                  <c:v>-1.35</c:v>
                </c:pt>
                <c:pt idx="177">
                  <c:v>-9.5599999999999987</c:v>
                </c:pt>
                <c:pt idx="178">
                  <c:v>6.66</c:v>
                </c:pt>
                <c:pt idx="179">
                  <c:v>2.66</c:v>
                </c:pt>
                <c:pt idx="180">
                  <c:v>5.55</c:v>
                </c:pt>
                <c:pt idx="181">
                  <c:v>-3.21</c:v>
                </c:pt>
                <c:pt idx="182">
                  <c:v>-14.690000000000001</c:v>
                </c:pt>
                <c:pt idx="183">
                  <c:v>5.2200000000000006</c:v>
                </c:pt>
                <c:pt idx="184">
                  <c:v>7.5599999999999987</c:v>
                </c:pt>
                <c:pt idx="185">
                  <c:v>4.37</c:v>
                </c:pt>
                <c:pt idx="186">
                  <c:v>7.3199999999999994</c:v>
                </c:pt>
                <c:pt idx="187">
                  <c:v>1.63</c:v>
                </c:pt>
                <c:pt idx="188">
                  <c:v>2.39</c:v>
                </c:pt>
                <c:pt idx="189">
                  <c:v>5.0000000000000044E-2</c:v>
                </c:pt>
                <c:pt idx="190">
                  <c:v>7.2700000000000005</c:v>
                </c:pt>
                <c:pt idx="191">
                  <c:v>-3.5</c:v>
                </c:pt>
                <c:pt idx="192">
                  <c:v>-3.9</c:v>
                </c:pt>
                <c:pt idx="193">
                  <c:v>1.18</c:v>
                </c:pt>
                <c:pt idx="194">
                  <c:v>7.0200000000000005</c:v>
                </c:pt>
                <c:pt idx="195">
                  <c:v>-1.07</c:v>
                </c:pt>
                <c:pt idx="196">
                  <c:v>1.1000000000000001</c:v>
                </c:pt>
                <c:pt idx="197">
                  <c:v>-2.84</c:v>
                </c:pt>
                <c:pt idx="198">
                  <c:v>-2.27</c:v>
                </c:pt>
                <c:pt idx="199">
                  <c:v>-6.55</c:v>
                </c:pt>
                <c:pt idx="200">
                  <c:v>-8.0299999999999994</c:v>
                </c:pt>
                <c:pt idx="201">
                  <c:v>5.16</c:v>
                </c:pt>
                <c:pt idx="202">
                  <c:v>3.67</c:v>
                </c:pt>
                <c:pt idx="203">
                  <c:v>-3.42</c:v>
                </c:pt>
                <c:pt idx="204">
                  <c:v>-4.7</c:v>
                </c:pt>
                <c:pt idx="205">
                  <c:v>-4.71</c:v>
                </c:pt>
                <c:pt idx="206">
                  <c:v>-1.98</c:v>
                </c:pt>
                <c:pt idx="207">
                  <c:v>3.91</c:v>
                </c:pt>
                <c:pt idx="208">
                  <c:v>-5.0500000000000007</c:v>
                </c:pt>
                <c:pt idx="209">
                  <c:v>-3.02</c:v>
                </c:pt>
                <c:pt idx="210">
                  <c:v>-3.8499999999999996</c:v>
                </c:pt>
                <c:pt idx="211">
                  <c:v>11.85</c:v>
                </c:pt>
                <c:pt idx="212">
                  <c:v>2.5300000000000002</c:v>
                </c:pt>
                <c:pt idx="213">
                  <c:v>13.56</c:v>
                </c:pt>
                <c:pt idx="214">
                  <c:v>5.73</c:v>
                </c:pt>
                <c:pt idx="215">
                  <c:v>0.78999999999999992</c:v>
                </c:pt>
                <c:pt idx="216">
                  <c:v>2.74</c:v>
                </c:pt>
                <c:pt idx="217">
                  <c:v>2.8</c:v>
                </c:pt>
                <c:pt idx="218">
                  <c:v>2.4700000000000002</c:v>
                </c:pt>
                <c:pt idx="219">
                  <c:v>5.79</c:v>
                </c:pt>
                <c:pt idx="220">
                  <c:v>2.98</c:v>
                </c:pt>
                <c:pt idx="221">
                  <c:v>2.7</c:v>
                </c:pt>
                <c:pt idx="222">
                  <c:v>-4.1100000000000003</c:v>
                </c:pt>
                <c:pt idx="223">
                  <c:v>-0.91</c:v>
                </c:pt>
                <c:pt idx="224">
                  <c:v>1.5999999999999999</c:v>
                </c:pt>
                <c:pt idx="225">
                  <c:v>-4.3899999999999997</c:v>
                </c:pt>
                <c:pt idx="226">
                  <c:v>3.9299999999999997</c:v>
                </c:pt>
                <c:pt idx="227">
                  <c:v>-2.67</c:v>
                </c:pt>
                <c:pt idx="228">
                  <c:v>-4.1399999999999997</c:v>
                </c:pt>
                <c:pt idx="229">
                  <c:v>-5.7</c:v>
                </c:pt>
                <c:pt idx="230">
                  <c:v>1.17</c:v>
                </c:pt>
                <c:pt idx="231">
                  <c:v>-2.38</c:v>
                </c:pt>
                <c:pt idx="232">
                  <c:v>-6.12</c:v>
                </c:pt>
                <c:pt idx="233">
                  <c:v>2.63</c:v>
                </c:pt>
                <c:pt idx="234">
                  <c:v>-4.33</c:v>
                </c:pt>
                <c:pt idx="235">
                  <c:v>11.38</c:v>
                </c:pt>
                <c:pt idx="236">
                  <c:v>-0.41</c:v>
                </c:pt>
                <c:pt idx="237">
                  <c:v>-0.8</c:v>
                </c:pt>
                <c:pt idx="238">
                  <c:v>-1.54</c:v>
                </c:pt>
                <c:pt idx="239">
                  <c:v>2.0499999999999998</c:v>
                </c:pt>
                <c:pt idx="240">
                  <c:v>9.1</c:v>
                </c:pt>
                <c:pt idx="241">
                  <c:v>1.0300000000000002</c:v>
                </c:pt>
                <c:pt idx="242">
                  <c:v>-0.78</c:v>
                </c:pt>
                <c:pt idx="243">
                  <c:v>-1.22</c:v>
                </c:pt>
                <c:pt idx="244">
                  <c:v>5.08</c:v>
                </c:pt>
                <c:pt idx="245">
                  <c:v>1.4599999999999997</c:v>
                </c:pt>
                <c:pt idx="246">
                  <c:v>-0.64</c:v>
                </c:pt>
                <c:pt idx="247">
                  <c:v>-0.92</c:v>
                </c:pt>
                <c:pt idx="248">
                  <c:v>-5.6599999999999993</c:v>
                </c:pt>
                <c:pt idx="249">
                  <c:v>4.5699999999999994</c:v>
                </c:pt>
                <c:pt idx="250">
                  <c:v>6.62</c:v>
                </c:pt>
                <c:pt idx="251">
                  <c:v>3.31</c:v>
                </c:pt>
                <c:pt idx="252">
                  <c:v>1.23</c:v>
                </c:pt>
                <c:pt idx="253">
                  <c:v>7.1899999999999995</c:v>
                </c:pt>
                <c:pt idx="254">
                  <c:v>4.82</c:v>
                </c:pt>
                <c:pt idx="255">
                  <c:v>-1.55</c:v>
                </c:pt>
                <c:pt idx="256">
                  <c:v>4.5999999999999996</c:v>
                </c:pt>
                <c:pt idx="257">
                  <c:v>0.8899999999999999</c:v>
                </c:pt>
                <c:pt idx="258">
                  <c:v>-7.1999999999999993</c:v>
                </c:pt>
                <c:pt idx="259">
                  <c:v>6.82</c:v>
                </c:pt>
                <c:pt idx="260">
                  <c:v>-7.49</c:v>
                </c:pt>
                <c:pt idx="261">
                  <c:v>5.14</c:v>
                </c:pt>
                <c:pt idx="262">
                  <c:v>0.51</c:v>
                </c:pt>
                <c:pt idx="263">
                  <c:v>-3.8899999999999997</c:v>
                </c:pt>
                <c:pt idx="264">
                  <c:v>12.49</c:v>
                </c:pt>
                <c:pt idx="265">
                  <c:v>5.08</c:v>
                </c:pt>
                <c:pt idx="266">
                  <c:v>0.89000000000000012</c:v>
                </c:pt>
                <c:pt idx="267">
                  <c:v>-3.04</c:v>
                </c:pt>
                <c:pt idx="268">
                  <c:v>0.15000000000000002</c:v>
                </c:pt>
                <c:pt idx="269">
                  <c:v>3.4</c:v>
                </c:pt>
                <c:pt idx="270">
                  <c:v>4.46</c:v>
                </c:pt>
                <c:pt idx="271">
                  <c:v>3.13</c:v>
                </c:pt>
                <c:pt idx="272">
                  <c:v>-1.9</c:v>
                </c:pt>
                <c:pt idx="273">
                  <c:v>-25.830000000000002</c:v>
                </c:pt>
                <c:pt idx="274">
                  <c:v>-5.6499999999999995</c:v>
                </c:pt>
                <c:pt idx="275">
                  <c:v>8.3099999999999987</c:v>
                </c:pt>
                <c:pt idx="276">
                  <c:v>3.39</c:v>
                </c:pt>
                <c:pt idx="277">
                  <c:v>7.18</c:v>
                </c:pt>
                <c:pt idx="278">
                  <c:v>0.26999999999999996</c:v>
                </c:pt>
                <c:pt idx="279">
                  <c:v>8.0000000000000016E-2</c:v>
                </c:pt>
                <c:pt idx="280">
                  <c:v>-0.63</c:v>
                </c:pt>
                <c:pt idx="281">
                  <c:v>6.21</c:v>
                </c:pt>
                <c:pt idx="282">
                  <c:v>-2.31</c:v>
                </c:pt>
                <c:pt idx="283">
                  <c:v>-2.41</c:v>
                </c:pt>
                <c:pt idx="284">
                  <c:v>2.63</c:v>
                </c:pt>
                <c:pt idx="285">
                  <c:v>-0.27999999999999997</c:v>
                </c:pt>
                <c:pt idx="286">
                  <c:v>-2.79</c:v>
                </c:pt>
                <c:pt idx="287">
                  <c:v>1.54</c:v>
                </c:pt>
                <c:pt idx="288">
                  <c:v>5.41</c:v>
                </c:pt>
                <c:pt idx="289">
                  <c:v>-0.66</c:v>
                </c:pt>
                <c:pt idx="290">
                  <c:v>0.80999999999999994</c:v>
                </c:pt>
                <c:pt idx="291">
                  <c:v>4.6500000000000004</c:v>
                </c:pt>
                <c:pt idx="292">
                  <c:v>3.14</c:v>
                </c:pt>
                <c:pt idx="293">
                  <c:v>-0.88</c:v>
                </c:pt>
                <c:pt idx="294">
                  <c:v>6.85</c:v>
                </c:pt>
                <c:pt idx="295">
                  <c:v>2.75</c:v>
                </c:pt>
                <c:pt idx="296">
                  <c:v>-2.16</c:v>
                </c:pt>
                <c:pt idx="297">
                  <c:v>-5.22</c:v>
                </c:pt>
                <c:pt idx="298">
                  <c:v>0.79</c:v>
                </c:pt>
                <c:pt idx="299">
                  <c:v>1.3199999999999998</c:v>
                </c:pt>
                <c:pt idx="300">
                  <c:v>-8.5399999999999991</c:v>
                </c:pt>
                <c:pt idx="301">
                  <c:v>1.44</c:v>
                </c:pt>
                <c:pt idx="302">
                  <c:v>2.0299999999999998</c:v>
                </c:pt>
                <c:pt idx="303">
                  <c:v>-5.15</c:v>
                </c:pt>
                <c:pt idx="304">
                  <c:v>8.43</c:v>
                </c:pt>
                <c:pt idx="305">
                  <c:v>-1.51</c:v>
                </c:pt>
                <c:pt idx="306">
                  <c:v>-2.94</c:v>
                </c:pt>
                <c:pt idx="307">
                  <c:v>-10.86</c:v>
                </c:pt>
                <c:pt idx="308">
                  <c:v>-7.81</c:v>
                </c:pt>
                <c:pt idx="309">
                  <c:v>-3.52</c:v>
                </c:pt>
                <c:pt idx="310">
                  <c:v>8.34</c:v>
                </c:pt>
                <c:pt idx="311">
                  <c:v>3.47</c:v>
                </c:pt>
                <c:pt idx="312">
                  <c:v>5.65</c:v>
                </c:pt>
                <c:pt idx="313">
                  <c:v>8.16</c:v>
                </c:pt>
                <c:pt idx="314">
                  <c:v>3.5900000000000003</c:v>
                </c:pt>
                <c:pt idx="315">
                  <c:v>0.20999999999999996</c:v>
                </c:pt>
                <c:pt idx="316">
                  <c:v>4.55</c:v>
                </c:pt>
                <c:pt idx="317">
                  <c:v>-5.03</c:v>
                </c:pt>
                <c:pt idx="318">
                  <c:v>4.16</c:v>
                </c:pt>
                <c:pt idx="319">
                  <c:v>1.92</c:v>
                </c:pt>
                <c:pt idx="320">
                  <c:v>-1.1200000000000001</c:v>
                </c:pt>
                <c:pt idx="321">
                  <c:v>1.4200000000000002</c:v>
                </c:pt>
                <c:pt idx="322">
                  <c:v>-4.17</c:v>
                </c:pt>
                <c:pt idx="323">
                  <c:v>10.629999999999999</c:v>
                </c:pt>
                <c:pt idx="324">
                  <c:v>0.85999999999999988</c:v>
                </c:pt>
                <c:pt idx="325">
                  <c:v>1.71</c:v>
                </c:pt>
                <c:pt idx="326">
                  <c:v>-3.3499999999999996</c:v>
                </c:pt>
                <c:pt idx="327">
                  <c:v>0.57000000000000006</c:v>
                </c:pt>
                <c:pt idx="328">
                  <c:v>0.27</c:v>
                </c:pt>
                <c:pt idx="329">
                  <c:v>-2.3199999999999998</c:v>
                </c:pt>
                <c:pt idx="330">
                  <c:v>3.94</c:v>
                </c:pt>
                <c:pt idx="331">
                  <c:v>-2.4299999999999997</c:v>
                </c:pt>
                <c:pt idx="332">
                  <c:v>1.27</c:v>
                </c:pt>
                <c:pt idx="333">
                  <c:v>2.74</c:v>
                </c:pt>
                <c:pt idx="334">
                  <c:v>4.5599999999999996</c:v>
                </c:pt>
                <c:pt idx="335">
                  <c:v>2.66</c:v>
                </c:pt>
                <c:pt idx="336">
                  <c:v>2.04</c:v>
                </c:pt>
                <c:pt idx="337">
                  <c:v>-0.27</c:v>
                </c:pt>
                <c:pt idx="338">
                  <c:v>3.27</c:v>
                </c:pt>
                <c:pt idx="339">
                  <c:v>-3.1100000000000003</c:v>
                </c:pt>
                <c:pt idx="340">
                  <c:v>3.44</c:v>
                </c:pt>
                <c:pt idx="341">
                  <c:v>1.06</c:v>
                </c:pt>
                <c:pt idx="342">
                  <c:v>1.0000000000000009E-2</c:v>
                </c:pt>
                <c:pt idx="343">
                  <c:v>4.8600000000000003</c:v>
                </c:pt>
                <c:pt idx="344">
                  <c:v>0.13</c:v>
                </c:pt>
                <c:pt idx="345">
                  <c:v>0.82000000000000006</c:v>
                </c:pt>
                <c:pt idx="346">
                  <c:v>-3.12</c:v>
                </c:pt>
                <c:pt idx="347">
                  <c:v>3.78</c:v>
                </c:pt>
                <c:pt idx="348">
                  <c:v>2.85</c:v>
                </c:pt>
                <c:pt idx="349">
                  <c:v>-1.82</c:v>
                </c:pt>
                <c:pt idx="350">
                  <c:v>-5.01</c:v>
                </c:pt>
                <c:pt idx="351">
                  <c:v>0.44999999999999996</c:v>
                </c:pt>
                <c:pt idx="352">
                  <c:v>-0.45999999999999996</c:v>
                </c:pt>
                <c:pt idx="353">
                  <c:v>-3.54</c:v>
                </c:pt>
                <c:pt idx="354">
                  <c:v>3.2199999999999998</c:v>
                </c:pt>
                <c:pt idx="355">
                  <c:v>4.66</c:v>
                </c:pt>
                <c:pt idx="356">
                  <c:v>-2.34</c:v>
                </c:pt>
                <c:pt idx="357">
                  <c:v>-8.0000000000000016E-2</c:v>
                </c:pt>
                <c:pt idx="358">
                  <c:v>-4.6399999999999997</c:v>
                </c:pt>
                <c:pt idx="359">
                  <c:v>0.8</c:v>
                </c:pt>
                <c:pt idx="360">
                  <c:v>1.03</c:v>
                </c:pt>
                <c:pt idx="361">
                  <c:v>4.3899999999999997</c:v>
                </c:pt>
                <c:pt idx="362">
                  <c:v>2.0300000000000002</c:v>
                </c:pt>
                <c:pt idx="363">
                  <c:v>1.35</c:v>
                </c:pt>
                <c:pt idx="364">
                  <c:v>1.8399999999999999</c:v>
                </c:pt>
                <c:pt idx="365">
                  <c:v>3.58</c:v>
                </c:pt>
                <c:pt idx="366">
                  <c:v>5.18</c:v>
                </c:pt>
                <c:pt idx="367">
                  <c:v>1.07</c:v>
                </c:pt>
                <c:pt idx="368">
                  <c:v>1.99</c:v>
                </c:pt>
                <c:pt idx="369">
                  <c:v>-2.66</c:v>
                </c:pt>
                <c:pt idx="370">
                  <c:v>4.12</c:v>
                </c:pt>
                <c:pt idx="371">
                  <c:v>-0.55000000000000004</c:v>
                </c:pt>
                <c:pt idx="372">
                  <c:v>1.36</c:v>
                </c:pt>
                <c:pt idx="373">
                  <c:v>1.8899999999999997</c:v>
                </c:pt>
                <c:pt idx="374">
                  <c:v>1.04</c:v>
                </c:pt>
                <c:pt idx="375">
                  <c:v>2.91</c:v>
                </c:pt>
                <c:pt idx="376">
                  <c:v>1.04</c:v>
                </c:pt>
                <c:pt idx="377">
                  <c:v>-2.16</c:v>
                </c:pt>
                <c:pt idx="378">
                  <c:v>-6.72</c:v>
                </c:pt>
                <c:pt idx="379">
                  <c:v>4.8599999999999994</c:v>
                </c:pt>
                <c:pt idx="380">
                  <c:v>4.21</c:v>
                </c:pt>
                <c:pt idx="381">
                  <c:v>-0.35</c:v>
                </c:pt>
                <c:pt idx="382">
                  <c:v>5.47</c:v>
                </c:pt>
                <c:pt idx="383">
                  <c:v>-0.75</c:v>
                </c:pt>
                <c:pt idx="384">
                  <c:v>2.52</c:v>
                </c:pt>
                <c:pt idx="385">
                  <c:v>-0.52</c:v>
                </c:pt>
                <c:pt idx="386">
                  <c:v>-5.2399999999999993</c:v>
                </c:pt>
                <c:pt idx="387">
                  <c:v>1.64</c:v>
                </c:pt>
                <c:pt idx="388">
                  <c:v>7.6</c:v>
                </c:pt>
                <c:pt idx="389">
                  <c:v>3.07</c:v>
                </c:pt>
                <c:pt idx="390">
                  <c:v>6.6000000000000005</c:v>
                </c:pt>
                <c:pt idx="391">
                  <c:v>-0.26</c:v>
                </c:pt>
                <c:pt idx="392">
                  <c:v>4.9499999999999993</c:v>
                </c:pt>
                <c:pt idx="393">
                  <c:v>-5.27</c:v>
                </c:pt>
                <c:pt idx="394">
                  <c:v>1.38</c:v>
                </c:pt>
                <c:pt idx="395">
                  <c:v>1.37</c:v>
                </c:pt>
                <c:pt idx="396">
                  <c:v>-1.48</c:v>
                </c:pt>
                <c:pt idx="397">
                  <c:v>7.17</c:v>
                </c:pt>
                <c:pt idx="398">
                  <c:v>4.4700000000000006</c:v>
                </c:pt>
                <c:pt idx="399">
                  <c:v>-0.12</c:v>
                </c:pt>
                <c:pt idx="400">
                  <c:v>-4.09</c:v>
                </c:pt>
                <c:pt idx="401">
                  <c:v>-9.9999999999999978E-2</c:v>
                </c:pt>
                <c:pt idx="402">
                  <c:v>-6</c:v>
                </c:pt>
                <c:pt idx="403">
                  <c:v>-18.16</c:v>
                </c:pt>
                <c:pt idx="404">
                  <c:v>5.68</c:v>
                </c:pt>
                <c:pt idx="405">
                  <c:v>7.02</c:v>
                </c:pt>
                <c:pt idx="406">
                  <c:v>3.9899999999999998</c:v>
                </c:pt>
                <c:pt idx="407">
                  <c:v>5.71</c:v>
                </c:pt>
                <c:pt idx="408">
                  <c:v>-1.7000000000000002</c:v>
                </c:pt>
                <c:pt idx="409">
                  <c:v>-4.4099999999999993</c:v>
                </c:pt>
                <c:pt idx="410">
                  <c:v>2.17</c:v>
                </c:pt>
                <c:pt idx="411">
                  <c:v>8.7100000000000009</c:v>
                </c:pt>
                <c:pt idx="412">
                  <c:v>0.98</c:v>
                </c:pt>
                <c:pt idx="413">
                  <c:v>5.3199999999999994</c:v>
                </c:pt>
                <c:pt idx="414">
                  <c:v>-2.13</c:v>
                </c:pt>
                <c:pt idx="415">
                  <c:v>-3</c:v>
                </c:pt>
                <c:pt idx="416">
                  <c:v>-1.8900000000000001</c:v>
                </c:pt>
                <c:pt idx="417">
                  <c:v>4.9400000000000004</c:v>
                </c:pt>
                <c:pt idx="418">
                  <c:v>4.8099999999999996</c:v>
                </c:pt>
                <c:pt idx="419">
                  <c:v>11.46</c:v>
                </c:pt>
                <c:pt idx="420">
                  <c:v>-4.07</c:v>
                </c:pt>
                <c:pt idx="421">
                  <c:v>12.49</c:v>
                </c:pt>
                <c:pt idx="422">
                  <c:v>3.1399999999999997</c:v>
                </c:pt>
                <c:pt idx="423">
                  <c:v>-6.28</c:v>
                </c:pt>
                <c:pt idx="424">
                  <c:v>-4.72</c:v>
                </c:pt>
                <c:pt idx="425">
                  <c:v>5.54</c:v>
                </c:pt>
                <c:pt idx="426">
                  <c:v>-2.9899999999999998</c:v>
                </c:pt>
                <c:pt idx="427">
                  <c:v>8.69</c:v>
                </c:pt>
                <c:pt idx="428">
                  <c:v>-5.27</c:v>
                </c:pt>
                <c:pt idx="429">
                  <c:v>-3.38</c:v>
                </c:pt>
                <c:pt idx="430">
                  <c:v>-9.76</c:v>
                </c:pt>
                <c:pt idx="431">
                  <c:v>7.5500000000000007</c:v>
                </c:pt>
                <c:pt idx="432">
                  <c:v>2.84</c:v>
                </c:pt>
                <c:pt idx="433">
                  <c:v>-7.46</c:v>
                </c:pt>
                <c:pt idx="434">
                  <c:v>-6.05</c:v>
                </c:pt>
                <c:pt idx="435">
                  <c:v>9.4799999999999986</c:v>
                </c:pt>
                <c:pt idx="436">
                  <c:v>2.79</c:v>
                </c:pt>
                <c:pt idx="437">
                  <c:v>-0.19000000000000003</c:v>
                </c:pt>
                <c:pt idx="438">
                  <c:v>-2.61</c:v>
                </c:pt>
                <c:pt idx="439">
                  <c:v>-5.3599999999999994</c:v>
                </c:pt>
                <c:pt idx="440">
                  <c:v>-14.11</c:v>
                </c:pt>
                <c:pt idx="441">
                  <c:v>4.6000000000000005</c:v>
                </c:pt>
                <c:pt idx="442">
                  <c:v>8.85</c:v>
                </c:pt>
                <c:pt idx="443">
                  <c:v>4.8099999999999996</c:v>
                </c:pt>
                <c:pt idx="444">
                  <c:v>-1.33</c:v>
                </c:pt>
                <c:pt idx="445">
                  <c:v>-1.5499999999999998</c:v>
                </c:pt>
                <c:pt idx="446">
                  <c:v>6.16</c:v>
                </c:pt>
                <c:pt idx="447">
                  <c:v>-1.41</c:v>
                </c:pt>
                <c:pt idx="448">
                  <c:v>-1.69</c:v>
                </c:pt>
                <c:pt idx="449">
                  <c:v>-8.08</c:v>
                </c:pt>
                <c:pt idx="450">
                  <c:v>-10.09</c:v>
                </c:pt>
                <c:pt idx="451">
                  <c:v>0.32</c:v>
                </c:pt>
                <c:pt idx="452">
                  <c:v>-10.210000000000001</c:v>
                </c:pt>
                <c:pt idx="453">
                  <c:v>5.15</c:v>
                </c:pt>
                <c:pt idx="454">
                  <c:v>8.64</c:v>
                </c:pt>
                <c:pt idx="455">
                  <c:v>-4.9300000000000006</c:v>
                </c:pt>
                <c:pt idx="456">
                  <c:v>-1.9100000000000001</c:v>
                </c:pt>
                <c:pt idx="457">
                  <c:v>-2.2599999999999998</c:v>
                </c:pt>
                <c:pt idx="458">
                  <c:v>0.48</c:v>
                </c:pt>
                <c:pt idx="459">
                  <c:v>8.27</c:v>
                </c:pt>
                <c:pt idx="460">
                  <c:v>9.41</c:v>
                </c:pt>
                <c:pt idx="461">
                  <c:v>1.26</c:v>
                </c:pt>
                <c:pt idx="462">
                  <c:v>3.56</c:v>
                </c:pt>
                <c:pt idx="463">
                  <c:v>4.8199999999999994</c:v>
                </c:pt>
                <c:pt idx="464">
                  <c:v>-1.6</c:v>
                </c:pt>
                <c:pt idx="465">
                  <c:v>8.07</c:v>
                </c:pt>
                <c:pt idx="466">
                  <c:v>2.7600000000000002</c:v>
                </c:pt>
                <c:pt idx="467">
                  <c:v>2.46</c:v>
                </c:pt>
                <c:pt idx="468">
                  <c:v>2.5</c:v>
                </c:pt>
                <c:pt idx="469">
                  <c:v>2.1</c:v>
                </c:pt>
                <c:pt idx="470">
                  <c:v>-0.36</c:v>
                </c:pt>
                <c:pt idx="471">
                  <c:v>-3.25</c:v>
                </c:pt>
                <c:pt idx="472">
                  <c:v>2.1800000000000002</c:v>
                </c:pt>
                <c:pt idx="473">
                  <c:v>2.48</c:v>
                </c:pt>
                <c:pt idx="474">
                  <c:v>-5.33</c:v>
                </c:pt>
                <c:pt idx="475">
                  <c:v>-0.54</c:v>
                </c:pt>
                <c:pt idx="476">
                  <c:v>3.3600000000000003</c:v>
                </c:pt>
                <c:pt idx="477">
                  <c:v>2.31</c:v>
                </c:pt>
                <c:pt idx="478">
                  <c:v>6.6099999999999994</c:v>
                </c:pt>
                <c:pt idx="479">
                  <c:v>4.21</c:v>
                </c:pt>
                <c:pt idx="480">
                  <c:v>-2.98</c:v>
                </c:pt>
                <c:pt idx="481">
                  <c:v>2.5499999999999998</c:v>
                </c:pt>
                <c:pt idx="482">
                  <c:v>-1.23</c:v>
                </c:pt>
                <c:pt idx="483">
                  <c:v>-4.12</c:v>
                </c:pt>
                <c:pt idx="484">
                  <c:v>5.52</c:v>
                </c:pt>
                <c:pt idx="485">
                  <c:v>2.36</c:v>
                </c:pt>
                <c:pt idx="486">
                  <c:v>5.3</c:v>
                </c:pt>
                <c:pt idx="487">
                  <c:v>-1.06</c:v>
                </c:pt>
                <c:pt idx="488">
                  <c:v>0.76</c:v>
                </c:pt>
                <c:pt idx="489">
                  <c:v>-2.95</c:v>
                </c:pt>
                <c:pt idx="490">
                  <c:v>4.2</c:v>
                </c:pt>
                <c:pt idx="491">
                  <c:v>0.79</c:v>
                </c:pt>
                <c:pt idx="492">
                  <c:v>4.5200000000000005</c:v>
                </c:pt>
                <c:pt idx="493">
                  <c:v>-0.30000000000000004</c:v>
                </c:pt>
                <c:pt idx="494">
                  <c:v>2.3199999999999998</c:v>
                </c:pt>
                <c:pt idx="495">
                  <c:v>0.94000000000000006</c:v>
                </c:pt>
                <c:pt idx="496">
                  <c:v>-4.0599999999999996</c:v>
                </c:pt>
                <c:pt idx="497">
                  <c:v>-0.97</c:v>
                </c:pt>
                <c:pt idx="498">
                  <c:v>-3.8</c:v>
                </c:pt>
                <c:pt idx="499">
                  <c:v>1.85</c:v>
                </c:pt>
                <c:pt idx="500">
                  <c:v>1.4400000000000002</c:v>
                </c:pt>
                <c:pt idx="501">
                  <c:v>3.5999999999999996</c:v>
                </c:pt>
                <c:pt idx="502">
                  <c:v>3.42</c:v>
                </c:pt>
                <c:pt idx="503">
                  <c:v>-0.11000000000000004</c:v>
                </c:pt>
                <c:pt idx="504">
                  <c:v>2.83</c:v>
                </c:pt>
                <c:pt idx="505">
                  <c:v>-0.33</c:v>
                </c:pt>
                <c:pt idx="506">
                  <c:v>0.65000000000000013</c:v>
                </c:pt>
                <c:pt idx="507">
                  <c:v>3.78</c:v>
                </c:pt>
                <c:pt idx="508">
                  <c:v>3.8</c:v>
                </c:pt>
                <c:pt idx="509">
                  <c:v>-2.2000000000000002</c:v>
                </c:pt>
                <c:pt idx="510">
                  <c:v>-4.9700000000000006</c:v>
                </c:pt>
                <c:pt idx="511">
                  <c:v>-0.39999999999999997</c:v>
                </c:pt>
                <c:pt idx="512">
                  <c:v>2.19</c:v>
                </c:pt>
                <c:pt idx="513">
                  <c:v>1.5699999999999998</c:v>
                </c:pt>
                <c:pt idx="514">
                  <c:v>-5.52</c:v>
                </c:pt>
                <c:pt idx="515">
                  <c:v>-1.42</c:v>
                </c:pt>
                <c:pt idx="516">
                  <c:v>-6.07</c:v>
                </c:pt>
                <c:pt idx="517">
                  <c:v>-2.27</c:v>
                </c:pt>
                <c:pt idx="518">
                  <c:v>-1.78</c:v>
                </c:pt>
                <c:pt idx="519">
                  <c:v>5.4700000000000006</c:v>
                </c:pt>
                <c:pt idx="520">
                  <c:v>4.4000000000000004</c:v>
                </c:pt>
                <c:pt idx="521">
                  <c:v>-8.56</c:v>
                </c:pt>
                <c:pt idx="522">
                  <c:v>-2.54</c:v>
                </c:pt>
                <c:pt idx="523">
                  <c:v>2.0900000000000003</c:v>
                </c:pt>
                <c:pt idx="524">
                  <c:v>-12.57</c:v>
                </c:pt>
                <c:pt idx="525">
                  <c:v>-21.2</c:v>
                </c:pt>
                <c:pt idx="526">
                  <c:v>-9.3099999999999987</c:v>
                </c:pt>
                <c:pt idx="527">
                  <c:v>4.0599999999999996</c:v>
                </c:pt>
                <c:pt idx="528">
                  <c:v>-6.67</c:v>
                </c:pt>
                <c:pt idx="529">
                  <c:v>-9.26</c:v>
                </c:pt>
                <c:pt idx="530">
                  <c:v>8.84</c:v>
                </c:pt>
                <c:pt idx="531">
                  <c:v>13.38</c:v>
                </c:pt>
                <c:pt idx="532">
                  <c:v>4.26</c:v>
                </c:pt>
                <c:pt idx="533">
                  <c:v>0.55999999999999994</c:v>
                </c:pt>
                <c:pt idx="534">
                  <c:v>8.68</c:v>
                </c:pt>
                <c:pt idx="535">
                  <c:v>4.6500000000000004</c:v>
                </c:pt>
                <c:pt idx="536">
                  <c:v>6.44</c:v>
                </c:pt>
                <c:pt idx="537">
                  <c:v>-4.51</c:v>
                </c:pt>
                <c:pt idx="538">
                  <c:v>4.53</c:v>
                </c:pt>
                <c:pt idx="539">
                  <c:v>6.04</c:v>
                </c:pt>
                <c:pt idx="540">
                  <c:v>-3.61</c:v>
                </c:pt>
                <c:pt idx="541">
                  <c:v>5.43</c:v>
                </c:pt>
                <c:pt idx="542">
                  <c:v>7.84</c:v>
                </c:pt>
                <c:pt idx="543">
                  <c:v>4.3</c:v>
                </c:pt>
                <c:pt idx="544">
                  <c:v>-7.04</c:v>
                </c:pt>
                <c:pt idx="545">
                  <c:v>-6.5699999999999994</c:v>
                </c:pt>
                <c:pt idx="546">
                  <c:v>7.33</c:v>
                </c:pt>
                <c:pt idx="547">
                  <c:v>-4.7299999999999995</c:v>
                </c:pt>
                <c:pt idx="548">
                  <c:v>10.81</c:v>
                </c:pt>
                <c:pt idx="549">
                  <c:v>3.3600000000000003</c:v>
                </c:pt>
                <c:pt idx="550">
                  <c:v>2.7800000000000002</c:v>
                </c:pt>
                <c:pt idx="551">
                  <c:v>6.86</c:v>
                </c:pt>
                <c:pt idx="552">
                  <c:v>2.33</c:v>
                </c:pt>
                <c:pt idx="553">
                  <c:v>4.03</c:v>
                </c:pt>
                <c:pt idx="554">
                  <c:v>2.0900000000000003</c:v>
                </c:pt>
                <c:pt idx="555">
                  <c:v>2.71</c:v>
                </c:pt>
                <c:pt idx="556">
                  <c:v>-0.54</c:v>
                </c:pt>
                <c:pt idx="557">
                  <c:v>-2.04</c:v>
                </c:pt>
                <c:pt idx="558">
                  <c:v>-3.46</c:v>
                </c:pt>
                <c:pt idx="559">
                  <c:v>-7.5299999999999994</c:v>
                </c:pt>
                <c:pt idx="560">
                  <c:v>-9.9600000000000009</c:v>
                </c:pt>
                <c:pt idx="561">
                  <c:v>13.74</c:v>
                </c:pt>
                <c:pt idx="562">
                  <c:v>-0.15</c:v>
                </c:pt>
                <c:pt idx="563">
                  <c:v>-0.31</c:v>
                </c:pt>
                <c:pt idx="564">
                  <c:v>6.14</c:v>
                </c:pt>
                <c:pt idx="565">
                  <c:v>4.67</c:v>
                </c:pt>
                <c:pt idx="566">
                  <c:v>1.91</c:v>
                </c:pt>
                <c:pt idx="567">
                  <c:v>-0.57999999999999996</c:v>
                </c:pt>
                <c:pt idx="568">
                  <c:v>-7.55</c:v>
                </c:pt>
                <c:pt idx="569">
                  <c:v>2.1</c:v>
                </c:pt>
                <c:pt idx="570">
                  <c:v>-0.61</c:v>
                </c:pt>
                <c:pt idx="571">
                  <c:v>3.93</c:v>
                </c:pt>
                <c:pt idx="572">
                  <c:v>2.1900000000000004</c:v>
                </c:pt>
                <c:pt idx="573">
                  <c:v>-0.31</c:v>
                </c:pt>
                <c:pt idx="574">
                  <c:v>1.76</c:v>
                </c:pt>
                <c:pt idx="575">
                  <c:v>2.58</c:v>
                </c:pt>
                <c:pt idx="576">
                  <c:v>7.4</c:v>
                </c:pt>
                <c:pt idx="577">
                  <c:v>1.2</c:v>
                </c:pt>
                <c:pt idx="578">
                  <c:v>4.51</c:v>
                </c:pt>
                <c:pt idx="579">
                  <c:v>0.94</c:v>
                </c:pt>
                <c:pt idx="580">
                  <c:v>3.47</c:v>
                </c:pt>
                <c:pt idx="581">
                  <c:v>-1.75</c:v>
                </c:pt>
                <c:pt idx="582">
                  <c:v>6.72</c:v>
                </c:pt>
                <c:pt idx="583">
                  <c:v>-2.38</c:v>
                </c:pt>
                <c:pt idx="584">
                  <c:v>5.31</c:v>
                </c:pt>
                <c:pt idx="585">
                  <c:v>3.3</c:v>
                </c:pt>
                <c:pt idx="586">
                  <c:v>1.88</c:v>
                </c:pt>
                <c:pt idx="587">
                  <c:v>3.27</c:v>
                </c:pt>
                <c:pt idx="588">
                  <c:v>-2.87</c:v>
                </c:pt>
                <c:pt idx="589">
                  <c:v>5.8</c:v>
                </c:pt>
                <c:pt idx="590">
                  <c:v>-0.2</c:v>
                </c:pt>
                <c:pt idx="591">
                  <c:v>-1.42</c:v>
                </c:pt>
                <c:pt idx="592">
                  <c:v>2.16</c:v>
                </c:pt>
                <c:pt idx="593">
                  <c:v>4.0999999999999996</c:v>
                </c:pt>
                <c:pt idx="594">
                  <c:v>-3.38</c:v>
                </c:pt>
                <c:pt idx="595">
                  <c:v>5.18</c:v>
                </c:pt>
                <c:pt idx="596">
                  <c:v>-3.83</c:v>
                </c:pt>
                <c:pt idx="597">
                  <c:v>2.58</c:v>
                </c:pt>
                <c:pt idx="598">
                  <c:v>2.33</c:v>
                </c:pt>
                <c:pt idx="599">
                  <c:v>0.48</c:v>
                </c:pt>
                <c:pt idx="600">
                  <c:v>-1.75</c:v>
                </c:pt>
                <c:pt idx="601">
                  <c:v>7.29</c:v>
                </c:pt>
                <c:pt idx="602">
                  <c:v>0.63</c:v>
                </c:pt>
                <c:pt idx="603">
                  <c:v>-0.82</c:v>
                </c:pt>
                <c:pt idx="604">
                  <c:v>1.82</c:v>
                </c:pt>
                <c:pt idx="605">
                  <c:v>-1.23</c:v>
                </c:pt>
                <c:pt idx="606">
                  <c:v>0.8</c:v>
                </c:pt>
                <c:pt idx="607">
                  <c:v>-5.87</c:v>
                </c:pt>
                <c:pt idx="608">
                  <c:v>-4.57</c:v>
                </c:pt>
                <c:pt idx="609">
                  <c:v>6.08</c:v>
                </c:pt>
                <c:pt idx="610">
                  <c:v>1.02</c:v>
                </c:pt>
                <c:pt idx="611">
                  <c:v>-3.9299999999999997</c:v>
                </c:pt>
                <c:pt idx="612">
                  <c:v>-7.67</c:v>
                </c:pt>
                <c:pt idx="613">
                  <c:v>1.03</c:v>
                </c:pt>
                <c:pt idx="614">
                  <c:v>8.33</c:v>
                </c:pt>
                <c:pt idx="615">
                  <c:v>1.75</c:v>
                </c:pt>
                <c:pt idx="616">
                  <c:v>2.7300000000000004</c:v>
                </c:pt>
                <c:pt idx="617">
                  <c:v>-1.1400000000000001</c:v>
                </c:pt>
                <c:pt idx="618">
                  <c:v>4.3900000000000006</c:v>
                </c:pt>
                <c:pt idx="619">
                  <c:v>1.2</c:v>
                </c:pt>
                <c:pt idx="620">
                  <c:v>-7.0000000000000007E-2</c:v>
                </c:pt>
                <c:pt idx="621">
                  <c:v>-2.2600000000000002</c:v>
                </c:pt>
                <c:pt idx="622">
                  <c:v>6.98</c:v>
                </c:pt>
                <c:pt idx="623">
                  <c:v>0.66999999999999993</c:v>
                </c:pt>
                <c:pt idx="624">
                  <c:v>2.56</c:v>
                </c:pt>
                <c:pt idx="625">
                  <c:v>3.07</c:v>
                </c:pt>
                <c:pt idx="626">
                  <c:v>0.06</c:v>
                </c:pt>
                <c:pt idx="627">
                  <c:v>0.8899999999999999</c:v>
                </c:pt>
                <c:pt idx="628">
                  <c:v>0.1</c:v>
                </c:pt>
                <c:pt idx="629">
                  <c:v>1.67</c:v>
                </c:pt>
                <c:pt idx="630">
                  <c:v>1.38</c:v>
                </c:pt>
                <c:pt idx="631">
                  <c:v>-0.32</c:v>
                </c:pt>
                <c:pt idx="632">
                  <c:v>3.79</c:v>
                </c:pt>
                <c:pt idx="633">
                  <c:v>2.0300000000000002</c:v>
                </c:pt>
                <c:pt idx="634">
                  <c:v>4.21</c:v>
                </c:pt>
                <c:pt idx="635">
                  <c:v>1.02</c:v>
                </c:pt>
                <c:pt idx="636">
                  <c:v>4.38</c:v>
                </c:pt>
                <c:pt idx="637">
                  <c:v>-3.9899999999999998</c:v>
                </c:pt>
                <c:pt idx="638">
                  <c:v>-7.0000000000000007E-2</c:v>
                </c:pt>
                <c:pt idx="639">
                  <c:v>-0.26</c:v>
                </c:pt>
                <c:pt idx="640">
                  <c:v>3.36</c:v>
                </c:pt>
                <c:pt idx="641">
                  <c:v>0.61</c:v>
                </c:pt>
                <c:pt idx="642">
                  <c:v>2.17</c:v>
                </c:pt>
                <c:pt idx="643">
                  <c:v>3.0999999999999996</c:v>
                </c:pt>
                <c:pt idx="644">
                  <c:v>-0.69000000000000006</c:v>
                </c:pt>
                <c:pt idx="645">
                  <c:v>-9.27</c:v>
                </c:pt>
                <c:pt idx="646">
                  <c:v>2.11</c:v>
                </c:pt>
                <c:pt idx="647">
                  <c:v>-11.19</c:v>
                </c:pt>
                <c:pt idx="648">
                  <c:v>10.86</c:v>
                </c:pt>
                <c:pt idx="649">
                  <c:v>4.7</c:v>
                </c:pt>
                <c:pt idx="650">
                  <c:v>0.21999999999999997</c:v>
                </c:pt>
                <c:pt idx="651">
                  <c:v>3.72</c:v>
                </c:pt>
                <c:pt idx="652">
                  <c:v>-7.31</c:v>
                </c:pt>
                <c:pt idx="653">
                  <c:v>7.7600000000000007</c:v>
                </c:pt>
                <c:pt idx="654">
                  <c:v>1.1800000000000002</c:v>
                </c:pt>
                <c:pt idx="655">
                  <c:v>-4.28</c:v>
                </c:pt>
                <c:pt idx="656">
                  <c:v>1.45</c:v>
                </c:pt>
                <c:pt idx="657">
                  <c:v>0.69</c:v>
                </c:pt>
                <c:pt idx="658">
                  <c:v>4.8</c:v>
                </c:pt>
                <c:pt idx="659">
                  <c:v>1.9299999999999997</c:v>
                </c:pt>
                <c:pt idx="660">
                  <c:v>-1.0699999999999998</c:v>
                </c:pt>
                <c:pt idx="661">
                  <c:v>-8.4699999999999989</c:v>
                </c:pt>
                <c:pt idx="662">
                  <c:v>-19.509999999999998</c:v>
                </c:pt>
                <c:pt idx="663">
                  <c:v>15.47</c:v>
                </c:pt>
                <c:pt idx="664">
                  <c:v>8.4700000000000006</c:v>
                </c:pt>
                <c:pt idx="665">
                  <c:v>1.56</c:v>
                </c:pt>
                <c:pt idx="666">
                  <c:v>5.74</c:v>
                </c:pt>
                <c:pt idx="667">
                  <c:v>4.3500000000000005</c:v>
                </c:pt>
                <c:pt idx="668">
                  <c:v>-1.78</c:v>
                </c:pt>
                <c:pt idx="669">
                  <c:v>1.28</c:v>
                </c:pt>
                <c:pt idx="670">
                  <c:v>14.67</c:v>
                </c:pt>
                <c:pt idx="671">
                  <c:v>6.11</c:v>
                </c:pt>
                <c:pt idx="672">
                  <c:v>0.62</c:v>
                </c:pt>
                <c:pt idx="673">
                  <c:v>6.66</c:v>
                </c:pt>
                <c:pt idx="674">
                  <c:v>2.12</c:v>
                </c:pt>
                <c:pt idx="675">
                  <c:v>4.55</c:v>
                </c:pt>
                <c:pt idx="676">
                  <c:v>0.34</c:v>
                </c:pt>
                <c:pt idx="677">
                  <c:v>0.93</c:v>
                </c:pt>
                <c:pt idx="678">
                  <c:v>-1.07</c:v>
                </c:pt>
                <c:pt idx="679">
                  <c:v>2.74</c:v>
                </c:pt>
                <c:pt idx="680">
                  <c:v>-3.63</c:v>
                </c:pt>
                <c:pt idx="681">
                  <c:v>5.16</c:v>
                </c:pt>
                <c:pt idx="682">
                  <c:v>-4.25</c:v>
                </c:pt>
                <c:pt idx="683">
                  <c:v>3.54</c:v>
                </c:pt>
              </c:numCache>
            </c:numRef>
          </c:xVal>
          <c:yVal>
            <c:numRef>
              <c:f>'ANSWER 2 SIZE'!$AV$29:$AV$712</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5B5F-4EF3-8A35-81CDDBC7A35B}"/>
            </c:ext>
          </c:extLst>
        </c:ser>
        <c:dLbls>
          <c:showLegendKey val="0"/>
          <c:showVal val="0"/>
          <c:showCatName val="0"/>
          <c:showSerName val="0"/>
          <c:showPercent val="0"/>
          <c:showBubbleSize val="0"/>
        </c:dLbls>
        <c:axId val="1628047952"/>
        <c:axId val="1628048784"/>
      </c:scatterChart>
      <c:valAx>
        <c:axId val="162804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48784"/>
        <c:crosses val="autoZero"/>
        <c:crossBetween val="midCat"/>
      </c:valAx>
      <c:valAx>
        <c:axId val="162804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479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Market-Rf line fit plot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 2 SIZE'!$BK$28</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SIZE'!$BJ$29:$BJ$712</c:f>
              <c:numCache>
                <c:formatCode>General</c:formatCode>
                <c:ptCount val="684"/>
                <c:pt idx="0">
                  <c:v>3.05</c:v>
                </c:pt>
                <c:pt idx="1">
                  <c:v>-0.21</c:v>
                </c:pt>
                <c:pt idx="2">
                  <c:v>-1.7399999999999998</c:v>
                </c:pt>
                <c:pt idx="3">
                  <c:v>2.96</c:v>
                </c:pt>
                <c:pt idx="4">
                  <c:v>-0.61</c:v>
                </c:pt>
                <c:pt idx="5">
                  <c:v>-4.6499999999999995</c:v>
                </c:pt>
                <c:pt idx="6">
                  <c:v>1</c:v>
                </c:pt>
                <c:pt idx="7">
                  <c:v>2.2799999999999998</c:v>
                </c:pt>
                <c:pt idx="8">
                  <c:v>2.86</c:v>
                </c:pt>
                <c:pt idx="9">
                  <c:v>2.0699999999999998</c:v>
                </c:pt>
                <c:pt idx="10">
                  <c:v>-1.0699999999999998</c:v>
                </c:pt>
                <c:pt idx="11">
                  <c:v>0.53</c:v>
                </c:pt>
                <c:pt idx="12">
                  <c:v>-0.25</c:v>
                </c:pt>
                <c:pt idx="13">
                  <c:v>-2.06</c:v>
                </c:pt>
                <c:pt idx="14">
                  <c:v>-2.5099999999999998</c:v>
                </c:pt>
                <c:pt idx="15">
                  <c:v>1.5899999999999999</c:v>
                </c:pt>
                <c:pt idx="16">
                  <c:v>-4.71</c:v>
                </c:pt>
                <c:pt idx="17">
                  <c:v>-1.9</c:v>
                </c:pt>
                <c:pt idx="18">
                  <c:v>-1.54</c:v>
                </c:pt>
                <c:pt idx="19">
                  <c:v>-7.38</c:v>
                </c:pt>
                <c:pt idx="20">
                  <c:v>-0.83000000000000007</c:v>
                </c:pt>
                <c:pt idx="21">
                  <c:v>4.8899999999999997</c:v>
                </c:pt>
                <c:pt idx="22">
                  <c:v>0.72000000000000008</c:v>
                </c:pt>
                <c:pt idx="23">
                  <c:v>-0.42000000000000004</c:v>
                </c:pt>
                <c:pt idx="24">
                  <c:v>6.82</c:v>
                </c:pt>
                <c:pt idx="25">
                  <c:v>0.5</c:v>
                </c:pt>
                <c:pt idx="26">
                  <c:v>3.56</c:v>
                </c:pt>
                <c:pt idx="27">
                  <c:v>3.8400000000000003</c:v>
                </c:pt>
                <c:pt idx="28">
                  <c:v>-5.15</c:v>
                </c:pt>
                <c:pt idx="29">
                  <c:v>1.29</c:v>
                </c:pt>
                <c:pt idx="30">
                  <c:v>3.9899999999999998</c:v>
                </c:pt>
                <c:pt idx="31">
                  <c:v>-1.08</c:v>
                </c:pt>
                <c:pt idx="32">
                  <c:v>2.91</c:v>
                </c:pt>
                <c:pt idx="33">
                  <c:v>-2.8000000000000003</c:v>
                </c:pt>
                <c:pt idx="34">
                  <c:v>0.32000000000000006</c:v>
                </c:pt>
                <c:pt idx="35">
                  <c:v>2.14</c:v>
                </c:pt>
                <c:pt idx="36">
                  <c:v>-4.6300000000000008</c:v>
                </c:pt>
                <c:pt idx="37">
                  <c:v>-2.92</c:v>
                </c:pt>
                <c:pt idx="38">
                  <c:v>0.57999999999999996</c:v>
                </c:pt>
                <c:pt idx="39">
                  <c:v>7.67</c:v>
                </c:pt>
                <c:pt idx="40">
                  <c:v>0.85000000000000009</c:v>
                </c:pt>
                <c:pt idx="41">
                  <c:v>0.7</c:v>
                </c:pt>
                <c:pt idx="42">
                  <c:v>-2.1399999999999997</c:v>
                </c:pt>
                <c:pt idx="43">
                  <c:v>0.97</c:v>
                </c:pt>
                <c:pt idx="44">
                  <c:v>3.06</c:v>
                </c:pt>
                <c:pt idx="45">
                  <c:v>0.47000000000000003</c:v>
                </c:pt>
                <c:pt idx="46">
                  <c:v>4.7300000000000004</c:v>
                </c:pt>
                <c:pt idx="47">
                  <c:v>-4.63</c:v>
                </c:pt>
                <c:pt idx="48">
                  <c:v>-1.31</c:v>
                </c:pt>
                <c:pt idx="49">
                  <c:v>-4.4300000000000006</c:v>
                </c:pt>
                <c:pt idx="50">
                  <c:v>3.08</c:v>
                </c:pt>
                <c:pt idx="51">
                  <c:v>1.8699999999999999</c:v>
                </c:pt>
                <c:pt idx="52">
                  <c:v>-9.9999999999999978E-2</c:v>
                </c:pt>
                <c:pt idx="53">
                  <c:v>-5.56</c:v>
                </c:pt>
                <c:pt idx="54">
                  <c:v>-6.3</c:v>
                </c:pt>
                <c:pt idx="55">
                  <c:v>4.3499999999999996</c:v>
                </c:pt>
                <c:pt idx="56">
                  <c:v>-3.27</c:v>
                </c:pt>
                <c:pt idx="57">
                  <c:v>4.1000000000000005</c:v>
                </c:pt>
                <c:pt idx="58">
                  <c:v>-3.34</c:v>
                </c:pt>
                <c:pt idx="59">
                  <c:v>-1.9300000000000002</c:v>
                </c:pt>
                <c:pt idx="60">
                  <c:v>-8.34</c:v>
                </c:pt>
                <c:pt idx="61">
                  <c:v>5.51</c:v>
                </c:pt>
                <c:pt idx="62">
                  <c:v>-0.54999999999999993</c:v>
                </c:pt>
                <c:pt idx="63">
                  <c:v>-9.41</c:v>
                </c:pt>
                <c:pt idx="64">
                  <c:v>-5.7</c:v>
                </c:pt>
                <c:pt idx="65">
                  <c:v>-5.55</c:v>
                </c:pt>
                <c:pt idx="66">
                  <c:v>6.8100000000000005</c:v>
                </c:pt>
                <c:pt idx="67">
                  <c:v>4.1399999999999997</c:v>
                </c:pt>
                <c:pt idx="68">
                  <c:v>2.56</c:v>
                </c:pt>
                <c:pt idx="69">
                  <c:v>-1.27</c:v>
                </c:pt>
                <c:pt idx="70">
                  <c:v>5.12</c:v>
                </c:pt>
                <c:pt idx="71">
                  <c:v>5.01</c:v>
                </c:pt>
                <c:pt idx="72">
                  <c:v>3.38</c:v>
                </c:pt>
                <c:pt idx="73">
                  <c:v>0.92999999999999994</c:v>
                </c:pt>
                <c:pt idx="74">
                  <c:v>3.6</c:v>
                </c:pt>
                <c:pt idx="75">
                  <c:v>3.13</c:v>
                </c:pt>
                <c:pt idx="76">
                  <c:v>-3.9</c:v>
                </c:pt>
                <c:pt idx="77">
                  <c:v>0.15000000000000002</c:v>
                </c:pt>
                <c:pt idx="78">
                  <c:v>-4.2</c:v>
                </c:pt>
                <c:pt idx="79">
                  <c:v>3.4699999999999998</c:v>
                </c:pt>
                <c:pt idx="80">
                  <c:v>-0.88</c:v>
                </c:pt>
                <c:pt idx="81">
                  <c:v>-4.0999999999999996</c:v>
                </c:pt>
                <c:pt idx="82">
                  <c:v>0.26</c:v>
                </c:pt>
                <c:pt idx="83">
                  <c:v>7.9799999999999995</c:v>
                </c:pt>
                <c:pt idx="84">
                  <c:v>1.49</c:v>
                </c:pt>
                <c:pt idx="85">
                  <c:v>2.87</c:v>
                </c:pt>
                <c:pt idx="86">
                  <c:v>0.57999999999999996</c:v>
                </c:pt>
                <c:pt idx="87">
                  <c:v>0.45</c:v>
                </c:pt>
                <c:pt idx="88">
                  <c:v>1.9400000000000002</c:v>
                </c:pt>
                <c:pt idx="89">
                  <c:v>-2.04</c:v>
                </c:pt>
                <c:pt idx="90">
                  <c:v>2.0000000000000018E-2</c:v>
                </c:pt>
                <c:pt idx="91">
                  <c:v>3.66</c:v>
                </c:pt>
                <c:pt idx="92">
                  <c:v>-0.54</c:v>
                </c:pt>
                <c:pt idx="93">
                  <c:v>0.96000000000000008</c:v>
                </c:pt>
                <c:pt idx="94">
                  <c:v>4.0999999999999996</c:v>
                </c:pt>
                <c:pt idx="95">
                  <c:v>1.3399999999999999</c:v>
                </c:pt>
                <c:pt idx="96">
                  <c:v>-2.0699999999999998</c:v>
                </c:pt>
                <c:pt idx="97">
                  <c:v>-3.7600000000000002</c:v>
                </c:pt>
                <c:pt idx="98">
                  <c:v>-0.44</c:v>
                </c:pt>
                <c:pt idx="99">
                  <c:v>-4.57</c:v>
                </c:pt>
                <c:pt idx="100">
                  <c:v>-1.45</c:v>
                </c:pt>
                <c:pt idx="101">
                  <c:v>-0.87</c:v>
                </c:pt>
                <c:pt idx="102">
                  <c:v>3.4599999999999995</c:v>
                </c:pt>
                <c:pt idx="103">
                  <c:v>-3.7800000000000002</c:v>
                </c:pt>
                <c:pt idx="104">
                  <c:v>3.1599999999999997</c:v>
                </c:pt>
                <c:pt idx="105">
                  <c:v>-0.72</c:v>
                </c:pt>
                <c:pt idx="106">
                  <c:v>-10.780000000000001</c:v>
                </c:pt>
                <c:pt idx="107">
                  <c:v>0.80999999999999994</c:v>
                </c:pt>
                <c:pt idx="108">
                  <c:v>-2</c:v>
                </c:pt>
                <c:pt idx="109">
                  <c:v>-0.6</c:v>
                </c:pt>
                <c:pt idx="110">
                  <c:v>-2.9</c:v>
                </c:pt>
                <c:pt idx="111">
                  <c:v>-4.7</c:v>
                </c:pt>
                <c:pt idx="112">
                  <c:v>-3.4</c:v>
                </c:pt>
                <c:pt idx="113">
                  <c:v>-2.35</c:v>
                </c:pt>
                <c:pt idx="114">
                  <c:v>-8.9499999999999993</c:v>
                </c:pt>
                <c:pt idx="115">
                  <c:v>-9.27</c:v>
                </c:pt>
                <c:pt idx="116">
                  <c:v>-12.690000000000001</c:v>
                </c:pt>
                <c:pt idx="117">
                  <c:v>17.54</c:v>
                </c:pt>
                <c:pt idx="118">
                  <c:v>-4.72</c:v>
                </c:pt>
                <c:pt idx="119">
                  <c:v>-2.69</c:v>
                </c:pt>
                <c:pt idx="120">
                  <c:v>10.97</c:v>
                </c:pt>
                <c:pt idx="121">
                  <c:v>6.2200000000000006</c:v>
                </c:pt>
                <c:pt idx="122">
                  <c:v>1.7500000000000002</c:v>
                </c:pt>
                <c:pt idx="123">
                  <c:v>4.3499999999999996</c:v>
                </c:pt>
                <c:pt idx="124">
                  <c:v>4.8999999999999995</c:v>
                </c:pt>
                <c:pt idx="125">
                  <c:v>4.22</c:v>
                </c:pt>
                <c:pt idx="126">
                  <c:v>-7.1999999999999993</c:v>
                </c:pt>
                <c:pt idx="127">
                  <c:v>-2.2000000000000002</c:v>
                </c:pt>
                <c:pt idx="128">
                  <c:v>-4.1900000000000004</c:v>
                </c:pt>
                <c:pt idx="129">
                  <c:v>5.91</c:v>
                </c:pt>
                <c:pt idx="130">
                  <c:v>2.59</c:v>
                </c:pt>
                <c:pt idx="131">
                  <c:v>-1.76</c:v>
                </c:pt>
                <c:pt idx="132">
                  <c:v>10.899999999999999</c:v>
                </c:pt>
                <c:pt idx="133">
                  <c:v>-1.4500000000000002</c:v>
                </c:pt>
                <c:pt idx="134">
                  <c:v>2.77</c:v>
                </c:pt>
                <c:pt idx="135">
                  <c:v>-1.46</c:v>
                </c:pt>
                <c:pt idx="136">
                  <c:v>-1.06</c:v>
                </c:pt>
                <c:pt idx="137">
                  <c:v>3.97</c:v>
                </c:pt>
                <c:pt idx="138">
                  <c:v>-1.2999999999999998</c:v>
                </c:pt>
                <c:pt idx="139">
                  <c:v>-0.13</c:v>
                </c:pt>
                <c:pt idx="140">
                  <c:v>2.0699999999999998</c:v>
                </c:pt>
                <c:pt idx="141">
                  <c:v>-2.5100000000000002</c:v>
                </c:pt>
                <c:pt idx="142">
                  <c:v>-0.64</c:v>
                </c:pt>
                <c:pt idx="143">
                  <c:v>4.7699999999999996</c:v>
                </c:pt>
                <c:pt idx="144">
                  <c:v>-5.3400000000000007</c:v>
                </c:pt>
                <c:pt idx="145">
                  <c:v>-1.9100000000000001</c:v>
                </c:pt>
                <c:pt idx="146">
                  <c:v>-1.8900000000000001</c:v>
                </c:pt>
                <c:pt idx="147">
                  <c:v>-0.41000000000000003</c:v>
                </c:pt>
                <c:pt idx="148">
                  <c:v>-1.7999999999999998</c:v>
                </c:pt>
                <c:pt idx="149">
                  <c:v>4.3699999999999992</c:v>
                </c:pt>
                <c:pt idx="150">
                  <c:v>-1.91</c:v>
                </c:pt>
                <c:pt idx="151">
                  <c:v>-1.8499999999999999</c:v>
                </c:pt>
                <c:pt idx="152">
                  <c:v>-0.6</c:v>
                </c:pt>
                <c:pt idx="153">
                  <c:v>-4.7300000000000004</c:v>
                </c:pt>
                <c:pt idx="154">
                  <c:v>2.9</c:v>
                </c:pt>
                <c:pt idx="155">
                  <c:v>2.0000000000000018E-2</c:v>
                </c:pt>
                <c:pt idx="156">
                  <c:v>-6.58</c:v>
                </c:pt>
                <c:pt idx="157">
                  <c:v>-2.15</c:v>
                </c:pt>
                <c:pt idx="158">
                  <c:v>1.8</c:v>
                </c:pt>
                <c:pt idx="159">
                  <c:v>8.370000000000001</c:v>
                </c:pt>
                <c:pt idx="160">
                  <c:v>0.6100000000000001</c:v>
                </c:pt>
                <c:pt idx="161">
                  <c:v>-2.2800000000000002</c:v>
                </c:pt>
                <c:pt idx="162">
                  <c:v>4.9499999999999993</c:v>
                </c:pt>
                <c:pt idx="163">
                  <c:v>2.56</c:v>
                </c:pt>
                <c:pt idx="164">
                  <c:v>-1.22</c:v>
                </c:pt>
                <c:pt idx="165">
                  <c:v>-9.16</c:v>
                </c:pt>
                <c:pt idx="166">
                  <c:v>2.2999999999999998</c:v>
                </c:pt>
                <c:pt idx="167">
                  <c:v>0.86999999999999988</c:v>
                </c:pt>
                <c:pt idx="168">
                  <c:v>3.16</c:v>
                </c:pt>
                <c:pt idx="169">
                  <c:v>-3.56</c:v>
                </c:pt>
                <c:pt idx="170">
                  <c:v>4.59</c:v>
                </c:pt>
                <c:pt idx="171">
                  <c:v>-0.64</c:v>
                </c:pt>
                <c:pt idx="172">
                  <c:v>-2.34</c:v>
                </c:pt>
                <c:pt idx="173">
                  <c:v>3.23</c:v>
                </c:pt>
                <c:pt idx="174">
                  <c:v>0.18999999999999995</c:v>
                </c:pt>
                <c:pt idx="175">
                  <c:v>5</c:v>
                </c:pt>
                <c:pt idx="176">
                  <c:v>-0.56999999999999995</c:v>
                </c:pt>
                <c:pt idx="177">
                  <c:v>-7</c:v>
                </c:pt>
                <c:pt idx="178">
                  <c:v>4.38</c:v>
                </c:pt>
                <c:pt idx="179">
                  <c:v>0.73</c:v>
                </c:pt>
                <c:pt idx="180">
                  <c:v>5.1100000000000003</c:v>
                </c:pt>
                <c:pt idx="181">
                  <c:v>-0.33999999999999997</c:v>
                </c:pt>
                <c:pt idx="182">
                  <c:v>-10.8</c:v>
                </c:pt>
                <c:pt idx="183">
                  <c:v>3.1500000000000004</c:v>
                </c:pt>
                <c:pt idx="184">
                  <c:v>4.3100000000000005</c:v>
                </c:pt>
                <c:pt idx="185">
                  <c:v>2.35</c:v>
                </c:pt>
                <c:pt idx="186">
                  <c:v>5.63</c:v>
                </c:pt>
                <c:pt idx="187">
                  <c:v>0.85</c:v>
                </c:pt>
                <c:pt idx="188">
                  <c:v>2.0699999999999998</c:v>
                </c:pt>
                <c:pt idx="189">
                  <c:v>0.92000000000000015</c:v>
                </c:pt>
                <c:pt idx="190">
                  <c:v>11.05</c:v>
                </c:pt>
                <c:pt idx="191">
                  <c:v>-4.58</c:v>
                </c:pt>
                <c:pt idx="192">
                  <c:v>-6.18</c:v>
                </c:pt>
                <c:pt idx="193">
                  <c:v>0.69</c:v>
                </c:pt>
                <c:pt idx="194">
                  <c:v>1.6600000000000001</c:v>
                </c:pt>
                <c:pt idx="195">
                  <c:v>-3.39</c:v>
                </c:pt>
                <c:pt idx="196">
                  <c:v>-0.77999999999999992</c:v>
                </c:pt>
                <c:pt idx="197">
                  <c:v>-1.6600000000000001</c:v>
                </c:pt>
                <c:pt idx="198">
                  <c:v>-0.78</c:v>
                </c:pt>
                <c:pt idx="199">
                  <c:v>-6.67</c:v>
                </c:pt>
                <c:pt idx="200">
                  <c:v>-6.5600000000000005</c:v>
                </c:pt>
                <c:pt idx="201">
                  <c:v>4.4000000000000004</c:v>
                </c:pt>
                <c:pt idx="202">
                  <c:v>3.76</c:v>
                </c:pt>
                <c:pt idx="203">
                  <c:v>-3.95</c:v>
                </c:pt>
                <c:pt idx="204">
                  <c:v>-2.6500000000000004</c:v>
                </c:pt>
                <c:pt idx="205">
                  <c:v>-6.36</c:v>
                </c:pt>
                <c:pt idx="206">
                  <c:v>-1.83</c:v>
                </c:pt>
                <c:pt idx="207">
                  <c:v>2.88</c:v>
                </c:pt>
                <c:pt idx="208">
                  <c:v>-3.7</c:v>
                </c:pt>
                <c:pt idx="209">
                  <c:v>-2.94</c:v>
                </c:pt>
                <c:pt idx="210">
                  <c:v>-3.16</c:v>
                </c:pt>
                <c:pt idx="211">
                  <c:v>11.81</c:v>
                </c:pt>
                <c:pt idx="212">
                  <c:v>0.45999999999999996</c:v>
                </c:pt>
                <c:pt idx="213">
                  <c:v>10.15</c:v>
                </c:pt>
                <c:pt idx="214">
                  <c:v>3.3899999999999997</c:v>
                </c:pt>
                <c:pt idx="215">
                  <c:v>0.61</c:v>
                </c:pt>
                <c:pt idx="216">
                  <c:v>2.97</c:v>
                </c:pt>
                <c:pt idx="217">
                  <c:v>1.9</c:v>
                </c:pt>
                <c:pt idx="218">
                  <c:v>2.5900000000000003</c:v>
                </c:pt>
                <c:pt idx="219">
                  <c:v>6.7700000000000005</c:v>
                </c:pt>
                <c:pt idx="220">
                  <c:v>-1.78</c:v>
                </c:pt>
                <c:pt idx="221">
                  <c:v>3.06</c:v>
                </c:pt>
                <c:pt idx="222">
                  <c:v>-4.25</c:v>
                </c:pt>
                <c:pt idx="223">
                  <c:v>0.84000000000000008</c:v>
                </c:pt>
                <c:pt idx="224">
                  <c:v>0.59000000000000008</c:v>
                </c:pt>
                <c:pt idx="225">
                  <c:v>-2.09</c:v>
                </c:pt>
                <c:pt idx="226">
                  <c:v>1.1500000000000001</c:v>
                </c:pt>
                <c:pt idx="227">
                  <c:v>-1.25</c:v>
                </c:pt>
                <c:pt idx="228">
                  <c:v>-1</c:v>
                </c:pt>
                <c:pt idx="229">
                  <c:v>-3.9699999999999998</c:v>
                </c:pt>
                <c:pt idx="230">
                  <c:v>0.39000000000000012</c:v>
                </c:pt>
                <c:pt idx="231">
                  <c:v>0.3899999999999999</c:v>
                </c:pt>
                <c:pt idx="232">
                  <c:v>-5.7700000000000005</c:v>
                </c:pt>
                <c:pt idx="233">
                  <c:v>2.04</c:v>
                </c:pt>
                <c:pt idx="234">
                  <c:v>-1.65</c:v>
                </c:pt>
                <c:pt idx="235">
                  <c:v>9.91</c:v>
                </c:pt>
                <c:pt idx="236">
                  <c:v>-0.80999999999999994</c:v>
                </c:pt>
                <c:pt idx="237">
                  <c:v>-0.43999999999999995</c:v>
                </c:pt>
                <c:pt idx="238">
                  <c:v>-1.62</c:v>
                </c:pt>
                <c:pt idx="239">
                  <c:v>1.94</c:v>
                </c:pt>
                <c:pt idx="240">
                  <c:v>6.67</c:v>
                </c:pt>
                <c:pt idx="241">
                  <c:v>1.1200000000000001</c:v>
                </c:pt>
                <c:pt idx="242">
                  <c:v>-0.4</c:v>
                </c:pt>
                <c:pt idx="243">
                  <c:v>-0.83</c:v>
                </c:pt>
                <c:pt idx="244">
                  <c:v>5.64</c:v>
                </c:pt>
                <c:pt idx="245">
                  <c:v>1.05</c:v>
                </c:pt>
                <c:pt idx="246">
                  <c:v>-1.48</c:v>
                </c:pt>
                <c:pt idx="247">
                  <c:v>-0.97</c:v>
                </c:pt>
                <c:pt idx="248">
                  <c:v>-3.7800000000000002</c:v>
                </c:pt>
                <c:pt idx="249">
                  <c:v>4.25</c:v>
                </c:pt>
                <c:pt idx="250">
                  <c:v>6.54</c:v>
                </c:pt>
                <c:pt idx="251">
                  <c:v>4.1899999999999995</c:v>
                </c:pt>
                <c:pt idx="252">
                  <c:v>9.9999999999998979E-3</c:v>
                </c:pt>
                <c:pt idx="253">
                  <c:v>7.31</c:v>
                </c:pt>
                <c:pt idx="254">
                  <c:v>5.04</c:v>
                </c:pt>
                <c:pt idx="255">
                  <c:v>-1.8900000000000001</c:v>
                </c:pt>
                <c:pt idx="256">
                  <c:v>4.95</c:v>
                </c:pt>
                <c:pt idx="257">
                  <c:v>1.3</c:v>
                </c:pt>
                <c:pt idx="258">
                  <c:v>-5.49</c:v>
                </c:pt>
                <c:pt idx="259">
                  <c:v>6.7</c:v>
                </c:pt>
                <c:pt idx="260">
                  <c:v>-9.3899999999999988</c:v>
                </c:pt>
                <c:pt idx="261">
                  <c:v>5.19</c:v>
                </c:pt>
                <c:pt idx="262">
                  <c:v>1.9299999999999997</c:v>
                </c:pt>
                <c:pt idx="263">
                  <c:v>-3.1100000000000003</c:v>
                </c:pt>
                <c:pt idx="264">
                  <c:v>12.81</c:v>
                </c:pt>
                <c:pt idx="265">
                  <c:v>3.42</c:v>
                </c:pt>
                <c:pt idx="266">
                  <c:v>1.82</c:v>
                </c:pt>
                <c:pt idx="267">
                  <c:v>-1.6199999999999999</c:v>
                </c:pt>
                <c:pt idx="268">
                  <c:v>0.32999999999999996</c:v>
                </c:pt>
                <c:pt idx="269">
                  <c:v>4.6999999999999993</c:v>
                </c:pt>
                <c:pt idx="270">
                  <c:v>3.95</c:v>
                </c:pt>
                <c:pt idx="271">
                  <c:v>3.91</c:v>
                </c:pt>
                <c:pt idx="272">
                  <c:v>-2.77</c:v>
                </c:pt>
                <c:pt idx="273">
                  <c:v>-20.92</c:v>
                </c:pt>
                <c:pt idx="274">
                  <c:v>-8.8699999999999992</c:v>
                </c:pt>
                <c:pt idx="275">
                  <c:v>6.4700000000000006</c:v>
                </c:pt>
                <c:pt idx="276">
                  <c:v>4.41</c:v>
                </c:pt>
                <c:pt idx="277">
                  <c:v>3.5599999999999996</c:v>
                </c:pt>
                <c:pt idx="278">
                  <c:v>-4.1500000000000004</c:v>
                </c:pt>
                <c:pt idx="279">
                  <c:v>0.51</c:v>
                </c:pt>
                <c:pt idx="280">
                  <c:v>0.32999999999999996</c:v>
                </c:pt>
                <c:pt idx="281">
                  <c:v>4.08</c:v>
                </c:pt>
                <c:pt idx="282">
                  <c:v>-0.9</c:v>
                </c:pt>
                <c:pt idx="283">
                  <c:v>-3.63</c:v>
                </c:pt>
                <c:pt idx="284">
                  <c:v>3.8999999999999995</c:v>
                </c:pt>
                <c:pt idx="285">
                  <c:v>2.2200000000000002</c:v>
                </c:pt>
                <c:pt idx="286">
                  <c:v>-1.8399999999999999</c:v>
                </c:pt>
                <c:pt idx="287">
                  <c:v>1.17</c:v>
                </c:pt>
                <c:pt idx="288">
                  <c:v>6.62</c:v>
                </c:pt>
                <c:pt idx="289">
                  <c:v>-3.26</c:v>
                </c:pt>
                <c:pt idx="290">
                  <c:v>1.75</c:v>
                </c:pt>
                <c:pt idx="291">
                  <c:v>4.5200000000000005</c:v>
                </c:pt>
                <c:pt idx="292">
                  <c:v>3.4000000000000004</c:v>
                </c:pt>
                <c:pt idx="293">
                  <c:v>-1.24</c:v>
                </c:pt>
                <c:pt idx="294">
                  <c:v>8.24</c:v>
                </c:pt>
                <c:pt idx="295">
                  <c:v>0.96</c:v>
                </c:pt>
                <c:pt idx="296">
                  <c:v>-0.47000000000000003</c:v>
                </c:pt>
                <c:pt idx="297">
                  <c:v>-2.64</c:v>
                </c:pt>
                <c:pt idx="298">
                  <c:v>1.31</c:v>
                </c:pt>
                <c:pt idx="299">
                  <c:v>1.6300000000000003</c:v>
                </c:pt>
                <c:pt idx="300">
                  <c:v>-7.44</c:v>
                </c:pt>
                <c:pt idx="301">
                  <c:v>0.77000000000000013</c:v>
                </c:pt>
                <c:pt idx="302">
                  <c:v>1.6399999999999997</c:v>
                </c:pt>
                <c:pt idx="303">
                  <c:v>-2.84</c:v>
                </c:pt>
                <c:pt idx="304">
                  <c:v>8.82</c:v>
                </c:pt>
                <c:pt idx="305">
                  <c:v>-1.23</c:v>
                </c:pt>
                <c:pt idx="306">
                  <c:v>-1.05</c:v>
                </c:pt>
                <c:pt idx="307">
                  <c:v>-9.3800000000000008</c:v>
                </c:pt>
                <c:pt idx="308">
                  <c:v>-5.13</c:v>
                </c:pt>
                <c:pt idx="309">
                  <c:v>-0.74</c:v>
                </c:pt>
                <c:pt idx="310">
                  <c:v>5.88</c:v>
                </c:pt>
                <c:pt idx="311">
                  <c:v>2.1599999999999997</c:v>
                </c:pt>
                <c:pt idx="312">
                  <c:v>3.97</c:v>
                </c:pt>
                <c:pt idx="313">
                  <c:v>6.51</c:v>
                </c:pt>
                <c:pt idx="314">
                  <c:v>1.9300000000000002</c:v>
                </c:pt>
                <c:pt idx="315">
                  <c:v>-0.4</c:v>
                </c:pt>
                <c:pt idx="316">
                  <c:v>3.49</c:v>
                </c:pt>
                <c:pt idx="317">
                  <c:v>-4.96</c:v>
                </c:pt>
                <c:pt idx="318">
                  <c:v>4.3</c:v>
                </c:pt>
                <c:pt idx="319">
                  <c:v>2.16</c:v>
                </c:pt>
                <c:pt idx="320">
                  <c:v>-1.96</c:v>
                </c:pt>
                <c:pt idx="321">
                  <c:v>1.01</c:v>
                </c:pt>
                <c:pt idx="322">
                  <c:v>-3.98</c:v>
                </c:pt>
                <c:pt idx="323">
                  <c:v>11.29</c:v>
                </c:pt>
                <c:pt idx="324">
                  <c:v>-2.5499999999999998</c:v>
                </c:pt>
                <c:pt idx="325">
                  <c:v>0.59</c:v>
                </c:pt>
                <c:pt idx="326">
                  <c:v>-2.27</c:v>
                </c:pt>
                <c:pt idx="327">
                  <c:v>2.4500000000000002</c:v>
                </c:pt>
                <c:pt idx="328">
                  <c:v>0.36</c:v>
                </c:pt>
                <c:pt idx="329">
                  <c:v>-1.95</c:v>
                </c:pt>
                <c:pt idx="330">
                  <c:v>3.78</c:v>
                </c:pt>
                <c:pt idx="331">
                  <c:v>-2.2400000000000002</c:v>
                </c:pt>
                <c:pt idx="332">
                  <c:v>0.98</c:v>
                </c:pt>
                <c:pt idx="333">
                  <c:v>0.22</c:v>
                </c:pt>
                <c:pt idx="334">
                  <c:v>3.23</c:v>
                </c:pt>
                <c:pt idx="335">
                  <c:v>0.85999999999999988</c:v>
                </c:pt>
                <c:pt idx="336">
                  <c:v>0.17999999999999997</c:v>
                </c:pt>
                <c:pt idx="337">
                  <c:v>0.94</c:v>
                </c:pt>
                <c:pt idx="338">
                  <c:v>1.8199999999999998</c:v>
                </c:pt>
                <c:pt idx="339">
                  <c:v>-3.0199999999999996</c:v>
                </c:pt>
                <c:pt idx="340">
                  <c:v>2.38</c:v>
                </c:pt>
                <c:pt idx="341">
                  <c:v>2.0000000000000018E-2</c:v>
                </c:pt>
                <c:pt idx="342">
                  <c:v>-0.64</c:v>
                </c:pt>
                <c:pt idx="343">
                  <c:v>3.33</c:v>
                </c:pt>
                <c:pt idx="344">
                  <c:v>-0.77</c:v>
                </c:pt>
                <c:pt idx="345">
                  <c:v>1.41</c:v>
                </c:pt>
                <c:pt idx="346">
                  <c:v>-1.19</c:v>
                </c:pt>
                <c:pt idx="347">
                  <c:v>0.8</c:v>
                </c:pt>
                <c:pt idx="348">
                  <c:v>2.86</c:v>
                </c:pt>
                <c:pt idx="349">
                  <c:v>-3.23</c:v>
                </c:pt>
                <c:pt idx="350">
                  <c:v>-4.41</c:v>
                </c:pt>
                <c:pt idx="351">
                  <c:v>1</c:v>
                </c:pt>
                <c:pt idx="352">
                  <c:v>1.47</c:v>
                </c:pt>
                <c:pt idx="353">
                  <c:v>-2.8000000000000003</c:v>
                </c:pt>
                <c:pt idx="354">
                  <c:v>2.9799999999999995</c:v>
                </c:pt>
                <c:pt idx="355">
                  <c:v>3.66</c:v>
                </c:pt>
                <c:pt idx="356">
                  <c:v>-2.83</c:v>
                </c:pt>
                <c:pt idx="357">
                  <c:v>2.0500000000000003</c:v>
                </c:pt>
                <c:pt idx="358">
                  <c:v>-3.72</c:v>
                </c:pt>
                <c:pt idx="359">
                  <c:v>0.83000000000000007</c:v>
                </c:pt>
                <c:pt idx="360">
                  <c:v>2.5700000000000003</c:v>
                </c:pt>
                <c:pt idx="361">
                  <c:v>3.48</c:v>
                </c:pt>
                <c:pt idx="362">
                  <c:v>2.31</c:v>
                </c:pt>
                <c:pt idx="363">
                  <c:v>2.4500000000000002</c:v>
                </c:pt>
                <c:pt idx="364">
                  <c:v>3.59</c:v>
                </c:pt>
                <c:pt idx="365">
                  <c:v>1.9200000000000002</c:v>
                </c:pt>
                <c:pt idx="366">
                  <c:v>2.96</c:v>
                </c:pt>
                <c:pt idx="367">
                  <c:v>0.14000000000000001</c:v>
                </c:pt>
                <c:pt idx="368">
                  <c:v>4.1500000000000004</c:v>
                </c:pt>
                <c:pt idx="369">
                  <c:v>-0.56999999999999995</c:v>
                </c:pt>
                <c:pt idx="370">
                  <c:v>4.01</c:v>
                </c:pt>
                <c:pt idx="371">
                  <c:v>1.19</c:v>
                </c:pt>
                <c:pt idx="372">
                  <c:v>3.06</c:v>
                </c:pt>
                <c:pt idx="373">
                  <c:v>0.93</c:v>
                </c:pt>
                <c:pt idx="374">
                  <c:v>0.42999999999999994</c:v>
                </c:pt>
                <c:pt idx="375">
                  <c:v>0.87000000000000011</c:v>
                </c:pt>
                <c:pt idx="376">
                  <c:v>2.15</c:v>
                </c:pt>
                <c:pt idx="377">
                  <c:v>9.9999999999999978E-2</c:v>
                </c:pt>
                <c:pt idx="378">
                  <c:v>-4.95</c:v>
                </c:pt>
                <c:pt idx="379">
                  <c:v>1.7700000000000002</c:v>
                </c:pt>
                <c:pt idx="380">
                  <c:v>5.42</c:v>
                </c:pt>
                <c:pt idx="381">
                  <c:v>1.96</c:v>
                </c:pt>
                <c:pt idx="382">
                  <c:v>7.2299999999999995</c:v>
                </c:pt>
                <c:pt idx="383">
                  <c:v>-2.38</c:v>
                </c:pt>
                <c:pt idx="384">
                  <c:v>6.01</c:v>
                </c:pt>
                <c:pt idx="385">
                  <c:v>0.17999999999999994</c:v>
                </c:pt>
                <c:pt idx="386">
                  <c:v>-4.83</c:v>
                </c:pt>
                <c:pt idx="387">
                  <c:v>5.6000000000000005</c:v>
                </c:pt>
                <c:pt idx="388">
                  <c:v>5.7</c:v>
                </c:pt>
                <c:pt idx="389">
                  <c:v>4.04</c:v>
                </c:pt>
                <c:pt idx="390">
                  <c:v>7.8900000000000006</c:v>
                </c:pt>
                <c:pt idx="391">
                  <c:v>-5.99</c:v>
                </c:pt>
                <c:pt idx="392">
                  <c:v>4.9899999999999993</c:v>
                </c:pt>
                <c:pt idx="393">
                  <c:v>-3.39</c:v>
                </c:pt>
                <c:pt idx="394">
                  <c:v>4.29</c:v>
                </c:pt>
                <c:pt idx="395">
                  <c:v>1.56</c:v>
                </c:pt>
                <c:pt idx="396">
                  <c:v>0.76</c:v>
                </c:pt>
                <c:pt idx="397">
                  <c:v>6.91</c:v>
                </c:pt>
                <c:pt idx="398">
                  <c:v>4.83</c:v>
                </c:pt>
                <c:pt idx="399">
                  <c:v>0.96</c:v>
                </c:pt>
                <c:pt idx="400">
                  <c:v>-2.12</c:v>
                </c:pt>
                <c:pt idx="401">
                  <c:v>4.26</c:v>
                </c:pt>
                <c:pt idx="402">
                  <c:v>-1.1299999999999999</c:v>
                </c:pt>
                <c:pt idx="403">
                  <c:v>-14.94</c:v>
                </c:pt>
                <c:pt idx="404">
                  <c:v>6.12</c:v>
                </c:pt>
                <c:pt idx="405">
                  <c:v>7.6999999999999993</c:v>
                </c:pt>
                <c:pt idx="406">
                  <c:v>6.2700000000000005</c:v>
                </c:pt>
                <c:pt idx="407">
                  <c:v>6.25</c:v>
                </c:pt>
                <c:pt idx="408">
                  <c:v>4.0600000000000005</c:v>
                </c:pt>
                <c:pt idx="409">
                  <c:v>-3.5300000000000002</c:v>
                </c:pt>
                <c:pt idx="410">
                  <c:v>3.6699999999999995</c:v>
                </c:pt>
                <c:pt idx="411">
                  <c:v>3.03</c:v>
                </c:pt>
                <c:pt idx="412">
                  <c:v>-2.82</c:v>
                </c:pt>
                <c:pt idx="413">
                  <c:v>4.58</c:v>
                </c:pt>
                <c:pt idx="414">
                  <c:v>-3.85</c:v>
                </c:pt>
                <c:pt idx="415">
                  <c:v>-0.85000000000000009</c:v>
                </c:pt>
                <c:pt idx="416">
                  <c:v>-3.3000000000000003</c:v>
                </c:pt>
                <c:pt idx="417">
                  <c:v>6.75</c:v>
                </c:pt>
                <c:pt idx="418">
                  <c:v>2.1800000000000002</c:v>
                </c:pt>
                <c:pt idx="419">
                  <c:v>5.9399999999999995</c:v>
                </c:pt>
                <c:pt idx="420">
                  <c:v>-5.05</c:v>
                </c:pt>
                <c:pt idx="421">
                  <c:v>-1.66</c:v>
                </c:pt>
                <c:pt idx="422">
                  <c:v>9.2199999999999989</c:v>
                </c:pt>
                <c:pt idx="423">
                  <c:v>-4.09</c:v>
                </c:pt>
                <c:pt idx="424">
                  <c:v>-3.21</c:v>
                </c:pt>
                <c:pt idx="425">
                  <c:v>2.4900000000000002</c:v>
                </c:pt>
                <c:pt idx="426">
                  <c:v>-2.33</c:v>
                </c:pt>
                <c:pt idx="427">
                  <c:v>7</c:v>
                </c:pt>
                <c:pt idx="428">
                  <c:v>-5.34</c:v>
                </c:pt>
                <c:pt idx="429">
                  <c:v>-2.2999999999999998</c:v>
                </c:pt>
                <c:pt idx="430">
                  <c:v>-10.199999999999999</c:v>
                </c:pt>
                <c:pt idx="431">
                  <c:v>0.21999999999999997</c:v>
                </c:pt>
                <c:pt idx="432">
                  <c:v>2.5499999999999998</c:v>
                </c:pt>
                <c:pt idx="433">
                  <c:v>-10.130000000000001</c:v>
                </c:pt>
                <c:pt idx="434">
                  <c:v>-7.4399999999999995</c:v>
                </c:pt>
                <c:pt idx="435">
                  <c:v>7.4300000000000006</c:v>
                </c:pt>
                <c:pt idx="436">
                  <c:v>0.16999999999999998</c:v>
                </c:pt>
                <c:pt idx="437">
                  <c:v>-2.54</c:v>
                </c:pt>
                <c:pt idx="438">
                  <c:v>-1.62</c:v>
                </c:pt>
                <c:pt idx="439">
                  <c:v>-6.8199999999999994</c:v>
                </c:pt>
                <c:pt idx="440">
                  <c:v>-7.95</c:v>
                </c:pt>
                <c:pt idx="441">
                  <c:v>1.73</c:v>
                </c:pt>
                <c:pt idx="442">
                  <c:v>7.46</c:v>
                </c:pt>
                <c:pt idx="443">
                  <c:v>0.57999999999999996</c:v>
                </c:pt>
                <c:pt idx="444">
                  <c:v>-1.2600000000000002</c:v>
                </c:pt>
                <c:pt idx="445">
                  <c:v>-2.19</c:v>
                </c:pt>
                <c:pt idx="446">
                  <c:v>3.5500000000000003</c:v>
                </c:pt>
                <c:pt idx="447">
                  <c:v>-6.46</c:v>
                </c:pt>
                <c:pt idx="448">
                  <c:v>-1.01</c:v>
                </c:pt>
                <c:pt idx="449">
                  <c:v>-7.37</c:v>
                </c:pt>
                <c:pt idx="450">
                  <c:v>-7.1400000000000006</c:v>
                </c:pt>
                <c:pt idx="451">
                  <c:v>0.56999999999999995</c:v>
                </c:pt>
                <c:pt idx="452">
                  <c:v>-10.66</c:v>
                </c:pt>
                <c:pt idx="453">
                  <c:v>8.7899999999999991</c:v>
                </c:pt>
                <c:pt idx="454">
                  <c:v>5.12</c:v>
                </c:pt>
                <c:pt idx="455">
                  <c:v>-5.96</c:v>
                </c:pt>
                <c:pt idx="456">
                  <c:v>-2.9</c:v>
                </c:pt>
                <c:pt idx="457">
                  <c:v>-1.8</c:v>
                </c:pt>
                <c:pt idx="458">
                  <c:v>1.1199999999999999</c:v>
                </c:pt>
                <c:pt idx="459">
                  <c:v>8</c:v>
                </c:pt>
                <c:pt idx="460">
                  <c:v>5.05</c:v>
                </c:pt>
                <c:pt idx="461">
                  <c:v>1.18</c:v>
                </c:pt>
                <c:pt idx="462">
                  <c:v>1.6199999999999999</c:v>
                </c:pt>
                <c:pt idx="463">
                  <c:v>1.5999999999999999</c:v>
                </c:pt>
                <c:pt idx="464">
                  <c:v>-1.1800000000000002</c:v>
                </c:pt>
                <c:pt idx="465">
                  <c:v>5.38</c:v>
                </c:pt>
                <c:pt idx="466">
                  <c:v>0.81</c:v>
                </c:pt>
                <c:pt idx="467">
                  <c:v>4.8899999999999997</c:v>
                </c:pt>
                <c:pt idx="468">
                  <c:v>1.68</c:v>
                </c:pt>
                <c:pt idx="469">
                  <c:v>1.3299999999999998</c:v>
                </c:pt>
                <c:pt idx="470">
                  <c:v>-1.72</c:v>
                </c:pt>
                <c:pt idx="471">
                  <c:v>-1.23</c:v>
                </c:pt>
                <c:pt idx="472">
                  <c:v>1.03</c:v>
                </c:pt>
                <c:pt idx="473">
                  <c:v>1.43</c:v>
                </c:pt>
                <c:pt idx="474">
                  <c:v>-3.41</c:v>
                </c:pt>
                <c:pt idx="475">
                  <c:v>0.32</c:v>
                </c:pt>
                <c:pt idx="476">
                  <c:v>0.88</c:v>
                </c:pt>
                <c:pt idx="477">
                  <c:v>1.18</c:v>
                </c:pt>
                <c:pt idx="478">
                  <c:v>3.67</c:v>
                </c:pt>
                <c:pt idx="479">
                  <c:v>3.27</c:v>
                </c:pt>
                <c:pt idx="480">
                  <c:v>-2.5</c:v>
                </c:pt>
                <c:pt idx="481">
                  <c:v>1.91</c:v>
                </c:pt>
                <c:pt idx="482">
                  <c:v>-1.8699999999999999</c:v>
                </c:pt>
                <c:pt idx="483">
                  <c:v>-1.78</c:v>
                </c:pt>
                <c:pt idx="484">
                  <c:v>2.92</c:v>
                </c:pt>
                <c:pt idx="485">
                  <c:v>-0.30000000000000004</c:v>
                </c:pt>
                <c:pt idx="486">
                  <c:v>3.3200000000000003</c:v>
                </c:pt>
                <c:pt idx="487">
                  <c:v>-1.17</c:v>
                </c:pt>
                <c:pt idx="488">
                  <c:v>0.46</c:v>
                </c:pt>
                <c:pt idx="489">
                  <c:v>-1.58</c:v>
                </c:pt>
                <c:pt idx="490">
                  <c:v>3.34</c:v>
                </c:pt>
                <c:pt idx="491">
                  <c:v>-0.46</c:v>
                </c:pt>
                <c:pt idx="492">
                  <c:v>1.88</c:v>
                </c:pt>
                <c:pt idx="493">
                  <c:v>-0.18000000000000002</c:v>
                </c:pt>
                <c:pt idx="494">
                  <c:v>0.82</c:v>
                </c:pt>
                <c:pt idx="495">
                  <c:v>0.82</c:v>
                </c:pt>
                <c:pt idx="496">
                  <c:v>-2.95</c:v>
                </c:pt>
                <c:pt idx="497">
                  <c:v>-0.16000000000000003</c:v>
                </c:pt>
                <c:pt idx="498">
                  <c:v>0.33999999999999997</c:v>
                </c:pt>
                <c:pt idx="499">
                  <c:v>2.0300000000000002</c:v>
                </c:pt>
                <c:pt idx="500">
                  <c:v>2.15</c:v>
                </c:pt>
                <c:pt idx="501">
                  <c:v>2.8499999999999996</c:v>
                </c:pt>
                <c:pt idx="502">
                  <c:v>1.27</c:v>
                </c:pt>
                <c:pt idx="503">
                  <c:v>1.1099999999999999</c:v>
                </c:pt>
                <c:pt idx="504">
                  <c:v>1.1200000000000001</c:v>
                </c:pt>
                <c:pt idx="505">
                  <c:v>-2.5</c:v>
                </c:pt>
                <c:pt idx="506">
                  <c:v>0.66000000000000014</c:v>
                </c:pt>
                <c:pt idx="507">
                  <c:v>3.8699999999999997</c:v>
                </c:pt>
                <c:pt idx="508">
                  <c:v>2.98</c:v>
                </c:pt>
                <c:pt idx="509">
                  <c:v>-2.09</c:v>
                </c:pt>
                <c:pt idx="510">
                  <c:v>-3.08</c:v>
                </c:pt>
                <c:pt idx="511">
                  <c:v>1.28</c:v>
                </c:pt>
                <c:pt idx="512">
                  <c:v>3.6700000000000004</c:v>
                </c:pt>
                <c:pt idx="513">
                  <c:v>1.72</c:v>
                </c:pt>
                <c:pt idx="514">
                  <c:v>-4.2300000000000004</c:v>
                </c:pt>
                <c:pt idx="515">
                  <c:v>-0.8</c:v>
                </c:pt>
                <c:pt idx="516">
                  <c:v>-6.14</c:v>
                </c:pt>
                <c:pt idx="517">
                  <c:v>-3.2399999999999998</c:v>
                </c:pt>
                <c:pt idx="518">
                  <c:v>-0.74</c:v>
                </c:pt>
                <c:pt idx="519">
                  <c:v>4.2300000000000004</c:v>
                </c:pt>
                <c:pt idx="520">
                  <c:v>1.06</c:v>
                </c:pt>
                <c:pt idx="521">
                  <c:v>-8.5500000000000007</c:v>
                </c:pt>
                <c:pt idx="522">
                  <c:v>-1.02</c:v>
                </c:pt>
                <c:pt idx="523">
                  <c:v>1.0099999999999998</c:v>
                </c:pt>
                <c:pt idx="524">
                  <c:v>-8.73</c:v>
                </c:pt>
                <c:pt idx="525">
                  <c:v>-15.99</c:v>
                </c:pt>
                <c:pt idx="526">
                  <c:v>-6.98</c:v>
                </c:pt>
                <c:pt idx="527">
                  <c:v>1.06</c:v>
                </c:pt>
                <c:pt idx="528">
                  <c:v>-7.86</c:v>
                </c:pt>
                <c:pt idx="529">
                  <c:v>-9.7999999999999989</c:v>
                </c:pt>
                <c:pt idx="530">
                  <c:v>8.67</c:v>
                </c:pt>
                <c:pt idx="531">
                  <c:v>8.61</c:v>
                </c:pt>
                <c:pt idx="532">
                  <c:v>5.5</c:v>
                </c:pt>
                <c:pt idx="533">
                  <c:v>0.22</c:v>
                </c:pt>
                <c:pt idx="534">
                  <c:v>7.28</c:v>
                </c:pt>
                <c:pt idx="535">
                  <c:v>3.04</c:v>
                </c:pt>
                <c:pt idx="536">
                  <c:v>3.41</c:v>
                </c:pt>
                <c:pt idx="537">
                  <c:v>-1.39</c:v>
                </c:pt>
                <c:pt idx="538">
                  <c:v>6.09</c:v>
                </c:pt>
                <c:pt idx="539">
                  <c:v>1.64</c:v>
                </c:pt>
                <c:pt idx="540">
                  <c:v>-3.41</c:v>
                </c:pt>
                <c:pt idx="541">
                  <c:v>2.93</c:v>
                </c:pt>
                <c:pt idx="542">
                  <c:v>5.6800000000000006</c:v>
                </c:pt>
                <c:pt idx="543">
                  <c:v>1</c:v>
                </c:pt>
                <c:pt idx="544">
                  <c:v>-7.97</c:v>
                </c:pt>
                <c:pt idx="545">
                  <c:v>-5</c:v>
                </c:pt>
                <c:pt idx="546">
                  <c:v>6.8900000000000006</c:v>
                </c:pt>
                <c:pt idx="547">
                  <c:v>-4.3899999999999997</c:v>
                </c:pt>
                <c:pt idx="548">
                  <c:v>8.86</c:v>
                </c:pt>
                <c:pt idx="549">
                  <c:v>3.8800000000000003</c:v>
                </c:pt>
                <c:pt idx="550">
                  <c:v>-0.25</c:v>
                </c:pt>
                <c:pt idx="551">
                  <c:v>6.48</c:v>
                </c:pt>
                <c:pt idx="552">
                  <c:v>2.2200000000000002</c:v>
                </c:pt>
                <c:pt idx="553">
                  <c:v>3.1900000000000004</c:v>
                </c:pt>
                <c:pt idx="554">
                  <c:v>-0.11</c:v>
                </c:pt>
                <c:pt idx="555">
                  <c:v>3.09</c:v>
                </c:pt>
                <c:pt idx="556">
                  <c:v>-1.25</c:v>
                </c:pt>
                <c:pt idx="557">
                  <c:v>-1.63</c:v>
                </c:pt>
                <c:pt idx="558">
                  <c:v>-1.91</c:v>
                </c:pt>
                <c:pt idx="559">
                  <c:v>-5.1899999999999995</c:v>
                </c:pt>
                <c:pt idx="560">
                  <c:v>-6.6</c:v>
                </c:pt>
                <c:pt idx="561">
                  <c:v>10.45</c:v>
                </c:pt>
                <c:pt idx="562">
                  <c:v>-0.19</c:v>
                </c:pt>
                <c:pt idx="563">
                  <c:v>0.99</c:v>
                </c:pt>
                <c:pt idx="564">
                  <c:v>4.58</c:v>
                </c:pt>
                <c:pt idx="565">
                  <c:v>4.5</c:v>
                </c:pt>
                <c:pt idx="566">
                  <c:v>3.38</c:v>
                </c:pt>
                <c:pt idx="567">
                  <c:v>-0.71</c:v>
                </c:pt>
                <c:pt idx="568">
                  <c:v>-5.85</c:v>
                </c:pt>
                <c:pt idx="569">
                  <c:v>4.0599999999999996</c:v>
                </c:pt>
                <c:pt idx="570">
                  <c:v>1.32</c:v>
                </c:pt>
                <c:pt idx="571">
                  <c:v>2.2400000000000002</c:v>
                </c:pt>
                <c:pt idx="572">
                  <c:v>2.7</c:v>
                </c:pt>
                <c:pt idx="573">
                  <c:v>-1.93</c:v>
                </c:pt>
                <c:pt idx="574">
                  <c:v>0.53</c:v>
                </c:pt>
                <c:pt idx="575">
                  <c:v>0.69</c:v>
                </c:pt>
                <c:pt idx="576">
                  <c:v>5.17</c:v>
                </c:pt>
                <c:pt idx="577">
                  <c:v>1.34</c:v>
                </c:pt>
                <c:pt idx="578">
                  <c:v>3.85</c:v>
                </c:pt>
                <c:pt idx="579">
                  <c:v>1.92</c:v>
                </c:pt>
                <c:pt idx="580">
                  <c:v>2.4500000000000002</c:v>
                </c:pt>
                <c:pt idx="581">
                  <c:v>-1.31</c:v>
                </c:pt>
                <c:pt idx="582">
                  <c:v>5.23</c:v>
                </c:pt>
                <c:pt idx="583">
                  <c:v>-2.77</c:v>
                </c:pt>
                <c:pt idx="584">
                  <c:v>3.19</c:v>
                </c:pt>
                <c:pt idx="585">
                  <c:v>4.54</c:v>
                </c:pt>
                <c:pt idx="586">
                  <c:v>3.16</c:v>
                </c:pt>
                <c:pt idx="587">
                  <c:v>2.59</c:v>
                </c:pt>
                <c:pt idx="588">
                  <c:v>-3.55</c:v>
                </c:pt>
                <c:pt idx="589">
                  <c:v>4.46</c:v>
                </c:pt>
                <c:pt idx="590">
                  <c:v>0.83</c:v>
                </c:pt>
                <c:pt idx="591">
                  <c:v>0.72</c:v>
                </c:pt>
                <c:pt idx="592">
                  <c:v>2.23</c:v>
                </c:pt>
                <c:pt idx="593">
                  <c:v>1.85</c:v>
                </c:pt>
                <c:pt idx="594">
                  <c:v>-1.24</c:v>
                </c:pt>
                <c:pt idx="595">
                  <c:v>3.99</c:v>
                </c:pt>
                <c:pt idx="596">
                  <c:v>-1.19</c:v>
                </c:pt>
                <c:pt idx="597">
                  <c:v>2.15</c:v>
                </c:pt>
                <c:pt idx="598">
                  <c:v>2.87</c:v>
                </c:pt>
                <c:pt idx="599">
                  <c:v>-0.44</c:v>
                </c:pt>
                <c:pt idx="600">
                  <c:v>-3.22</c:v>
                </c:pt>
                <c:pt idx="601">
                  <c:v>5.89</c:v>
                </c:pt>
                <c:pt idx="602">
                  <c:v>-1.78</c:v>
                </c:pt>
                <c:pt idx="603">
                  <c:v>1.21</c:v>
                </c:pt>
                <c:pt idx="604">
                  <c:v>1.1000000000000001</c:v>
                </c:pt>
                <c:pt idx="605">
                  <c:v>-1.86</c:v>
                </c:pt>
                <c:pt idx="606">
                  <c:v>2.21</c:v>
                </c:pt>
                <c:pt idx="607">
                  <c:v>-6.06</c:v>
                </c:pt>
                <c:pt idx="608">
                  <c:v>-2.4</c:v>
                </c:pt>
                <c:pt idx="609">
                  <c:v>8.2899999999999991</c:v>
                </c:pt>
                <c:pt idx="610">
                  <c:v>0.25</c:v>
                </c:pt>
                <c:pt idx="611">
                  <c:v>-1.62</c:v>
                </c:pt>
                <c:pt idx="612">
                  <c:v>-5.1899999999999995</c:v>
                </c:pt>
                <c:pt idx="613">
                  <c:v>-0.25</c:v>
                </c:pt>
                <c:pt idx="614">
                  <c:v>6.62</c:v>
                </c:pt>
                <c:pt idx="615">
                  <c:v>0.59</c:v>
                </c:pt>
                <c:pt idx="616">
                  <c:v>1.64</c:v>
                </c:pt>
                <c:pt idx="617">
                  <c:v>0.08</c:v>
                </c:pt>
                <c:pt idx="618">
                  <c:v>3.64</c:v>
                </c:pt>
                <c:pt idx="619">
                  <c:v>0.19</c:v>
                </c:pt>
                <c:pt idx="620">
                  <c:v>0.14000000000000001</c:v>
                </c:pt>
                <c:pt idx="621">
                  <c:v>-1.58</c:v>
                </c:pt>
                <c:pt idx="622">
                  <c:v>3.8000000000000003</c:v>
                </c:pt>
                <c:pt idx="623">
                  <c:v>1.96</c:v>
                </c:pt>
                <c:pt idx="624">
                  <c:v>2</c:v>
                </c:pt>
                <c:pt idx="625">
                  <c:v>3.92</c:v>
                </c:pt>
                <c:pt idx="626">
                  <c:v>0.16</c:v>
                </c:pt>
                <c:pt idx="627">
                  <c:v>1.1399999999999999</c:v>
                </c:pt>
                <c:pt idx="628">
                  <c:v>1.5899999999999999</c:v>
                </c:pt>
                <c:pt idx="629">
                  <c:v>0.36</c:v>
                </c:pt>
                <c:pt idx="630">
                  <c:v>2.1100000000000003</c:v>
                </c:pt>
                <c:pt idx="631">
                  <c:v>0.45000000000000007</c:v>
                </c:pt>
                <c:pt idx="632">
                  <c:v>1.8699999999999999</c:v>
                </c:pt>
                <c:pt idx="633">
                  <c:v>2.4500000000000002</c:v>
                </c:pt>
                <c:pt idx="634">
                  <c:v>3.03</c:v>
                </c:pt>
                <c:pt idx="635">
                  <c:v>1.17</c:v>
                </c:pt>
                <c:pt idx="636">
                  <c:v>6.04</c:v>
                </c:pt>
                <c:pt idx="637">
                  <c:v>-3.56</c:v>
                </c:pt>
                <c:pt idx="638">
                  <c:v>-2.9899999999999998</c:v>
                </c:pt>
                <c:pt idx="639">
                  <c:v>0.32999999999999996</c:v>
                </c:pt>
                <c:pt idx="640">
                  <c:v>2.1399999999999997</c:v>
                </c:pt>
                <c:pt idx="641">
                  <c:v>0.42999999999999994</c:v>
                </c:pt>
                <c:pt idx="642">
                  <c:v>3.57</c:v>
                </c:pt>
                <c:pt idx="643">
                  <c:v>3.4099999999999997</c:v>
                </c:pt>
                <c:pt idx="644">
                  <c:v>0.44999999999999996</c:v>
                </c:pt>
                <c:pt idx="645">
                  <c:v>-7.0100000000000007</c:v>
                </c:pt>
                <c:pt idx="646">
                  <c:v>1.6800000000000002</c:v>
                </c:pt>
                <c:pt idx="647">
                  <c:v>-9.02</c:v>
                </c:pt>
                <c:pt idx="648">
                  <c:v>7.71</c:v>
                </c:pt>
                <c:pt idx="649">
                  <c:v>3.09</c:v>
                </c:pt>
                <c:pt idx="650">
                  <c:v>1.59</c:v>
                </c:pt>
                <c:pt idx="651">
                  <c:v>4.1100000000000003</c:v>
                </c:pt>
                <c:pt idx="652">
                  <c:v>-6.84</c:v>
                </c:pt>
                <c:pt idx="653">
                  <c:v>6.79</c:v>
                </c:pt>
                <c:pt idx="654">
                  <c:v>1.32</c:v>
                </c:pt>
                <c:pt idx="655">
                  <c:v>-1.98</c:v>
                </c:pt>
                <c:pt idx="656">
                  <c:v>1.4300000000000002</c:v>
                </c:pt>
                <c:pt idx="657">
                  <c:v>2.27</c:v>
                </c:pt>
                <c:pt idx="658">
                  <c:v>3.6999999999999997</c:v>
                </c:pt>
                <c:pt idx="659">
                  <c:v>2.83</c:v>
                </c:pt>
                <c:pt idx="660">
                  <c:v>0.35</c:v>
                </c:pt>
                <c:pt idx="661">
                  <c:v>-8.11</c:v>
                </c:pt>
                <c:pt idx="662">
                  <c:v>-11.75</c:v>
                </c:pt>
                <c:pt idx="663">
                  <c:v>13.25</c:v>
                </c:pt>
                <c:pt idx="664">
                  <c:v>4.9000000000000004</c:v>
                </c:pt>
                <c:pt idx="665">
                  <c:v>2.3600000000000003</c:v>
                </c:pt>
                <c:pt idx="666">
                  <c:v>6.11</c:v>
                </c:pt>
                <c:pt idx="667">
                  <c:v>8.14</c:v>
                </c:pt>
                <c:pt idx="668">
                  <c:v>-3.9</c:v>
                </c:pt>
                <c:pt idx="669">
                  <c:v>-2.84</c:v>
                </c:pt>
                <c:pt idx="670">
                  <c:v>11.43</c:v>
                </c:pt>
                <c:pt idx="671">
                  <c:v>4.05</c:v>
                </c:pt>
                <c:pt idx="672">
                  <c:v>-0.85</c:v>
                </c:pt>
                <c:pt idx="673">
                  <c:v>2.04</c:v>
                </c:pt>
                <c:pt idx="674">
                  <c:v>3.74</c:v>
                </c:pt>
                <c:pt idx="675">
                  <c:v>5.51</c:v>
                </c:pt>
                <c:pt idx="676">
                  <c:v>0.3</c:v>
                </c:pt>
                <c:pt idx="677">
                  <c:v>2.89</c:v>
                </c:pt>
                <c:pt idx="678">
                  <c:v>2.2000000000000002</c:v>
                </c:pt>
                <c:pt idx="679">
                  <c:v>3.02</c:v>
                </c:pt>
                <c:pt idx="680">
                  <c:v>-4.6399999999999997</c:v>
                </c:pt>
                <c:pt idx="681">
                  <c:v>7.16</c:v>
                </c:pt>
                <c:pt idx="682">
                  <c:v>-0.89</c:v>
                </c:pt>
                <c:pt idx="683">
                  <c:v>3.5</c:v>
                </c:pt>
              </c:numCache>
            </c:numRef>
          </c:xVal>
          <c:yVal>
            <c:numRef>
              <c:f>'ANSWER 2 SIZE'!$BK$29:$BK$712</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B3CD-4B20-8F6D-F8DA1BE1B361}"/>
            </c:ext>
          </c:extLst>
        </c:ser>
        <c:dLbls>
          <c:showLegendKey val="0"/>
          <c:showVal val="0"/>
          <c:showCatName val="0"/>
          <c:showSerName val="0"/>
          <c:showPercent val="0"/>
          <c:showBubbleSize val="0"/>
        </c:dLbls>
        <c:axId val="1499484272"/>
        <c:axId val="1499485104"/>
      </c:scatterChart>
      <c:valAx>
        <c:axId val="1499484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85104"/>
        <c:crosses val="autoZero"/>
        <c:crossBetween val="midCat"/>
      </c:valAx>
      <c:valAx>
        <c:axId val="149948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84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SCATTER</a:t>
            </a:r>
            <a:r>
              <a:rPr lang="en-GB" baseline="0"/>
              <a:t> PLOT</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BM'!$C$2:$C$6</c:f>
              <c:numCache>
                <c:formatCode>General</c:formatCode>
                <c:ptCount val="5"/>
                <c:pt idx="0">
                  <c:v>1.0340438348663312</c:v>
                </c:pt>
                <c:pt idx="1">
                  <c:v>0.97667643178998753</c:v>
                </c:pt>
                <c:pt idx="2">
                  <c:v>0.90828265351064574</c:v>
                </c:pt>
                <c:pt idx="3">
                  <c:v>0.90828265351064574</c:v>
                </c:pt>
                <c:pt idx="4">
                  <c:v>0.92532104543539506</c:v>
                </c:pt>
              </c:numCache>
            </c:numRef>
          </c:xVal>
          <c:yVal>
            <c:numRef>
              <c:f>'ANSWER 2 BM'!$B$2:$B$6</c:f>
              <c:numCache>
                <c:formatCode>0.00</c:formatCode>
                <c:ptCount val="5"/>
                <c:pt idx="0">
                  <c:v>0.94900584795321785</c:v>
                </c:pt>
                <c:pt idx="1">
                  <c:v>0.96416666666666773</c:v>
                </c:pt>
                <c:pt idx="2">
                  <c:v>1.0051461988304085</c:v>
                </c:pt>
                <c:pt idx="3">
                  <c:v>1.0144883040935684</c:v>
                </c:pt>
                <c:pt idx="4">
                  <c:v>1.2465935672514596</c:v>
                </c:pt>
              </c:numCache>
            </c:numRef>
          </c:yVal>
          <c:smooth val="0"/>
          <c:extLst>
            <c:ext xmlns:c16="http://schemas.microsoft.com/office/drawing/2014/chart" uri="{C3380CC4-5D6E-409C-BE32-E72D297353CC}">
              <c16:uniqueId val="{00000000-DDA1-7041-8C30-4C503D984C5D}"/>
            </c:ext>
          </c:extLst>
        </c:ser>
        <c:dLbls>
          <c:showLegendKey val="0"/>
          <c:showVal val="0"/>
          <c:showCatName val="0"/>
          <c:showSerName val="0"/>
          <c:showPercent val="0"/>
          <c:showBubbleSize val="0"/>
        </c:dLbls>
        <c:axId val="1309429712"/>
        <c:axId val="1309607584"/>
      </c:scatterChart>
      <c:valAx>
        <c:axId val="13094297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BETA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607584"/>
        <c:crosses val="autoZero"/>
        <c:crossBetween val="midCat"/>
      </c:valAx>
      <c:valAx>
        <c:axId val="1309607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MONTHLY RETURNS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429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Market-Rf line fit plot </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34041776853500072"/>
          <c:y val="2.482487156130849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'ANSWER 2 BM'!$C$27</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BM'!$B$28:$B$711</c:f>
              <c:numCache>
                <c:formatCode>General</c:formatCode>
                <c:ptCount val="684"/>
                <c:pt idx="0">
                  <c:v>4.6099999999999994</c:v>
                </c:pt>
                <c:pt idx="1">
                  <c:v>7.0000000000000007E-2</c:v>
                </c:pt>
                <c:pt idx="2">
                  <c:v>-1.58</c:v>
                </c:pt>
                <c:pt idx="3">
                  <c:v>4.07</c:v>
                </c:pt>
                <c:pt idx="4">
                  <c:v>-1.03</c:v>
                </c:pt>
                <c:pt idx="5">
                  <c:v>-5.04</c:v>
                </c:pt>
                <c:pt idx="6">
                  <c:v>1.3</c:v>
                </c:pt>
                <c:pt idx="7">
                  <c:v>3.09</c:v>
                </c:pt>
                <c:pt idx="8">
                  <c:v>3.57</c:v>
                </c:pt>
                <c:pt idx="9">
                  <c:v>2.94</c:v>
                </c:pt>
                <c:pt idx="10">
                  <c:v>-0.3</c:v>
                </c:pt>
                <c:pt idx="11">
                  <c:v>0.79999999999999982</c:v>
                </c:pt>
                <c:pt idx="12">
                  <c:v>-0.49</c:v>
                </c:pt>
                <c:pt idx="13">
                  <c:v>-1.37</c:v>
                </c:pt>
                <c:pt idx="14">
                  <c:v>-1.7200000000000002</c:v>
                </c:pt>
                <c:pt idx="15">
                  <c:v>1.9999999999999998</c:v>
                </c:pt>
                <c:pt idx="16">
                  <c:v>-4.8</c:v>
                </c:pt>
                <c:pt idx="17">
                  <c:v>-2.21</c:v>
                </c:pt>
                <c:pt idx="18">
                  <c:v>-1.9500000000000002</c:v>
                </c:pt>
                <c:pt idx="19">
                  <c:v>-7.99</c:v>
                </c:pt>
                <c:pt idx="20">
                  <c:v>-1.7200000000000002</c:v>
                </c:pt>
                <c:pt idx="21">
                  <c:v>1.99</c:v>
                </c:pt>
                <c:pt idx="22">
                  <c:v>3.8800000000000003</c:v>
                </c:pt>
                <c:pt idx="23">
                  <c:v>-0.74</c:v>
                </c:pt>
                <c:pt idx="24">
                  <c:v>7.9</c:v>
                </c:pt>
                <c:pt idx="25">
                  <c:v>2.04</c:v>
                </c:pt>
                <c:pt idx="26">
                  <c:v>4.12</c:v>
                </c:pt>
                <c:pt idx="27">
                  <c:v>6.47</c:v>
                </c:pt>
                <c:pt idx="28">
                  <c:v>-5.49</c:v>
                </c:pt>
                <c:pt idx="29">
                  <c:v>1.67</c:v>
                </c:pt>
                <c:pt idx="30">
                  <c:v>4.28</c:v>
                </c:pt>
                <c:pt idx="31">
                  <c:v>-1.01</c:v>
                </c:pt>
                <c:pt idx="32">
                  <c:v>3.64</c:v>
                </c:pt>
                <c:pt idx="33">
                  <c:v>-1.22</c:v>
                </c:pt>
                <c:pt idx="34">
                  <c:v>1.1499999999999999</c:v>
                </c:pt>
                <c:pt idx="35">
                  <c:v>2.0099999999999998</c:v>
                </c:pt>
                <c:pt idx="36">
                  <c:v>-6.7700000000000005</c:v>
                </c:pt>
                <c:pt idx="37">
                  <c:v>-3.89</c:v>
                </c:pt>
                <c:pt idx="38">
                  <c:v>2.31</c:v>
                </c:pt>
                <c:pt idx="39">
                  <c:v>10.94</c:v>
                </c:pt>
                <c:pt idx="40">
                  <c:v>2.5</c:v>
                </c:pt>
                <c:pt idx="41">
                  <c:v>-0.59</c:v>
                </c:pt>
                <c:pt idx="42">
                  <c:v>-5.84</c:v>
                </c:pt>
                <c:pt idx="43">
                  <c:v>1</c:v>
                </c:pt>
                <c:pt idx="44">
                  <c:v>2.4899999999999998</c:v>
                </c:pt>
                <c:pt idx="45">
                  <c:v>-1.8699999999999999</c:v>
                </c:pt>
                <c:pt idx="46">
                  <c:v>6.15</c:v>
                </c:pt>
                <c:pt idx="47">
                  <c:v>-5.0599999999999996</c:v>
                </c:pt>
                <c:pt idx="48">
                  <c:v>-2.7300000000000004</c:v>
                </c:pt>
                <c:pt idx="49">
                  <c:v>-4.99</c:v>
                </c:pt>
                <c:pt idx="50">
                  <c:v>3.67</c:v>
                </c:pt>
                <c:pt idx="51">
                  <c:v>2.95</c:v>
                </c:pt>
                <c:pt idx="52">
                  <c:v>-0.8899999999999999</c:v>
                </c:pt>
                <c:pt idx="53">
                  <c:v>-3.8200000000000003</c:v>
                </c:pt>
                <c:pt idx="54">
                  <c:v>-5.7700000000000005</c:v>
                </c:pt>
                <c:pt idx="55">
                  <c:v>6.87</c:v>
                </c:pt>
                <c:pt idx="56">
                  <c:v>-0.94</c:v>
                </c:pt>
                <c:pt idx="57">
                  <c:v>6.25</c:v>
                </c:pt>
                <c:pt idx="58">
                  <c:v>-2.5</c:v>
                </c:pt>
                <c:pt idx="59">
                  <c:v>-0.4</c:v>
                </c:pt>
                <c:pt idx="60">
                  <c:v>-8.9</c:v>
                </c:pt>
                <c:pt idx="61">
                  <c:v>2.84</c:v>
                </c:pt>
                <c:pt idx="62">
                  <c:v>-3.51</c:v>
                </c:pt>
                <c:pt idx="63">
                  <c:v>-12.79</c:v>
                </c:pt>
                <c:pt idx="64">
                  <c:v>-9.1999999999999993</c:v>
                </c:pt>
                <c:pt idx="65">
                  <c:v>-6.85</c:v>
                </c:pt>
                <c:pt idx="66">
                  <c:v>4.3100000000000005</c:v>
                </c:pt>
                <c:pt idx="67">
                  <c:v>3.8099999999999996</c:v>
                </c:pt>
                <c:pt idx="68">
                  <c:v>7.5699999999999994</c:v>
                </c:pt>
                <c:pt idx="69">
                  <c:v>-1.3800000000000001</c:v>
                </c:pt>
                <c:pt idx="70">
                  <c:v>4.3</c:v>
                </c:pt>
                <c:pt idx="71">
                  <c:v>4.6500000000000004</c:v>
                </c:pt>
                <c:pt idx="72">
                  <c:v>4.2</c:v>
                </c:pt>
                <c:pt idx="73">
                  <c:v>2.3199999999999998</c:v>
                </c:pt>
                <c:pt idx="74">
                  <c:v>5.83</c:v>
                </c:pt>
                <c:pt idx="75">
                  <c:v>3.2299999999999995</c:v>
                </c:pt>
                <c:pt idx="76">
                  <c:v>-2.85</c:v>
                </c:pt>
                <c:pt idx="77">
                  <c:v>0.73000000000000009</c:v>
                </c:pt>
                <c:pt idx="78">
                  <c:v>-4.4800000000000004</c:v>
                </c:pt>
                <c:pt idx="79">
                  <c:v>4.99</c:v>
                </c:pt>
                <c:pt idx="80">
                  <c:v>0.14000000000000001</c:v>
                </c:pt>
                <c:pt idx="81">
                  <c:v>-4.09</c:v>
                </c:pt>
                <c:pt idx="82">
                  <c:v>0.44999999999999996</c:v>
                </c:pt>
                <c:pt idx="83">
                  <c:v>8.620000000000001</c:v>
                </c:pt>
                <c:pt idx="84">
                  <c:v>2.71</c:v>
                </c:pt>
                <c:pt idx="85">
                  <c:v>4.55</c:v>
                </c:pt>
                <c:pt idx="86">
                  <c:v>2.13</c:v>
                </c:pt>
                <c:pt idx="87">
                  <c:v>0.52</c:v>
                </c:pt>
                <c:pt idx="88">
                  <c:v>2.8400000000000003</c:v>
                </c:pt>
                <c:pt idx="89">
                  <c:v>-1.32</c:v>
                </c:pt>
                <c:pt idx="90">
                  <c:v>0.56000000000000005</c:v>
                </c:pt>
                <c:pt idx="91">
                  <c:v>0.36000000000000004</c:v>
                </c:pt>
                <c:pt idx="92">
                  <c:v>-0.47000000000000003</c:v>
                </c:pt>
                <c:pt idx="93">
                  <c:v>0.17999999999999994</c:v>
                </c:pt>
                <c:pt idx="94">
                  <c:v>1.7199999999999998</c:v>
                </c:pt>
                <c:pt idx="95">
                  <c:v>2.9</c:v>
                </c:pt>
                <c:pt idx="96">
                  <c:v>-2.6999999999999997</c:v>
                </c:pt>
                <c:pt idx="97">
                  <c:v>-3.5</c:v>
                </c:pt>
                <c:pt idx="98">
                  <c:v>-1.58</c:v>
                </c:pt>
                <c:pt idx="99">
                  <c:v>-6.9600000000000009</c:v>
                </c:pt>
                <c:pt idx="100">
                  <c:v>-1.08</c:v>
                </c:pt>
                <c:pt idx="101">
                  <c:v>-1.31</c:v>
                </c:pt>
                <c:pt idx="102">
                  <c:v>6.33</c:v>
                </c:pt>
                <c:pt idx="103">
                  <c:v>-4.08</c:v>
                </c:pt>
                <c:pt idx="104">
                  <c:v>1.1200000000000001</c:v>
                </c:pt>
                <c:pt idx="105">
                  <c:v>-0.64</c:v>
                </c:pt>
                <c:pt idx="106">
                  <c:v>-13.1</c:v>
                </c:pt>
                <c:pt idx="107">
                  <c:v>-2.16</c:v>
                </c:pt>
                <c:pt idx="108">
                  <c:v>-2.11</c:v>
                </c:pt>
                <c:pt idx="109">
                  <c:v>-1.8599999999999999</c:v>
                </c:pt>
                <c:pt idx="110">
                  <c:v>-2.0499999999999998</c:v>
                </c:pt>
                <c:pt idx="111">
                  <c:v>-4.04</c:v>
                </c:pt>
                <c:pt idx="112">
                  <c:v>-2.3899999999999997</c:v>
                </c:pt>
                <c:pt idx="113">
                  <c:v>-2.31</c:v>
                </c:pt>
                <c:pt idx="114">
                  <c:v>-11.25</c:v>
                </c:pt>
                <c:pt idx="115">
                  <c:v>-10.75</c:v>
                </c:pt>
                <c:pt idx="116">
                  <c:v>-15.360000000000001</c:v>
                </c:pt>
                <c:pt idx="117">
                  <c:v>21.389999999999997</c:v>
                </c:pt>
                <c:pt idx="118">
                  <c:v>-4.91</c:v>
                </c:pt>
                <c:pt idx="119">
                  <c:v>-4.6900000000000004</c:v>
                </c:pt>
                <c:pt idx="120">
                  <c:v>9.74</c:v>
                </c:pt>
                <c:pt idx="121">
                  <c:v>8.8000000000000007</c:v>
                </c:pt>
                <c:pt idx="122">
                  <c:v>2.77</c:v>
                </c:pt>
                <c:pt idx="123">
                  <c:v>5.3999999999999995</c:v>
                </c:pt>
                <c:pt idx="124">
                  <c:v>5</c:v>
                </c:pt>
                <c:pt idx="125">
                  <c:v>3.38</c:v>
                </c:pt>
                <c:pt idx="126">
                  <c:v>-8.35</c:v>
                </c:pt>
                <c:pt idx="127">
                  <c:v>-2.78</c:v>
                </c:pt>
                <c:pt idx="128">
                  <c:v>-5.16</c:v>
                </c:pt>
                <c:pt idx="129">
                  <c:v>6.25</c:v>
                </c:pt>
                <c:pt idx="130">
                  <c:v>2.73</c:v>
                </c:pt>
                <c:pt idx="131">
                  <c:v>-2.9899999999999998</c:v>
                </c:pt>
                <c:pt idx="132">
                  <c:v>10.99</c:v>
                </c:pt>
                <c:pt idx="133">
                  <c:v>-2.06</c:v>
                </c:pt>
                <c:pt idx="134">
                  <c:v>2.4700000000000002</c:v>
                </c:pt>
                <c:pt idx="135">
                  <c:v>-2.59</c:v>
                </c:pt>
                <c:pt idx="136">
                  <c:v>-1.5499999999999998</c:v>
                </c:pt>
                <c:pt idx="137">
                  <c:v>3.8399999999999994</c:v>
                </c:pt>
                <c:pt idx="138">
                  <c:v>-2.08</c:v>
                </c:pt>
                <c:pt idx="139">
                  <c:v>-1.08</c:v>
                </c:pt>
                <c:pt idx="140">
                  <c:v>1.35</c:v>
                </c:pt>
                <c:pt idx="141">
                  <c:v>-2.8200000000000003</c:v>
                </c:pt>
                <c:pt idx="142">
                  <c:v>-1.1400000000000001</c:v>
                </c:pt>
                <c:pt idx="143">
                  <c:v>3.89</c:v>
                </c:pt>
                <c:pt idx="144">
                  <c:v>-7.4700000000000006</c:v>
                </c:pt>
                <c:pt idx="145">
                  <c:v>-1.83</c:v>
                </c:pt>
                <c:pt idx="146">
                  <c:v>-1.9700000000000002</c:v>
                </c:pt>
                <c:pt idx="147">
                  <c:v>-2.21</c:v>
                </c:pt>
                <c:pt idx="148">
                  <c:v>-2.58</c:v>
                </c:pt>
                <c:pt idx="149">
                  <c:v>5.79</c:v>
                </c:pt>
                <c:pt idx="150">
                  <c:v>-1.5899999999999999</c:v>
                </c:pt>
                <c:pt idx="151">
                  <c:v>0.42</c:v>
                </c:pt>
                <c:pt idx="152">
                  <c:v>-0.94</c:v>
                </c:pt>
                <c:pt idx="153">
                  <c:v>-4.92</c:v>
                </c:pt>
                <c:pt idx="154">
                  <c:v>3.7699999999999996</c:v>
                </c:pt>
                <c:pt idx="155">
                  <c:v>-0.21999999999999997</c:v>
                </c:pt>
                <c:pt idx="156">
                  <c:v>-6.69</c:v>
                </c:pt>
                <c:pt idx="157">
                  <c:v>-3.07</c:v>
                </c:pt>
                <c:pt idx="158">
                  <c:v>1.5199999999999998</c:v>
                </c:pt>
                <c:pt idx="159">
                  <c:v>10.870000000000001</c:v>
                </c:pt>
                <c:pt idx="160">
                  <c:v>1.6700000000000002</c:v>
                </c:pt>
                <c:pt idx="161">
                  <c:v>-1.6600000000000001</c:v>
                </c:pt>
                <c:pt idx="162">
                  <c:v>6.8100000000000005</c:v>
                </c:pt>
                <c:pt idx="163">
                  <c:v>3.34</c:v>
                </c:pt>
                <c:pt idx="164">
                  <c:v>-3.73</c:v>
                </c:pt>
                <c:pt idx="165">
                  <c:v>-11.68</c:v>
                </c:pt>
                <c:pt idx="166">
                  <c:v>2.67</c:v>
                </c:pt>
                <c:pt idx="167">
                  <c:v>2.37</c:v>
                </c:pt>
                <c:pt idx="168">
                  <c:v>2.71</c:v>
                </c:pt>
                <c:pt idx="169">
                  <c:v>-4.7200000000000006</c:v>
                </c:pt>
                <c:pt idx="170">
                  <c:v>5.26</c:v>
                </c:pt>
                <c:pt idx="171">
                  <c:v>-0.45000000000000007</c:v>
                </c:pt>
                <c:pt idx="172">
                  <c:v>-2.84</c:v>
                </c:pt>
                <c:pt idx="173">
                  <c:v>2.17</c:v>
                </c:pt>
                <c:pt idx="174">
                  <c:v>-0.49</c:v>
                </c:pt>
                <c:pt idx="175">
                  <c:v>6.3000000000000007</c:v>
                </c:pt>
                <c:pt idx="176">
                  <c:v>-1.9899999999999998</c:v>
                </c:pt>
                <c:pt idx="177">
                  <c:v>-7.75</c:v>
                </c:pt>
                <c:pt idx="178">
                  <c:v>5.63</c:v>
                </c:pt>
                <c:pt idx="179">
                  <c:v>2.2800000000000002</c:v>
                </c:pt>
                <c:pt idx="180">
                  <c:v>3.8500000000000005</c:v>
                </c:pt>
                <c:pt idx="181">
                  <c:v>-4.37</c:v>
                </c:pt>
                <c:pt idx="182">
                  <c:v>-10.5</c:v>
                </c:pt>
                <c:pt idx="183">
                  <c:v>2.5499999999999998</c:v>
                </c:pt>
                <c:pt idx="184">
                  <c:v>4.99</c:v>
                </c:pt>
                <c:pt idx="185">
                  <c:v>2.5100000000000002</c:v>
                </c:pt>
                <c:pt idx="186">
                  <c:v>11.030000000000001</c:v>
                </c:pt>
                <c:pt idx="187">
                  <c:v>2.9299999999999997</c:v>
                </c:pt>
                <c:pt idx="188">
                  <c:v>3.24</c:v>
                </c:pt>
                <c:pt idx="189">
                  <c:v>0.77</c:v>
                </c:pt>
                <c:pt idx="190">
                  <c:v>10.64</c:v>
                </c:pt>
                <c:pt idx="191">
                  <c:v>-2.8600000000000003</c:v>
                </c:pt>
                <c:pt idx="192">
                  <c:v>-6.92</c:v>
                </c:pt>
                <c:pt idx="193">
                  <c:v>1.2699999999999998</c:v>
                </c:pt>
                <c:pt idx="194">
                  <c:v>3.6900000000000004</c:v>
                </c:pt>
                <c:pt idx="195">
                  <c:v>-2.3600000000000003</c:v>
                </c:pt>
                <c:pt idx="196">
                  <c:v>1.2800000000000002</c:v>
                </c:pt>
                <c:pt idx="197">
                  <c:v>-6.27</c:v>
                </c:pt>
                <c:pt idx="198">
                  <c:v>-0.43999999999999995</c:v>
                </c:pt>
                <c:pt idx="199">
                  <c:v>-8.31</c:v>
                </c:pt>
                <c:pt idx="200">
                  <c:v>-8.82</c:v>
                </c:pt>
                <c:pt idx="201">
                  <c:v>7.5100000000000007</c:v>
                </c:pt>
                <c:pt idx="202">
                  <c:v>2.0199999999999996</c:v>
                </c:pt>
                <c:pt idx="203">
                  <c:v>-3.7600000000000002</c:v>
                </c:pt>
                <c:pt idx="204">
                  <c:v>-2.95</c:v>
                </c:pt>
                <c:pt idx="205">
                  <c:v>-8.27</c:v>
                </c:pt>
                <c:pt idx="206">
                  <c:v>-4.3</c:v>
                </c:pt>
                <c:pt idx="207">
                  <c:v>5.39</c:v>
                </c:pt>
                <c:pt idx="208">
                  <c:v>-5.0600000000000005</c:v>
                </c:pt>
                <c:pt idx="209">
                  <c:v>-4.26</c:v>
                </c:pt>
                <c:pt idx="210">
                  <c:v>-1.44</c:v>
                </c:pt>
                <c:pt idx="211">
                  <c:v>10.07</c:v>
                </c:pt>
                <c:pt idx="212">
                  <c:v>1.59</c:v>
                </c:pt>
                <c:pt idx="213">
                  <c:v>12.540000000000001</c:v>
                </c:pt>
                <c:pt idx="214">
                  <c:v>7.17</c:v>
                </c:pt>
                <c:pt idx="215">
                  <c:v>1.1099999999999999</c:v>
                </c:pt>
                <c:pt idx="216">
                  <c:v>3.15</c:v>
                </c:pt>
                <c:pt idx="217">
                  <c:v>2.67</c:v>
                </c:pt>
                <c:pt idx="218">
                  <c:v>2.02</c:v>
                </c:pt>
                <c:pt idx="219">
                  <c:v>5.78</c:v>
                </c:pt>
                <c:pt idx="220">
                  <c:v>1.05</c:v>
                </c:pt>
                <c:pt idx="221">
                  <c:v>5.17</c:v>
                </c:pt>
                <c:pt idx="222">
                  <c:v>-5.87</c:v>
                </c:pt>
                <c:pt idx="223">
                  <c:v>-2.62</c:v>
                </c:pt>
                <c:pt idx="224">
                  <c:v>1.6900000000000002</c:v>
                </c:pt>
                <c:pt idx="225">
                  <c:v>-5.3999999999999995</c:v>
                </c:pt>
                <c:pt idx="226">
                  <c:v>2.08</c:v>
                </c:pt>
                <c:pt idx="227">
                  <c:v>-2.02</c:v>
                </c:pt>
                <c:pt idx="228">
                  <c:v>-6.7799999999999994</c:v>
                </c:pt>
                <c:pt idx="229">
                  <c:v>-5.37</c:v>
                </c:pt>
                <c:pt idx="230">
                  <c:v>0.51</c:v>
                </c:pt>
                <c:pt idx="231">
                  <c:v>-0.29000000000000004</c:v>
                </c:pt>
                <c:pt idx="232">
                  <c:v>-5.91</c:v>
                </c:pt>
                <c:pt idx="233">
                  <c:v>3.3</c:v>
                </c:pt>
                <c:pt idx="234">
                  <c:v>-2.44</c:v>
                </c:pt>
                <c:pt idx="235">
                  <c:v>11.09</c:v>
                </c:pt>
                <c:pt idx="236">
                  <c:v>-3.7199999999999998</c:v>
                </c:pt>
                <c:pt idx="237">
                  <c:v>-1.1499999999999999</c:v>
                </c:pt>
                <c:pt idx="238">
                  <c:v>-3.91</c:v>
                </c:pt>
                <c:pt idx="239">
                  <c:v>2.06</c:v>
                </c:pt>
                <c:pt idx="240">
                  <c:v>10.53</c:v>
                </c:pt>
                <c:pt idx="241">
                  <c:v>0.6</c:v>
                </c:pt>
                <c:pt idx="242">
                  <c:v>-2.94</c:v>
                </c:pt>
                <c:pt idx="243">
                  <c:v>-2.42</c:v>
                </c:pt>
                <c:pt idx="244">
                  <c:v>4.95</c:v>
                </c:pt>
                <c:pt idx="245">
                  <c:v>0.52</c:v>
                </c:pt>
                <c:pt idx="246">
                  <c:v>8.9999999999999969E-2</c:v>
                </c:pt>
                <c:pt idx="247">
                  <c:v>-2.38</c:v>
                </c:pt>
                <c:pt idx="248">
                  <c:v>-5.17</c:v>
                </c:pt>
                <c:pt idx="249">
                  <c:v>3.3000000000000003</c:v>
                </c:pt>
                <c:pt idx="250">
                  <c:v>8.76</c:v>
                </c:pt>
                <c:pt idx="251">
                  <c:v>5.42</c:v>
                </c:pt>
                <c:pt idx="252">
                  <c:v>0.28999999999999992</c:v>
                </c:pt>
                <c:pt idx="253">
                  <c:v>6.9799999999999995</c:v>
                </c:pt>
                <c:pt idx="254">
                  <c:v>5.0500000000000007</c:v>
                </c:pt>
                <c:pt idx="255">
                  <c:v>0.41000000000000003</c:v>
                </c:pt>
                <c:pt idx="256">
                  <c:v>4.8099999999999996</c:v>
                </c:pt>
                <c:pt idx="257">
                  <c:v>1.33</c:v>
                </c:pt>
                <c:pt idx="258">
                  <c:v>-8.41</c:v>
                </c:pt>
                <c:pt idx="259">
                  <c:v>3.62</c:v>
                </c:pt>
                <c:pt idx="260">
                  <c:v>-10.36</c:v>
                </c:pt>
                <c:pt idx="261">
                  <c:v>4.66</c:v>
                </c:pt>
                <c:pt idx="262">
                  <c:v>1.5899999999999999</c:v>
                </c:pt>
                <c:pt idx="263">
                  <c:v>-2.84</c:v>
                </c:pt>
                <c:pt idx="264">
                  <c:v>13.09</c:v>
                </c:pt>
                <c:pt idx="265">
                  <c:v>7.8599999999999994</c:v>
                </c:pt>
                <c:pt idx="266">
                  <c:v>0.99</c:v>
                </c:pt>
                <c:pt idx="267">
                  <c:v>-2.2600000000000002</c:v>
                </c:pt>
                <c:pt idx="268">
                  <c:v>1.1800000000000002</c:v>
                </c:pt>
                <c:pt idx="269">
                  <c:v>3.7399999999999998</c:v>
                </c:pt>
                <c:pt idx="270">
                  <c:v>4.59</c:v>
                </c:pt>
                <c:pt idx="271">
                  <c:v>4.09</c:v>
                </c:pt>
                <c:pt idx="272">
                  <c:v>-2.75</c:v>
                </c:pt>
                <c:pt idx="273">
                  <c:v>-24.380000000000003</c:v>
                </c:pt>
                <c:pt idx="274">
                  <c:v>-9.26</c:v>
                </c:pt>
                <c:pt idx="275">
                  <c:v>8.7199999999999989</c:v>
                </c:pt>
                <c:pt idx="276">
                  <c:v>1.7199999999999998</c:v>
                </c:pt>
                <c:pt idx="277">
                  <c:v>5.1100000000000003</c:v>
                </c:pt>
                <c:pt idx="278">
                  <c:v>-3.46</c:v>
                </c:pt>
                <c:pt idx="279">
                  <c:v>-0.94</c:v>
                </c:pt>
                <c:pt idx="280">
                  <c:v>-0.94</c:v>
                </c:pt>
                <c:pt idx="281">
                  <c:v>4.5</c:v>
                </c:pt>
                <c:pt idx="282">
                  <c:v>-2.12</c:v>
                </c:pt>
                <c:pt idx="283">
                  <c:v>-3.76</c:v>
                </c:pt>
                <c:pt idx="284">
                  <c:v>4.53</c:v>
                </c:pt>
                <c:pt idx="285">
                  <c:v>0.29000000000000004</c:v>
                </c:pt>
                <c:pt idx="286">
                  <c:v>-2.65</c:v>
                </c:pt>
                <c:pt idx="287">
                  <c:v>2.29</c:v>
                </c:pt>
                <c:pt idx="288">
                  <c:v>6.38</c:v>
                </c:pt>
                <c:pt idx="289">
                  <c:v>-2.9499999999999997</c:v>
                </c:pt>
                <c:pt idx="290">
                  <c:v>1.77</c:v>
                </c:pt>
                <c:pt idx="291">
                  <c:v>5.37</c:v>
                </c:pt>
                <c:pt idx="292">
                  <c:v>3.92</c:v>
                </c:pt>
                <c:pt idx="293">
                  <c:v>-1.79</c:v>
                </c:pt>
                <c:pt idx="294">
                  <c:v>9.32</c:v>
                </c:pt>
                <c:pt idx="295">
                  <c:v>0.16000000000000003</c:v>
                </c:pt>
                <c:pt idx="296">
                  <c:v>0.4</c:v>
                </c:pt>
                <c:pt idx="297">
                  <c:v>-1.75</c:v>
                </c:pt>
                <c:pt idx="298">
                  <c:v>1.0900000000000001</c:v>
                </c:pt>
                <c:pt idx="299">
                  <c:v>0.32000000000000006</c:v>
                </c:pt>
                <c:pt idx="300">
                  <c:v>-8.4700000000000006</c:v>
                </c:pt>
                <c:pt idx="301">
                  <c:v>8.0000000000000071E-2</c:v>
                </c:pt>
                <c:pt idx="302">
                  <c:v>3.3699999999999997</c:v>
                </c:pt>
                <c:pt idx="303">
                  <c:v>-1.2999999999999998</c:v>
                </c:pt>
                <c:pt idx="304">
                  <c:v>10.52</c:v>
                </c:pt>
                <c:pt idx="305">
                  <c:v>2</c:v>
                </c:pt>
                <c:pt idx="306">
                  <c:v>-2.19</c:v>
                </c:pt>
                <c:pt idx="307">
                  <c:v>-10.16</c:v>
                </c:pt>
                <c:pt idx="308">
                  <c:v>-6.39</c:v>
                </c:pt>
                <c:pt idx="309">
                  <c:v>-0.12</c:v>
                </c:pt>
                <c:pt idx="310">
                  <c:v>6.5299999999999994</c:v>
                </c:pt>
                <c:pt idx="311">
                  <c:v>2.98</c:v>
                </c:pt>
                <c:pt idx="312">
                  <c:v>5.48</c:v>
                </c:pt>
                <c:pt idx="313">
                  <c:v>8.0499999999999989</c:v>
                </c:pt>
                <c:pt idx="314">
                  <c:v>4.5299999999999994</c:v>
                </c:pt>
                <c:pt idx="315">
                  <c:v>-0.81</c:v>
                </c:pt>
                <c:pt idx="316">
                  <c:v>3.8</c:v>
                </c:pt>
                <c:pt idx="317">
                  <c:v>-5.0199999999999996</c:v>
                </c:pt>
                <c:pt idx="318">
                  <c:v>5.7299999999999995</c:v>
                </c:pt>
                <c:pt idx="319">
                  <c:v>3.6100000000000003</c:v>
                </c:pt>
                <c:pt idx="320">
                  <c:v>-2.1</c:v>
                </c:pt>
                <c:pt idx="321">
                  <c:v>1.32</c:v>
                </c:pt>
                <c:pt idx="322">
                  <c:v>-1.96</c:v>
                </c:pt>
                <c:pt idx="323">
                  <c:v>14.489999999999998</c:v>
                </c:pt>
                <c:pt idx="324">
                  <c:v>-2.3699999999999997</c:v>
                </c:pt>
                <c:pt idx="325">
                  <c:v>-0.23000000000000004</c:v>
                </c:pt>
                <c:pt idx="326">
                  <c:v>-3.82</c:v>
                </c:pt>
                <c:pt idx="327">
                  <c:v>-1.32</c:v>
                </c:pt>
                <c:pt idx="328">
                  <c:v>0.65999999999999992</c:v>
                </c:pt>
                <c:pt idx="329">
                  <c:v>-3.52</c:v>
                </c:pt>
                <c:pt idx="330">
                  <c:v>4.5</c:v>
                </c:pt>
                <c:pt idx="331">
                  <c:v>-1.34</c:v>
                </c:pt>
                <c:pt idx="332">
                  <c:v>0.62</c:v>
                </c:pt>
                <c:pt idx="333">
                  <c:v>2.44</c:v>
                </c:pt>
                <c:pt idx="334">
                  <c:v>4.5299999999999994</c:v>
                </c:pt>
                <c:pt idx="335">
                  <c:v>-0.37</c:v>
                </c:pt>
                <c:pt idx="336">
                  <c:v>-2.04</c:v>
                </c:pt>
                <c:pt idx="337">
                  <c:v>-4.0999999999999996</c:v>
                </c:pt>
                <c:pt idx="338">
                  <c:v>0.95</c:v>
                </c:pt>
                <c:pt idx="339">
                  <c:v>-5.88</c:v>
                </c:pt>
                <c:pt idx="340">
                  <c:v>3.8799999999999994</c:v>
                </c:pt>
                <c:pt idx="341">
                  <c:v>-2.12</c:v>
                </c:pt>
                <c:pt idx="342">
                  <c:v>-3.05</c:v>
                </c:pt>
                <c:pt idx="343">
                  <c:v>3.63</c:v>
                </c:pt>
                <c:pt idx="344">
                  <c:v>-0.65</c:v>
                </c:pt>
                <c:pt idx="345">
                  <c:v>4.1800000000000006</c:v>
                </c:pt>
                <c:pt idx="346">
                  <c:v>0.31000000000000005</c:v>
                </c:pt>
                <c:pt idx="347">
                  <c:v>0.84000000000000008</c:v>
                </c:pt>
                <c:pt idx="348">
                  <c:v>1.53</c:v>
                </c:pt>
                <c:pt idx="349">
                  <c:v>-1.8499999999999999</c:v>
                </c:pt>
                <c:pt idx="350">
                  <c:v>-5.48</c:v>
                </c:pt>
                <c:pt idx="351">
                  <c:v>0.38</c:v>
                </c:pt>
                <c:pt idx="352">
                  <c:v>0.10999999999999999</c:v>
                </c:pt>
                <c:pt idx="353">
                  <c:v>-3.7600000000000002</c:v>
                </c:pt>
                <c:pt idx="354">
                  <c:v>2.62</c:v>
                </c:pt>
                <c:pt idx="355">
                  <c:v>5.54</c:v>
                </c:pt>
                <c:pt idx="356">
                  <c:v>-1.33</c:v>
                </c:pt>
                <c:pt idx="357">
                  <c:v>1.7800000000000002</c:v>
                </c:pt>
                <c:pt idx="358">
                  <c:v>-2.96</c:v>
                </c:pt>
                <c:pt idx="359">
                  <c:v>1.1000000000000001</c:v>
                </c:pt>
                <c:pt idx="360">
                  <c:v>1.5899999999999999</c:v>
                </c:pt>
                <c:pt idx="361">
                  <c:v>3.3200000000000003</c:v>
                </c:pt>
                <c:pt idx="362">
                  <c:v>2.34</c:v>
                </c:pt>
                <c:pt idx="363">
                  <c:v>1.73</c:v>
                </c:pt>
                <c:pt idx="364">
                  <c:v>2.88</c:v>
                </c:pt>
                <c:pt idx="365">
                  <c:v>3.7200000000000006</c:v>
                </c:pt>
                <c:pt idx="366">
                  <c:v>3.62</c:v>
                </c:pt>
                <c:pt idx="367">
                  <c:v>-0.32999999999999996</c:v>
                </c:pt>
                <c:pt idx="368">
                  <c:v>4.49</c:v>
                </c:pt>
                <c:pt idx="369">
                  <c:v>-0.91999999999999993</c:v>
                </c:pt>
                <c:pt idx="370">
                  <c:v>4.46</c:v>
                </c:pt>
                <c:pt idx="371">
                  <c:v>0.48</c:v>
                </c:pt>
                <c:pt idx="372">
                  <c:v>2.84</c:v>
                </c:pt>
                <c:pt idx="373">
                  <c:v>1.1200000000000001</c:v>
                </c:pt>
                <c:pt idx="374">
                  <c:v>-0.06</c:v>
                </c:pt>
                <c:pt idx="375">
                  <c:v>2.11</c:v>
                </c:pt>
                <c:pt idx="376">
                  <c:v>3.43</c:v>
                </c:pt>
                <c:pt idx="377">
                  <c:v>-0.56000000000000005</c:v>
                </c:pt>
                <c:pt idx="378">
                  <c:v>-6.6400000000000006</c:v>
                </c:pt>
                <c:pt idx="379">
                  <c:v>1.8</c:v>
                </c:pt>
                <c:pt idx="380">
                  <c:v>6.55</c:v>
                </c:pt>
                <c:pt idx="381">
                  <c:v>-2.9999999999999971E-2</c:v>
                </c:pt>
                <c:pt idx="382">
                  <c:v>6.32</c:v>
                </c:pt>
                <c:pt idx="383">
                  <c:v>-2.31</c:v>
                </c:pt>
                <c:pt idx="384">
                  <c:v>6.42</c:v>
                </c:pt>
                <c:pt idx="385">
                  <c:v>-0.6</c:v>
                </c:pt>
                <c:pt idx="386">
                  <c:v>-6.3199999999999994</c:v>
                </c:pt>
                <c:pt idx="387">
                  <c:v>6.2600000000000007</c:v>
                </c:pt>
                <c:pt idx="388">
                  <c:v>6.55</c:v>
                </c:pt>
                <c:pt idx="389">
                  <c:v>4.03</c:v>
                </c:pt>
                <c:pt idx="390">
                  <c:v>6.74</c:v>
                </c:pt>
                <c:pt idx="391">
                  <c:v>-6.13</c:v>
                </c:pt>
                <c:pt idx="392">
                  <c:v>4.7299999999999995</c:v>
                </c:pt>
                <c:pt idx="393">
                  <c:v>-3.71</c:v>
                </c:pt>
                <c:pt idx="394">
                  <c:v>4.1000000000000005</c:v>
                </c:pt>
                <c:pt idx="395">
                  <c:v>0.31000000000000005</c:v>
                </c:pt>
                <c:pt idx="396">
                  <c:v>2.69</c:v>
                </c:pt>
                <c:pt idx="397">
                  <c:v>6.73</c:v>
                </c:pt>
                <c:pt idx="398">
                  <c:v>4.67</c:v>
                </c:pt>
                <c:pt idx="399">
                  <c:v>0.52</c:v>
                </c:pt>
                <c:pt idx="400">
                  <c:v>-3.37</c:v>
                </c:pt>
                <c:pt idx="401">
                  <c:v>5.92</c:v>
                </c:pt>
                <c:pt idx="402">
                  <c:v>-0.85000000000000009</c:v>
                </c:pt>
                <c:pt idx="403">
                  <c:v>-14.379999999999999</c:v>
                </c:pt>
                <c:pt idx="404">
                  <c:v>8.01</c:v>
                </c:pt>
                <c:pt idx="405">
                  <c:v>7.3199999999999994</c:v>
                </c:pt>
                <c:pt idx="406">
                  <c:v>7.2</c:v>
                </c:pt>
                <c:pt idx="407">
                  <c:v>8.6499999999999986</c:v>
                </c:pt>
                <c:pt idx="408">
                  <c:v>5.41</c:v>
                </c:pt>
                <c:pt idx="409">
                  <c:v>-5.21</c:v>
                </c:pt>
                <c:pt idx="410">
                  <c:v>3.86</c:v>
                </c:pt>
                <c:pt idx="411">
                  <c:v>0.98000000000000009</c:v>
                </c:pt>
                <c:pt idx="412">
                  <c:v>-3.08</c:v>
                </c:pt>
                <c:pt idx="413">
                  <c:v>6.6099999999999994</c:v>
                </c:pt>
                <c:pt idx="414">
                  <c:v>-3.2199999999999998</c:v>
                </c:pt>
                <c:pt idx="415">
                  <c:v>0</c:v>
                </c:pt>
                <c:pt idx="416">
                  <c:v>-2.0499999999999998</c:v>
                </c:pt>
                <c:pt idx="417">
                  <c:v>5.86</c:v>
                </c:pt>
                <c:pt idx="418">
                  <c:v>4.4099999999999993</c:v>
                </c:pt>
                <c:pt idx="419">
                  <c:v>8.370000000000001</c:v>
                </c:pt>
                <c:pt idx="420">
                  <c:v>-5.15</c:v>
                </c:pt>
                <c:pt idx="421">
                  <c:v>2.3899999999999997</c:v>
                </c:pt>
                <c:pt idx="422">
                  <c:v>6.87</c:v>
                </c:pt>
                <c:pt idx="423">
                  <c:v>-5.17</c:v>
                </c:pt>
                <c:pt idx="424">
                  <c:v>-4.3900000000000006</c:v>
                </c:pt>
                <c:pt idx="425">
                  <c:v>5.8999999999999995</c:v>
                </c:pt>
                <c:pt idx="426">
                  <c:v>-3.89</c:v>
                </c:pt>
                <c:pt idx="427">
                  <c:v>7.24</c:v>
                </c:pt>
                <c:pt idx="428">
                  <c:v>-6.89</c:v>
                </c:pt>
                <c:pt idx="429">
                  <c:v>-3.0500000000000003</c:v>
                </c:pt>
                <c:pt idx="430">
                  <c:v>-11.66</c:v>
                </c:pt>
                <c:pt idx="431">
                  <c:v>-1.61</c:v>
                </c:pt>
                <c:pt idx="432">
                  <c:v>3.18</c:v>
                </c:pt>
                <c:pt idx="433">
                  <c:v>-12.610000000000001</c:v>
                </c:pt>
                <c:pt idx="434">
                  <c:v>-9.15</c:v>
                </c:pt>
                <c:pt idx="435">
                  <c:v>9.0499999999999989</c:v>
                </c:pt>
                <c:pt idx="436">
                  <c:v>4.9999999999999989E-2</c:v>
                </c:pt>
                <c:pt idx="437">
                  <c:v>-2.1</c:v>
                </c:pt>
                <c:pt idx="438">
                  <c:v>-2.4</c:v>
                </c:pt>
                <c:pt idx="439">
                  <c:v>-7.6499999999999995</c:v>
                </c:pt>
                <c:pt idx="440">
                  <c:v>-8.33</c:v>
                </c:pt>
                <c:pt idx="441">
                  <c:v>3.77</c:v>
                </c:pt>
                <c:pt idx="442">
                  <c:v>7.5600000000000005</c:v>
                </c:pt>
                <c:pt idx="443">
                  <c:v>0.27</c:v>
                </c:pt>
                <c:pt idx="444">
                  <c:v>-1.2600000000000002</c:v>
                </c:pt>
                <c:pt idx="445">
                  <c:v>-2.9499999999999997</c:v>
                </c:pt>
                <c:pt idx="446">
                  <c:v>3.24</c:v>
                </c:pt>
                <c:pt idx="447">
                  <c:v>-7.83</c:v>
                </c:pt>
                <c:pt idx="448">
                  <c:v>-1.79</c:v>
                </c:pt>
                <c:pt idx="449">
                  <c:v>-7.82</c:v>
                </c:pt>
                <c:pt idx="450">
                  <c:v>-6.25</c:v>
                </c:pt>
                <c:pt idx="451">
                  <c:v>-0.35</c:v>
                </c:pt>
                <c:pt idx="452">
                  <c:v>-10.97</c:v>
                </c:pt>
                <c:pt idx="453">
                  <c:v>9.92</c:v>
                </c:pt>
                <c:pt idx="454">
                  <c:v>5.3999999999999995</c:v>
                </c:pt>
                <c:pt idx="455">
                  <c:v>-6.5600000000000005</c:v>
                </c:pt>
                <c:pt idx="456">
                  <c:v>-2.8200000000000003</c:v>
                </c:pt>
                <c:pt idx="457">
                  <c:v>-1.4300000000000002</c:v>
                </c:pt>
                <c:pt idx="458">
                  <c:v>1.65</c:v>
                </c:pt>
                <c:pt idx="459">
                  <c:v>7.54</c:v>
                </c:pt>
                <c:pt idx="460">
                  <c:v>4.84</c:v>
                </c:pt>
                <c:pt idx="461">
                  <c:v>1.1099999999999999</c:v>
                </c:pt>
                <c:pt idx="462">
                  <c:v>1.47</c:v>
                </c:pt>
                <c:pt idx="463">
                  <c:v>2.31</c:v>
                </c:pt>
                <c:pt idx="464">
                  <c:v>-1.0900000000000001</c:v>
                </c:pt>
                <c:pt idx="465">
                  <c:v>4.5299999999999994</c:v>
                </c:pt>
                <c:pt idx="466">
                  <c:v>0.90999999999999992</c:v>
                </c:pt>
                <c:pt idx="467">
                  <c:v>4.29</c:v>
                </c:pt>
                <c:pt idx="468">
                  <c:v>1.5699999999999998</c:v>
                </c:pt>
                <c:pt idx="469">
                  <c:v>1.01</c:v>
                </c:pt>
                <c:pt idx="470">
                  <c:v>-2.09</c:v>
                </c:pt>
                <c:pt idx="471">
                  <c:v>0.03</c:v>
                </c:pt>
                <c:pt idx="472">
                  <c:v>1.1299999999999999</c:v>
                </c:pt>
                <c:pt idx="473">
                  <c:v>1.5699999999999998</c:v>
                </c:pt>
                <c:pt idx="474">
                  <c:v>-5.56</c:v>
                </c:pt>
                <c:pt idx="475">
                  <c:v>-0.61</c:v>
                </c:pt>
                <c:pt idx="476">
                  <c:v>0.54</c:v>
                </c:pt>
                <c:pt idx="477">
                  <c:v>1.5</c:v>
                </c:pt>
                <c:pt idx="478">
                  <c:v>3.62</c:v>
                </c:pt>
                <c:pt idx="479">
                  <c:v>3.73</c:v>
                </c:pt>
                <c:pt idx="480">
                  <c:v>-3.4000000000000004</c:v>
                </c:pt>
                <c:pt idx="481">
                  <c:v>0.9</c:v>
                </c:pt>
                <c:pt idx="482">
                  <c:v>-1.56</c:v>
                </c:pt>
                <c:pt idx="483">
                  <c:v>-1.97</c:v>
                </c:pt>
                <c:pt idx="484">
                  <c:v>4.05</c:v>
                </c:pt>
                <c:pt idx="485">
                  <c:v>-1.3599999999999999</c:v>
                </c:pt>
                <c:pt idx="486">
                  <c:v>4.63</c:v>
                </c:pt>
                <c:pt idx="487">
                  <c:v>-2.0299999999999998</c:v>
                </c:pt>
                <c:pt idx="488">
                  <c:v>-0.45999999999999996</c:v>
                </c:pt>
                <c:pt idx="489">
                  <c:v>-0.87</c:v>
                </c:pt>
                <c:pt idx="490">
                  <c:v>3.73</c:v>
                </c:pt>
                <c:pt idx="491">
                  <c:v>-0.96</c:v>
                </c:pt>
                <c:pt idx="492">
                  <c:v>1.7199999999999998</c:v>
                </c:pt>
                <c:pt idx="493">
                  <c:v>-0.22000000000000003</c:v>
                </c:pt>
                <c:pt idx="494">
                  <c:v>0.9900000000000001</c:v>
                </c:pt>
                <c:pt idx="495">
                  <c:v>-0.85</c:v>
                </c:pt>
                <c:pt idx="496">
                  <c:v>-3.83</c:v>
                </c:pt>
                <c:pt idx="497">
                  <c:v>-0.17</c:v>
                </c:pt>
                <c:pt idx="498">
                  <c:v>-2.23</c:v>
                </c:pt>
                <c:pt idx="499">
                  <c:v>3.12</c:v>
                </c:pt>
                <c:pt idx="500">
                  <c:v>1.89</c:v>
                </c:pt>
                <c:pt idx="501">
                  <c:v>3.3899999999999997</c:v>
                </c:pt>
                <c:pt idx="502">
                  <c:v>1.0900000000000001</c:v>
                </c:pt>
                <c:pt idx="503">
                  <c:v>-0.45</c:v>
                </c:pt>
                <c:pt idx="504">
                  <c:v>2.12</c:v>
                </c:pt>
                <c:pt idx="505">
                  <c:v>-2.38</c:v>
                </c:pt>
                <c:pt idx="506">
                  <c:v>0.45</c:v>
                </c:pt>
                <c:pt idx="507">
                  <c:v>4.7299999999999995</c:v>
                </c:pt>
                <c:pt idx="508">
                  <c:v>2.75</c:v>
                </c:pt>
                <c:pt idx="509">
                  <c:v>-1.98</c:v>
                </c:pt>
                <c:pt idx="510">
                  <c:v>-1.9100000000000001</c:v>
                </c:pt>
                <c:pt idx="511">
                  <c:v>1.27</c:v>
                </c:pt>
                <c:pt idx="512">
                  <c:v>4.58</c:v>
                </c:pt>
                <c:pt idx="513">
                  <c:v>3.78</c:v>
                </c:pt>
                <c:pt idx="514">
                  <c:v>-4.05</c:v>
                </c:pt>
                <c:pt idx="515">
                  <c:v>-0.48</c:v>
                </c:pt>
                <c:pt idx="516">
                  <c:v>-8.23</c:v>
                </c:pt>
                <c:pt idx="517">
                  <c:v>-2.4</c:v>
                </c:pt>
                <c:pt idx="518">
                  <c:v>-0.47</c:v>
                </c:pt>
                <c:pt idx="519">
                  <c:v>4.4800000000000004</c:v>
                </c:pt>
                <c:pt idx="520">
                  <c:v>3.01</c:v>
                </c:pt>
                <c:pt idx="521">
                  <c:v>-6.41</c:v>
                </c:pt>
                <c:pt idx="522">
                  <c:v>-1.5</c:v>
                </c:pt>
                <c:pt idx="523">
                  <c:v>1.0899999999999999</c:v>
                </c:pt>
                <c:pt idx="524">
                  <c:v>-10.370000000000001</c:v>
                </c:pt>
                <c:pt idx="525">
                  <c:v>-16.11</c:v>
                </c:pt>
                <c:pt idx="526">
                  <c:v>-6.53</c:v>
                </c:pt>
                <c:pt idx="527">
                  <c:v>1.92</c:v>
                </c:pt>
                <c:pt idx="528">
                  <c:v>-3.85</c:v>
                </c:pt>
                <c:pt idx="529">
                  <c:v>-7.46</c:v>
                </c:pt>
                <c:pt idx="530">
                  <c:v>8.370000000000001</c:v>
                </c:pt>
                <c:pt idx="531">
                  <c:v>7.84</c:v>
                </c:pt>
                <c:pt idx="532">
                  <c:v>4.7300000000000004</c:v>
                </c:pt>
                <c:pt idx="533">
                  <c:v>1.9</c:v>
                </c:pt>
                <c:pt idx="534">
                  <c:v>6.2700000000000005</c:v>
                </c:pt>
                <c:pt idx="535">
                  <c:v>1.18</c:v>
                </c:pt>
                <c:pt idx="536">
                  <c:v>3.93</c:v>
                </c:pt>
                <c:pt idx="537">
                  <c:v>-0.45</c:v>
                </c:pt>
                <c:pt idx="538">
                  <c:v>6.66</c:v>
                </c:pt>
                <c:pt idx="539">
                  <c:v>1.64</c:v>
                </c:pt>
                <c:pt idx="540">
                  <c:v>-4.1399999999999997</c:v>
                </c:pt>
                <c:pt idx="541">
                  <c:v>2.83</c:v>
                </c:pt>
                <c:pt idx="542">
                  <c:v>5.41</c:v>
                </c:pt>
                <c:pt idx="543">
                  <c:v>0.84</c:v>
                </c:pt>
                <c:pt idx="544">
                  <c:v>-7.16</c:v>
                </c:pt>
                <c:pt idx="545">
                  <c:v>-4.0699999999999994</c:v>
                </c:pt>
                <c:pt idx="546">
                  <c:v>7.16</c:v>
                </c:pt>
                <c:pt idx="547">
                  <c:v>-4.2299999999999995</c:v>
                </c:pt>
                <c:pt idx="548">
                  <c:v>10.71</c:v>
                </c:pt>
                <c:pt idx="549">
                  <c:v>4.6100000000000003</c:v>
                </c:pt>
                <c:pt idx="550">
                  <c:v>-0.04</c:v>
                </c:pt>
                <c:pt idx="551">
                  <c:v>4.8900000000000006</c:v>
                </c:pt>
                <c:pt idx="552">
                  <c:v>1.47</c:v>
                </c:pt>
                <c:pt idx="553">
                  <c:v>2.39</c:v>
                </c:pt>
                <c:pt idx="554">
                  <c:v>0.65</c:v>
                </c:pt>
                <c:pt idx="555">
                  <c:v>3.56</c:v>
                </c:pt>
                <c:pt idx="556">
                  <c:v>-0.36</c:v>
                </c:pt>
                <c:pt idx="557">
                  <c:v>-1.3</c:v>
                </c:pt>
                <c:pt idx="558">
                  <c:v>-0.75</c:v>
                </c:pt>
                <c:pt idx="559">
                  <c:v>-4.75</c:v>
                </c:pt>
                <c:pt idx="560">
                  <c:v>-7</c:v>
                </c:pt>
                <c:pt idx="561">
                  <c:v>10.4</c:v>
                </c:pt>
                <c:pt idx="562">
                  <c:v>-0.52</c:v>
                </c:pt>
                <c:pt idx="563">
                  <c:v>-0.86</c:v>
                </c:pt>
                <c:pt idx="564">
                  <c:v>7.54</c:v>
                </c:pt>
                <c:pt idx="565">
                  <c:v>5.05</c:v>
                </c:pt>
                <c:pt idx="566">
                  <c:v>3.83</c:v>
                </c:pt>
                <c:pt idx="567">
                  <c:v>-0.2</c:v>
                </c:pt>
                <c:pt idx="568">
                  <c:v>-6.47</c:v>
                </c:pt>
                <c:pt idx="569">
                  <c:v>2.82</c:v>
                </c:pt>
                <c:pt idx="570">
                  <c:v>0.79</c:v>
                </c:pt>
                <c:pt idx="571">
                  <c:v>2.3600000000000003</c:v>
                </c:pt>
                <c:pt idx="572">
                  <c:v>1.92</c:v>
                </c:pt>
                <c:pt idx="573">
                  <c:v>-3.23</c:v>
                </c:pt>
                <c:pt idx="574">
                  <c:v>1.41</c:v>
                </c:pt>
                <c:pt idx="575">
                  <c:v>-0.53</c:v>
                </c:pt>
                <c:pt idx="576">
                  <c:v>4.1399999999999997</c:v>
                </c:pt>
                <c:pt idx="577">
                  <c:v>1.04</c:v>
                </c:pt>
                <c:pt idx="578">
                  <c:v>4.01</c:v>
                </c:pt>
                <c:pt idx="579">
                  <c:v>1.98</c:v>
                </c:pt>
                <c:pt idx="580">
                  <c:v>1.71</c:v>
                </c:pt>
                <c:pt idx="581">
                  <c:v>-2.1800000000000002</c:v>
                </c:pt>
                <c:pt idx="582">
                  <c:v>6.46</c:v>
                </c:pt>
                <c:pt idx="583">
                  <c:v>-1.51</c:v>
                </c:pt>
                <c:pt idx="584">
                  <c:v>4.68</c:v>
                </c:pt>
                <c:pt idx="585">
                  <c:v>4.26</c:v>
                </c:pt>
                <c:pt idx="586">
                  <c:v>3.16</c:v>
                </c:pt>
                <c:pt idx="587">
                  <c:v>2.61</c:v>
                </c:pt>
                <c:pt idx="588">
                  <c:v>-3.5</c:v>
                </c:pt>
                <c:pt idx="589">
                  <c:v>5.27</c:v>
                </c:pt>
                <c:pt idx="590">
                  <c:v>-1.79</c:v>
                </c:pt>
                <c:pt idx="591">
                  <c:v>0.28999999999999998</c:v>
                </c:pt>
                <c:pt idx="592">
                  <c:v>2.92</c:v>
                </c:pt>
                <c:pt idx="593">
                  <c:v>1.95</c:v>
                </c:pt>
                <c:pt idx="594">
                  <c:v>-2.14</c:v>
                </c:pt>
                <c:pt idx="595">
                  <c:v>5.13</c:v>
                </c:pt>
                <c:pt idx="596">
                  <c:v>-1.26</c:v>
                </c:pt>
                <c:pt idx="597">
                  <c:v>2.95</c:v>
                </c:pt>
                <c:pt idx="598">
                  <c:v>3.38</c:v>
                </c:pt>
                <c:pt idx="599">
                  <c:v>-0.73</c:v>
                </c:pt>
                <c:pt idx="600">
                  <c:v>-0.86</c:v>
                </c:pt>
                <c:pt idx="601">
                  <c:v>6.31</c:v>
                </c:pt>
                <c:pt idx="602">
                  <c:v>-0.56999999999999995</c:v>
                </c:pt>
                <c:pt idx="603">
                  <c:v>-0.38</c:v>
                </c:pt>
                <c:pt idx="604">
                  <c:v>1.88</c:v>
                </c:pt>
                <c:pt idx="605">
                  <c:v>-0.36</c:v>
                </c:pt>
                <c:pt idx="606">
                  <c:v>2.87</c:v>
                </c:pt>
                <c:pt idx="607">
                  <c:v>-6.35</c:v>
                </c:pt>
                <c:pt idx="608">
                  <c:v>-2.5099999999999998</c:v>
                </c:pt>
                <c:pt idx="609">
                  <c:v>7.98</c:v>
                </c:pt>
                <c:pt idx="610">
                  <c:v>0.44</c:v>
                </c:pt>
                <c:pt idx="611">
                  <c:v>-1.66</c:v>
                </c:pt>
                <c:pt idx="612">
                  <c:v>-6.93</c:v>
                </c:pt>
                <c:pt idx="613">
                  <c:v>0.24000000000000002</c:v>
                </c:pt>
                <c:pt idx="614">
                  <c:v>6.6300000000000008</c:v>
                </c:pt>
                <c:pt idx="615">
                  <c:v>-0.32</c:v>
                </c:pt>
                <c:pt idx="616">
                  <c:v>1.96</c:v>
                </c:pt>
                <c:pt idx="617">
                  <c:v>-0.06</c:v>
                </c:pt>
                <c:pt idx="618">
                  <c:v>5.2700000000000005</c:v>
                </c:pt>
                <c:pt idx="619">
                  <c:v>-0.56000000000000005</c:v>
                </c:pt>
                <c:pt idx="620">
                  <c:v>0.54999999999999993</c:v>
                </c:pt>
                <c:pt idx="621">
                  <c:v>-2.7600000000000002</c:v>
                </c:pt>
                <c:pt idx="622">
                  <c:v>1.6</c:v>
                </c:pt>
                <c:pt idx="623">
                  <c:v>1.03</c:v>
                </c:pt>
                <c:pt idx="624">
                  <c:v>3.3</c:v>
                </c:pt>
                <c:pt idx="625">
                  <c:v>4.63</c:v>
                </c:pt>
                <c:pt idx="626">
                  <c:v>1.38</c:v>
                </c:pt>
                <c:pt idx="627">
                  <c:v>1.9</c:v>
                </c:pt>
                <c:pt idx="628">
                  <c:v>2.59</c:v>
                </c:pt>
                <c:pt idx="629">
                  <c:v>-0.08</c:v>
                </c:pt>
                <c:pt idx="630">
                  <c:v>2.3000000000000003</c:v>
                </c:pt>
                <c:pt idx="631">
                  <c:v>1.7899999999999998</c:v>
                </c:pt>
                <c:pt idx="632">
                  <c:v>1.2999999999999998</c:v>
                </c:pt>
                <c:pt idx="633">
                  <c:v>3.81</c:v>
                </c:pt>
                <c:pt idx="634">
                  <c:v>3.3</c:v>
                </c:pt>
                <c:pt idx="635">
                  <c:v>0.88</c:v>
                </c:pt>
                <c:pt idx="636">
                  <c:v>7.4399999999999995</c:v>
                </c:pt>
                <c:pt idx="637">
                  <c:v>-1.74</c:v>
                </c:pt>
                <c:pt idx="638">
                  <c:v>-2.4099999999999997</c:v>
                </c:pt>
                <c:pt idx="639">
                  <c:v>1.999999999999999E-2</c:v>
                </c:pt>
                <c:pt idx="640">
                  <c:v>4.4400000000000004</c:v>
                </c:pt>
                <c:pt idx="641">
                  <c:v>0.80999999999999994</c:v>
                </c:pt>
                <c:pt idx="642">
                  <c:v>2.6599999999999997</c:v>
                </c:pt>
                <c:pt idx="643">
                  <c:v>6.2299999999999995</c:v>
                </c:pt>
                <c:pt idx="644">
                  <c:v>0.49</c:v>
                </c:pt>
                <c:pt idx="645">
                  <c:v>-9.36</c:v>
                </c:pt>
                <c:pt idx="646">
                  <c:v>0.82000000000000006</c:v>
                </c:pt>
                <c:pt idx="647">
                  <c:v>-8.9599999999999991</c:v>
                </c:pt>
                <c:pt idx="648">
                  <c:v>8.42</c:v>
                </c:pt>
                <c:pt idx="649">
                  <c:v>4.13</c:v>
                </c:pt>
                <c:pt idx="650">
                  <c:v>2.7600000000000002</c:v>
                </c:pt>
                <c:pt idx="651">
                  <c:v>4.01</c:v>
                </c:pt>
                <c:pt idx="652">
                  <c:v>-6.96</c:v>
                </c:pt>
                <c:pt idx="653">
                  <c:v>7.5200000000000005</c:v>
                </c:pt>
                <c:pt idx="654">
                  <c:v>1.3800000000000001</c:v>
                </c:pt>
                <c:pt idx="655">
                  <c:v>-0.71000000000000008</c:v>
                </c:pt>
                <c:pt idx="656">
                  <c:v>-0.18</c:v>
                </c:pt>
                <c:pt idx="657">
                  <c:v>2.86</c:v>
                </c:pt>
                <c:pt idx="658">
                  <c:v>4.1899999999999995</c:v>
                </c:pt>
                <c:pt idx="659">
                  <c:v>3.1199999999999997</c:v>
                </c:pt>
                <c:pt idx="660">
                  <c:v>2.0700000000000003</c:v>
                </c:pt>
                <c:pt idx="661">
                  <c:v>-7.1000000000000005</c:v>
                </c:pt>
                <c:pt idx="662">
                  <c:v>-8.64</c:v>
                </c:pt>
                <c:pt idx="663">
                  <c:v>14.41</c:v>
                </c:pt>
                <c:pt idx="664">
                  <c:v>6.23</c:v>
                </c:pt>
                <c:pt idx="665">
                  <c:v>4.88</c:v>
                </c:pt>
                <c:pt idx="666">
                  <c:v>7.59</c:v>
                </c:pt>
                <c:pt idx="667">
                  <c:v>10.44</c:v>
                </c:pt>
                <c:pt idx="668">
                  <c:v>-4.3899999999999997</c:v>
                </c:pt>
                <c:pt idx="669">
                  <c:v>-3.8499999999999996</c:v>
                </c:pt>
                <c:pt idx="670">
                  <c:v>10.99</c:v>
                </c:pt>
                <c:pt idx="671">
                  <c:v>5.36</c:v>
                </c:pt>
                <c:pt idx="672">
                  <c:v>-0.81</c:v>
                </c:pt>
                <c:pt idx="673">
                  <c:v>-0.2</c:v>
                </c:pt>
                <c:pt idx="674">
                  <c:v>1.71</c:v>
                </c:pt>
                <c:pt idx="675">
                  <c:v>5.85</c:v>
                </c:pt>
                <c:pt idx="676">
                  <c:v>-1.37</c:v>
                </c:pt>
                <c:pt idx="677">
                  <c:v>5.68</c:v>
                </c:pt>
                <c:pt idx="678">
                  <c:v>2.68</c:v>
                </c:pt>
                <c:pt idx="679">
                  <c:v>3.25</c:v>
                </c:pt>
                <c:pt idx="680">
                  <c:v>-5.18</c:v>
                </c:pt>
                <c:pt idx="681">
                  <c:v>8.52</c:v>
                </c:pt>
                <c:pt idx="682">
                  <c:v>0.37</c:v>
                </c:pt>
                <c:pt idx="683">
                  <c:v>1.89</c:v>
                </c:pt>
              </c:numCache>
            </c:numRef>
          </c:xVal>
          <c:yVal>
            <c:numRef>
              <c:f>'ANSWER 2 BM'!$C$28:$C$711</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A843-4917-B424-CCDFC4DF183B}"/>
            </c:ext>
          </c:extLst>
        </c:ser>
        <c:dLbls>
          <c:showLegendKey val="0"/>
          <c:showVal val="0"/>
          <c:showCatName val="0"/>
          <c:showSerName val="0"/>
          <c:showPercent val="0"/>
          <c:showBubbleSize val="0"/>
        </c:dLbls>
        <c:axId val="1554071984"/>
        <c:axId val="1554074896"/>
      </c:scatterChart>
      <c:valAx>
        <c:axId val="155407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74896"/>
        <c:crosses val="autoZero"/>
        <c:crossBetween val="midCat"/>
      </c:valAx>
      <c:valAx>
        <c:axId val="15540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7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Market-Rf line fit plot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 2 BM'!$R$27</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BM'!$Q$28:$Q$711</c:f>
              <c:numCache>
                <c:formatCode>General</c:formatCode>
                <c:ptCount val="684"/>
                <c:pt idx="0">
                  <c:v>1.5</c:v>
                </c:pt>
                <c:pt idx="1">
                  <c:v>0.21000000000000002</c:v>
                </c:pt>
                <c:pt idx="2">
                  <c:v>-1.7399999999999998</c:v>
                </c:pt>
                <c:pt idx="3">
                  <c:v>1.81</c:v>
                </c:pt>
                <c:pt idx="4">
                  <c:v>0.37000000000000005</c:v>
                </c:pt>
                <c:pt idx="5">
                  <c:v>-4.6599999999999993</c:v>
                </c:pt>
                <c:pt idx="6">
                  <c:v>0.25000000000000006</c:v>
                </c:pt>
                <c:pt idx="7">
                  <c:v>1.48</c:v>
                </c:pt>
                <c:pt idx="8">
                  <c:v>2.2799999999999998</c:v>
                </c:pt>
                <c:pt idx="9">
                  <c:v>0.60000000000000009</c:v>
                </c:pt>
                <c:pt idx="10">
                  <c:v>-1.26</c:v>
                </c:pt>
                <c:pt idx="11">
                  <c:v>-0.17</c:v>
                </c:pt>
                <c:pt idx="12">
                  <c:v>-0.35</c:v>
                </c:pt>
                <c:pt idx="13">
                  <c:v>-2.12</c:v>
                </c:pt>
                <c:pt idx="14">
                  <c:v>-3.5</c:v>
                </c:pt>
                <c:pt idx="15">
                  <c:v>1.89</c:v>
                </c:pt>
                <c:pt idx="16">
                  <c:v>-4.8500000000000005</c:v>
                </c:pt>
                <c:pt idx="17">
                  <c:v>-1.62</c:v>
                </c:pt>
                <c:pt idx="18">
                  <c:v>-1.9100000000000001</c:v>
                </c:pt>
                <c:pt idx="19">
                  <c:v>-8.9600000000000009</c:v>
                </c:pt>
                <c:pt idx="20">
                  <c:v>-9.0000000000000024E-2</c:v>
                </c:pt>
                <c:pt idx="21">
                  <c:v>4.49</c:v>
                </c:pt>
                <c:pt idx="22">
                  <c:v>1.73</c:v>
                </c:pt>
                <c:pt idx="23">
                  <c:v>0.28999999999999992</c:v>
                </c:pt>
                <c:pt idx="24">
                  <c:v>7.44</c:v>
                </c:pt>
                <c:pt idx="25">
                  <c:v>0.51</c:v>
                </c:pt>
                <c:pt idx="26">
                  <c:v>3.01</c:v>
                </c:pt>
                <c:pt idx="27">
                  <c:v>2.71</c:v>
                </c:pt>
                <c:pt idx="28">
                  <c:v>-3.5100000000000002</c:v>
                </c:pt>
                <c:pt idx="29">
                  <c:v>1.31</c:v>
                </c:pt>
                <c:pt idx="30">
                  <c:v>5.33</c:v>
                </c:pt>
                <c:pt idx="31">
                  <c:v>-1.28</c:v>
                </c:pt>
                <c:pt idx="32">
                  <c:v>2.77</c:v>
                </c:pt>
                <c:pt idx="33">
                  <c:v>-4.3899999999999997</c:v>
                </c:pt>
                <c:pt idx="34">
                  <c:v>0.17000000000000004</c:v>
                </c:pt>
                <c:pt idx="35">
                  <c:v>3.11</c:v>
                </c:pt>
                <c:pt idx="36">
                  <c:v>-4.96</c:v>
                </c:pt>
                <c:pt idx="37">
                  <c:v>-3.17</c:v>
                </c:pt>
                <c:pt idx="38">
                  <c:v>-1.5099999999999998</c:v>
                </c:pt>
                <c:pt idx="39">
                  <c:v>7.49</c:v>
                </c:pt>
                <c:pt idx="40">
                  <c:v>1.7</c:v>
                </c:pt>
                <c:pt idx="41">
                  <c:v>0.91000000000000014</c:v>
                </c:pt>
                <c:pt idx="42">
                  <c:v>-2.4</c:v>
                </c:pt>
                <c:pt idx="43">
                  <c:v>0.52</c:v>
                </c:pt>
                <c:pt idx="44">
                  <c:v>5.25</c:v>
                </c:pt>
                <c:pt idx="45">
                  <c:v>1.28</c:v>
                </c:pt>
                <c:pt idx="46">
                  <c:v>3.79</c:v>
                </c:pt>
                <c:pt idx="47">
                  <c:v>-4.22</c:v>
                </c:pt>
                <c:pt idx="48">
                  <c:v>-0.92</c:v>
                </c:pt>
                <c:pt idx="49">
                  <c:v>-5.16</c:v>
                </c:pt>
                <c:pt idx="50">
                  <c:v>1.56</c:v>
                </c:pt>
                <c:pt idx="51">
                  <c:v>0.47</c:v>
                </c:pt>
                <c:pt idx="52">
                  <c:v>-0.15999999999999998</c:v>
                </c:pt>
                <c:pt idx="53">
                  <c:v>-7.83</c:v>
                </c:pt>
                <c:pt idx="54">
                  <c:v>-7.2</c:v>
                </c:pt>
                <c:pt idx="55">
                  <c:v>4.72</c:v>
                </c:pt>
                <c:pt idx="56">
                  <c:v>-2.66</c:v>
                </c:pt>
                <c:pt idx="57">
                  <c:v>5.49</c:v>
                </c:pt>
                <c:pt idx="58">
                  <c:v>-4.26</c:v>
                </c:pt>
                <c:pt idx="59">
                  <c:v>-3.14</c:v>
                </c:pt>
                <c:pt idx="60">
                  <c:v>-7.8599999999999994</c:v>
                </c:pt>
                <c:pt idx="61">
                  <c:v>4.8</c:v>
                </c:pt>
                <c:pt idx="62">
                  <c:v>-0.72</c:v>
                </c:pt>
                <c:pt idx="63">
                  <c:v>-10.56</c:v>
                </c:pt>
                <c:pt idx="64">
                  <c:v>-7.37</c:v>
                </c:pt>
                <c:pt idx="65">
                  <c:v>-5.08</c:v>
                </c:pt>
                <c:pt idx="66">
                  <c:v>7.57</c:v>
                </c:pt>
                <c:pt idx="67">
                  <c:v>5.46</c:v>
                </c:pt>
                <c:pt idx="68">
                  <c:v>2.37</c:v>
                </c:pt>
                <c:pt idx="69">
                  <c:v>-2.61</c:v>
                </c:pt>
                <c:pt idx="70">
                  <c:v>5</c:v>
                </c:pt>
                <c:pt idx="71">
                  <c:v>6.58</c:v>
                </c:pt>
                <c:pt idx="72">
                  <c:v>5.23</c:v>
                </c:pt>
                <c:pt idx="73">
                  <c:v>0.79999999999999982</c:v>
                </c:pt>
                <c:pt idx="74">
                  <c:v>3.8</c:v>
                </c:pt>
                <c:pt idx="75">
                  <c:v>4.58</c:v>
                </c:pt>
                <c:pt idx="76">
                  <c:v>-4.43</c:v>
                </c:pt>
                <c:pt idx="77">
                  <c:v>-0.98</c:v>
                </c:pt>
                <c:pt idx="78">
                  <c:v>-4.7700000000000005</c:v>
                </c:pt>
                <c:pt idx="79">
                  <c:v>4.2200000000000006</c:v>
                </c:pt>
                <c:pt idx="80">
                  <c:v>-1.35</c:v>
                </c:pt>
                <c:pt idx="81">
                  <c:v>-5.9</c:v>
                </c:pt>
                <c:pt idx="82">
                  <c:v>-0.8</c:v>
                </c:pt>
                <c:pt idx="83">
                  <c:v>9.7000000000000011</c:v>
                </c:pt>
                <c:pt idx="84">
                  <c:v>1.56</c:v>
                </c:pt>
                <c:pt idx="85">
                  <c:v>2.4</c:v>
                </c:pt>
                <c:pt idx="86">
                  <c:v>0.14999999999999997</c:v>
                </c:pt>
                <c:pt idx="87">
                  <c:v>0.3</c:v>
                </c:pt>
                <c:pt idx="88">
                  <c:v>-1.33</c:v>
                </c:pt>
                <c:pt idx="89">
                  <c:v>-3.33</c:v>
                </c:pt>
                <c:pt idx="90">
                  <c:v>-2.35</c:v>
                </c:pt>
                <c:pt idx="91">
                  <c:v>4.8</c:v>
                </c:pt>
                <c:pt idx="92">
                  <c:v>-2.52</c:v>
                </c:pt>
                <c:pt idx="93">
                  <c:v>0.16000000000000003</c:v>
                </c:pt>
                <c:pt idx="94">
                  <c:v>6.09</c:v>
                </c:pt>
                <c:pt idx="95">
                  <c:v>-0.84</c:v>
                </c:pt>
                <c:pt idx="96">
                  <c:v>-5.3500000000000005</c:v>
                </c:pt>
                <c:pt idx="97">
                  <c:v>-4.9400000000000004</c:v>
                </c:pt>
                <c:pt idx="98">
                  <c:v>-2.29</c:v>
                </c:pt>
                <c:pt idx="99">
                  <c:v>-5.1899999999999995</c:v>
                </c:pt>
                <c:pt idx="100">
                  <c:v>-3.6799999999999997</c:v>
                </c:pt>
                <c:pt idx="101">
                  <c:v>-1.7</c:v>
                </c:pt>
                <c:pt idx="102">
                  <c:v>6.71</c:v>
                </c:pt>
                <c:pt idx="103">
                  <c:v>-3.3</c:v>
                </c:pt>
                <c:pt idx="104">
                  <c:v>7.9</c:v>
                </c:pt>
                <c:pt idx="105">
                  <c:v>-1.29</c:v>
                </c:pt>
                <c:pt idx="106">
                  <c:v>-15</c:v>
                </c:pt>
                <c:pt idx="107">
                  <c:v>9.9999999999999978E-2</c:v>
                </c:pt>
                <c:pt idx="108">
                  <c:v>1.71</c:v>
                </c:pt>
                <c:pt idx="109">
                  <c:v>0.65</c:v>
                </c:pt>
                <c:pt idx="110">
                  <c:v>-3.68</c:v>
                </c:pt>
                <c:pt idx="111">
                  <c:v>-6.32</c:v>
                </c:pt>
                <c:pt idx="112">
                  <c:v>-5.97</c:v>
                </c:pt>
                <c:pt idx="113">
                  <c:v>-3.7600000000000002</c:v>
                </c:pt>
                <c:pt idx="114">
                  <c:v>-5.03</c:v>
                </c:pt>
                <c:pt idx="115">
                  <c:v>-8.68</c:v>
                </c:pt>
                <c:pt idx="116">
                  <c:v>-10.07</c:v>
                </c:pt>
                <c:pt idx="117">
                  <c:v>12.790000000000001</c:v>
                </c:pt>
                <c:pt idx="118">
                  <c:v>-3.44</c:v>
                </c:pt>
                <c:pt idx="119">
                  <c:v>-1.48</c:v>
                </c:pt>
                <c:pt idx="120">
                  <c:v>15.659999999999998</c:v>
                </c:pt>
                <c:pt idx="121">
                  <c:v>2.4499999999999997</c:v>
                </c:pt>
                <c:pt idx="122">
                  <c:v>2.84</c:v>
                </c:pt>
                <c:pt idx="123">
                  <c:v>4.0799999999999992</c:v>
                </c:pt>
                <c:pt idx="124">
                  <c:v>7.64</c:v>
                </c:pt>
                <c:pt idx="125">
                  <c:v>6.7299999999999995</c:v>
                </c:pt>
                <c:pt idx="126">
                  <c:v>-4.7899999999999991</c:v>
                </c:pt>
                <c:pt idx="127">
                  <c:v>-2.82</c:v>
                </c:pt>
                <c:pt idx="128">
                  <c:v>-2.39</c:v>
                </c:pt>
                <c:pt idx="129">
                  <c:v>4.8900000000000006</c:v>
                </c:pt>
                <c:pt idx="130">
                  <c:v>2.13</c:v>
                </c:pt>
                <c:pt idx="131">
                  <c:v>0.19000000000000006</c:v>
                </c:pt>
                <c:pt idx="132">
                  <c:v>10.37</c:v>
                </c:pt>
                <c:pt idx="133">
                  <c:v>1.8299999999999998</c:v>
                </c:pt>
                <c:pt idx="134">
                  <c:v>2.71</c:v>
                </c:pt>
                <c:pt idx="135">
                  <c:v>-0.44999999999999996</c:v>
                </c:pt>
                <c:pt idx="136">
                  <c:v>-0.33999999999999997</c:v>
                </c:pt>
                <c:pt idx="137">
                  <c:v>3.78</c:v>
                </c:pt>
                <c:pt idx="138">
                  <c:v>-0.35</c:v>
                </c:pt>
                <c:pt idx="139">
                  <c:v>-0.3</c:v>
                </c:pt>
                <c:pt idx="140">
                  <c:v>3.36</c:v>
                </c:pt>
                <c:pt idx="141">
                  <c:v>-2.5300000000000002</c:v>
                </c:pt>
                <c:pt idx="142">
                  <c:v>0.7599999999999999</c:v>
                </c:pt>
                <c:pt idx="143">
                  <c:v>7.1199999999999992</c:v>
                </c:pt>
                <c:pt idx="144">
                  <c:v>-2.94</c:v>
                </c:pt>
                <c:pt idx="145">
                  <c:v>-3.0300000000000002</c:v>
                </c:pt>
                <c:pt idx="146">
                  <c:v>-1.44</c:v>
                </c:pt>
                <c:pt idx="147">
                  <c:v>1.58</c:v>
                </c:pt>
                <c:pt idx="148">
                  <c:v>-1.1499999999999999</c:v>
                </c:pt>
                <c:pt idx="149">
                  <c:v>4.08</c:v>
                </c:pt>
                <c:pt idx="150">
                  <c:v>-2.87</c:v>
                </c:pt>
                <c:pt idx="151">
                  <c:v>-3.1999999999999997</c:v>
                </c:pt>
                <c:pt idx="152">
                  <c:v>-0.73</c:v>
                </c:pt>
                <c:pt idx="153">
                  <c:v>-4.2</c:v>
                </c:pt>
                <c:pt idx="154">
                  <c:v>4.0599999999999996</c:v>
                </c:pt>
                <c:pt idx="155">
                  <c:v>0.59000000000000008</c:v>
                </c:pt>
                <c:pt idx="156">
                  <c:v>-7.15</c:v>
                </c:pt>
                <c:pt idx="157">
                  <c:v>-1.34</c:v>
                </c:pt>
                <c:pt idx="158">
                  <c:v>3.8899999999999997</c:v>
                </c:pt>
                <c:pt idx="159">
                  <c:v>7.72</c:v>
                </c:pt>
                <c:pt idx="160">
                  <c:v>1.97</c:v>
                </c:pt>
                <c:pt idx="161">
                  <c:v>-2.73</c:v>
                </c:pt>
                <c:pt idx="162">
                  <c:v>4.68</c:v>
                </c:pt>
                <c:pt idx="163">
                  <c:v>4.1199999999999992</c:v>
                </c:pt>
                <c:pt idx="164">
                  <c:v>-1.08</c:v>
                </c:pt>
                <c:pt idx="165">
                  <c:v>-12.549999999999999</c:v>
                </c:pt>
                <c:pt idx="166">
                  <c:v>2.3899999999999997</c:v>
                </c:pt>
                <c:pt idx="167">
                  <c:v>0.56000000000000005</c:v>
                </c:pt>
                <c:pt idx="168">
                  <c:v>4.7899999999999991</c:v>
                </c:pt>
                <c:pt idx="169">
                  <c:v>-3.54</c:v>
                </c:pt>
                <c:pt idx="170">
                  <c:v>6.1099999999999994</c:v>
                </c:pt>
                <c:pt idx="171">
                  <c:v>9.9999999999999978E-2</c:v>
                </c:pt>
                <c:pt idx="172">
                  <c:v>-2.04</c:v>
                </c:pt>
                <c:pt idx="173">
                  <c:v>4.3599999999999994</c:v>
                </c:pt>
                <c:pt idx="174">
                  <c:v>1.3599999999999999</c:v>
                </c:pt>
                <c:pt idx="175">
                  <c:v>6.4399999999999995</c:v>
                </c:pt>
                <c:pt idx="176">
                  <c:v>-0.16999999999999993</c:v>
                </c:pt>
                <c:pt idx="177">
                  <c:v>-7.3100000000000005</c:v>
                </c:pt>
                <c:pt idx="178">
                  <c:v>6.37</c:v>
                </c:pt>
                <c:pt idx="179">
                  <c:v>3.04</c:v>
                </c:pt>
                <c:pt idx="180">
                  <c:v>6.7700000000000005</c:v>
                </c:pt>
                <c:pt idx="181">
                  <c:v>-0.58000000000000007</c:v>
                </c:pt>
                <c:pt idx="182">
                  <c:v>-13.75</c:v>
                </c:pt>
                <c:pt idx="183">
                  <c:v>2.8900000000000006</c:v>
                </c:pt>
                <c:pt idx="184">
                  <c:v>5.1199999999999992</c:v>
                </c:pt>
                <c:pt idx="185">
                  <c:v>3.7500000000000004</c:v>
                </c:pt>
                <c:pt idx="186">
                  <c:v>6.43</c:v>
                </c:pt>
                <c:pt idx="187">
                  <c:v>1.2000000000000002</c:v>
                </c:pt>
                <c:pt idx="188">
                  <c:v>4.42</c:v>
                </c:pt>
                <c:pt idx="189">
                  <c:v>2.91</c:v>
                </c:pt>
                <c:pt idx="190">
                  <c:v>12.370000000000001</c:v>
                </c:pt>
                <c:pt idx="191">
                  <c:v>-6.49</c:v>
                </c:pt>
                <c:pt idx="192">
                  <c:v>-7.21</c:v>
                </c:pt>
                <c:pt idx="193">
                  <c:v>0.95999999999999974</c:v>
                </c:pt>
                <c:pt idx="194">
                  <c:v>2.99</c:v>
                </c:pt>
                <c:pt idx="195">
                  <c:v>-3.95</c:v>
                </c:pt>
                <c:pt idx="196">
                  <c:v>-2.04</c:v>
                </c:pt>
                <c:pt idx="197">
                  <c:v>-0.69000000000000006</c:v>
                </c:pt>
                <c:pt idx="198">
                  <c:v>0.35000000000000009</c:v>
                </c:pt>
                <c:pt idx="199">
                  <c:v>-7.96</c:v>
                </c:pt>
                <c:pt idx="200">
                  <c:v>-7.63</c:v>
                </c:pt>
                <c:pt idx="201">
                  <c:v>6.16</c:v>
                </c:pt>
                <c:pt idx="202">
                  <c:v>4.3899999999999997</c:v>
                </c:pt>
                <c:pt idx="203">
                  <c:v>-3.95</c:v>
                </c:pt>
                <c:pt idx="204">
                  <c:v>-4.6100000000000003</c:v>
                </c:pt>
                <c:pt idx="205">
                  <c:v>-7.62</c:v>
                </c:pt>
                <c:pt idx="206">
                  <c:v>-0.85</c:v>
                </c:pt>
                <c:pt idx="207">
                  <c:v>3.2199999999999998</c:v>
                </c:pt>
                <c:pt idx="208">
                  <c:v>-3.27</c:v>
                </c:pt>
                <c:pt idx="209">
                  <c:v>-2.2800000000000002</c:v>
                </c:pt>
                <c:pt idx="210">
                  <c:v>-4.26</c:v>
                </c:pt>
                <c:pt idx="211">
                  <c:v>10.950000000000001</c:v>
                </c:pt>
                <c:pt idx="212">
                  <c:v>1.76</c:v>
                </c:pt>
                <c:pt idx="213">
                  <c:v>11.42</c:v>
                </c:pt>
                <c:pt idx="214">
                  <c:v>4.7</c:v>
                </c:pt>
                <c:pt idx="215">
                  <c:v>-0.46000000000000008</c:v>
                </c:pt>
                <c:pt idx="216">
                  <c:v>2.83</c:v>
                </c:pt>
                <c:pt idx="217">
                  <c:v>3.37</c:v>
                </c:pt>
                <c:pt idx="218">
                  <c:v>2.4900000000000002</c:v>
                </c:pt>
                <c:pt idx="219">
                  <c:v>5.61</c:v>
                </c:pt>
                <c:pt idx="220">
                  <c:v>-0.38999999999999996</c:v>
                </c:pt>
                <c:pt idx="221">
                  <c:v>4.57</c:v>
                </c:pt>
                <c:pt idx="222">
                  <c:v>-5.67</c:v>
                </c:pt>
                <c:pt idx="223">
                  <c:v>-2.19</c:v>
                </c:pt>
                <c:pt idx="224">
                  <c:v>1.24</c:v>
                </c:pt>
                <c:pt idx="225">
                  <c:v>-3.83</c:v>
                </c:pt>
                <c:pt idx="226">
                  <c:v>2.6399999999999997</c:v>
                </c:pt>
                <c:pt idx="227">
                  <c:v>-1.1599999999999999</c:v>
                </c:pt>
                <c:pt idx="228">
                  <c:v>-2.38</c:v>
                </c:pt>
                <c:pt idx="229">
                  <c:v>-6.94</c:v>
                </c:pt>
                <c:pt idx="230">
                  <c:v>1.7400000000000002</c:v>
                </c:pt>
                <c:pt idx="231">
                  <c:v>-1.1300000000000001</c:v>
                </c:pt>
                <c:pt idx="232">
                  <c:v>-4.6399999999999997</c:v>
                </c:pt>
                <c:pt idx="233">
                  <c:v>4.32</c:v>
                </c:pt>
                <c:pt idx="234">
                  <c:v>-3.4099999999999997</c:v>
                </c:pt>
                <c:pt idx="235">
                  <c:v>10.209999999999999</c:v>
                </c:pt>
                <c:pt idx="236">
                  <c:v>-2.02</c:v>
                </c:pt>
                <c:pt idx="237">
                  <c:v>0.42999999999999994</c:v>
                </c:pt>
                <c:pt idx="238">
                  <c:v>-1.74</c:v>
                </c:pt>
                <c:pt idx="239">
                  <c:v>1.7199999999999998</c:v>
                </c:pt>
                <c:pt idx="240">
                  <c:v>9</c:v>
                </c:pt>
                <c:pt idx="241">
                  <c:v>1.52</c:v>
                </c:pt>
                <c:pt idx="242">
                  <c:v>-0.82000000000000006</c:v>
                </c:pt>
                <c:pt idx="243">
                  <c:v>-3.0199999999999996</c:v>
                </c:pt>
                <c:pt idx="244">
                  <c:v>6.09</c:v>
                </c:pt>
                <c:pt idx="245">
                  <c:v>1.9400000000000002</c:v>
                </c:pt>
                <c:pt idx="246">
                  <c:v>-0.22999999999999998</c:v>
                </c:pt>
                <c:pt idx="247">
                  <c:v>-0.68</c:v>
                </c:pt>
                <c:pt idx="248">
                  <c:v>-3.35</c:v>
                </c:pt>
                <c:pt idx="249">
                  <c:v>3.7100000000000004</c:v>
                </c:pt>
                <c:pt idx="250">
                  <c:v>7.09</c:v>
                </c:pt>
                <c:pt idx="251">
                  <c:v>3.3800000000000003</c:v>
                </c:pt>
                <c:pt idx="252">
                  <c:v>0.87999999999999989</c:v>
                </c:pt>
                <c:pt idx="253">
                  <c:v>9.0500000000000007</c:v>
                </c:pt>
                <c:pt idx="254">
                  <c:v>6.1300000000000008</c:v>
                </c:pt>
                <c:pt idx="255">
                  <c:v>-0.64</c:v>
                </c:pt>
                <c:pt idx="256">
                  <c:v>4.76</c:v>
                </c:pt>
                <c:pt idx="257">
                  <c:v>0.78</c:v>
                </c:pt>
                <c:pt idx="258">
                  <c:v>-7.3000000000000007</c:v>
                </c:pt>
                <c:pt idx="259">
                  <c:v>5.42</c:v>
                </c:pt>
                <c:pt idx="260">
                  <c:v>-9.68</c:v>
                </c:pt>
                <c:pt idx="261">
                  <c:v>5.73</c:v>
                </c:pt>
                <c:pt idx="262">
                  <c:v>1.08</c:v>
                </c:pt>
                <c:pt idx="263">
                  <c:v>-2.9800000000000004</c:v>
                </c:pt>
                <c:pt idx="264">
                  <c:v>14.46</c:v>
                </c:pt>
                <c:pt idx="265">
                  <c:v>6.2200000000000006</c:v>
                </c:pt>
                <c:pt idx="266">
                  <c:v>1.7</c:v>
                </c:pt>
                <c:pt idx="267">
                  <c:v>-2.08</c:v>
                </c:pt>
                <c:pt idx="268">
                  <c:v>-0.64</c:v>
                </c:pt>
                <c:pt idx="269">
                  <c:v>3.9600000000000004</c:v>
                </c:pt>
                <c:pt idx="270">
                  <c:v>3.04</c:v>
                </c:pt>
                <c:pt idx="271">
                  <c:v>4.3</c:v>
                </c:pt>
                <c:pt idx="272">
                  <c:v>-3.7</c:v>
                </c:pt>
                <c:pt idx="273">
                  <c:v>-25.32</c:v>
                </c:pt>
                <c:pt idx="274">
                  <c:v>-7.6999999999999993</c:v>
                </c:pt>
                <c:pt idx="275">
                  <c:v>7.7299999999999995</c:v>
                </c:pt>
                <c:pt idx="276">
                  <c:v>2.1800000000000002</c:v>
                </c:pt>
                <c:pt idx="277">
                  <c:v>6.19</c:v>
                </c:pt>
                <c:pt idx="278">
                  <c:v>-2.63</c:v>
                </c:pt>
                <c:pt idx="279">
                  <c:v>0.58000000000000007</c:v>
                </c:pt>
                <c:pt idx="280">
                  <c:v>-0.71</c:v>
                </c:pt>
                <c:pt idx="281">
                  <c:v>6.77</c:v>
                </c:pt>
                <c:pt idx="282">
                  <c:v>-1.98</c:v>
                </c:pt>
                <c:pt idx="283">
                  <c:v>-5.01</c:v>
                </c:pt>
                <c:pt idx="284">
                  <c:v>3.71</c:v>
                </c:pt>
                <c:pt idx="285">
                  <c:v>3.2</c:v>
                </c:pt>
                <c:pt idx="286">
                  <c:v>-2.15</c:v>
                </c:pt>
                <c:pt idx="287">
                  <c:v>1.9100000000000001</c:v>
                </c:pt>
                <c:pt idx="288">
                  <c:v>5.87</c:v>
                </c:pt>
                <c:pt idx="289">
                  <c:v>-2.37</c:v>
                </c:pt>
                <c:pt idx="290">
                  <c:v>0.13</c:v>
                </c:pt>
                <c:pt idx="291">
                  <c:v>4.3100000000000005</c:v>
                </c:pt>
                <c:pt idx="292">
                  <c:v>2.37</c:v>
                </c:pt>
                <c:pt idx="293">
                  <c:v>-1.5299999999999998</c:v>
                </c:pt>
                <c:pt idx="294">
                  <c:v>8.1100000000000012</c:v>
                </c:pt>
                <c:pt idx="295">
                  <c:v>1.7100000000000002</c:v>
                </c:pt>
                <c:pt idx="296">
                  <c:v>-1.85</c:v>
                </c:pt>
                <c:pt idx="297">
                  <c:v>-4.63</c:v>
                </c:pt>
                <c:pt idx="298">
                  <c:v>1.5300000000000002</c:v>
                </c:pt>
                <c:pt idx="299">
                  <c:v>0.4</c:v>
                </c:pt>
                <c:pt idx="300">
                  <c:v>-6.67</c:v>
                </c:pt>
                <c:pt idx="301">
                  <c:v>1.42</c:v>
                </c:pt>
                <c:pt idx="302">
                  <c:v>3.1799999999999997</c:v>
                </c:pt>
                <c:pt idx="303">
                  <c:v>-2.54</c:v>
                </c:pt>
                <c:pt idx="304">
                  <c:v>9.6</c:v>
                </c:pt>
                <c:pt idx="305">
                  <c:v>-2.37</c:v>
                </c:pt>
                <c:pt idx="306">
                  <c:v>-2.2400000000000002</c:v>
                </c:pt>
                <c:pt idx="307">
                  <c:v>-11.4</c:v>
                </c:pt>
                <c:pt idx="308">
                  <c:v>-6.3199999999999994</c:v>
                </c:pt>
                <c:pt idx="309">
                  <c:v>-2.99</c:v>
                </c:pt>
                <c:pt idx="310">
                  <c:v>7.17</c:v>
                </c:pt>
                <c:pt idx="311">
                  <c:v>3.19</c:v>
                </c:pt>
                <c:pt idx="312">
                  <c:v>5.41</c:v>
                </c:pt>
                <c:pt idx="313">
                  <c:v>7.24</c:v>
                </c:pt>
                <c:pt idx="314">
                  <c:v>1.98</c:v>
                </c:pt>
                <c:pt idx="315">
                  <c:v>-0.4</c:v>
                </c:pt>
                <c:pt idx="316">
                  <c:v>4.41</c:v>
                </c:pt>
                <c:pt idx="317">
                  <c:v>-5.72</c:v>
                </c:pt>
                <c:pt idx="318">
                  <c:v>2.6799999999999997</c:v>
                </c:pt>
                <c:pt idx="319">
                  <c:v>0.65000000000000013</c:v>
                </c:pt>
                <c:pt idx="320">
                  <c:v>-1.57</c:v>
                </c:pt>
                <c:pt idx="321">
                  <c:v>0.52</c:v>
                </c:pt>
                <c:pt idx="322">
                  <c:v>-5.7399999999999993</c:v>
                </c:pt>
                <c:pt idx="323">
                  <c:v>8.5299999999999994</c:v>
                </c:pt>
                <c:pt idx="324">
                  <c:v>-1.18</c:v>
                </c:pt>
                <c:pt idx="325">
                  <c:v>0</c:v>
                </c:pt>
                <c:pt idx="326">
                  <c:v>-2.14</c:v>
                </c:pt>
                <c:pt idx="327">
                  <c:v>3.77</c:v>
                </c:pt>
                <c:pt idx="328">
                  <c:v>0.06</c:v>
                </c:pt>
                <c:pt idx="329">
                  <c:v>-1.17</c:v>
                </c:pt>
                <c:pt idx="330">
                  <c:v>3.38</c:v>
                </c:pt>
                <c:pt idx="331">
                  <c:v>-3.24</c:v>
                </c:pt>
                <c:pt idx="332">
                  <c:v>3.01</c:v>
                </c:pt>
                <c:pt idx="333">
                  <c:v>1.49</c:v>
                </c:pt>
                <c:pt idx="334">
                  <c:v>5.0599999999999996</c:v>
                </c:pt>
                <c:pt idx="335">
                  <c:v>3.26</c:v>
                </c:pt>
                <c:pt idx="336">
                  <c:v>1.33</c:v>
                </c:pt>
                <c:pt idx="337">
                  <c:v>1.35</c:v>
                </c:pt>
                <c:pt idx="338">
                  <c:v>3.39</c:v>
                </c:pt>
                <c:pt idx="339">
                  <c:v>-2.59</c:v>
                </c:pt>
                <c:pt idx="340">
                  <c:v>4.38</c:v>
                </c:pt>
                <c:pt idx="341">
                  <c:v>0.79</c:v>
                </c:pt>
                <c:pt idx="342">
                  <c:v>-0.19999999999999998</c:v>
                </c:pt>
                <c:pt idx="343">
                  <c:v>2.95</c:v>
                </c:pt>
                <c:pt idx="344">
                  <c:v>-0.96</c:v>
                </c:pt>
                <c:pt idx="345">
                  <c:v>0.96</c:v>
                </c:pt>
                <c:pt idx="346">
                  <c:v>-2.33</c:v>
                </c:pt>
                <c:pt idx="347">
                  <c:v>2.91</c:v>
                </c:pt>
                <c:pt idx="348">
                  <c:v>3.99</c:v>
                </c:pt>
                <c:pt idx="349">
                  <c:v>-1.51</c:v>
                </c:pt>
                <c:pt idx="350">
                  <c:v>-4.5399999999999991</c:v>
                </c:pt>
                <c:pt idx="351">
                  <c:v>0.18</c:v>
                </c:pt>
                <c:pt idx="352">
                  <c:v>1.26</c:v>
                </c:pt>
                <c:pt idx="353">
                  <c:v>-2.92</c:v>
                </c:pt>
                <c:pt idx="354">
                  <c:v>2.62</c:v>
                </c:pt>
                <c:pt idx="355">
                  <c:v>3.57</c:v>
                </c:pt>
                <c:pt idx="356">
                  <c:v>-3.22</c:v>
                </c:pt>
                <c:pt idx="357">
                  <c:v>1.4900000000000002</c:v>
                </c:pt>
                <c:pt idx="358">
                  <c:v>-5.22</c:v>
                </c:pt>
                <c:pt idx="359">
                  <c:v>0.76</c:v>
                </c:pt>
                <c:pt idx="360">
                  <c:v>0.92000000000000015</c:v>
                </c:pt>
                <c:pt idx="361">
                  <c:v>4.2699999999999996</c:v>
                </c:pt>
                <c:pt idx="362">
                  <c:v>3.11</c:v>
                </c:pt>
                <c:pt idx="363">
                  <c:v>2.5</c:v>
                </c:pt>
                <c:pt idx="364">
                  <c:v>1.88</c:v>
                </c:pt>
                <c:pt idx="365">
                  <c:v>2.5</c:v>
                </c:pt>
                <c:pt idx="366">
                  <c:v>3.95</c:v>
                </c:pt>
                <c:pt idx="367">
                  <c:v>0.20000000000000007</c:v>
                </c:pt>
                <c:pt idx="368">
                  <c:v>1.99</c:v>
                </c:pt>
                <c:pt idx="369">
                  <c:v>-1.46</c:v>
                </c:pt>
                <c:pt idx="370">
                  <c:v>2.2800000000000002</c:v>
                </c:pt>
                <c:pt idx="371">
                  <c:v>0.47</c:v>
                </c:pt>
                <c:pt idx="372">
                  <c:v>1.5799999999999998</c:v>
                </c:pt>
                <c:pt idx="373">
                  <c:v>2.4899999999999998</c:v>
                </c:pt>
                <c:pt idx="374">
                  <c:v>1.6599999999999997</c:v>
                </c:pt>
                <c:pt idx="375">
                  <c:v>3.5300000000000002</c:v>
                </c:pt>
                <c:pt idx="376">
                  <c:v>1.33</c:v>
                </c:pt>
                <c:pt idx="377">
                  <c:v>-1.9300000000000002</c:v>
                </c:pt>
                <c:pt idx="378">
                  <c:v>-5.86</c:v>
                </c:pt>
                <c:pt idx="379">
                  <c:v>3.1799999999999997</c:v>
                </c:pt>
                <c:pt idx="380">
                  <c:v>4.05</c:v>
                </c:pt>
                <c:pt idx="381">
                  <c:v>0.2</c:v>
                </c:pt>
                <c:pt idx="382">
                  <c:v>6.2</c:v>
                </c:pt>
                <c:pt idx="383">
                  <c:v>-0.65</c:v>
                </c:pt>
                <c:pt idx="384">
                  <c:v>4.16</c:v>
                </c:pt>
                <c:pt idx="385">
                  <c:v>-1.75</c:v>
                </c:pt>
                <c:pt idx="386">
                  <c:v>-2.17</c:v>
                </c:pt>
                <c:pt idx="387">
                  <c:v>1.8100000000000003</c:v>
                </c:pt>
                <c:pt idx="388">
                  <c:v>7.31</c:v>
                </c:pt>
                <c:pt idx="389">
                  <c:v>2.62</c:v>
                </c:pt>
                <c:pt idx="390">
                  <c:v>8.06</c:v>
                </c:pt>
                <c:pt idx="391">
                  <c:v>-2.77</c:v>
                </c:pt>
                <c:pt idx="392">
                  <c:v>5.21</c:v>
                </c:pt>
                <c:pt idx="393">
                  <c:v>-4.62</c:v>
                </c:pt>
                <c:pt idx="394">
                  <c:v>2.77</c:v>
                </c:pt>
                <c:pt idx="395">
                  <c:v>1.02</c:v>
                </c:pt>
                <c:pt idx="396">
                  <c:v>-1.02</c:v>
                </c:pt>
                <c:pt idx="397">
                  <c:v>6.92</c:v>
                </c:pt>
                <c:pt idx="398">
                  <c:v>3.64</c:v>
                </c:pt>
                <c:pt idx="399">
                  <c:v>1.4000000000000001</c:v>
                </c:pt>
                <c:pt idx="400">
                  <c:v>-2.4899999999999998</c:v>
                </c:pt>
                <c:pt idx="401">
                  <c:v>0.74</c:v>
                </c:pt>
                <c:pt idx="402">
                  <c:v>-3.7399999999999998</c:v>
                </c:pt>
                <c:pt idx="403">
                  <c:v>-18.03</c:v>
                </c:pt>
                <c:pt idx="404">
                  <c:v>3.6799999999999997</c:v>
                </c:pt>
                <c:pt idx="405">
                  <c:v>8.08</c:v>
                </c:pt>
                <c:pt idx="406">
                  <c:v>5.58</c:v>
                </c:pt>
                <c:pt idx="407">
                  <c:v>2.65</c:v>
                </c:pt>
                <c:pt idx="408">
                  <c:v>0.49</c:v>
                </c:pt>
                <c:pt idx="409">
                  <c:v>-2.4300000000000002</c:v>
                </c:pt>
                <c:pt idx="410">
                  <c:v>2.44</c:v>
                </c:pt>
                <c:pt idx="411">
                  <c:v>8.9300000000000015</c:v>
                </c:pt>
                <c:pt idx="412">
                  <c:v>-1.55</c:v>
                </c:pt>
                <c:pt idx="413">
                  <c:v>3.45</c:v>
                </c:pt>
                <c:pt idx="414">
                  <c:v>-4.1100000000000003</c:v>
                </c:pt>
                <c:pt idx="415">
                  <c:v>-3.23</c:v>
                </c:pt>
                <c:pt idx="416">
                  <c:v>-3.49</c:v>
                </c:pt>
                <c:pt idx="417">
                  <c:v>8.11</c:v>
                </c:pt>
                <c:pt idx="418">
                  <c:v>0.44000000000000006</c:v>
                </c:pt>
                <c:pt idx="419">
                  <c:v>5.05</c:v>
                </c:pt>
                <c:pt idx="420">
                  <c:v>-4.0199999999999996</c:v>
                </c:pt>
                <c:pt idx="421">
                  <c:v>-2.81</c:v>
                </c:pt>
                <c:pt idx="422">
                  <c:v>8.74</c:v>
                </c:pt>
                <c:pt idx="423">
                  <c:v>-3.64</c:v>
                </c:pt>
                <c:pt idx="424">
                  <c:v>-2.2800000000000002</c:v>
                </c:pt>
                <c:pt idx="425">
                  <c:v>-2.8</c:v>
                </c:pt>
                <c:pt idx="426">
                  <c:v>-0.26</c:v>
                </c:pt>
                <c:pt idx="427">
                  <c:v>5.95</c:v>
                </c:pt>
                <c:pt idx="428">
                  <c:v>-2.5</c:v>
                </c:pt>
                <c:pt idx="429">
                  <c:v>1.1099999999999999</c:v>
                </c:pt>
                <c:pt idx="430">
                  <c:v>-6.08</c:v>
                </c:pt>
                <c:pt idx="431">
                  <c:v>8.32</c:v>
                </c:pt>
                <c:pt idx="432">
                  <c:v>2.4300000000000002</c:v>
                </c:pt>
                <c:pt idx="433">
                  <c:v>-3.08</c:v>
                </c:pt>
                <c:pt idx="434">
                  <c:v>-2.79</c:v>
                </c:pt>
                <c:pt idx="435">
                  <c:v>5.4</c:v>
                </c:pt>
                <c:pt idx="436">
                  <c:v>1.01</c:v>
                </c:pt>
                <c:pt idx="437">
                  <c:v>-2.66</c:v>
                </c:pt>
                <c:pt idx="438">
                  <c:v>-1.2</c:v>
                </c:pt>
                <c:pt idx="439">
                  <c:v>-4.3699999999999992</c:v>
                </c:pt>
                <c:pt idx="440">
                  <c:v>-11.86</c:v>
                </c:pt>
                <c:pt idx="441">
                  <c:v>0.73</c:v>
                </c:pt>
                <c:pt idx="442">
                  <c:v>8.44</c:v>
                </c:pt>
                <c:pt idx="443">
                  <c:v>3.21</c:v>
                </c:pt>
                <c:pt idx="444">
                  <c:v>-2.02</c:v>
                </c:pt>
                <c:pt idx="445">
                  <c:v>1.999999999999999E-2</c:v>
                </c:pt>
                <c:pt idx="446">
                  <c:v>6.26</c:v>
                </c:pt>
                <c:pt idx="447">
                  <c:v>-2.1799999999999997</c:v>
                </c:pt>
                <c:pt idx="448">
                  <c:v>-0.38</c:v>
                </c:pt>
                <c:pt idx="449">
                  <c:v>-5.3999999999999995</c:v>
                </c:pt>
                <c:pt idx="450">
                  <c:v>-10.38</c:v>
                </c:pt>
                <c:pt idx="451">
                  <c:v>0.55999999999999994</c:v>
                </c:pt>
                <c:pt idx="452">
                  <c:v>-10.64</c:v>
                </c:pt>
                <c:pt idx="453">
                  <c:v>6.21</c:v>
                </c:pt>
                <c:pt idx="454">
                  <c:v>6.8</c:v>
                </c:pt>
                <c:pt idx="455">
                  <c:v>-6.1000000000000005</c:v>
                </c:pt>
                <c:pt idx="456">
                  <c:v>-2.95</c:v>
                </c:pt>
                <c:pt idx="457">
                  <c:v>-2.4899999999999998</c:v>
                </c:pt>
                <c:pt idx="458">
                  <c:v>0.33999999999999997</c:v>
                </c:pt>
                <c:pt idx="459">
                  <c:v>8.9500000000000011</c:v>
                </c:pt>
                <c:pt idx="460">
                  <c:v>7.58</c:v>
                </c:pt>
                <c:pt idx="461">
                  <c:v>1.8599999999999999</c:v>
                </c:pt>
                <c:pt idx="462">
                  <c:v>4.25</c:v>
                </c:pt>
                <c:pt idx="463">
                  <c:v>0.98</c:v>
                </c:pt>
                <c:pt idx="464">
                  <c:v>-1.26</c:v>
                </c:pt>
                <c:pt idx="465">
                  <c:v>7.6899999999999995</c:v>
                </c:pt>
                <c:pt idx="466">
                  <c:v>0.94</c:v>
                </c:pt>
                <c:pt idx="467">
                  <c:v>4.93</c:v>
                </c:pt>
                <c:pt idx="468">
                  <c:v>0.90999999999999992</c:v>
                </c:pt>
                <c:pt idx="469">
                  <c:v>1.66</c:v>
                </c:pt>
                <c:pt idx="470">
                  <c:v>-0.45999999999999996</c:v>
                </c:pt>
                <c:pt idx="471">
                  <c:v>-3.23</c:v>
                </c:pt>
                <c:pt idx="472">
                  <c:v>1.3199999999999998</c:v>
                </c:pt>
                <c:pt idx="473">
                  <c:v>1.7</c:v>
                </c:pt>
                <c:pt idx="474">
                  <c:v>-2.0099999999999998</c:v>
                </c:pt>
                <c:pt idx="475">
                  <c:v>0.84</c:v>
                </c:pt>
                <c:pt idx="476">
                  <c:v>1.72</c:v>
                </c:pt>
                <c:pt idx="477">
                  <c:v>1.0999999999999999</c:v>
                </c:pt>
                <c:pt idx="478">
                  <c:v>4.8099999999999996</c:v>
                </c:pt>
                <c:pt idx="479">
                  <c:v>2.5499999999999998</c:v>
                </c:pt>
                <c:pt idx="480">
                  <c:v>-2.5300000000000002</c:v>
                </c:pt>
                <c:pt idx="481">
                  <c:v>3.77</c:v>
                </c:pt>
                <c:pt idx="482">
                  <c:v>-3.55</c:v>
                </c:pt>
                <c:pt idx="483">
                  <c:v>-2.81</c:v>
                </c:pt>
                <c:pt idx="484">
                  <c:v>2.8600000000000003</c:v>
                </c:pt>
                <c:pt idx="485">
                  <c:v>1.35</c:v>
                </c:pt>
                <c:pt idx="486">
                  <c:v>3.66</c:v>
                </c:pt>
                <c:pt idx="487">
                  <c:v>-1.24</c:v>
                </c:pt>
                <c:pt idx="488">
                  <c:v>0.86999999999999988</c:v>
                </c:pt>
                <c:pt idx="489">
                  <c:v>-3.63</c:v>
                </c:pt>
                <c:pt idx="490">
                  <c:v>4.0600000000000005</c:v>
                </c:pt>
                <c:pt idx="491">
                  <c:v>-0.24</c:v>
                </c:pt>
                <c:pt idx="492">
                  <c:v>3.73</c:v>
                </c:pt>
                <c:pt idx="493">
                  <c:v>-0.17</c:v>
                </c:pt>
                <c:pt idx="494">
                  <c:v>2.13</c:v>
                </c:pt>
                <c:pt idx="495">
                  <c:v>1.1200000000000001</c:v>
                </c:pt>
                <c:pt idx="496">
                  <c:v>-3.7600000000000002</c:v>
                </c:pt>
                <c:pt idx="497">
                  <c:v>-1.1299999999999999</c:v>
                </c:pt>
                <c:pt idx="498">
                  <c:v>-0.30000000000000004</c:v>
                </c:pt>
                <c:pt idx="499">
                  <c:v>2.3000000000000003</c:v>
                </c:pt>
                <c:pt idx="500">
                  <c:v>2.08</c:v>
                </c:pt>
                <c:pt idx="501">
                  <c:v>2.23</c:v>
                </c:pt>
                <c:pt idx="502">
                  <c:v>2.44</c:v>
                </c:pt>
                <c:pt idx="503">
                  <c:v>0.52</c:v>
                </c:pt>
                <c:pt idx="504">
                  <c:v>0.73</c:v>
                </c:pt>
                <c:pt idx="505">
                  <c:v>-1.26</c:v>
                </c:pt>
                <c:pt idx="506">
                  <c:v>0.71</c:v>
                </c:pt>
                <c:pt idx="507">
                  <c:v>3.41</c:v>
                </c:pt>
                <c:pt idx="508">
                  <c:v>3.7</c:v>
                </c:pt>
                <c:pt idx="509">
                  <c:v>-0.85000000000000009</c:v>
                </c:pt>
                <c:pt idx="510">
                  <c:v>-2.71</c:v>
                </c:pt>
                <c:pt idx="511">
                  <c:v>1.6600000000000001</c:v>
                </c:pt>
                <c:pt idx="512">
                  <c:v>2.98</c:v>
                </c:pt>
                <c:pt idx="513">
                  <c:v>1.6199999999999999</c:v>
                </c:pt>
                <c:pt idx="514">
                  <c:v>-3.57</c:v>
                </c:pt>
                <c:pt idx="515">
                  <c:v>-0.95000000000000007</c:v>
                </c:pt>
                <c:pt idx="516">
                  <c:v>-6.05</c:v>
                </c:pt>
                <c:pt idx="517">
                  <c:v>-1.96</c:v>
                </c:pt>
                <c:pt idx="518">
                  <c:v>1.54</c:v>
                </c:pt>
                <c:pt idx="519">
                  <c:v>2.25</c:v>
                </c:pt>
                <c:pt idx="520">
                  <c:v>1</c:v>
                </c:pt>
                <c:pt idx="521">
                  <c:v>-9.1300000000000008</c:v>
                </c:pt>
                <c:pt idx="522">
                  <c:v>-1.1599999999999999</c:v>
                </c:pt>
                <c:pt idx="523">
                  <c:v>1.6600000000000001</c:v>
                </c:pt>
                <c:pt idx="524">
                  <c:v>-9.5300000000000011</c:v>
                </c:pt>
                <c:pt idx="525">
                  <c:v>-16.079999999999998</c:v>
                </c:pt>
                <c:pt idx="526">
                  <c:v>-5.9700000000000006</c:v>
                </c:pt>
                <c:pt idx="527">
                  <c:v>2</c:v>
                </c:pt>
                <c:pt idx="528">
                  <c:v>-8.7200000000000006</c:v>
                </c:pt>
                <c:pt idx="529">
                  <c:v>-9.89</c:v>
                </c:pt>
                <c:pt idx="530">
                  <c:v>8.24</c:v>
                </c:pt>
                <c:pt idx="531">
                  <c:v>8.68</c:v>
                </c:pt>
                <c:pt idx="532">
                  <c:v>5.03</c:v>
                </c:pt>
                <c:pt idx="533">
                  <c:v>-0.9</c:v>
                </c:pt>
                <c:pt idx="534">
                  <c:v>8.81</c:v>
                </c:pt>
                <c:pt idx="535">
                  <c:v>3.6100000000000003</c:v>
                </c:pt>
                <c:pt idx="536">
                  <c:v>3.95</c:v>
                </c:pt>
                <c:pt idx="537">
                  <c:v>-2.34</c:v>
                </c:pt>
                <c:pt idx="538">
                  <c:v>5.33</c:v>
                </c:pt>
                <c:pt idx="539">
                  <c:v>3.1</c:v>
                </c:pt>
                <c:pt idx="540">
                  <c:v>-3.57</c:v>
                </c:pt>
                <c:pt idx="541">
                  <c:v>2.8</c:v>
                </c:pt>
                <c:pt idx="542">
                  <c:v>6.28</c:v>
                </c:pt>
                <c:pt idx="543">
                  <c:v>3.0900000000000003</c:v>
                </c:pt>
                <c:pt idx="544">
                  <c:v>-7.97</c:v>
                </c:pt>
                <c:pt idx="545">
                  <c:v>-6.47</c:v>
                </c:pt>
                <c:pt idx="546">
                  <c:v>5.8</c:v>
                </c:pt>
                <c:pt idx="547">
                  <c:v>-4.08</c:v>
                </c:pt>
                <c:pt idx="548">
                  <c:v>9.17</c:v>
                </c:pt>
                <c:pt idx="549">
                  <c:v>4.28</c:v>
                </c:pt>
                <c:pt idx="550">
                  <c:v>2.5500000000000003</c:v>
                </c:pt>
                <c:pt idx="551">
                  <c:v>6.37</c:v>
                </c:pt>
                <c:pt idx="552">
                  <c:v>2.97</c:v>
                </c:pt>
                <c:pt idx="553">
                  <c:v>4.12</c:v>
                </c:pt>
                <c:pt idx="554">
                  <c:v>0.5</c:v>
                </c:pt>
                <c:pt idx="555">
                  <c:v>3.81</c:v>
                </c:pt>
                <c:pt idx="556">
                  <c:v>-1.49</c:v>
                </c:pt>
                <c:pt idx="557">
                  <c:v>-1.81</c:v>
                </c:pt>
                <c:pt idx="558">
                  <c:v>-2.2799999999999998</c:v>
                </c:pt>
                <c:pt idx="559">
                  <c:v>-5.41</c:v>
                </c:pt>
                <c:pt idx="560">
                  <c:v>-6.17</c:v>
                </c:pt>
                <c:pt idx="561">
                  <c:v>11.36</c:v>
                </c:pt>
                <c:pt idx="562">
                  <c:v>0.92</c:v>
                </c:pt>
                <c:pt idx="563">
                  <c:v>1.05</c:v>
                </c:pt>
                <c:pt idx="564">
                  <c:v>2.98</c:v>
                </c:pt>
                <c:pt idx="565">
                  <c:v>3.27</c:v>
                </c:pt>
                <c:pt idx="566">
                  <c:v>2.1</c:v>
                </c:pt>
                <c:pt idx="567">
                  <c:v>-0.66</c:v>
                </c:pt>
                <c:pt idx="568">
                  <c:v>-5.35</c:v>
                </c:pt>
                <c:pt idx="569">
                  <c:v>4.07</c:v>
                </c:pt>
                <c:pt idx="570">
                  <c:v>2.06</c:v>
                </c:pt>
                <c:pt idx="571">
                  <c:v>2.56</c:v>
                </c:pt>
                <c:pt idx="572">
                  <c:v>2.4400000000000004</c:v>
                </c:pt>
                <c:pt idx="573">
                  <c:v>-1.1100000000000001</c:v>
                </c:pt>
                <c:pt idx="574">
                  <c:v>0.86</c:v>
                </c:pt>
                <c:pt idx="575">
                  <c:v>0.84</c:v>
                </c:pt>
                <c:pt idx="576">
                  <c:v>5.81</c:v>
                </c:pt>
                <c:pt idx="577">
                  <c:v>1.27</c:v>
                </c:pt>
                <c:pt idx="578">
                  <c:v>3.62</c:v>
                </c:pt>
                <c:pt idx="579">
                  <c:v>1.0900000000000001</c:v>
                </c:pt>
                <c:pt idx="580">
                  <c:v>2.68</c:v>
                </c:pt>
                <c:pt idx="581">
                  <c:v>-0.53</c:v>
                </c:pt>
                <c:pt idx="582">
                  <c:v>4.4800000000000004</c:v>
                </c:pt>
                <c:pt idx="583">
                  <c:v>-2.39</c:v>
                </c:pt>
                <c:pt idx="584">
                  <c:v>3.15</c:v>
                </c:pt>
                <c:pt idx="585">
                  <c:v>4.17</c:v>
                </c:pt>
                <c:pt idx="586">
                  <c:v>3.44</c:v>
                </c:pt>
                <c:pt idx="587">
                  <c:v>2.5499999999999998</c:v>
                </c:pt>
                <c:pt idx="588">
                  <c:v>-2.68</c:v>
                </c:pt>
                <c:pt idx="589">
                  <c:v>5.0999999999999996</c:v>
                </c:pt>
                <c:pt idx="590">
                  <c:v>0.39</c:v>
                </c:pt>
                <c:pt idx="591">
                  <c:v>-0.26</c:v>
                </c:pt>
                <c:pt idx="592">
                  <c:v>1.36</c:v>
                </c:pt>
                <c:pt idx="593">
                  <c:v>1.86</c:v>
                </c:pt>
                <c:pt idx="594">
                  <c:v>-1.61</c:v>
                </c:pt>
                <c:pt idx="595">
                  <c:v>4.4800000000000004</c:v>
                </c:pt>
                <c:pt idx="596">
                  <c:v>-1.41</c:v>
                </c:pt>
                <c:pt idx="597">
                  <c:v>2.72</c:v>
                </c:pt>
                <c:pt idx="598">
                  <c:v>3.38</c:v>
                </c:pt>
                <c:pt idx="599">
                  <c:v>-1.02</c:v>
                </c:pt>
                <c:pt idx="600">
                  <c:v>-2.68</c:v>
                </c:pt>
                <c:pt idx="601">
                  <c:v>6.23</c:v>
                </c:pt>
                <c:pt idx="602">
                  <c:v>-1.6</c:v>
                </c:pt>
                <c:pt idx="603">
                  <c:v>0.83</c:v>
                </c:pt>
                <c:pt idx="604">
                  <c:v>0.86</c:v>
                </c:pt>
                <c:pt idx="605">
                  <c:v>-2.79</c:v>
                </c:pt>
                <c:pt idx="606">
                  <c:v>2.75</c:v>
                </c:pt>
                <c:pt idx="607">
                  <c:v>-6.34</c:v>
                </c:pt>
                <c:pt idx="608">
                  <c:v>-3.17</c:v>
                </c:pt>
                <c:pt idx="609">
                  <c:v>8.39</c:v>
                </c:pt>
                <c:pt idx="610">
                  <c:v>0.37</c:v>
                </c:pt>
                <c:pt idx="611">
                  <c:v>-1.45</c:v>
                </c:pt>
                <c:pt idx="612">
                  <c:v>-4.0599999999999996</c:v>
                </c:pt>
                <c:pt idx="613">
                  <c:v>3.0000000000000002E-2</c:v>
                </c:pt>
                <c:pt idx="614">
                  <c:v>6.48</c:v>
                </c:pt>
                <c:pt idx="615">
                  <c:v>-0.81</c:v>
                </c:pt>
                <c:pt idx="616">
                  <c:v>2.08</c:v>
                </c:pt>
                <c:pt idx="617">
                  <c:v>-0.21</c:v>
                </c:pt>
                <c:pt idx="618">
                  <c:v>3.72</c:v>
                </c:pt>
                <c:pt idx="619">
                  <c:v>-0.06</c:v>
                </c:pt>
                <c:pt idx="620">
                  <c:v>0.22</c:v>
                </c:pt>
                <c:pt idx="621">
                  <c:v>-2.25</c:v>
                </c:pt>
                <c:pt idx="622">
                  <c:v>4.51</c:v>
                </c:pt>
                <c:pt idx="623">
                  <c:v>1.21</c:v>
                </c:pt>
                <c:pt idx="624">
                  <c:v>2.46</c:v>
                </c:pt>
                <c:pt idx="625">
                  <c:v>2.85</c:v>
                </c:pt>
                <c:pt idx="626">
                  <c:v>0.26</c:v>
                </c:pt>
                <c:pt idx="627">
                  <c:v>1.77</c:v>
                </c:pt>
                <c:pt idx="628">
                  <c:v>1.5999999999999999</c:v>
                </c:pt>
                <c:pt idx="629">
                  <c:v>0.52</c:v>
                </c:pt>
                <c:pt idx="630">
                  <c:v>1.95</c:v>
                </c:pt>
                <c:pt idx="631">
                  <c:v>-0.12</c:v>
                </c:pt>
                <c:pt idx="632">
                  <c:v>1.71</c:v>
                </c:pt>
                <c:pt idx="633">
                  <c:v>0.97000000000000008</c:v>
                </c:pt>
                <c:pt idx="634">
                  <c:v>2.65</c:v>
                </c:pt>
                <c:pt idx="635">
                  <c:v>1.24</c:v>
                </c:pt>
                <c:pt idx="636">
                  <c:v>5.0999999999999996</c:v>
                </c:pt>
                <c:pt idx="637">
                  <c:v>-4.91</c:v>
                </c:pt>
                <c:pt idx="638">
                  <c:v>-3.35</c:v>
                </c:pt>
                <c:pt idx="639">
                  <c:v>0.64</c:v>
                </c:pt>
                <c:pt idx="640">
                  <c:v>2.67</c:v>
                </c:pt>
                <c:pt idx="641">
                  <c:v>1.2399999999999998</c:v>
                </c:pt>
                <c:pt idx="642">
                  <c:v>4.58</c:v>
                </c:pt>
                <c:pt idx="643">
                  <c:v>2.2199999999999998</c:v>
                </c:pt>
                <c:pt idx="644">
                  <c:v>0.78999999999999992</c:v>
                </c:pt>
                <c:pt idx="645">
                  <c:v>-6.3000000000000007</c:v>
                </c:pt>
                <c:pt idx="646">
                  <c:v>2.73</c:v>
                </c:pt>
                <c:pt idx="647">
                  <c:v>-8.1999999999999993</c:v>
                </c:pt>
                <c:pt idx="648">
                  <c:v>6.94</c:v>
                </c:pt>
                <c:pt idx="649">
                  <c:v>3.19</c:v>
                </c:pt>
                <c:pt idx="650">
                  <c:v>1.27</c:v>
                </c:pt>
                <c:pt idx="651">
                  <c:v>3.04</c:v>
                </c:pt>
                <c:pt idx="652">
                  <c:v>-6.19</c:v>
                </c:pt>
                <c:pt idx="653">
                  <c:v>6.24</c:v>
                </c:pt>
                <c:pt idx="654">
                  <c:v>1.6500000000000001</c:v>
                </c:pt>
                <c:pt idx="655">
                  <c:v>-2.9000000000000004</c:v>
                </c:pt>
                <c:pt idx="656">
                  <c:v>1.47</c:v>
                </c:pt>
                <c:pt idx="657">
                  <c:v>1.6700000000000002</c:v>
                </c:pt>
                <c:pt idx="658">
                  <c:v>4.26</c:v>
                </c:pt>
                <c:pt idx="659">
                  <c:v>1.75</c:v>
                </c:pt>
                <c:pt idx="660">
                  <c:v>-4.0000000000000008E-2</c:v>
                </c:pt>
                <c:pt idx="661">
                  <c:v>-7.98</c:v>
                </c:pt>
                <c:pt idx="662">
                  <c:v>-12.510000000000002</c:v>
                </c:pt>
                <c:pt idx="663">
                  <c:v>13.83</c:v>
                </c:pt>
                <c:pt idx="664">
                  <c:v>6</c:v>
                </c:pt>
                <c:pt idx="665">
                  <c:v>-0.56000000000000005</c:v>
                </c:pt>
                <c:pt idx="666">
                  <c:v>4.9000000000000004</c:v>
                </c:pt>
                <c:pt idx="667">
                  <c:v>5.1000000000000005</c:v>
                </c:pt>
                <c:pt idx="668">
                  <c:v>-2.5</c:v>
                </c:pt>
                <c:pt idx="669">
                  <c:v>0.49</c:v>
                </c:pt>
                <c:pt idx="670">
                  <c:v>10.950000000000001</c:v>
                </c:pt>
                <c:pt idx="671">
                  <c:v>3.1500000000000004</c:v>
                </c:pt>
                <c:pt idx="672">
                  <c:v>0.39999999999999997</c:v>
                </c:pt>
                <c:pt idx="673">
                  <c:v>4.2300000000000004</c:v>
                </c:pt>
                <c:pt idx="674">
                  <c:v>3.86</c:v>
                </c:pt>
                <c:pt idx="675">
                  <c:v>4.8499999999999996</c:v>
                </c:pt>
                <c:pt idx="676">
                  <c:v>0.54</c:v>
                </c:pt>
                <c:pt idx="677">
                  <c:v>0.96</c:v>
                </c:pt>
                <c:pt idx="678">
                  <c:v>2.64</c:v>
                </c:pt>
                <c:pt idx="679">
                  <c:v>3.71</c:v>
                </c:pt>
                <c:pt idx="680">
                  <c:v>-5.94</c:v>
                </c:pt>
                <c:pt idx="681">
                  <c:v>5.41</c:v>
                </c:pt>
                <c:pt idx="682">
                  <c:v>-2.87</c:v>
                </c:pt>
                <c:pt idx="683">
                  <c:v>5.1800000000000006</c:v>
                </c:pt>
              </c:numCache>
            </c:numRef>
          </c:xVal>
          <c:yVal>
            <c:numRef>
              <c:f>'ANSWER 2 BM'!$R$28:$R$711</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DDF3-4D45-94E6-3E43760EABE0}"/>
            </c:ext>
          </c:extLst>
        </c:ser>
        <c:dLbls>
          <c:showLegendKey val="0"/>
          <c:showVal val="0"/>
          <c:showCatName val="0"/>
          <c:showSerName val="0"/>
          <c:showPercent val="0"/>
          <c:showBubbleSize val="0"/>
        </c:dLbls>
        <c:axId val="1628374096"/>
        <c:axId val="1628376176"/>
      </c:scatterChart>
      <c:valAx>
        <c:axId val="1628374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76176"/>
        <c:crosses val="autoZero"/>
        <c:crossBetween val="midCat"/>
      </c:valAx>
      <c:valAx>
        <c:axId val="1628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740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Market-Rf line fit plot </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'ANSWER 2 BM'!$AG$27</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BM'!$AF$28:$AF$711</c:f>
              <c:numCache>
                <c:formatCode>General</c:formatCode>
                <c:ptCount val="684"/>
                <c:pt idx="0">
                  <c:v>3.38</c:v>
                </c:pt>
                <c:pt idx="1">
                  <c:v>1.02</c:v>
                </c:pt>
                <c:pt idx="2">
                  <c:v>-1.58</c:v>
                </c:pt>
                <c:pt idx="3">
                  <c:v>2.61</c:v>
                </c:pt>
                <c:pt idx="4">
                  <c:v>-0.73</c:v>
                </c:pt>
                <c:pt idx="5">
                  <c:v>-6.4899999999999993</c:v>
                </c:pt>
                <c:pt idx="6">
                  <c:v>2.02</c:v>
                </c:pt>
                <c:pt idx="7">
                  <c:v>3.8</c:v>
                </c:pt>
                <c:pt idx="8">
                  <c:v>2</c:v>
                </c:pt>
                <c:pt idx="9">
                  <c:v>3.01</c:v>
                </c:pt>
                <c:pt idx="10">
                  <c:v>1.71</c:v>
                </c:pt>
                <c:pt idx="11">
                  <c:v>1.39</c:v>
                </c:pt>
                <c:pt idx="12">
                  <c:v>2.16</c:v>
                </c:pt>
                <c:pt idx="13">
                  <c:v>-0.94</c:v>
                </c:pt>
                <c:pt idx="14">
                  <c:v>-2</c:v>
                </c:pt>
                <c:pt idx="15">
                  <c:v>1.5899999999999999</c:v>
                </c:pt>
                <c:pt idx="16">
                  <c:v>-6.11</c:v>
                </c:pt>
                <c:pt idx="17">
                  <c:v>-0.54</c:v>
                </c:pt>
                <c:pt idx="18">
                  <c:v>-1.28</c:v>
                </c:pt>
                <c:pt idx="19">
                  <c:v>-6.57</c:v>
                </c:pt>
                <c:pt idx="20">
                  <c:v>-4.0000000000000036E-2</c:v>
                </c:pt>
                <c:pt idx="21">
                  <c:v>7.47</c:v>
                </c:pt>
                <c:pt idx="22">
                  <c:v>-2</c:v>
                </c:pt>
                <c:pt idx="23">
                  <c:v>1.08</c:v>
                </c:pt>
                <c:pt idx="24">
                  <c:v>5.83</c:v>
                </c:pt>
                <c:pt idx="25">
                  <c:v>-0.89</c:v>
                </c:pt>
                <c:pt idx="26">
                  <c:v>3.36</c:v>
                </c:pt>
                <c:pt idx="27">
                  <c:v>0.59000000000000008</c:v>
                </c:pt>
                <c:pt idx="28">
                  <c:v>-4.1099999999999994</c:v>
                </c:pt>
                <c:pt idx="29">
                  <c:v>1.9700000000000002</c:v>
                </c:pt>
                <c:pt idx="30">
                  <c:v>2.58</c:v>
                </c:pt>
                <c:pt idx="31">
                  <c:v>-1.37</c:v>
                </c:pt>
                <c:pt idx="32">
                  <c:v>2.99</c:v>
                </c:pt>
                <c:pt idx="33">
                  <c:v>-3.3600000000000003</c:v>
                </c:pt>
                <c:pt idx="34">
                  <c:v>-0.3</c:v>
                </c:pt>
                <c:pt idx="35">
                  <c:v>2.62</c:v>
                </c:pt>
                <c:pt idx="36">
                  <c:v>-0.24000000000000002</c:v>
                </c:pt>
                <c:pt idx="37">
                  <c:v>-2.7800000000000002</c:v>
                </c:pt>
                <c:pt idx="38">
                  <c:v>-0.85</c:v>
                </c:pt>
                <c:pt idx="39">
                  <c:v>4.3600000000000003</c:v>
                </c:pt>
                <c:pt idx="40">
                  <c:v>8.0000000000000016E-2</c:v>
                </c:pt>
                <c:pt idx="41">
                  <c:v>3.31</c:v>
                </c:pt>
                <c:pt idx="42">
                  <c:v>0.49</c:v>
                </c:pt>
                <c:pt idx="43">
                  <c:v>1.88</c:v>
                </c:pt>
                <c:pt idx="44">
                  <c:v>2.7199999999999998</c:v>
                </c:pt>
                <c:pt idx="45">
                  <c:v>1.69</c:v>
                </c:pt>
                <c:pt idx="46">
                  <c:v>5.87</c:v>
                </c:pt>
                <c:pt idx="47">
                  <c:v>-3.46</c:v>
                </c:pt>
                <c:pt idx="48">
                  <c:v>-0.13</c:v>
                </c:pt>
                <c:pt idx="49">
                  <c:v>-5.67</c:v>
                </c:pt>
                <c:pt idx="50">
                  <c:v>3.1</c:v>
                </c:pt>
                <c:pt idx="51">
                  <c:v>0.42999999999999994</c:v>
                </c:pt>
                <c:pt idx="52">
                  <c:v>0.52</c:v>
                </c:pt>
                <c:pt idx="53">
                  <c:v>-8.69</c:v>
                </c:pt>
                <c:pt idx="54">
                  <c:v>-7.67</c:v>
                </c:pt>
                <c:pt idx="55">
                  <c:v>3.66</c:v>
                </c:pt>
                <c:pt idx="56">
                  <c:v>-3.7800000000000002</c:v>
                </c:pt>
                <c:pt idx="57">
                  <c:v>4.8600000000000003</c:v>
                </c:pt>
                <c:pt idx="58">
                  <c:v>-4.2</c:v>
                </c:pt>
                <c:pt idx="59">
                  <c:v>-2.42</c:v>
                </c:pt>
                <c:pt idx="60">
                  <c:v>-9.01</c:v>
                </c:pt>
                <c:pt idx="61">
                  <c:v>7.419999999999999</c:v>
                </c:pt>
                <c:pt idx="62">
                  <c:v>1.27</c:v>
                </c:pt>
                <c:pt idx="63">
                  <c:v>-9.85</c:v>
                </c:pt>
                <c:pt idx="64">
                  <c:v>-6.1000000000000005</c:v>
                </c:pt>
                <c:pt idx="65">
                  <c:v>-4.3499999999999996</c:v>
                </c:pt>
                <c:pt idx="66">
                  <c:v>8.57</c:v>
                </c:pt>
                <c:pt idx="67">
                  <c:v>4.2399999999999993</c:v>
                </c:pt>
                <c:pt idx="68">
                  <c:v>1.5299999999999998</c:v>
                </c:pt>
                <c:pt idx="69">
                  <c:v>-3.69</c:v>
                </c:pt>
                <c:pt idx="70">
                  <c:v>4.49</c:v>
                </c:pt>
                <c:pt idx="71">
                  <c:v>7.5</c:v>
                </c:pt>
                <c:pt idx="72">
                  <c:v>3.5</c:v>
                </c:pt>
                <c:pt idx="73">
                  <c:v>0.92999999999999994</c:v>
                </c:pt>
                <c:pt idx="74">
                  <c:v>4.2</c:v>
                </c:pt>
                <c:pt idx="75">
                  <c:v>1.41</c:v>
                </c:pt>
                <c:pt idx="76">
                  <c:v>-4.5999999999999996</c:v>
                </c:pt>
                <c:pt idx="77">
                  <c:v>0.19999999999999996</c:v>
                </c:pt>
                <c:pt idx="78">
                  <c:v>-3.85</c:v>
                </c:pt>
                <c:pt idx="79">
                  <c:v>-0.62</c:v>
                </c:pt>
                <c:pt idx="80">
                  <c:v>-1.4100000000000001</c:v>
                </c:pt>
                <c:pt idx="81">
                  <c:v>-3.38</c:v>
                </c:pt>
                <c:pt idx="82">
                  <c:v>-0.79</c:v>
                </c:pt>
                <c:pt idx="83">
                  <c:v>8.5400000000000009</c:v>
                </c:pt>
                <c:pt idx="84">
                  <c:v>0.12</c:v>
                </c:pt>
                <c:pt idx="85">
                  <c:v>1.01</c:v>
                </c:pt>
                <c:pt idx="86">
                  <c:v>-2.0099999999999998</c:v>
                </c:pt>
                <c:pt idx="87">
                  <c:v>-0.16999999999999998</c:v>
                </c:pt>
                <c:pt idx="88">
                  <c:v>1.48</c:v>
                </c:pt>
                <c:pt idx="89">
                  <c:v>-2.88</c:v>
                </c:pt>
                <c:pt idx="90">
                  <c:v>-1.06</c:v>
                </c:pt>
                <c:pt idx="91">
                  <c:v>5.71</c:v>
                </c:pt>
                <c:pt idx="92">
                  <c:v>-1.9400000000000002</c:v>
                </c:pt>
                <c:pt idx="93">
                  <c:v>1.3599999999999999</c:v>
                </c:pt>
                <c:pt idx="94">
                  <c:v>6.41</c:v>
                </c:pt>
                <c:pt idx="95">
                  <c:v>-1.1200000000000001</c:v>
                </c:pt>
                <c:pt idx="96">
                  <c:v>-3.12</c:v>
                </c:pt>
                <c:pt idx="97">
                  <c:v>-5.55</c:v>
                </c:pt>
                <c:pt idx="98">
                  <c:v>-5.0000000000000044E-2</c:v>
                </c:pt>
                <c:pt idx="99">
                  <c:v>-3.09</c:v>
                </c:pt>
                <c:pt idx="100">
                  <c:v>-2.3899999999999997</c:v>
                </c:pt>
                <c:pt idx="101">
                  <c:v>-0.87</c:v>
                </c:pt>
                <c:pt idx="102">
                  <c:v>1.0299999999999998</c:v>
                </c:pt>
                <c:pt idx="103">
                  <c:v>-4.32</c:v>
                </c:pt>
                <c:pt idx="104">
                  <c:v>8.39</c:v>
                </c:pt>
                <c:pt idx="105">
                  <c:v>-0.28000000000000003</c:v>
                </c:pt>
                <c:pt idx="106">
                  <c:v>-12.55</c:v>
                </c:pt>
                <c:pt idx="107">
                  <c:v>5.65</c:v>
                </c:pt>
                <c:pt idx="108">
                  <c:v>-1.47</c:v>
                </c:pt>
                <c:pt idx="109">
                  <c:v>-0.80999999999999994</c:v>
                </c:pt>
                <c:pt idx="110">
                  <c:v>-3.25</c:v>
                </c:pt>
                <c:pt idx="111">
                  <c:v>-5.89</c:v>
                </c:pt>
                <c:pt idx="112">
                  <c:v>-6.54</c:v>
                </c:pt>
                <c:pt idx="113">
                  <c:v>-2.58</c:v>
                </c:pt>
                <c:pt idx="114">
                  <c:v>-4.1100000000000003</c:v>
                </c:pt>
                <c:pt idx="115">
                  <c:v>-6.06</c:v>
                </c:pt>
                <c:pt idx="116">
                  <c:v>-6.1</c:v>
                </c:pt>
                <c:pt idx="117">
                  <c:v>11.66</c:v>
                </c:pt>
                <c:pt idx="118">
                  <c:v>-4.17</c:v>
                </c:pt>
                <c:pt idx="119">
                  <c:v>-1.02</c:v>
                </c:pt>
                <c:pt idx="120">
                  <c:v>16.080000000000002</c:v>
                </c:pt>
                <c:pt idx="121">
                  <c:v>2.9099999999999997</c:v>
                </c:pt>
                <c:pt idx="122">
                  <c:v>0.37000000000000005</c:v>
                </c:pt>
                <c:pt idx="123">
                  <c:v>1.28</c:v>
                </c:pt>
                <c:pt idx="124">
                  <c:v>4.5599999999999996</c:v>
                </c:pt>
                <c:pt idx="125">
                  <c:v>5.1899999999999995</c:v>
                </c:pt>
                <c:pt idx="126">
                  <c:v>-4.7200000000000006</c:v>
                </c:pt>
                <c:pt idx="127">
                  <c:v>-3.03</c:v>
                </c:pt>
                <c:pt idx="128">
                  <c:v>-3.38</c:v>
                </c:pt>
                <c:pt idx="129">
                  <c:v>4.0600000000000005</c:v>
                </c:pt>
                <c:pt idx="130">
                  <c:v>3.05</c:v>
                </c:pt>
                <c:pt idx="131">
                  <c:v>-0.30999999999999994</c:v>
                </c:pt>
                <c:pt idx="132">
                  <c:v>14.77</c:v>
                </c:pt>
                <c:pt idx="133">
                  <c:v>1.52</c:v>
                </c:pt>
                <c:pt idx="134">
                  <c:v>1.9</c:v>
                </c:pt>
                <c:pt idx="135">
                  <c:v>8.0000000000000016E-2</c:v>
                </c:pt>
                <c:pt idx="136">
                  <c:v>-1.44</c:v>
                </c:pt>
                <c:pt idx="137">
                  <c:v>5.32</c:v>
                </c:pt>
                <c:pt idx="138">
                  <c:v>-0.12</c:v>
                </c:pt>
                <c:pt idx="139">
                  <c:v>1</c:v>
                </c:pt>
                <c:pt idx="140">
                  <c:v>2.68</c:v>
                </c:pt>
                <c:pt idx="141">
                  <c:v>-1.28</c:v>
                </c:pt>
                <c:pt idx="142">
                  <c:v>1.92</c:v>
                </c:pt>
                <c:pt idx="143">
                  <c:v>5.8999999999999995</c:v>
                </c:pt>
                <c:pt idx="144">
                  <c:v>-1.21</c:v>
                </c:pt>
                <c:pt idx="145">
                  <c:v>-1.3199999999999998</c:v>
                </c:pt>
                <c:pt idx="146">
                  <c:v>-1.22</c:v>
                </c:pt>
                <c:pt idx="147">
                  <c:v>1.23</c:v>
                </c:pt>
                <c:pt idx="148">
                  <c:v>9.0000000000000024E-2</c:v>
                </c:pt>
                <c:pt idx="149">
                  <c:v>3.23</c:v>
                </c:pt>
                <c:pt idx="150">
                  <c:v>-1.1099999999999999</c:v>
                </c:pt>
                <c:pt idx="151">
                  <c:v>-2.86</c:v>
                </c:pt>
                <c:pt idx="152">
                  <c:v>1.3900000000000001</c:v>
                </c:pt>
                <c:pt idx="153">
                  <c:v>-4.78</c:v>
                </c:pt>
                <c:pt idx="154">
                  <c:v>3.6399999999999997</c:v>
                </c:pt>
                <c:pt idx="155">
                  <c:v>0.7</c:v>
                </c:pt>
                <c:pt idx="156">
                  <c:v>-5.48</c:v>
                </c:pt>
                <c:pt idx="157">
                  <c:v>1.25</c:v>
                </c:pt>
                <c:pt idx="158">
                  <c:v>3.3600000000000003</c:v>
                </c:pt>
                <c:pt idx="159">
                  <c:v>4.8099999999999996</c:v>
                </c:pt>
                <c:pt idx="160">
                  <c:v>0.78</c:v>
                </c:pt>
                <c:pt idx="161">
                  <c:v>-1.76</c:v>
                </c:pt>
                <c:pt idx="162">
                  <c:v>4.4800000000000004</c:v>
                </c:pt>
                <c:pt idx="163">
                  <c:v>4.7099999999999991</c:v>
                </c:pt>
                <c:pt idx="164">
                  <c:v>0.54999999999999993</c:v>
                </c:pt>
                <c:pt idx="165">
                  <c:v>-11.14</c:v>
                </c:pt>
                <c:pt idx="166">
                  <c:v>3.34</c:v>
                </c:pt>
                <c:pt idx="167">
                  <c:v>0.16999999999999993</c:v>
                </c:pt>
                <c:pt idx="168">
                  <c:v>4.4000000000000004</c:v>
                </c:pt>
                <c:pt idx="169">
                  <c:v>-3.48</c:v>
                </c:pt>
                <c:pt idx="170">
                  <c:v>6.16</c:v>
                </c:pt>
                <c:pt idx="171">
                  <c:v>0.45999999999999996</c:v>
                </c:pt>
                <c:pt idx="172">
                  <c:v>-2.39</c:v>
                </c:pt>
                <c:pt idx="173">
                  <c:v>5.41</c:v>
                </c:pt>
                <c:pt idx="174">
                  <c:v>1.21</c:v>
                </c:pt>
                <c:pt idx="175">
                  <c:v>4.2100000000000009</c:v>
                </c:pt>
                <c:pt idx="176">
                  <c:v>0.14000000000000001</c:v>
                </c:pt>
                <c:pt idx="177">
                  <c:v>-7.57</c:v>
                </c:pt>
                <c:pt idx="178">
                  <c:v>3.8999999999999995</c:v>
                </c:pt>
                <c:pt idx="179">
                  <c:v>-0.22999999999999998</c:v>
                </c:pt>
                <c:pt idx="180">
                  <c:v>5.16</c:v>
                </c:pt>
                <c:pt idx="181">
                  <c:v>1.1799999999999997</c:v>
                </c:pt>
                <c:pt idx="182">
                  <c:v>-12.079999999999998</c:v>
                </c:pt>
                <c:pt idx="183">
                  <c:v>4.62</c:v>
                </c:pt>
                <c:pt idx="184">
                  <c:v>5.2799999999999994</c:v>
                </c:pt>
                <c:pt idx="185">
                  <c:v>1.92</c:v>
                </c:pt>
                <c:pt idx="186">
                  <c:v>4.2799999999999994</c:v>
                </c:pt>
                <c:pt idx="187">
                  <c:v>1.08</c:v>
                </c:pt>
                <c:pt idx="188">
                  <c:v>2.27</c:v>
                </c:pt>
                <c:pt idx="189">
                  <c:v>2.63</c:v>
                </c:pt>
                <c:pt idx="190">
                  <c:v>13.54</c:v>
                </c:pt>
                <c:pt idx="191">
                  <c:v>-5.93</c:v>
                </c:pt>
                <c:pt idx="192">
                  <c:v>-5.79</c:v>
                </c:pt>
                <c:pt idx="193">
                  <c:v>-0.46000000000000008</c:v>
                </c:pt>
                <c:pt idx="194">
                  <c:v>1.37</c:v>
                </c:pt>
                <c:pt idx="195">
                  <c:v>-2.54</c:v>
                </c:pt>
                <c:pt idx="196">
                  <c:v>-1.73</c:v>
                </c:pt>
                <c:pt idx="197">
                  <c:v>1.06</c:v>
                </c:pt>
                <c:pt idx="198">
                  <c:v>-3.4000000000000004</c:v>
                </c:pt>
                <c:pt idx="199">
                  <c:v>-6.7600000000000007</c:v>
                </c:pt>
                <c:pt idx="200">
                  <c:v>-7.6000000000000005</c:v>
                </c:pt>
                <c:pt idx="201">
                  <c:v>2.65</c:v>
                </c:pt>
                <c:pt idx="202">
                  <c:v>3.54</c:v>
                </c:pt>
                <c:pt idx="203">
                  <c:v>-3.85</c:v>
                </c:pt>
                <c:pt idx="204">
                  <c:v>-3.99</c:v>
                </c:pt>
                <c:pt idx="205">
                  <c:v>-3.71</c:v>
                </c:pt>
                <c:pt idx="206">
                  <c:v>-1.99</c:v>
                </c:pt>
                <c:pt idx="207">
                  <c:v>2.4900000000000002</c:v>
                </c:pt>
                <c:pt idx="208">
                  <c:v>-3.18</c:v>
                </c:pt>
                <c:pt idx="209">
                  <c:v>-1.68</c:v>
                </c:pt>
                <c:pt idx="210">
                  <c:v>-4.47</c:v>
                </c:pt>
                <c:pt idx="211">
                  <c:v>11.36</c:v>
                </c:pt>
                <c:pt idx="212">
                  <c:v>2.2599999999999998</c:v>
                </c:pt>
                <c:pt idx="213">
                  <c:v>10.55</c:v>
                </c:pt>
                <c:pt idx="214">
                  <c:v>2.41</c:v>
                </c:pt>
                <c:pt idx="215">
                  <c:v>0.45999999999999985</c:v>
                </c:pt>
                <c:pt idx="216">
                  <c:v>3.2</c:v>
                </c:pt>
                <c:pt idx="217">
                  <c:v>3.28</c:v>
                </c:pt>
                <c:pt idx="218">
                  <c:v>3.8500000000000005</c:v>
                </c:pt>
                <c:pt idx="219">
                  <c:v>7.78</c:v>
                </c:pt>
                <c:pt idx="220">
                  <c:v>0.64000000000000012</c:v>
                </c:pt>
                <c:pt idx="221">
                  <c:v>2.5</c:v>
                </c:pt>
                <c:pt idx="222">
                  <c:v>-3.6799999999999997</c:v>
                </c:pt>
                <c:pt idx="223">
                  <c:v>-1.06</c:v>
                </c:pt>
                <c:pt idx="224">
                  <c:v>1.5399999999999998</c:v>
                </c:pt>
                <c:pt idx="225">
                  <c:v>-1.98</c:v>
                </c:pt>
                <c:pt idx="226">
                  <c:v>2.7</c:v>
                </c:pt>
                <c:pt idx="227">
                  <c:v>-2.6399999999999997</c:v>
                </c:pt>
                <c:pt idx="228">
                  <c:v>-0.49</c:v>
                </c:pt>
                <c:pt idx="229">
                  <c:v>-5.12</c:v>
                </c:pt>
                <c:pt idx="230">
                  <c:v>-3.0000000000000027E-2</c:v>
                </c:pt>
                <c:pt idx="231">
                  <c:v>-9.000000000000008E-2</c:v>
                </c:pt>
                <c:pt idx="232">
                  <c:v>-6.7700000000000005</c:v>
                </c:pt>
                <c:pt idx="233">
                  <c:v>1.1299999999999999</c:v>
                </c:pt>
                <c:pt idx="234">
                  <c:v>-1.74</c:v>
                </c:pt>
                <c:pt idx="235">
                  <c:v>9.65</c:v>
                </c:pt>
                <c:pt idx="236">
                  <c:v>-0.8</c:v>
                </c:pt>
                <c:pt idx="237">
                  <c:v>-2.0000000000000018E-2</c:v>
                </c:pt>
                <c:pt idx="238">
                  <c:v>-1.92</c:v>
                </c:pt>
                <c:pt idx="239">
                  <c:v>1.7399999999999998</c:v>
                </c:pt>
                <c:pt idx="240">
                  <c:v>7.43</c:v>
                </c:pt>
                <c:pt idx="241">
                  <c:v>1.1400000000000001</c:v>
                </c:pt>
                <c:pt idx="242">
                  <c:v>-1.33</c:v>
                </c:pt>
                <c:pt idx="243">
                  <c:v>-1.51</c:v>
                </c:pt>
                <c:pt idx="244">
                  <c:v>6.51</c:v>
                </c:pt>
                <c:pt idx="245">
                  <c:v>1.23</c:v>
                </c:pt>
                <c:pt idx="246">
                  <c:v>-0.90999999999999992</c:v>
                </c:pt>
                <c:pt idx="247">
                  <c:v>-0.72000000000000008</c:v>
                </c:pt>
                <c:pt idx="248">
                  <c:v>-4.09</c:v>
                </c:pt>
                <c:pt idx="249">
                  <c:v>3.94</c:v>
                </c:pt>
                <c:pt idx="250">
                  <c:v>7.0299999999999994</c:v>
                </c:pt>
                <c:pt idx="251">
                  <c:v>3.57</c:v>
                </c:pt>
                <c:pt idx="252">
                  <c:v>1.1099999999999999</c:v>
                </c:pt>
                <c:pt idx="253">
                  <c:v>7.55</c:v>
                </c:pt>
                <c:pt idx="254">
                  <c:v>5.0200000000000005</c:v>
                </c:pt>
                <c:pt idx="255">
                  <c:v>-2.14</c:v>
                </c:pt>
                <c:pt idx="256">
                  <c:v>3.8499999999999996</c:v>
                </c:pt>
                <c:pt idx="257">
                  <c:v>0.48</c:v>
                </c:pt>
                <c:pt idx="258">
                  <c:v>-6.51</c:v>
                </c:pt>
                <c:pt idx="259">
                  <c:v>5.53</c:v>
                </c:pt>
                <c:pt idx="260">
                  <c:v>-7.4</c:v>
                </c:pt>
                <c:pt idx="261">
                  <c:v>5.03</c:v>
                </c:pt>
                <c:pt idx="262">
                  <c:v>1.4500000000000002</c:v>
                </c:pt>
                <c:pt idx="263">
                  <c:v>-4.4000000000000004</c:v>
                </c:pt>
                <c:pt idx="264">
                  <c:v>10.67</c:v>
                </c:pt>
                <c:pt idx="265">
                  <c:v>3.77</c:v>
                </c:pt>
                <c:pt idx="266">
                  <c:v>0.59000000000000008</c:v>
                </c:pt>
                <c:pt idx="267">
                  <c:v>-2.98</c:v>
                </c:pt>
                <c:pt idx="268">
                  <c:v>-0.75</c:v>
                </c:pt>
                <c:pt idx="269">
                  <c:v>4.9800000000000004</c:v>
                </c:pt>
                <c:pt idx="270">
                  <c:v>4.8499999999999996</c:v>
                </c:pt>
                <c:pt idx="271">
                  <c:v>3.2199999999999998</c:v>
                </c:pt>
                <c:pt idx="272">
                  <c:v>-1.25</c:v>
                </c:pt>
                <c:pt idx="273">
                  <c:v>-23.950000000000003</c:v>
                </c:pt>
                <c:pt idx="274">
                  <c:v>-7.3199999999999994</c:v>
                </c:pt>
                <c:pt idx="275">
                  <c:v>7.53</c:v>
                </c:pt>
                <c:pt idx="276">
                  <c:v>4.78</c:v>
                </c:pt>
                <c:pt idx="277">
                  <c:v>5.1100000000000003</c:v>
                </c:pt>
                <c:pt idx="278">
                  <c:v>-2.35</c:v>
                </c:pt>
                <c:pt idx="279">
                  <c:v>1.17</c:v>
                </c:pt>
                <c:pt idx="280">
                  <c:v>-1.04</c:v>
                </c:pt>
                <c:pt idx="281">
                  <c:v>5.43</c:v>
                </c:pt>
                <c:pt idx="282">
                  <c:v>-0.55000000000000004</c:v>
                </c:pt>
                <c:pt idx="283">
                  <c:v>-2.6399999999999997</c:v>
                </c:pt>
                <c:pt idx="284">
                  <c:v>1.87</c:v>
                </c:pt>
                <c:pt idx="285">
                  <c:v>0.67</c:v>
                </c:pt>
                <c:pt idx="286">
                  <c:v>-2.96</c:v>
                </c:pt>
                <c:pt idx="287">
                  <c:v>1.31</c:v>
                </c:pt>
                <c:pt idx="288">
                  <c:v>5.57</c:v>
                </c:pt>
                <c:pt idx="289">
                  <c:v>-2.38</c:v>
                </c:pt>
                <c:pt idx="290">
                  <c:v>2.84</c:v>
                </c:pt>
                <c:pt idx="291">
                  <c:v>4.04</c:v>
                </c:pt>
                <c:pt idx="292">
                  <c:v>3.3600000000000003</c:v>
                </c:pt>
                <c:pt idx="293">
                  <c:v>-1.69</c:v>
                </c:pt>
                <c:pt idx="294">
                  <c:v>5.56</c:v>
                </c:pt>
                <c:pt idx="295">
                  <c:v>2.4800000000000004</c:v>
                </c:pt>
                <c:pt idx="296">
                  <c:v>-1.1499999999999999</c:v>
                </c:pt>
                <c:pt idx="297">
                  <c:v>-4.59</c:v>
                </c:pt>
                <c:pt idx="298">
                  <c:v>1.2</c:v>
                </c:pt>
                <c:pt idx="299">
                  <c:v>2.62</c:v>
                </c:pt>
                <c:pt idx="300">
                  <c:v>-8.0399999999999991</c:v>
                </c:pt>
                <c:pt idx="301">
                  <c:v>1.7000000000000002</c:v>
                </c:pt>
                <c:pt idx="302">
                  <c:v>0.36</c:v>
                </c:pt>
                <c:pt idx="303">
                  <c:v>-4.6899999999999995</c:v>
                </c:pt>
                <c:pt idx="304">
                  <c:v>7.2200000000000006</c:v>
                </c:pt>
                <c:pt idx="305">
                  <c:v>-2.63</c:v>
                </c:pt>
                <c:pt idx="306">
                  <c:v>0</c:v>
                </c:pt>
                <c:pt idx="307">
                  <c:v>-8.32</c:v>
                </c:pt>
                <c:pt idx="308">
                  <c:v>-3.71</c:v>
                </c:pt>
                <c:pt idx="309">
                  <c:v>-2.65</c:v>
                </c:pt>
                <c:pt idx="310">
                  <c:v>5.9499999999999993</c:v>
                </c:pt>
                <c:pt idx="311">
                  <c:v>1.5299999999999998</c:v>
                </c:pt>
                <c:pt idx="312">
                  <c:v>2.52</c:v>
                </c:pt>
                <c:pt idx="313">
                  <c:v>5.57</c:v>
                </c:pt>
                <c:pt idx="314">
                  <c:v>0.63000000000000012</c:v>
                </c:pt>
                <c:pt idx="315">
                  <c:v>4.9999999999999933E-2</c:v>
                </c:pt>
                <c:pt idx="316">
                  <c:v>2.08</c:v>
                </c:pt>
                <c:pt idx="317">
                  <c:v>-4.3500000000000005</c:v>
                </c:pt>
                <c:pt idx="318">
                  <c:v>3.6899999999999995</c:v>
                </c:pt>
                <c:pt idx="319">
                  <c:v>2.29</c:v>
                </c:pt>
                <c:pt idx="320">
                  <c:v>-1.22</c:v>
                </c:pt>
                <c:pt idx="321">
                  <c:v>1.4500000000000002</c:v>
                </c:pt>
                <c:pt idx="322">
                  <c:v>-5.3</c:v>
                </c:pt>
                <c:pt idx="323">
                  <c:v>8.01</c:v>
                </c:pt>
                <c:pt idx="324">
                  <c:v>-0.64</c:v>
                </c:pt>
                <c:pt idx="325">
                  <c:v>2.0199999999999996</c:v>
                </c:pt>
                <c:pt idx="326">
                  <c:v>-1</c:v>
                </c:pt>
                <c:pt idx="327">
                  <c:v>3.0300000000000002</c:v>
                </c:pt>
                <c:pt idx="328">
                  <c:v>0.27</c:v>
                </c:pt>
                <c:pt idx="329">
                  <c:v>-2.5</c:v>
                </c:pt>
                <c:pt idx="330">
                  <c:v>3.63</c:v>
                </c:pt>
                <c:pt idx="331">
                  <c:v>-1.64</c:v>
                </c:pt>
                <c:pt idx="332">
                  <c:v>0.55000000000000004</c:v>
                </c:pt>
                <c:pt idx="333">
                  <c:v>-1.8599999999999999</c:v>
                </c:pt>
                <c:pt idx="334">
                  <c:v>1.75</c:v>
                </c:pt>
                <c:pt idx="335">
                  <c:v>1.29</c:v>
                </c:pt>
                <c:pt idx="336">
                  <c:v>1.3800000000000001</c:v>
                </c:pt>
                <c:pt idx="337">
                  <c:v>3.8699999999999997</c:v>
                </c:pt>
                <c:pt idx="338">
                  <c:v>2.78</c:v>
                </c:pt>
                <c:pt idx="339">
                  <c:v>-0.97</c:v>
                </c:pt>
                <c:pt idx="340">
                  <c:v>1.69</c:v>
                </c:pt>
                <c:pt idx="341">
                  <c:v>0.87000000000000011</c:v>
                </c:pt>
                <c:pt idx="342">
                  <c:v>1.59</c:v>
                </c:pt>
                <c:pt idx="343">
                  <c:v>3.76</c:v>
                </c:pt>
                <c:pt idx="344">
                  <c:v>0.36</c:v>
                </c:pt>
                <c:pt idx="345">
                  <c:v>-0.57999999999999996</c:v>
                </c:pt>
                <c:pt idx="346">
                  <c:v>-2.4300000000000002</c:v>
                </c:pt>
                <c:pt idx="347">
                  <c:v>1.57</c:v>
                </c:pt>
                <c:pt idx="348">
                  <c:v>3.8600000000000003</c:v>
                </c:pt>
                <c:pt idx="349">
                  <c:v>-2.96</c:v>
                </c:pt>
                <c:pt idx="350">
                  <c:v>-4.09</c:v>
                </c:pt>
                <c:pt idx="351">
                  <c:v>1.6</c:v>
                </c:pt>
                <c:pt idx="352">
                  <c:v>1.7199999999999998</c:v>
                </c:pt>
                <c:pt idx="353">
                  <c:v>-2.52</c:v>
                </c:pt>
                <c:pt idx="354">
                  <c:v>3.3899999999999997</c:v>
                </c:pt>
                <c:pt idx="355">
                  <c:v>2.1</c:v>
                </c:pt>
                <c:pt idx="356">
                  <c:v>-2.68</c:v>
                </c:pt>
                <c:pt idx="357">
                  <c:v>2.15</c:v>
                </c:pt>
                <c:pt idx="358">
                  <c:v>-3.49</c:v>
                </c:pt>
                <c:pt idx="359">
                  <c:v>0.59000000000000008</c:v>
                </c:pt>
                <c:pt idx="360">
                  <c:v>2.2600000000000002</c:v>
                </c:pt>
                <c:pt idx="361">
                  <c:v>3.02</c:v>
                </c:pt>
                <c:pt idx="362">
                  <c:v>2.74</c:v>
                </c:pt>
                <c:pt idx="363">
                  <c:v>2.2600000000000002</c:v>
                </c:pt>
                <c:pt idx="364">
                  <c:v>3.26</c:v>
                </c:pt>
                <c:pt idx="365">
                  <c:v>0.65000000000000013</c:v>
                </c:pt>
                <c:pt idx="366">
                  <c:v>3.6899999999999995</c:v>
                </c:pt>
                <c:pt idx="367">
                  <c:v>0.20000000000000007</c:v>
                </c:pt>
                <c:pt idx="368">
                  <c:v>2.52</c:v>
                </c:pt>
                <c:pt idx="369">
                  <c:v>-0.79</c:v>
                </c:pt>
                <c:pt idx="370">
                  <c:v>4.05</c:v>
                </c:pt>
                <c:pt idx="371">
                  <c:v>2.8600000000000003</c:v>
                </c:pt>
                <c:pt idx="372">
                  <c:v>2.3299999999999996</c:v>
                </c:pt>
                <c:pt idx="373">
                  <c:v>1.1400000000000001</c:v>
                </c:pt>
                <c:pt idx="374">
                  <c:v>0.99999999999999989</c:v>
                </c:pt>
                <c:pt idx="375">
                  <c:v>1.42</c:v>
                </c:pt>
                <c:pt idx="376">
                  <c:v>0.70000000000000018</c:v>
                </c:pt>
                <c:pt idx="377">
                  <c:v>-0.82000000000000006</c:v>
                </c:pt>
                <c:pt idx="378">
                  <c:v>-4.49</c:v>
                </c:pt>
                <c:pt idx="379">
                  <c:v>4.21</c:v>
                </c:pt>
                <c:pt idx="380">
                  <c:v>2.81</c:v>
                </c:pt>
                <c:pt idx="381">
                  <c:v>3.75</c:v>
                </c:pt>
                <c:pt idx="382">
                  <c:v>6.92</c:v>
                </c:pt>
                <c:pt idx="383">
                  <c:v>-2.0300000000000002</c:v>
                </c:pt>
                <c:pt idx="384">
                  <c:v>4.01</c:v>
                </c:pt>
                <c:pt idx="385">
                  <c:v>-0.27</c:v>
                </c:pt>
                <c:pt idx="386">
                  <c:v>-4.1899999999999995</c:v>
                </c:pt>
                <c:pt idx="387">
                  <c:v>4.3500000000000005</c:v>
                </c:pt>
                <c:pt idx="388">
                  <c:v>5.8599999999999994</c:v>
                </c:pt>
                <c:pt idx="389">
                  <c:v>4.7699999999999996</c:v>
                </c:pt>
                <c:pt idx="390">
                  <c:v>9</c:v>
                </c:pt>
                <c:pt idx="391">
                  <c:v>-3.43</c:v>
                </c:pt>
                <c:pt idx="392">
                  <c:v>6.1899999999999995</c:v>
                </c:pt>
                <c:pt idx="393">
                  <c:v>-3.9299999999999997</c:v>
                </c:pt>
                <c:pt idx="394">
                  <c:v>1.94</c:v>
                </c:pt>
                <c:pt idx="395">
                  <c:v>2.42</c:v>
                </c:pt>
                <c:pt idx="396">
                  <c:v>-3.25</c:v>
                </c:pt>
                <c:pt idx="397">
                  <c:v>8.4599999999999991</c:v>
                </c:pt>
                <c:pt idx="398">
                  <c:v>4.82</c:v>
                </c:pt>
                <c:pt idx="399">
                  <c:v>0.6100000000000001</c:v>
                </c:pt>
                <c:pt idx="400">
                  <c:v>-2.82</c:v>
                </c:pt>
                <c:pt idx="401">
                  <c:v>1.08</c:v>
                </c:pt>
                <c:pt idx="402">
                  <c:v>-3.57</c:v>
                </c:pt>
                <c:pt idx="403">
                  <c:v>-17.97</c:v>
                </c:pt>
                <c:pt idx="404">
                  <c:v>3.4</c:v>
                </c:pt>
                <c:pt idx="405">
                  <c:v>7.43</c:v>
                </c:pt>
                <c:pt idx="406">
                  <c:v>4.79</c:v>
                </c:pt>
                <c:pt idx="407">
                  <c:v>2.7</c:v>
                </c:pt>
                <c:pt idx="408">
                  <c:v>0.63</c:v>
                </c:pt>
                <c:pt idx="409">
                  <c:v>-2.09</c:v>
                </c:pt>
                <c:pt idx="410">
                  <c:v>3.02</c:v>
                </c:pt>
                <c:pt idx="411">
                  <c:v>7.35</c:v>
                </c:pt>
                <c:pt idx="412">
                  <c:v>-1.1400000000000001</c:v>
                </c:pt>
                <c:pt idx="413">
                  <c:v>2.8000000000000003</c:v>
                </c:pt>
                <c:pt idx="414">
                  <c:v>-4.05</c:v>
                </c:pt>
                <c:pt idx="415">
                  <c:v>-3.68</c:v>
                </c:pt>
                <c:pt idx="416">
                  <c:v>-5.37</c:v>
                </c:pt>
                <c:pt idx="417">
                  <c:v>4.9300000000000006</c:v>
                </c:pt>
                <c:pt idx="418">
                  <c:v>-2.3699999999999997</c:v>
                </c:pt>
                <c:pt idx="419">
                  <c:v>-0.23</c:v>
                </c:pt>
                <c:pt idx="420">
                  <c:v>-4.58</c:v>
                </c:pt>
                <c:pt idx="421">
                  <c:v>-4.6899999999999995</c:v>
                </c:pt>
                <c:pt idx="422">
                  <c:v>9.0299999999999994</c:v>
                </c:pt>
                <c:pt idx="423">
                  <c:v>-0.53</c:v>
                </c:pt>
                <c:pt idx="424">
                  <c:v>1.79</c:v>
                </c:pt>
                <c:pt idx="425">
                  <c:v>-4.34</c:v>
                </c:pt>
                <c:pt idx="426">
                  <c:v>3.8699999999999997</c:v>
                </c:pt>
                <c:pt idx="427">
                  <c:v>8.51</c:v>
                </c:pt>
                <c:pt idx="428">
                  <c:v>0.82000000000000006</c:v>
                </c:pt>
                <c:pt idx="429">
                  <c:v>-3.34</c:v>
                </c:pt>
                <c:pt idx="430">
                  <c:v>-5.29</c:v>
                </c:pt>
                <c:pt idx="431">
                  <c:v>7.8100000000000005</c:v>
                </c:pt>
                <c:pt idx="432">
                  <c:v>3.8099999999999996</c:v>
                </c:pt>
                <c:pt idx="433">
                  <c:v>-1.73</c:v>
                </c:pt>
                <c:pt idx="434">
                  <c:v>-1.34</c:v>
                </c:pt>
                <c:pt idx="435">
                  <c:v>4.08</c:v>
                </c:pt>
                <c:pt idx="436">
                  <c:v>3.35</c:v>
                </c:pt>
                <c:pt idx="437">
                  <c:v>9.9999999999999534E-3</c:v>
                </c:pt>
                <c:pt idx="438">
                  <c:v>-2.02</c:v>
                </c:pt>
                <c:pt idx="439">
                  <c:v>-3.23</c:v>
                </c:pt>
                <c:pt idx="440">
                  <c:v>-8.5599999999999987</c:v>
                </c:pt>
                <c:pt idx="441">
                  <c:v>-0.51</c:v>
                </c:pt>
                <c:pt idx="442">
                  <c:v>5.15</c:v>
                </c:pt>
                <c:pt idx="443">
                  <c:v>4.33</c:v>
                </c:pt>
                <c:pt idx="444">
                  <c:v>-0.24000000000000002</c:v>
                </c:pt>
                <c:pt idx="445">
                  <c:v>0.44999999999999996</c:v>
                </c:pt>
                <c:pt idx="446">
                  <c:v>4.49</c:v>
                </c:pt>
                <c:pt idx="447">
                  <c:v>1.1200000000000001</c:v>
                </c:pt>
                <c:pt idx="448">
                  <c:v>-0.81</c:v>
                </c:pt>
                <c:pt idx="449">
                  <c:v>-6.17</c:v>
                </c:pt>
                <c:pt idx="450">
                  <c:v>-8.7100000000000009</c:v>
                </c:pt>
                <c:pt idx="451">
                  <c:v>1.4</c:v>
                </c:pt>
                <c:pt idx="452">
                  <c:v>-9.48</c:v>
                </c:pt>
                <c:pt idx="453">
                  <c:v>4.3600000000000003</c:v>
                </c:pt>
                <c:pt idx="454">
                  <c:v>5.3</c:v>
                </c:pt>
                <c:pt idx="455">
                  <c:v>-3.38</c:v>
                </c:pt>
                <c:pt idx="456">
                  <c:v>-1.48</c:v>
                </c:pt>
                <c:pt idx="457">
                  <c:v>-2.3899999999999997</c:v>
                </c:pt>
                <c:pt idx="458">
                  <c:v>0.6</c:v>
                </c:pt>
                <c:pt idx="459">
                  <c:v>8.92</c:v>
                </c:pt>
                <c:pt idx="460">
                  <c:v>7.46</c:v>
                </c:pt>
                <c:pt idx="461">
                  <c:v>1.5299999999999998</c:v>
                </c:pt>
                <c:pt idx="462">
                  <c:v>2.3000000000000003</c:v>
                </c:pt>
                <c:pt idx="463">
                  <c:v>2.7</c:v>
                </c:pt>
                <c:pt idx="464">
                  <c:v>-1.25</c:v>
                </c:pt>
                <c:pt idx="465">
                  <c:v>7.71</c:v>
                </c:pt>
                <c:pt idx="466">
                  <c:v>2.39</c:v>
                </c:pt>
                <c:pt idx="467">
                  <c:v>3.46</c:v>
                </c:pt>
                <c:pt idx="468">
                  <c:v>3.52</c:v>
                </c:pt>
                <c:pt idx="469">
                  <c:v>2.42</c:v>
                </c:pt>
                <c:pt idx="470">
                  <c:v>-0.87</c:v>
                </c:pt>
                <c:pt idx="471">
                  <c:v>-4.46</c:v>
                </c:pt>
                <c:pt idx="472">
                  <c:v>1.24</c:v>
                </c:pt>
                <c:pt idx="473">
                  <c:v>1.2</c:v>
                </c:pt>
                <c:pt idx="474">
                  <c:v>-2.56</c:v>
                </c:pt>
                <c:pt idx="475">
                  <c:v>0.68</c:v>
                </c:pt>
                <c:pt idx="476">
                  <c:v>3.27</c:v>
                </c:pt>
                <c:pt idx="477">
                  <c:v>2.3800000000000003</c:v>
                </c:pt>
                <c:pt idx="478">
                  <c:v>6.1099999999999994</c:v>
                </c:pt>
                <c:pt idx="479">
                  <c:v>2.71</c:v>
                </c:pt>
                <c:pt idx="480">
                  <c:v>-2.12</c:v>
                </c:pt>
                <c:pt idx="481">
                  <c:v>2.4899999999999998</c:v>
                </c:pt>
                <c:pt idx="482">
                  <c:v>-1.33</c:v>
                </c:pt>
                <c:pt idx="483">
                  <c:v>-3.86</c:v>
                </c:pt>
                <c:pt idx="484">
                  <c:v>3.0300000000000002</c:v>
                </c:pt>
                <c:pt idx="485">
                  <c:v>2.41</c:v>
                </c:pt>
                <c:pt idx="486">
                  <c:v>2.8499999999999996</c:v>
                </c:pt>
                <c:pt idx="487">
                  <c:v>-0.62</c:v>
                </c:pt>
                <c:pt idx="488">
                  <c:v>1.79</c:v>
                </c:pt>
                <c:pt idx="489">
                  <c:v>-2.08</c:v>
                </c:pt>
                <c:pt idx="490">
                  <c:v>3.51</c:v>
                </c:pt>
                <c:pt idx="491">
                  <c:v>0.58000000000000007</c:v>
                </c:pt>
                <c:pt idx="492">
                  <c:v>3.35</c:v>
                </c:pt>
                <c:pt idx="493">
                  <c:v>-0.18000000000000002</c:v>
                </c:pt>
                <c:pt idx="494">
                  <c:v>1.8199999999999998</c:v>
                </c:pt>
                <c:pt idx="495">
                  <c:v>1.1299999999999999</c:v>
                </c:pt>
                <c:pt idx="496">
                  <c:v>-3.33</c:v>
                </c:pt>
                <c:pt idx="497">
                  <c:v>0.19999999999999996</c:v>
                </c:pt>
                <c:pt idx="498">
                  <c:v>0.48</c:v>
                </c:pt>
                <c:pt idx="499">
                  <c:v>1.6800000000000002</c:v>
                </c:pt>
                <c:pt idx="500">
                  <c:v>1.56</c:v>
                </c:pt>
                <c:pt idx="501">
                  <c:v>2.9</c:v>
                </c:pt>
                <c:pt idx="502">
                  <c:v>1.7800000000000002</c:v>
                </c:pt>
                <c:pt idx="503">
                  <c:v>2.23</c:v>
                </c:pt>
                <c:pt idx="504">
                  <c:v>0.93000000000000016</c:v>
                </c:pt>
                <c:pt idx="505">
                  <c:v>-2.6999999999999997</c:v>
                </c:pt>
                <c:pt idx="506">
                  <c:v>1.5</c:v>
                </c:pt>
                <c:pt idx="507">
                  <c:v>3.33</c:v>
                </c:pt>
                <c:pt idx="508">
                  <c:v>3.8499999999999996</c:v>
                </c:pt>
                <c:pt idx="509">
                  <c:v>-2.4499999999999997</c:v>
                </c:pt>
                <c:pt idx="510">
                  <c:v>-4.8600000000000003</c:v>
                </c:pt>
                <c:pt idx="511">
                  <c:v>1.05</c:v>
                </c:pt>
                <c:pt idx="512">
                  <c:v>2.1700000000000004</c:v>
                </c:pt>
                <c:pt idx="513">
                  <c:v>0.8899999999999999</c:v>
                </c:pt>
                <c:pt idx="514">
                  <c:v>-6.16</c:v>
                </c:pt>
                <c:pt idx="515">
                  <c:v>-1.21</c:v>
                </c:pt>
                <c:pt idx="516">
                  <c:v>-4.82</c:v>
                </c:pt>
                <c:pt idx="517">
                  <c:v>-3.85</c:v>
                </c:pt>
                <c:pt idx="518">
                  <c:v>-3.27</c:v>
                </c:pt>
                <c:pt idx="519">
                  <c:v>6.8000000000000007</c:v>
                </c:pt>
                <c:pt idx="520">
                  <c:v>1.6500000000000001</c:v>
                </c:pt>
                <c:pt idx="521">
                  <c:v>-8.25</c:v>
                </c:pt>
                <c:pt idx="522">
                  <c:v>-1.8099999999999998</c:v>
                </c:pt>
                <c:pt idx="523">
                  <c:v>2.2600000000000002</c:v>
                </c:pt>
                <c:pt idx="524">
                  <c:v>-7.82</c:v>
                </c:pt>
                <c:pt idx="525">
                  <c:v>-15.84</c:v>
                </c:pt>
                <c:pt idx="526">
                  <c:v>-7.34</c:v>
                </c:pt>
                <c:pt idx="527">
                  <c:v>1.06</c:v>
                </c:pt>
                <c:pt idx="528">
                  <c:v>-10.210000000000001</c:v>
                </c:pt>
                <c:pt idx="529">
                  <c:v>-11.93</c:v>
                </c:pt>
                <c:pt idx="530">
                  <c:v>9.3800000000000008</c:v>
                </c:pt>
                <c:pt idx="531">
                  <c:v>12.39</c:v>
                </c:pt>
                <c:pt idx="532">
                  <c:v>4.67</c:v>
                </c:pt>
                <c:pt idx="533">
                  <c:v>-0.21000000000000002</c:v>
                </c:pt>
                <c:pt idx="534">
                  <c:v>7.9300000000000006</c:v>
                </c:pt>
                <c:pt idx="535">
                  <c:v>3.2</c:v>
                </c:pt>
                <c:pt idx="536">
                  <c:v>3.66</c:v>
                </c:pt>
                <c:pt idx="537">
                  <c:v>-2.99</c:v>
                </c:pt>
                <c:pt idx="538">
                  <c:v>3.5</c:v>
                </c:pt>
                <c:pt idx="539">
                  <c:v>5.16</c:v>
                </c:pt>
                <c:pt idx="540">
                  <c:v>-1.73</c:v>
                </c:pt>
                <c:pt idx="541">
                  <c:v>3.78</c:v>
                </c:pt>
                <c:pt idx="542">
                  <c:v>6.3900000000000006</c:v>
                </c:pt>
                <c:pt idx="543">
                  <c:v>2.08</c:v>
                </c:pt>
                <c:pt idx="544">
                  <c:v>-8.6199999999999992</c:v>
                </c:pt>
                <c:pt idx="545">
                  <c:v>-4.45</c:v>
                </c:pt>
                <c:pt idx="546">
                  <c:v>7.3900000000000006</c:v>
                </c:pt>
                <c:pt idx="547">
                  <c:v>-2.7399999999999998</c:v>
                </c:pt>
                <c:pt idx="548">
                  <c:v>8.74</c:v>
                </c:pt>
                <c:pt idx="549">
                  <c:v>3.81</c:v>
                </c:pt>
                <c:pt idx="550">
                  <c:v>-0.16</c:v>
                </c:pt>
                <c:pt idx="551">
                  <c:v>6.99</c:v>
                </c:pt>
                <c:pt idx="552">
                  <c:v>1.53</c:v>
                </c:pt>
                <c:pt idx="553">
                  <c:v>4.6500000000000004</c:v>
                </c:pt>
                <c:pt idx="554">
                  <c:v>2.0300000000000002</c:v>
                </c:pt>
                <c:pt idx="555">
                  <c:v>3.16</c:v>
                </c:pt>
                <c:pt idx="556">
                  <c:v>-1.05</c:v>
                </c:pt>
                <c:pt idx="557">
                  <c:v>-1.96</c:v>
                </c:pt>
                <c:pt idx="558">
                  <c:v>-2.16</c:v>
                </c:pt>
                <c:pt idx="559">
                  <c:v>-7.56</c:v>
                </c:pt>
                <c:pt idx="560">
                  <c:v>-8.52</c:v>
                </c:pt>
                <c:pt idx="561">
                  <c:v>13.3</c:v>
                </c:pt>
                <c:pt idx="562">
                  <c:v>0.42</c:v>
                </c:pt>
                <c:pt idx="563">
                  <c:v>2.34</c:v>
                </c:pt>
                <c:pt idx="564">
                  <c:v>3.66</c:v>
                </c:pt>
                <c:pt idx="565">
                  <c:v>3.5</c:v>
                </c:pt>
                <c:pt idx="566">
                  <c:v>1.1000000000000001</c:v>
                </c:pt>
                <c:pt idx="567">
                  <c:v>-0.93</c:v>
                </c:pt>
                <c:pt idx="568">
                  <c:v>-6.06</c:v>
                </c:pt>
                <c:pt idx="569">
                  <c:v>5.01</c:v>
                </c:pt>
                <c:pt idx="570">
                  <c:v>0.87</c:v>
                </c:pt>
                <c:pt idx="571">
                  <c:v>1.97</c:v>
                </c:pt>
                <c:pt idx="572">
                  <c:v>3.3800000000000003</c:v>
                </c:pt>
                <c:pt idx="573">
                  <c:v>-2.2999999999999998</c:v>
                </c:pt>
                <c:pt idx="574">
                  <c:v>-0.16</c:v>
                </c:pt>
                <c:pt idx="575">
                  <c:v>1.77</c:v>
                </c:pt>
                <c:pt idx="576">
                  <c:v>5.97</c:v>
                </c:pt>
                <c:pt idx="577">
                  <c:v>1.79</c:v>
                </c:pt>
                <c:pt idx="578">
                  <c:v>3.62</c:v>
                </c:pt>
                <c:pt idx="579">
                  <c:v>1.2</c:v>
                </c:pt>
                <c:pt idx="580">
                  <c:v>1.83</c:v>
                </c:pt>
                <c:pt idx="581">
                  <c:v>-0.14000000000000001</c:v>
                </c:pt>
                <c:pt idx="582">
                  <c:v>5.04</c:v>
                </c:pt>
                <c:pt idx="583">
                  <c:v>-3.52</c:v>
                </c:pt>
                <c:pt idx="584">
                  <c:v>3.43</c:v>
                </c:pt>
                <c:pt idx="585">
                  <c:v>4.62</c:v>
                </c:pt>
                <c:pt idx="586">
                  <c:v>1.69</c:v>
                </c:pt>
                <c:pt idx="587">
                  <c:v>3.41</c:v>
                </c:pt>
                <c:pt idx="588">
                  <c:v>-3.18</c:v>
                </c:pt>
                <c:pt idx="589">
                  <c:v>3.45</c:v>
                </c:pt>
                <c:pt idx="590">
                  <c:v>1.86</c:v>
                </c:pt>
                <c:pt idx="591">
                  <c:v>0.76</c:v>
                </c:pt>
                <c:pt idx="592">
                  <c:v>2.33</c:v>
                </c:pt>
                <c:pt idx="593">
                  <c:v>2.99</c:v>
                </c:pt>
                <c:pt idx="594">
                  <c:v>-1.38</c:v>
                </c:pt>
                <c:pt idx="595">
                  <c:v>2.82</c:v>
                </c:pt>
                <c:pt idx="596">
                  <c:v>-2.2599999999999998</c:v>
                </c:pt>
                <c:pt idx="597">
                  <c:v>2.5</c:v>
                </c:pt>
                <c:pt idx="598">
                  <c:v>2.96</c:v>
                </c:pt>
                <c:pt idx="599">
                  <c:v>0.13</c:v>
                </c:pt>
                <c:pt idx="600">
                  <c:v>-3.82</c:v>
                </c:pt>
                <c:pt idx="601">
                  <c:v>6.82</c:v>
                </c:pt>
                <c:pt idx="602">
                  <c:v>-1.54</c:v>
                </c:pt>
                <c:pt idx="603">
                  <c:v>0.75</c:v>
                </c:pt>
                <c:pt idx="604">
                  <c:v>1.54</c:v>
                </c:pt>
                <c:pt idx="605">
                  <c:v>-1.6</c:v>
                </c:pt>
                <c:pt idx="606">
                  <c:v>-0.03</c:v>
                </c:pt>
                <c:pt idx="607">
                  <c:v>-5.21</c:v>
                </c:pt>
                <c:pt idx="608">
                  <c:v>-2.35</c:v>
                </c:pt>
                <c:pt idx="609">
                  <c:v>8.3800000000000008</c:v>
                </c:pt>
                <c:pt idx="610">
                  <c:v>0.11</c:v>
                </c:pt>
                <c:pt idx="611">
                  <c:v>-2.2999999999999998</c:v>
                </c:pt>
                <c:pt idx="612">
                  <c:v>-4.8999999999999995</c:v>
                </c:pt>
                <c:pt idx="613">
                  <c:v>1.17</c:v>
                </c:pt>
                <c:pt idx="614">
                  <c:v>7.12</c:v>
                </c:pt>
                <c:pt idx="615">
                  <c:v>2.3400000000000003</c:v>
                </c:pt>
                <c:pt idx="616">
                  <c:v>2.31</c:v>
                </c:pt>
                <c:pt idx="617">
                  <c:v>1.73</c:v>
                </c:pt>
                <c:pt idx="618">
                  <c:v>2.36</c:v>
                </c:pt>
                <c:pt idx="619">
                  <c:v>0.52</c:v>
                </c:pt>
                <c:pt idx="620">
                  <c:v>0.83</c:v>
                </c:pt>
                <c:pt idx="621">
                  <c:v>-2.21</c:v>
                </c:pt>
                <c:pt idx="622">
                  <c:v>5.65</c:v>
                </c:pt>
                <c:pt idx="623">
                  <c:v>2.0900000000000003</c:v>
                </c:pt>
                <c:pt idx="624">
                  <c:v>-0.21000000000000002</c:v>
                </c:pt>
                <c:pt idx="625">
                  <c:v>2.1800000000000002</c:v>
                </c:pt>
                <c:pt idx="626">
                  <c:v>-0.35</c:v>
                </c:pt>
                <c:pt idx="627">
                  <c:v>0.46</c:v>
                </c:pt>
                <c:pt idx="628">
                  <c:v>7.0000000000000007E-2</c:v>
                </c:pt>
                <c:pt idx="629">
                  <c:v>0</c:v>
                </c:pt>
                <c:pt idx="630">
                  <c:v>1.3099999999999998</c:v>
                </c:pt>
                <c:pt idx="631">
                  <c:v>-0.80999999999999994</c:v>
                </c:pt>
                <c:pt idx="632">
                  <c:v>4.3100000000000005</c:v>
                </c:pt>
                <c:pt idx="633">
                  <c:v>1.9399999999999997</c:v>
                </c:pt>
                <c:pt idx="634">
                  <c:v>4.33</c:v>
                </c:pt>
                <c:pt idx="635">
                  <c:v>1.0799999999999998</c:v>
                </c:pt>
                <c:pt idx="636">
                  <c:v>4.6399999999999997</c:v>
                </c:pt>
                <c:pt idx="637">
                  <c:v>-5.04</c:v>
                </c:pt>
                <c:pt idx="638">
                  <c:v>-1.05</c:v>
                </c:pt>
                <c:pt idx="639">
                  <c:v>0.79</c:v>
                </c:pt>
                <c:pt idx="640">
                  <c:v>1.5099999999999998</c:v>
                </c:pt>
                <c:pt idx="641">
                  <c:v>-0.21000000000000002</c:v>
                </c:pt>
                <c:pt idx="642">
                  <c:v>3.0999999999999996</c:v>
                </c:pt>
                <c:pt idx="643">
                  <c:v>1.56</c:v>
                </c:pt>
                <c:pt idx="644">
                  <c:v>-1.06</c:v>
                </c:pt>
                <c:pt idx="645">
                  <c:v>-6.2600000000000007</c:v>
                </c:pt>
                <c:pt idx="646">
                  <c:v>2.11</c:v>
                </c:pt>
                <c:pt idx="647">
                  <c:v>-10.559999999999999</c:v>
                </c:pt>
                <c:pt idx="648">
                  <c:v>10.1</c:v>
                </c:pt>
                <c:pt idx="649">
                  <c:v>3.8</c:v>
                </c:pt>
                <c:pt idx="650">
                  <c:v>-0.39</c:v>
                </c:pt>
                <c:pt idx="651">
                  <c:v>3.7</c:v>
                </c:pt>
                <c:pt idx="652">
                  <c:v>-5.89</c:v>
                </c:pt>
                <c:pt idx="653">
                  <c:v>6.58</c:v>
                </c:pt>
                <c:pt idx="654">
                  <c:v>1.28</c:v>
                </c:pt>
                <c:pt idx="655">
                  <c:v>-3.93</c:v>
                </c:pt>
                <c:pt idx="656">
                  <c:v>3.29</c:v>
                </c:pt>
                <c:pt idx="657">
                  <c:v>1.8</c:v>
                </c:pt>
                <c:pt idx="658">
                  <c:v>2.33</c:v>
                </c:pt>
                <c:pt idx="659">
                  <c:v>2.86</c:v>
                </c:pt>
                <c:pt idx="660">
                  <c:v>-1.48</c:v>
                </c:pt>
                <c:pt idx="661">
                  <c:v>-9.4499999999999993</c:v>
                </c:pt>
                <c:pt idx="662">
                  <c:v>-17.399999999999999</c:v>
                </c:pt>
                <c:pt idx="663">
                  <c:v>10.46</c:v>
                </c:pt>
                <c:pt idx="664">
                  <c:v>4.26</c:v>
                </c:pt>
                <c:pt idx="665">
                  <c:v>-0.31</c:v>
                </c:pt>
                <c:pt idx="666">
                  <c:v>4.4400000000000004</c:v>
                </c:pt>
                <c:pt idx="667">
                  <c:v>2.93</c:v>
                </c:pt>
                <c:pt idx="668">
                  <c:v>-2.15</c:v>
                </c:pt>
                <c:pt idx="669">
                  <c:v>0.63</c:v>
                </c:pt>
                <c:pt idx="670">
                  <c:v>14.98</c:v>
                </c:pt>
                <c:pt idx="671">
                  <c:v>4.25</c:v>
                </c:pt>
                <c:pt idx="672">
                  <c:v>-0.72</c:v>
                </c:pt>
                <c:pt idx="673">
                  <c:v>7.52</c:v>
                </c:pt>
                <c:pt idx="674">
                  <c:v>5.27</c:v>
                </c:pt>
                <c:pt idx="675">
                  <c:v>4.2</c:v>
                </c:pt>
                <c:pt idx="676">
                  <c:v>2.71</c:v>
                </c:pt>
                <c:pt idx="677">
                  <c:v>-1.82</c:v>
                </c:pt>
                <c:pt idx="678">
                  <c:v>-0.3</c:v>
                </c:pt>
                <c:pt idx="679">
                  <c:v>1.04</c:v>
                </c:pt>
                <c:pt idx="680">
                  <c:v>-3.77</c:v>
                </c:pt>
                <c:pt idx="681">
                  <c:v>2.1800000000000002</c:v>
                </c:pt>
                <c:pt idx="682">
                  <c:v>-2.73</c:v>
                </c:pt>
                <c:pt idx="683">
                  <c:v>6.17</c:v>
                </c:pt>
              </c:numCache>
            </c:numRef>
          </c:xVal>
          <c:yVal>
            <c:numRef>
              <c:f>'ANSWER 2 BM'!$AG$28:$AG$711</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D739-4DAE-97AC-0D0372418075}"/>
            </c:ext>
          </c:extLst>
        </c:ser>
        <c:dLbls>
          <c:showLegendKey val="0"/>
          <c:showVal val="0"/>
          <c:showCatName val="0"/>
          <c:showSerName val="0"/>
          <c:showPercent val="0"/>
          <c:showBubbleSize val="0"/>
        </c:dLbls>
        <c:axId val="1689047216"/>
        <c:axId val="1689057616"/>
      </c:scatterChart>
      <c:valAx>
        <c:axId val="1689047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057616"/>
        <c:crosses val="autoZero"/>
        <c:crossBetween val="midCat"/>
      </c:valAx>
      <c:valAx>
        <c:axId val="168905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0472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Market-Rf line fit plot </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'ANSWER 2 BM'!$AV$27</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BM'!$AU$28:$AU$711</c:f>
              <c:numCache>
                <c:formatCode>General</c:formatCode>
                <c:ptCount val="684"/>
                <c:pt idx="0">
                  <c:v>3.9899999999999993</c:v>
                </c:pt>
                <c:pt idx="1">
                  <c:v>0.52</c:v>
                </c:pt>
                <c:pt idx="2">
                  <c:v>-0.41</c:v>
                </c:pt>
                <c:pt idx="3">
                  <c:v>2.66</c:v>
                </c:pt>
                <c:pt idx="4">
                  <c:v>-0.71</c:v>
                </c:pt>
                <c:pt idx="5">
                  <c:v>-5.8199999999999994</c:v>
                </c:pt>
                <c:pt idx="6">
                  <c:v>3.21</c:v>
                </c:pt>
                <c:pt idx="7">
                  <c:v>2.02</c:v>
                </c:pt>
                <c:pt idx="8">
                  <c:v>3.43</c:v>
                </c:pt>
                <c:pt idx="9">
                  <c:v>4.5100000000000007</c:v>
                </c:pt>
                <c:pt idx="10">
                  <c:v>0.58000000000000007</c:v>
                </c:pt>
                <c:pt idx="11">
                  <c:v>2.73</c:v>
                </c:pt>
                <c:pt idx="12">
                  <c:v>3.79</c:v>
                </c:pt>
                <c:pt idx="13">
                  <c:v>-0.6</c:v>
                </c:pt>
                <c:pt idx="14">
                  <c:v>-2.76</c:v>
                </c:pt>
                <c:pt idx="15">
                  <c:v>3.75</c:v>
                </c:pt>
                <c:pt idx="16">
                  <c:v>-8.26</c:v>
                </c:pt>
                <c:pt idx="17">
                  <c:v>0.77999999999999992</c:v>
                </c:pt>
                <c:pt idx="18">
                  <c:v>-0.26</c:v>
                </c:pt>
                <c:pt idx="19">
                  <c:v>-7.48</c:v>
                </c:pt>
                <c:pt idx="20">
                  <c:v>-0.83000000000000007</c:v>
                </c:pt>
                <c:pt idx="21">
                  <c:v>4.67</c:v>
                </c:pt>
                <c:pt idx="22">
                  <c:v>-0.46</c:v>
                </c:pt>
                <c:pt idx="23">
                  <c:v>0.43999999999999995</c:v>
                </c:pt>
                <c:pt idx="24">
                  <c:v>9.49</c:v>
                </c:pt>
                <c:pt idx="25">
                  <c:v>-0.28999999999999998</c:v>
                </c:pt>
                <c:pt idx="26">
                  <c:v>4.91</c:v>
                </c:pt>
                <c:pt idx="27">
                  <c:v>3.5300000000000002</c:v>
                </c:pt>
                <c:pt idx="28">
                  <c:v>-3</c:v>
                </c:pt>
                <c:pt idx="29">
                  <c:v>4.2300000000000004</c:v>
                </c:pt>
                <c:pt idx="30">
                  <c:v>6.4200000000000008</c:v>
                </c:pt>
                <c:pt idx="31">
                  <c:v>0.57000000000000006</c:v>
                </c:pt>
                <c:pt idx="32">
                  <c:v>3.08</c:v>
                </c:pt>
                <c:pt idx="33">
                  <c:v>-4.5</c:v>
                </c:pt>
                <c:pt idx="34">
                  <c:v>-0.62</c:v>
                </c:pt>
                <c:pt idx="35">
                  <c:v>5.46</c:v>
                </c:pt>
                <c:pt idx="36">
                  <c:v>-1.08</c:v>
                </c:pt>
                <c:pt idx="37">
                  <c:v>-4.3499999999999996</c:v>
                </c:pt>
                <c:pt idx="38">
                  <c:v>-1.1800000000000002</c:v>
                </c:pt>
                <c:pt idx="39">
                  <c:v>10.74</c:v>
                </c:pt>
                <c:pt idx="40">
                  <c:v>2.27</c:v>
                </c:pt>
                <c:pt idx="41">
                  <c:v>2.2399999999999998</c:v>
                </c:pt>
                <c:pt idx="42">
                  <c:v>-0.12</c:v>
                </c:pt>
                <c:pt idx="43">
                  <c:v>1.4100000000000001</c:v>
                </c:pt>
                <c:pt idx="44">
                  <c:v>4.42</c:v>
                </c:pt>
                <c:pt idx="45">
                  <c:v>2.66</c:v>
                </c:pt>
                <c:pt idx="46">
                  <c:v>5.05</c:v>
                </c:pt>
                <c:pt idx="47">
                  <c:v>-3.29</c:v>
                </c:pt>
                <c:pt idx="48">
                  <c:v>-0.95</c:v>
                </c:pt>
                <c:pt idx="49">
                  <c:v>-5.77</c:v>
                </c:pt>
                <c:pt idx="50">
                  <c:v>1.44</c:v>
                </c:pt>
                <c:pt idx="51">
                  <c:v>1.7299999999999998</c:v>
                </c:pt>
                <c:pt idx="52">
                  <c:v>0.82000000000000006</c:v>
                </c:pt>
                <c:pt idx="53">
                  <c:v>-7.91</c:v>
                </c:pt>
                <c:pt idx="54">
                  <c:v>-7.83</c:v>
                </c:pt>
                <c:pt idx="55">
                  <c:v>3.6900000000000004</c:v>
                </c:pt>
                <c:pt idx="56">
                  <c:v>-5.07</c:v>
                </c:pt>
                <c:pt idx="57">
                  <c:v>2.9</c:v>
                </c:pt>
                <c:pt idx="58">
                  <c:v>-5.43</c:v>
                </c:pt>
                <c:pt idx="59">
                  <c:v>-3.2600000000000002</c:v>
                </c:pt>
                <c:pt idx="60">
                  <c:v>-8.52</c:v>
                </c:pt>
                <c:pt idx="61">
                  <c:v>6.42</c:v>
                </c:pt>
                <c:pt idx="62">
                  <c:v>0.39</c:v>
                </c:pt>
                <c:pt idx="63">
                  <c:v>-8.57</c:v>
                </c:pt>
                <c:pt idx="64">
                  <c:v>-2.8200000000000003</c:v>
                </c:pt>
                <c:pt idx="65">
                  <c:v>-3.42</c:v>
                </c:pt>
                <c:pt idx="66">
                  <c:v>9.5400000000000009</c:v>
                </c:pt>
                <c:pt idx="67">
                  <c:v>4.42</c:v>
                </c:pt>
                <c:pt idx="68">
                  <c:v>0.66999999999999993</c:v>
                </c:pt>
                <c:pt idx="69">
                  <c:v>-1.41</c:v>
                </c:pt>
                <c:pt idx="70">
                  <c:v>5.54</c:v>
                </c:pt>
                <c:pt idx="71">
                  <c:v>5.5</c:v>
                </c:pt>
                <c:pt idx="72">
                  <c:v>4.3899999999999997</c:v>
                </c:pt>
                <c:pt idx="73">
                  <c:v>0.45</c:v>
                </c:pt>
                <c:pt idx="74">
                  <c:v>1.65</c:v>
                </c:pt>
                <c:pt idx="75">
                  <c:v>2.29</c:v>
                </c:pt>
                <c:pt idx="76">
                  <c:v>-5.12</c:v>
                </c:pt>
                <c:pt idx="77">
                  <c:v>0</c:v>
                </c:pt>
                <c:pt idx="78">
                  <c:v>-4.26</c:v>
                </c:pt>
                <c:pt idx="79">
                  <c:v>2.2700000000000005</c:v>
                </c:pt>
                <c:pt idx="80">
                  <c:v>-1.6</c:v>
                </c:pt>
                <c:pt idx="81">
                  <c:v>-3.8600000000000003</c:v>
                </c:pt>
                <c:pt idx="82">
                  <c:v>-1.22</c:v>
                </c:pt>
                <c:pt idx="83">
                  <c:v>7.4399999999999995</c:v>
                </c:pt>
                <c:pt idx="84">
                  <c:v>1.85</c:v>
                </c:pt>
                <c:pt idx="85">
                  <c:v>0.64</c:v>
                </c:pt>
                <c:pt idx="86">
                  <c:v>-1.32</c:v>
                </c:pt>
                <c:pt idx="87">
                  <c:v>0.21000000000000002</c:v>
                </c:pt>
                <c:pt idx="88">
                  <c:v>4.0000000000000036E-2</c:v>
                </c:pt>
                <c:pt idx="89">
                  <c:v>-3.18</c:v>
                </c:pt>
                <c:pt idx="90">
                  <c:v>-1.58</c:v>
                </c:pt>
                <c:pt idx="91">
                  <c:v>7.41</c:v>
                </c:pt>
                <c:pt idx="92">
                  <c:v>0.57000000000000006</c:v>
                </c:pt>
                <c:pt idx="93">
                  <c:v>1.7200000000000002</c:v>
                </c:pt>
                <c:pt idx="94">
                  <c:v>7.38</c:v>
                </c:pt>
                <c:pt idx="95">
                  <c:v>-0.81</c:v>
                </c:pt>
                <c:pt idx="96">
                  <c:v>-0.78</c:v>
                </c:pt>
                <c:pt idx="97">
                  <c:v>-6.0200000000000005</c:v>
                </c:pt>
                <c:pt idx="98">
                  <c:v>0.57000000000000006</c:v>
                </c:pt>
                <c:pt idx="99">
                  <c:v>-1.96</c:v>
                </c:pt>
                <c:pt idx="100">
                  <c:v>-3.88</c:v>
                </c:pt>
                <c:pt idx="101">
                  <c:v>-1.38</c:v>
                </c:pt>
                <c:pt idx="102">
                  <c:v>2.2599999999999998</c:v>
                </c:pt>
                <c:pt idx="103">
                  <c:v>-3.41</c:v>
                </c:pt>
                <c:pt idx="104">
                  <c:v>8.07</c:v>
                </c:pt>
                <c:pt idx="105">
                  <c:v>-2.73</c:v>
                </c:pt>
                <c:pt idx="106">
                  <c:v>-9.1100000000000012</c:v>
                </c:pt>
                <c:pt idx="107">
                  <c:v>3.2199999999999998</c:v>
                </c:pt>
                <c:pt idx="108">
                  <c:v>2.3600000000000003</c:v>
                </c:pt>
                <c:pt idx="109">
                  <c:v>1.75</c:v>
                </c:pt>
                <c:pt idx="110">
                  <c:v>-3.5100000000000002</c:v>
                </c:pt>
                <c:pt idx="111">
                  <c:v>-6.77</c:v>
                </c:pt>
                <c:pt idx="112">
                  <c:v>-5.0599999999999996</c:v>
                </c:pt>
                <c:pt idx="113">
                  <c:v>-3.39</c:v>
                </c:pt>
                <c:pt idx="114">
                  <c:v>-3.99</c:v>
                </c:pt>
                <c:pt idx="115">
                  <c:v>-7.89</c:v>
                </c:pt>
                <c:pt idx="116">
                  <c:v>-6.4700000000000006</c:v>
                </c:pt>
                <c:pt idx="117">
                  <c:v>9.11</c:v>
                </c:pt>
                <c:pt idx="118">
                  <c:v>-3.89</c:v>
                </c:pt>
                <c:pt idx="119">
                  <c:v>-3.4400000000000004</c:v>
                </c:pt>
                <c:pt idx="120">
                  <c:v>21.900000000000002</c:v>
                </c:pt>
                <c:pt idx="121">
                  <c:v>2.52</c:v>
                </c:pt>
                <c:pt idx="122">
                  <c:v>5.8599999999999994</c:v>
                </c:pt>
                <c:pt idx="123">
                  <c:v>4.3699999999999992</c:v>
                </c:pt>
                <c:pt idx="124">
                  <c:v>2.66</c:v>
                </c:pt>
                <c:pt idx="125">
                  <c:v>7.53</c:v>
                </c:pt>
                <c:pt idx="126">
                  <c:v>-4.99</c:v>
                </c:pt>
                <c:pt idx="127">
                  <c:v>-1.4100000000000001</c:v>
                </c:pt>
                <c:pt idx="128">
                  <c:v>-4.3499999999999996</c:v>
                </c:pt>
                <c:pt idx="129">
                  <c:v>5.1999999999999993</c:v>
                </c:pt>
                <c:pt idx="130">
                  <c:v>3.5</c:v>
                </c:pt>
                <c:pt idx="131">
                  <c:v>-0.48</c:v>
                </c:pt>
                <c:pt idx="132">
                  <c:v>17.990000000000002</c:v>
                </c:pt>
                <c:pt idx="133">
                  <c:v>2.94</c:v>
                </c:pt>
                <c:pt idx="134">
                  <c:v>1.85</c:v>
                </c:pt>
                <c:pt idx="135">
                  <c:v>-0.76</c:v>
                </c:pt>
                <c:pt idx="136">
                  <c:v>-2.94</c:v>
                </c:pt>
                <c:pt idx="137">
                  <c:v>5.21</c:v>
                </c:pt>
                <c:pt idx="138">
                  <c:v>-0.38</c:v>
                </c:pt>
                <c:pt idx="139">
                  <c:v>-1.1299999999999999</c:v>
                </c:pt>
                <c:pt idx="140">
                  <c:v>2.88</c:v>
                </c:pt>
                <c:pt idx="141">
                  <c:v>-2.6100000000000003</c:v>
                </c:pt>
                <c:pt idx="142">
                  <c:v>2.13</c:v>
                </c:pt>
                <c:pt idx="143">
                  <c:v>8.1</c:v>
                </c:pt>
                <c:pt idx="144">
                  <c:v>-0.5</c:v>
                </c:pt>
                <c:pt idx="145">
                  <c:v>-1.7999999999999998</c:v>
                </c:pt>
                <c:pt idx="146">
                  <c:v>-0.42</c:v>
                </c:pt>
                <c:pt idx="147">
                  <c:v>2.7800000000000002</c:v>
                </c:pt>
                <c:pt idx="148">
                  <c:v>-1.1800000000000002</c:v>
                </c:pt>
                <c:pt idx="149">
                  <c:v>4.7299999999999995</c:v>
                </c:pt>
                <c:pt idx="150">
                  <c:v>-0.7</c:v>
                </c:pt>
                <c:pt idx="151">
                  <c:v>-4.08</c:v>
                </c:pt>
                <c:pt idx="152">
                  <c:v>-0.06</c:v>
                </c:pt>
                <c:pt idx="153">
                  <c:v>-2.9800000000000004</c:v>
                </c:pt>
                <c:pt idx="154">
                  <c:v>3.7800000000000002</c:v>
                </c:pt>
                <c:pt idx="155">
                  <c:v>-2.0000000000000018E-2</c:v>
                </c:pt>
                <c:pt idx="156">
                  <c:v>-4.7700000000000005</c:v>
                </c:pt>
                <c:pt idx="157">
                  <c:v>-0.60000000000000009</c:v>
                </c:pt>
                <c:pt idx="158">
                  <c:v>3.24</c:v>
                </c:pt>
                <c:pt idx="159">
                  <c:v>4.95</c:v>
                </c:pt>
                <c:pt idx="160">
                  <c:v>1.4</c:v>
                </c:pt>
                <c:pt idx="161">
                  <c:v>-1.2200000000000002</c:v>
                </c:pt>
                <c:pt idx="162">
                  <c:v>3.01</c:v>
                </c:pt>
                <c:pt idx="163">
                  <c:v>3.13</c:v>
                </c:pt>
                <c:pt idx="164">
                  <c:v>0.13</c:v>
                </c:pt>
                <c:pt idx="165">
                  <c:v>-10</c:v>
                </c:pt>
                <c:pt idx="166">
                  <c:v>2.4299999999999997</c:v>
                </c:pt>
                <c:pt idx="167">
                  <c:v>-0.42000000000000004</c:v>
                </c:pt>
                <c:pt idx="168">
                  <c:v>4.9800000000000004</c:v>
                </c:pt>
                <c:pt idx="169">
                  <c:v>-2.4500000000000002</c:v>
                </c:pt>
                <c:pt idx="170">
                  <c:v>4.25</c:v>
                </c:pt>
                <c:pt idx="171">
                  <c:v>-0.65</c:v>
                </c:pt>
                <c:pt idx="172">
                  <c:v>-1.7</c:v>
                </c:pt>
                <c:pt idx="173">
                  <c:v>4.4499999999999993</c:v>
                </c:pt>
                <c:pt idx="174">
                  <c:v>1.19</c:v>
                </c:pt>
                <c:pt idx="175">
                  <c:v>4.7300000000000004</c:v>
                </c:pt>
                <c:pt idx="176">
                  <c:v>-1.21</c:v>
                </c:pt>
                <c:pt idx="177">
                  <c:v>-9.01</c:v>
                </c:pt>
                <c:pt idx="178">
                  <c:v>5.93</c:v>
                </c:pt>
                <c:pt idx="179">
                  <c:v>0.75</c:v>
                </c:pt>
                <c:pt idx="180">
                  <c:v>5.3900000000000006</c:v>
                </c:pt>
                <c:pt idx="181">
                  <c:v>-1.49</c:v>
                </c:pt>
                <c:pt idx="182">
                  <c:v>-13.09</c:v>
                </c:pt>
                <c:pt idx="183">
                  <c:v>6.75</c:v>
                </c:pt>
                <c:pt idx="184">
                  <c:v>4.4700000000000006</c:v>
                </c:pt>
                <c:pt idx="185">
                  <c:v>3.93</c:v>
                </c:pt>
                <c:pt idx="186">
                  <c:v>3.1799999999999997</c:v>
                </c:pt>
                <c:pt idx="187">
                  <c:v>1.35</c:v>
                </c:pt>
                <c:pt idx="188">
                  <c:v>-1.26</c:v>
                </c:pt>
                <c:pt idx="189">
                  <c:v>-1.97</c:v>
                </c:pt>
                <c:pt idx="190">
                  <c:v>3.5599999999999996</c:v>
                </c:pt>
                <c:pt idx="191">
                  <c:v>-2.31</c:v>
                </c:pt>
                <c:pt idx="192">
                  <c:v>-0.63000000000000012</c:v>
                </c:pt>
                <c:pt idx="193">
                  <c:v>1.4599999999999997</c:v>
                </c:pt>
                <c:pt idx="194">
                  <c:v>3.76</c:v>
                </c:pt>
                <c:pt idx="195">
                  <c:v>0.79999999999999982</c:v>
                </c:pt>
                <c:pt idx="196">
                  <c:v>1.77</c:v>
                </c:pt>
                <c:pt idx="197">
                  <c:v>-1.1800000000000002</c:v>
                </c:pt>
                <c:pt idx="198">
                  <c:v>-3.49</c:v>
                </c:pt>
                <c:pt idx="199">
                  <c:v>-6.5</c:v>
                </c:pt>
                <c:pt idx="200">
                  <c:v>-4.04</c:v>
                </c:pt>
                <c:pt idx="201">
                  <c:v>1.9</c:v>
                </c:pt>
                <c:pt idx="202">
                  <c:v>3.91</c:v>
                </c:pt>
                <c:pt idx="203">
                  <c:v>-2.86</c:v>
                </c:pt>
                <c:pt idx="204">
                  <c:v>-2.2800000000000002</c:v>
                </c:pt>
                <c:pt idx="205">
                  <c:v>-2.13</c:v>
                </c:pt>
                <c:pt idx="206">
                  <c:v>0.66999999999999993</c:v>
                </c:pt>
                <c:pt idx="207">
                  <c:v>2.42</c:v>
                </c:pt>
                <c:pt idx="208">
                  <c:v>-4.1899999999999995</c:v>
                </c:pt>
                <c:pt idx="209">
                  <c:v>-2.56</c:v>
                </c:pt>
                <c:pt idx="210">
                  <c:v>-3.3600000000000003</c:v>
                </c:pt>
                <c:pt idx="211">
                  <c:v>12.06</c:v>
                </c:pt>
                <c:pt idx="212">
                  <c:v>0.32999999999999996</c:v>
                </c:pt>
                <c:pt idx="213">
                  <c:v>10.63</c:v>
                </c:pt>
                <c:pt idx="214">
                  <c:v>2.79</c:v>
                </c:pt>
                <c:pt idx="215">
                  <c:v>-4.0000000000000036E-2</c:v>
                </c:pt>
                <c:pt idx="216">
                  <c:v>5.1099999999999994</c:v>
                </c:pt>
                <c:pt idx="217">
                  <c:v>0.89</c:v>
                </c:pt>
                <c:pt idx="218">
                  <c:v>3.27</c:v>
                </c:pt>
                <c:pt idx="219">
                  <c:v>7.38</c:v>
                </c:pt>
                <c:pt idx="220">
                  <c:v>-0.85</c:v>
                </c:pt>
                <c:pt idx="221">
                  <c:v>0.33999999999999997</c:v>
                </c:pt>
                <c:pt idx="222">
                  <c:v>-0.84</c:v>
                </c:pt>
                <c:pt idx="223">
                  <c:v>2.29</c:v>
                </c:pt>
                <c:pt idx="224">
                  <c:v>-0.41000000000000003</c:v>
                </c:pt>
                <c:pt idx="225">
                  <c:v>-1.28</c:v>
                </c:pt>
                <c:pt idx="226">
                  <c:v>1.8099999999999998</c:v>
                </c:pt>
                <c:pt idx="227">
                  <c:v>-1.8</c:v>
                </c:pt>
                <c:pt idx="228">
                  <c:v>0.34000000000000008</c:v>
                </c:pt>
                <c:pt idx="229">
                  <c:v>-3.55</c:v>
                </c:pt>
                <c:pt idx="230">
                  <c:v>0.89000000000000012</c:v>
                </c:pt>
                <c:pt idx="231">
                  <c:v>-0.15000000000000002</c:v>
                </c:pt>
                <c:pt idx="232">
                  <c:v>-5.03</c:v>
                </c:pt>
                <c:pt idx="233">
                  <c:v>-0.89</c:v>
                </c:pt>
                <c:pt idx="234">
                  <c:v>-4.09</c:v>
                </c:pt>
                <c:pt idx="235">
                  <c:v>10.47</c:v>
                </c:pt>
                <c:pt idx="236">
                  <c:v>0.94000000000000006</c:v>
                </c:pt>
                <c:pt idx="237">
                  <c:v>-1.3900000000000001</c:v>
                </c:pt>
                <c:pt idx="238">
                  <c:v>-1.04</c:v>
                </c:pt>
                <c:pt idx="239">
                  <c:v>2.21</c:v>
                </c:pt>
                <c:pt idx="240">
                  <c:v>6.7799999999999994</c:v>
                </c:pt>
                <c:pt idx="241">
                  <c:v>1.88</c:v>
                </c:pt>
                <c:pt idx="242">
                  <c:v>0.31999999999999995</c:v>
                </c:pt>
                <c:pt idx="243">
                  <c:v>0.60000000000000009</c:v>
                </c:pt>
                <c:pt idx="244">
                  <c:v>4.5999999999999996</c:v>
                </c:pt>
                <c:pt idx="245">
                  <c:v>0.69</c:v>
                </c:pt>
                <c:pt idx="246">
                  <c:v>-1.8900000000000001</c:v>
                </c:pt>
                <c:pt idx="247">
                  <c:v>-0.34000000000000008</c:v>
                </c:pt>
                <c:pt idx="248">
                  <c:v>-4.38</c:v>
                </c:pt>
                <c:pt idx="249">
                  <c:v>4.7799999999999994</c:v>
                </c:pt>
                <c:pt idx="250">
                  <c:v>3.89</c:v>
                </c:pt>
                <c:pt idx="251">
                  <c:v>2.71</c:v>
                </c:pt>
                <c:pt idx="252">
                  <c:v>-0.89000000000000012</c:v>
                </c:pt>
                <c:pt idx="253">
                  <c:v>6.2799999999999994</c:v>
                </c:pt>
                <c:pt idx="254">
                  <c:v>4.1100000000000003</c:v>
                </c:pt>
                <c:pt idx="255">
                  <c:v>-2.68</c:v>
                </c:pt>
                <c:pt idx="256">
                  <c:v>5.4799999999999995</c:v>
                </c:pt>
                <c:pt idx="257">
                  <c:v>0.71</c:v>
                </c:pt>
                <c:pt idx="258">
                  <c:v>-3.87</c:v>
                </c:pt>
                <c:pt idx="259">
                  <c:v>9.19</c:v>
                </c:pt>
                <c:pt idx="260">
                  <c:v>-7.72</c:v>
                </c:pt>
                <c:pt idx="261">
                  <c:v>4.03</c:v>
                </c:pt>
                <c:pt idx="262">
                  <c:v>1.2200000000000002</c:v>
                </c:pt>
                <c:pt idx="263">
                  <c:v>-3.21</c:v>
                </c:pt>
                <c:pt idx="264">
                  <c:v>11.72</c:v>
                </c:pt>
                <c:pt idx="265">
                  <c:v>0.46</c:v>
                </c:pt>
                <c:pt idx="266">
                  <c:v>2.3600000000000003</c:v>
                </c:pt>
                <c:pt idx="267">
                  <c:v>-1.56</c:v>
                </c:pt>
                <c:pt idx="268">
                  <c:v>0.14000000000000001</c:v>
                </c:pt>
                <c:pt idx="269">
                  <c:v>4.3699999999999992</c:v>
                </c:pt>
                <c:pt idx="270">
                  <c:v>2.52</c:v>
                </c:pt>
                <c:pt idx="271">
                  <c:v>3.8500000000000005</c:v>
                </c:pt>
                <c:pt idx="272">
                  <c:v>-2.38</c:v>
                </c:pt>
                <c:pt idx="273">
                  <c:v>-17.520000000000003</c:v>
                </c:pt>
                <c:pt idx="274">
                  <c:v>-7.06</c:v>
                </c:pt>
                <c:pt idx="275">
                  <c:v>3.32</c:v>
                </c:pt>
                <c:pt idx="276">
                  <c:v>7.86</c:v>
                </c:pt>
                <c:pt idx="277">
                  <c:v>2.5</c:v>
                </c:pt>
                <c:pt idx="278">
                  <c:v>-3.04</c:v>
                </c:pt>
                <c:pt idx="279">
                  <c:v>1.28</c:v>
                </c:pt>
                <c:pt idx="280">
                  <c:v>1.68</c:v>
                </c:pt>
                <c:pt idx="281">
                  <c:v>3.12</c:v>
                </c:pt>
                <c:pt idx="282">
                  <c:v>-0.38</c:v>
                </c:pt>
                <c:pt idx="283">
                  <c:v>-1.62</c:v>
                </c:pt>
                <c:pt idx="284">
                  <c:v>2.78</c:v>
                </c:pt>
                <c:pt idx="285">
                  <c:v>1.1800000000000002</c:v>
                </c:pt>
                <c:pt idx="286">
                  <c:v>-1.42</c:v>
                </c:pt>
                <c:pt idx="287">
                  <c:v>0.59</c:v>
                </c:pt>
                <c:pt idx="288">
                  <c:v>5.47</c:v>
                </c:pt>
                <c:pt idx="289">
                  <c:v>-1.54</c:v>
                </c:pt>
                <c:pt idx="290">
                  <c:v>1.7600000000000002</c:v>
                </c:pt>
                <c:pt idx="291">
                  <c:v>3.7700000000000005</c:v>
                </c:pt>
                <c:pt idx="292">
                  <c:v>3.4400000000000004</c:v>
                </c:pt>
                <c:pt idx="293">
                  <c:v>-0.82</c:v>
                </c:pt>
                <c:pt idx="294">
                  <c:v>6.0699999999999994</c:v>
                </c:pt>
                <c:pt idx="295">
                  <c:v>1.5399999999999998</c:v>
                </c:pt>
                <c:pt idx="296">
                  <c:v>-0.2</c:v>
                </c:pt>
                <c:pt idx="297">
                  <c:v>-4.09</c:v>
                </c:pt>
                <c:pt idx="298">
                  <c:v>0.43000000000000016</c:v>
                </c:pt>
                <c:pt idx="299">
                  <c:v>3.25</c:v>
                </c:pt>
                <c:pt idx="300">
                  <c:v>-8.01</c:v>
                </c:pt>
                <c:pt idx="301">
                  <c:v>0.93</c:v>
                </c:pt>
                <c:pt idx="302">
                  <c:v>0.33999999999999997</c:v>
                </c:pt>
                <c:pt idx="303">
                  <c:v>-5.0500000000000007</c:v>
                </c:pt>
                <c:pt idx="304">
                  <c:v>5.65</c:v>
                </c:pt>
                <c:pt idx="305">
                  <c:v>-3.4299999999999997</c:v>
                </c:pt>
                <c:pt idx="306">
                  <c:v>-2.91</c:v>
                </c:pt>
                <c:pt idx="307">
                  <c:v>-10.32</c:v>
                </c:pt>
                <c:pt idx="308">
                  <c:v>-7.56</c:v>
                </c:pt>
                <c:pt idx="309">
                  <c:v>-1.6800000000000002</c:v>
                </c:pt>
                <c:pt idx="310">
                  <c:v>6.46</c:v>
                </c:pt>
                <c:pt idx="311">
                  <c:v>2.54</c:v>
                </c:pt>
                <c:pt idx="312">
                  <c:v>5.41</c:v>
                </c:pt>
                <c:pt idx="313">
                  <c:v>6.6099999999999994</c:v>
                </c:pt>
                <c:pt idx="314">
                  <c:v>2.5500000000000003</c:v>
                </c:pt>
                <c:pt idx="315">
                  <c:v>1.1599999999999999</c:v>
                </c:pt>
                <c:pt idx="316">
                  <c:v>3.8200000000000003</c:v>
                </c:pt>
                <c:pt idx="317">
                  <c:v>-4.55</c:v>
                </c:pt>
                <c:pt idx="318">
                  <c:v>3.8899999999999997</c:v>
                </c:pt>
                <c:pt idx="319">
                  <c:v>1.67</c:v>
                </c:pt>
                <c:pt idx="320">
                  <c:v>3.999999999999998E-2</c:v>
                </c:pt>
                <c:pt idx="321">
                  <c:v>2.5</c:v>
                </c:pt>
                <c:pt idx="322">
                  <c:v>-4.12</c:v>
                </c:pt>
                <c:pt idx="323">
                  <c:v>7.0600000000000005</c:v>
                </c:pt>
                <c:pt idx="324">
                  <c:v>1.21</c:v>
                </c:pt>
                <c:pt idx="325">
                  <c:v>3.3899999999999997</c:v>
                </c:pt>
                <c:pt idx="326">
                  <c:v>-1.4200000000000002</c:v>
                </c:pt>
                <c:pt idx="327">
                  <c:v>2.08</c:v>
                </c:pt>
                <c:pt idx="328">
                  <c:v>0</c:v>
                </c:pt>
                <c:pt idx="329">
                  <c:v>-0.53</c:v>
                </c:pt>
                <c:pt idx="330">
                  <c:v>4.32</c:v>
                </c:pt>
                <c:pt idx="331">
                  <c:v>-2.7300000000000004</c:v>
                </c:pt>
                <c:pt idx="332">
                  <c:v>0.8600000000000001</c:v>
                </c:pt>
                <c:pt idx="333">
                  <c:v>0.67</c:v>
                </c:pt>
                <c:pt idx="334">
                  <c:v>3.1</c:v>
                </c:pt>
                <c:pt idx="335">
                  <c:v>3.24</c:v>
                </c:pt>
                <c:pt idx="336">
                  <c:v>3.09</c:v>
                </c:pt>
                <c:pt idx="337">
                  <c:v>3.55</c:v>
                </c:pt>
                <c:pt idx="338">
                  <c:v>1.83</c:v>
                </c:pt>
                <c:pt idx="339">
                  <c:v>-1.81</c:v>
                </c:pt>
                <c:pt idx="340">
                  <c:v>1.1400000000000001</c:v>
                </c:pt>
                <c:pt idx="341">
                  <c:v>1.98</c:v>
                </c:pt>
                <c:pt idx="342">
                  <c:v>1.58</c:v>
                </c:pt>
                <c:pt idx="343">
                  <c:v>3.84</c:v>
                </c:pt>
                <c:pt idx="344">
                  <c:v>0.87999999999999989</c:v>
                </c:pt>
                <c:pt idx="345">
                  <c:v>-0.53</c:v>
                </c:pt>
                <c:pt idx="346">
                  <c:v>-3.95</c:v>
                </c:pt>
                <c:pt idx="347">
                  <c:v>1.57</c:v>
                </c:pt>
                <c:pt idx="348">
                  <c:v>2.79</c:v>
                </c:pt>
                <c:pt idx="349">
                  <c:v>-4.5199999999999996</c:v>
                </c:pt>
                <c:pt idx="350">
                  <c:v>-4.0600000000000005</c:v>
                </c:pt>
                <c:pt idx="351">
                  <c:v>1.27</c:v>
                </c:pt>
                <c:pt idx="352">
                  <c:v>-0.57000000000000006</c:v>
                </c:pt>
                <c:pt idx="353">
                  <c:v>-1.75</c:v>
                </c:pt>
                <c:pt idx="354">
                  <c:v>3.6500000000000004</c:v>
                </c:pt>
                <c:pt idx="355">
                  <c:v>3.1799999999999997</c:v>
                </c:pt>
                <c:pt idx="356">
                  <c:v>-3.5300000000000002</c:v>
                </c:pt>
                <c:pt idx="357">
                  <c:v>0.48</c:v>
                </c:pt>
                <c:pt idx="358">
                  <c:v>-4.91</c:v>
                </c:pt>
                <c:pt idx="359">
                  <c:v>0.85000000000000009</c:v>
                </c:pt>
                <c:pt idx="360">
                  <c:v>3.0100000000000002</c:v>
                </c:pt>
                <c:pt idx="361">
                  <c:v>3.33</c:v>
                </c:pt>
                <c:pt idx="362">
                  <c:v>0.24999999999999994</c:v>
                </c:pt>
                <c:pt idx="363">
                  <c:v>1.77</c:v>
                </c:pt>
                <c:pt idx="364">
                  <c:v>4.57</c:v>
                </c:pt>
                <c:pt idx="365">
                  <c:v>1.6700000000000002</c:v>
                </c:pt>
                <c:pt idx="366">
                  <c:v>3.04</c:v>
                </c:pt>
                <c:pt idx="367">
                  <c:v>2.5300000000000002</c:v>
                </c:pt>
                <c:pt idx="368">
                  <c:v>3.36</c:v>
                </c:pt>
                <c:pt idx="369">
                  <c:v>-3.26</c:v>
                </c:pt>
                <c:pt idx="370">
                  <c:v>4.43</c:v>
                </c:pt>
                <c:pt idx="371">
                  <c:v>0.59000000000000008</c:v>
                </c:pt>
                <c:pt idx="372">
                  <c:v>1.82</c:v>
                </c:pt>
                <c:pt idx="373">
                  <c:v>0.88</c:v>
                </c:pt>
                <c:pt idx="374">
                  <c:v>1.4899999999999998</c:v>
                </c:pt>
                <c:pt idx="375">
                  <c:v>-0.12</c:v>
                </c:pt>
                <c:pt idx="376">
                  <c:v>2.33</c:v>
                </c:pt>
                <c:pt idx="377">
                  <c:v>-0.95000000000000007</c:v>
                </c:pt>
                <c:pt idx="378">
                  <c:v>-4.3</c:v>
                </c:pt>
                <c:pt idx="379">
                  <c:v>2.9099999999999997</c:v>
                </c:pt>
                <c:pt idx="380">
                  <c:v>3.14</c:v>
                </c:pt>
                <c:pt idx="381">
                  <c:v>3.6399999999999997</c:v>
                </c:pt>
                <c:pt idx="382">
                  <c:v>7.17</c:v>
                </c:pt>
                <c:pt idx="383">
                  <c:v>-1.47</c:v>
                </c:pt>
                <c:pt idx="384">
                  <c:v>3.66</c:v>
                </c:pt>
                <c:pt idx="385">
                  <c:v>1.94</c:v>
                </c:pt>
                <c:pt idx="386">
                  <c:v>-5.31</c:v>
                </c:pt>
                <c:pt idx="387">
                  <c:v>3.4899999999999998</c:v>
                </c:pt>
                <c:pt idx="388">
                  <c:v>5.27</c:v>
                </c:pt>
                <c:pt idx="389">
                  <c:v>4.08</c:v>
                </c:pt>
                <c:pt idx="390">
                  <c:v>6.0200000000000005</c:v>
                </c:pt>
                <c:pt idx="391">
                  <c:v>-2.8600000000000003</c:v>
                </c:pt>
                <c:pt idx="392">
                  <c:v>5.97</c:v>
                </c:pt>
                <c:pt idx="393">
                  <c:v>-2.35</c:v>
                </c:pt>
                <c:pt idx="394">
                  <c:v>3.31</c:v>
                </c:pt>
                <c:pt idx="395">
                  <c:v>4.1500000000000004</c:v>
                </c:pt>
                <c:pt idx="396">
                  <c:v>-1.38</c:v>
                </c:pt>
                <c:pt idx="397">
                  <c:v>6.63</c:v>
                </c:pt>
                <c:pt idx="398">
                  <c:v>6.41</c:v>
                </c:pt>
                <c:pt idx="399">
                  <c:v>1.55</c:v>
                </c:pt>
                <c:pt idx="400">
                  <c:v>-1.1800000000000002</c:v>
                </c:pt>
                <c:pt idx="401">
                  <c:v>3.05</c:v>
                </c:pt>
                <c:pt idx="402">
                  <c:v>-4.7200000000000006</c:v>
                </c:pt>
                <c:pt idx="403">
                  <c:v>-15.67</c:v>
                </c:pt>
                <c:pt idx="404">
                  <c:v>3.7800000000000002</c:v>
                </c:pt>
                <c:pt idx="405">
                  <c:v>6.4899999999999993</c:v>
                </c:pt>
                <c:pt idx="406">
                  <c:v>4.1500000000000004</c:v>
                </c:pt>
                <c:pt idx="407">
                  <c:v>2.91</c:v>
                </c:pt>
                <c:pt idx="408">
                  <c:v>3.0000000000000027E-2</c:v>
                </c:pt>
                <c:pt idx="409">
                  <c:v>-2.85</c:v>
                </c:pt>
                <c:pt idx="410">
                  <c:v>1.7300000000000002</c:v>
                </c:pt>
                <c:pt idx="411">
                  <c:v>7.18</c:v>
                </c:pt>
                <c:pt idx="412">
                  <c:v>-1.0000000000000009E-2</c:v>
                </c:pt>
                <c:pt idx="413">
                  <c:v>0.82</c:v>
                </c:pt>
                <c:pt idx="414">
                  <c:v>-2.4</c:v>
                </c:pt>
                <c:pt idx="415">
                  <c:v>-3.96</c:v>
                </c:pt>
                <c:pt idx="416">
                  <c:v>-7.05</c:v>
                </c:pt>
                <c:pt idx="417">
                  <c:v>2.54</c:v>
                </c:pt>
                <c:pt idx="418">
                  <c:v>-2.2399999999999998</c:v>
                </c:pt>
                <c:pt idx="419">
                  <c:v>3.14</c:v>
                </c:pt>
                <c:pt idx="420">
                  <c:v>-4.91</c:v>
                </c:pt>
                <c:pt idx="421">
                  <c:v>-1.1100000000000001</c:v>
                </c:pt>
                <c:pt idx="422">
                  <c:v>8.5</c:v>
                </c:pt>
                <c:pt idx="423">
                  <c:v>-2.0000000000000018E-2</c:v>
                </c:pt>
                <c:pt idx="424">
                  <c:v>-1.7</c:v>
                </c:pt>
                <c:pt idx="425">
                  <c:v>-3.11</c:v>
                </c:pt>
                <c:pt idx="426">
                  <c:v>3.86</c:v>
                </c:pt>
                <c:pt idx="427">
                  <c:v>5.68</c:v>
                </c:pt>
                <c:pt idx="428">
                  <c:v>4.4300000000000006</c:v>
                </c:pt>
                <c:pt idx="429">
                  <c:v>-0.24000000000000005</c:v>
                </c:pt>
                <c:pt idx="430">
                  <c:v>-0.41000000000000003</c:v>
                </c:pt>
                <c:pt idx="431">
                  <c:v>9.39</c:v>
                </c:pt>
                <c:pt idx="432">
                  <c:v>-3.0300000000000002</c:v>
                </c:pt>
                <c:pt idx="433">
                  <c:v>1.44</c:v>
                </c:pt>
                <c:pt idx="434">
                  <c:v>-2.63</c:v>
                </c:pt>
                <c:pt idx="435">
                  <c:v>3.9199999999999995</c:v>
                </c:pt>
                <c:pt idx="436">
                  <c:v>2.9200000000000004</c:v>
                </c:pt>
                <c:pt idx="437">
                  <c:v>-1.29</c:v>
                </c:pt>
                <c:pt idx="438">
                  <c:v>-2.8</c:v>
                </c:pt>
                <c:pt idx="439">
                  <c:v>-5.71</c:v>
                </c:pt>
                <c:pt idx="440">
                  <c:v>-12.77</c:v>
                </c:pt>
                <c:pt idx="441">
                  <c:v>2.77</c:v>
                </c:pt>
                <c:pt idx="442">
                  <c:v>10.16</c:v>
                </c:pt>
                <c:pt idx="443">
                  <c:v>3.06</c:v>
                </c:pt>
                <c:pt idx="444">
                  <c:v>9.9999999999999811E-3</c:v>
                </c:pt>
                <c:pt idx="445">
                  <c:v>-2.78</c:v>
                </c:pt>
                <c:pt idx="446">
                  <c:v>7.95</c:v>
                </c:pt>
                <c:pt idx="447">
                  <c:v>-0.87</c:v>
                </c:pt>
                <c:pt idx="448">
                  <c:v>-0.51</c:v>
                </c:pt>
                <c:pt idx="449">
                  <c:v>-7.25</c:v>
                </c:pt>
                <c:pt idx="450">
                  <c:v>-11.68</c:v>
                </c:pt>
                <c:pt idx="451">
                  <c:v>3.15</c:v>
                </c:pt>
                <c:pt idx="452">
                  <c:v>-8.91</c:v>
                </c:pt>
                <c:pt idx="453">
                  <c:v>4.5600000000000005</c:v>
                </c:pt>
                <c:pt idx="454">
                  <c:v>6.31</c:v>
                </c:pt>
                <c:pt idx="455">
                  <c:v>-3.84</c:v>
                </c:pt>
                <c:pt idx="456">
                  <c:v>-4.1099999999999994</c:v>
                </c:pt>
                <c:pt idx="457">
                  <c:v>-3.1399999999999997</c:v>
                </c:pt>
                <c:pt idx="458">
                  <c:v>-6.0000000000000005E-2</c:v>
                </c:pt>
                <c:pt idx="459">
                  <c:v>9.06</c:v>
                </c:pt>
                <c:pt idx="460">
                  <c:v>8.120000000000001</c:v>
                </c:pt>
                <c:pt idx="461">
                  <c:v>-0.28000000000000003</c:v>
                </c:pt>
                <c:pt idx="462">
                  <c:v>1.74</c:v>
                </c:pt>
                <c:pt idx="463">
                  <c:v>3.47</c:v>
                </c:pt>
                <c:pt idx="464">
                  <c:v>-1.8900000000000001</c:v>
                </c:pt>
                <c:pt idx="465">
                  <c:v>7.6899999999999995</c:v>
                </c:pt>
                <c:pt idx="466">
                  <c:v>1.69</c:v>
                </c:pt>
                <c:pt idx="467">
                  <c:v>4.93</c:v>
                </c:pt>
                <c:pt idx="468">
                  <c:v>2.52</c:v>
                </c:pt>
                <c:pt idx="469">
                  <c:v>1.26</c:v>
                </c:pt>
                <c:pt idx="470">
                  <c:v>-0.39</c:v>
                </c:pt>
                <c:pt idx="471">
                  <c:v>-3.24</c:v>
                </c:pt>
                <c:pt idx="472">
                  <c:v>0.55000000000000004</c:v>
                </c:pt>
                <c:pt idx="473">
                  <c:v>2.98</c:v>
                </c:pt>
                <c:pt idx="474">
                  <c:v>-3.75</c:v>
                </c:pt>
                <c:pt idx="475">
                  <c:v>0.73</c:v>
                </c:pt>
                <c:pt idx="476">
                  <c:v>2.17</c:v>
                </c:pt>
                <c:pt idx="477">
                  <c:v>0.82000000000000006</c:v>
                </c:pt>
                <c:pt idx="478">
                  <c:v>4.7399999999999993</c:v>
                </c:pt>
                <c:pt idx="479">
                  <c:v>4.4799999999999995</c:v>
                </c:pt>
                <c:pt idx="480">
                  <c:v>-2.13</c:v>
                </c:pt>
                <c:pt idx="481">
                  <c:v>1.04</c:v>
                </c:pt>
                <c:pt idx="482">
                  <c:v>-0.79999999999999993</c:v>
                </c:pt>
                <c:pt idx="483">
                  <c:v>-2.42</c:v>
                </c:pt>
                <c:pt idx="484">
                  <c:v>3.05</c:v>
                </c:pt>
                <c:pt idx="485">
                  <c:v>2.13</c:v>
                </c:pt>
                <c:pt idx="486">
                  <c:v>3.25</c:v>
                </c:pt>
                <c:pt idx="487">
                  <c:v>-9.9999999999999978E-2</c:v>
                </c:pt>
                <c:pt idx="488">
                  <c:v>0.76</c:v>
                </c:pt>
                <c:pt idx="489">
                  <c:v>-1.97</c:v>
                </c:pt>
                <c:pt idx="490">
                  <c:v>3.37</c:v>
                </c:pt>
                <c:pt idx="491">
                  <c:v>0.49000000000000005</c:v>
                </c:pt>
                <c:pt idx="492">
                  <c:v>4.1800000000000006</c:v>
                </c:pt>
                <c:pt idx="493">
                  <c:v>-0.26</c:v>
                </c:pt>
                <c:pt idx="494">
                  <c:v>1.0699999999999998</c:v>
                </c:pt>
                <c:pt idx="495">
                  <c:v>2.14</c:v>
                </c:pt>
                <c:pt idx="496">
                  <c:v>-2.5500000000000003</c:v>
                </c:pt>
                <c:pt idx="497">
                  <c:v>-0.24000000000000002</c:v>
                </c:pt>
                <c:pt idx="498">
                  <c:v>0.49</c:v>
                </c:pt>
                <c:pt idx="499">
                  <c:v>0.42</c:v>
                </c:pt>
                <c:pt idx="500">
                  <c:v>1.58</c:v>
                </c:pt>
                <c:pt idx="501">
                  <c:v>3.7</c:v>
                </c:pt>
                <c:pt idx="502">
                  <c:v>1.8200000000000003</c:v>
                </c:pt>
                <c:pt idx="503">
                  <c:v>1.9</c:v>
                </c:pt>
                <c:pt idx="504">
                  <c:v>0.63000000000000012</c:v>
                </c:pt>
                <c:pt idx="505">
                  <c:v>-1.22</c:v>
                </c:pt>
                <c:pt idx="506">
                  <c:v>0.6100000000000001</c:v>
                </c:pt>
                <c:pt idx="507">
                  <c:v>1.9700000000000002</c:v>
                </c:pt>
                <c:pt idx="508">
                  <c:v>2.83</c:v>
                </c:pt>
                <c:pt idx="509">
                  <c:v>-3.09</c:v>
                </c:pt>
                <c:pt idx="510">
                  <c:v>-6.19</c:v>
                </c:pt>
                <c:pt idx="511">
                  <c:v>1.1000000000000001</c:v>
                </c:pt>
                <c:pt idx="512">
                  <c:v>1.7499999999999998</c:v>
                </c:pt>
                <c:pt idx="513">
                  <c:v>0.26999999999999996</c:v>
                </c:pt>
                <c:pt idx="514">
                  <c:v>-5.74</c:v>
                </c:pt>
                <c:pt idx="515">
                  <c:v>-1.8800000000000001</c:v>
                </c:pt>
                <c:pt idx="516">
                  <c:v>-3.51</c:v>
                </c:pt>
                <c:pt idx="517">
                  <c:v>-4.82</c:v>
                </c:pt>
                <c:pt idx="518">
                  <c:v>-2.98</c:v>
                </c:pt>
                <c:pt idx="519">
                  <c:v>4.1100000000000003</c:v>
                </c:pt>
                <c:pt idx="520">
                  <c:v>-0.15</c:v>
                </c:pt>
                <c:pt idx="521">
                  <c:v>-12.44</c:v>
                </c:pt>
                <c:pt idx="522">
                  <c:v>2.2000000000000002</c:v>
                </c:pt>
                <c:pt idx="523">
                  <c:v>4.0000000000000008E-2</c:v>
                </c:pt>
                <c:pt idx="524">
                  <c:v>-7.48</c:v>
                </c:pt>
                <c:pt idx="525">
                  <c:v>-24.669999999999998</c:v>
                </c:pt>
                <c:pt idx="526">
                  <c:v>-12.68</c:v>
                </c:pt>
                <c:pt idx="527">
                  <c:v>0.17</c:v>
                </c:pt>
                <c:pt idx="528">
                  <c:v>-15.96</c:v>
                </c:pt>
                <c:pt idx="529">
                  <c:v>-16.950000000000003</c:v>
                </c:pt>
                <c:pt idx="530">
                  <c:v>11.290000000000001</c:v>
                </c:pt>
                <c:pt idx="531">
                  <c:v>15.03</c:v>
                </c:pt>
                <c:pt idx="532">
                  <c:v>6.22</c:v>
                </c:pt>
                <c:pt idx="533">
                  <c:v>-0.52</c:v>
                </c:pt>
                <c:pt idx="534">
                  <c:v>9.7200000000000006</c:v>
                </c:pt>
                <c:pt idx="535">
                  <c:v>6.0600000000000005</c:v>
                </c:pt>
                <c:pt idx="536">
                  <c:v>5.9</c:v>
                </c:pt>
                <c:pt idx="537">
                  <c:v>-4.93</c:v>
                </c:pt>
                <c:pt idx="538">
                  <c:v>4.1100000000000003</c:v>
                </c:pt>
                <c:pt idx="539">
                  <c:v>3.4400000000000004</c:v>
                </c:pt>
                <c:pt idx="540">
                  <c:v>-4.3600000000000003</c:v>
                </c:pt>
                <c:pt idx="541">
                  <c:v>4.76</c:v>
                </c:pt>
                <c:pt idx="542">
                  <c:v>6.63</c:v>
                </c:pt>
                <c:pt idx="543">
                  <c:v>1.46</c:v>
                </c:pt>
                <c:pt idx="544">
                  <c:v>-7.92</c:v>
                </c:pt>
                <c:pt idx="545">
                  <c:v>-7.8</c:v>
                </c:pt>
                <c:pt idx="546">
                  <c:v>7.49</c:v>
                </c:pt>
                <c:pt idx="547">
                  <c:v>-6.76</c:v>
                </c:pt>
                <c:pt idx="548">
                  <c:v>8.2000000000000011</c:v>
                </c:pt>
                <c:pt idx="549">
                  <c:v>2.31</c:v>
                </c:pt>
                <c:pt idx="550">
                  <c:v>1</c:v>
                </c:pt>
                <c:pt idx="551">
                  <c:v>9.06</c:v>
                </c:pt>
                <c:pt idx="552">
                  <c:v>3.2600000000000002</c:v>
                </c:pt>
                <c:pt idx="553">
                  <c:v>4.3100000000000005</c:v>
                </c:pt>
                <c:pt idx="554">
                  <c:v>-0.54</c:v>
                </c:pt>
                <c:pt idx="555">
                  <c:v>0.88</c:v>
                </c:pt>
                <c:pt idx="556">
                  <c:v>-2.79</c:v>
                </c:pt>
                <c:pt idx="557">
                  <c:v>-1.74</c:v>
                </c:pt>
                <c:pt idx="558">
                  <c:v>-3.69</c:v>
                </c:pt>
                <c:pt idx="559">
                  <c:v>-4.62</c:v>
                </c:pt>
                <c:pt idx="560">
                  <c:v>-6.74</c:v>
                </c:pt>
                <c:pt idx="561">
                  <c:v>9.91</c:v>
                </c:pt>
                <c:pt idx="562">
                  <c:v>0.64</c:v>
                </c:pt>
                <c:pt idx="563">
                  <c:v>2.39</c:v>
                </c:pt>
                <c:pt idx="564">
                  <c:v>2.58</c:v>
                </c:pt>
                <c:pt idx="565">
                  <c:v>4.51</c:v>
                </c:pt>
                <c:pt idx="566">
                  <c:v>3.23</c:v>
                </c:pt>
                <c:pt idx="567">
                  <c:v>-0.5</c:v>
                </c:pt>
                <c:pt idx="568">
                  <c:v>-3.65</c:v>
                </c:pt>
                <c:pt idx="569">
                  <c:v>4.57</c:v>
                </c:pt>
                <c:pt idx="570">
                  <c:v>0.73</c:v>
                </c:pt>
                <c:pt idx="571">
                  <c:v>1.58</c:v>
                </c:pt>
                <c:pt idx="572">
                  <c:v>3.2100000000000004</c:v>
                </c:pt>
                <c:pt idx="573">
                  <c:v>-0.44</c:v>
                </c:pt>
                <c:pt idx="574">
                  <c:v>0.12000000000000001</c:v>
                </c:pt>
                <c:pt idx="575">
                  <c:v>2.8000000000000003</c:v>
                </c:pt>
                <c:pt idx="576">
                  <c:v>6.96</c:v>
                </c:pt>
                <c:pt idx="577">
                  <c:v>2.0499999999999998</c:v>
                </c:pt>
                <c:pt idx="578">
                  <c:v>4.8</c:v>
                </c:pt>
                <c:pt idx="579">
                  <c:v>1.25</c:v>
                </c:pt>
                <c:pt idx="580">
                  <c:v>3.53</c:v>
                </c:pt>
                <c:pt idx="581">
                  <c:v>-0.53</c:v>
                </c:pt>
                <c:pt idx="582">
                  <c:v>5.58</c:v>
                </c:pt>
                <c:pt idx="583">
                  <c:v>-3.64</c:v>
                </c:pt>
                <c:pt idx="584">
                  <c:v>3.49</c:v>
                </c:pt>
                <c:pt idx="585">
                  <c:v>3.69</c:v>
                </c:pt>
                <c:pt idx="586">
                  <c:v>1.82</c:v>
                </c:pt>
                <c:pt idx="587">
                  <c:v>2.44</c:v>
                </c:pt>
                <c:pt idx="588">
                  <c:v>-4.2699999999999996</c:v>
                </c:pt>
                <c:pt idx="589">
                  <c:v>4.6100000000000003</c:v>
                </c:pt>
                <c:pt idx="590">
                  <c:v>3.11</c:v>
                </c:pt>
                <c:pt idx="591">
                  <c:v>1.1299999999999999</c:v>
                </c:pt>
                <c:pt idx="592">
                  <c:v>1.33</c:v>
                </c:pt>
                <c:pt idx="593">
                  <c:v>3.6</c:v>
                </c:pt>
                <c:pt idx="594">
                  <c:v>-3.44</c:v>
                </c:pt>
                <c:pt idx="595">
                  <c:v>3.09</c:v>
                </c:pt>
                <c:pt idx="596">
                  <c:v>-4.47</c:v>
                </c:pt>
                <c:pt idx="597">
                  <c:v>1.45</c:v>
                </c:pt>
                <c:pt idx="598">
                  <c:v>-0.15</c:v>
                </c:pt>
                <c:pt idx="599">
                  <c:v>1.29</c:v>
                </c:pt>
                <c:pt idx="600">
                  <c:v>-3.92</c:v>
                </c:pt>
                <c:pt idx="601">
                  <c:v>4.5199999999999996</c:v>
                </c:pt>
                <c:pt idx="602">
                  <c:v>-0.97</c:v>
                </c:pt>
                <c:pt idx="603">
                  <c:v>1.64</c:v>
                </c:pt>
                <c:pt idx="604">
                  <c:v>0.85</c:v>
                </c:pt>
                <c:pt idx="605">
                  <c:v>-2.65</c:v>
                </c:pt>
                <c:pt idx="606">
                  <c:v>-0.57999999999999996</c:v>
                </c:pt>
                <c:pt idx="607">
                  <c:v>-4.9400000000000004</c:v>
                </c:pt>
                <c:pt idx="608">
                  <c:v>-2.48</c:v>
                </c:pt>
                <c:pt idx="609">
                  <c:v>5.46</c:v>
                </c:pt>
                <c:pt idx="610">
                  <c:v>0.87</c:v>
                </c:pt>
                <c:pt idx="611">
                  <c:v>-3.3099999999999996</c:v>
                </c:pt>
                <c:pt idx="612">
                  <c:v>-4.47</c:v>
                </c:pt>
                <c:pt idx="613">
                  <c:v>0.26</c:v>
                </c:pt>
                <c:pt idx="614">
                  <c:v>7.8000000000000007</c:v>
                </c:pt>
                <c:pt idx="615">
                  <c:v>2.5300000000000002</c:v>
                </c:pt>
                <c:pt idx="616">
                  <c:v>-0.02</c:v>
                </c:pt>
                <c:pt idx="617">
                  <c:v>0.54</c:v>
                </c:pt>
                <c:pt idx="618">
                  <c:v>1.8</c:v>
                </c:pt>
                <c:pt idx="619">
                  <c:v>2.06</c:v>
                </c:pt>
                <c:pt idx="620">
                  <c:v>-1.52</c:v>
                </c:pt>
                <c:pt idx="621">
                  <c:v>-0.39</c:v>
                </c:pt>
                <c:pt idx="622">
                  <c:v>7.94</c:v>
                </c:pt>
                <c:pt idx="623">
                  <c:v>3.64</c:v>
                </c:pt>
                <c:pt idx="624">
                  <c:v>0.83</c:v>
                </c:pt>
                <c:pt idx="625">
                  <c:v>3.08</c:v>
                </c:pt>
                <c:pt idx="626">
                  <c:v>-0.98</c:v>
                </c:pt>
                <c:pt idx="627">
                  <c:v>-0.2</c:v>
                </c:pt>
                <c:pt idx="628">
                  <c:v>-0.77</c:v>
                </c:pt>
                <c:pt idx="629">
                  <c:v>2.33</c:v>
                </c:pt>
                <c:pt idx="630">
                  <c:v>1.9399999999999997</c:v>
                </c:pt>
                <c:pt idx="631">
                  <c:v>-0.59</c:v>
                </c:pt>
                <c:pt idx="632">
                  <c:v>3.6</c:v>
                </c:pt>
                <c:pt idx="633">
                  <c:v>0.79</c:v>
                </c:pt>
                <c:pt idx="634">
                  <c:v>2.79</c:v>
                </c:pt>
                <c:pt idx="635">
                  <c:v>0.77</c:v>
                </c:pt>
                <c:pt idx="636">
                  <c:v>3.86</c:v>
                </c:pt>
                <c:pt idx="637">
                  <c:v>-5.36</c:v>
                </c:pt>
                <c:pt idx="638">
                  <c:v>-1.01</c:v>
                </c:pt>
                <c:pt idx="639">
                  <c:v>0.43999999999999995</c:v>
                </c:pt>
                <c:pt idx="640">
                  <c:v>1.35</c:v>
                </c:pt>
                <c:pt idx="641">
                  <c:v>4.9999999999999989E-2</c:v>
                </c:pt>
                <c:pt idx="642">
                  <c:v>2.86</c:v>
                </c:pt>
                <c:pt idx="643">
                  <c:v>0.7</c:v>
                </c:pt>
                <c:pt idx="644">
                  <c:v>-1.3699999999999999</c:v>
                </c:pt>
                <c:pt idx="645">
                  <c:v>-5.7200000000000006</c:v>
                </c:pt>
                <c:pt idx="646">
                  <c:v>2.15</c:v>
                </c:pt>
                <c:pt idx="647">
                  <c:v>-11.04</c:v>
                </c:pt>
                <c:pt idx="648">
                  <c:v>7.18</c:v>
                </c:pt>
                <c:pt idx="649">
                  <c:v>1.62</c:v>
                </c:pt>
                <c:pt idx="650">
                  <c:v>-1.29</c:v>
                </c:pt>
                <c:pt idx="651">
                  <c:v>4.9800000000000004</c:v>
                </c:pt>
                <c:pt idx="652">
                  <c:v>-8.6100000000000012</c:v>
                </c:pt>
                <c:pt idx="653">
                  <c:v>6.54</c:v>
                </c:pt>
                <c:pt idx="654">
                  <c:v>0.25</c:v>
                </c:pt>
                <c:pt idx="655">
                  <c:v>-4.05</c:v>
                </c:pt>
                <c:pt idx="656">
                  <c:v>4.83</c:v>
                </c:pt>
                <c:pt idx="657">
                  <c:v>1.4300000000000002</c:v>
                </c:pt>
                <c:pt idx="658">
                  <c:v>3</c:v>
                </c:pt>
                <c:pt idx="659">
                  <c:v>2.81</c:v>
                </c:pt>
                <c:pt idx="660">
                  <c:v>-5.37</c:v>
                </c:pt>
                <c:pt idx="661">
                  <c:v>-10.69</c:v>
                </c:pt>
                <c:pt idx="662">
                  <c:v>-22.189999999999998</c:v>
                </c:pt>
                <c:pt idx="663">
                  <c:v>11.26</c:v>
                </c:pt>
                <c:pt idx="664">
                  <c:v>1.61</c:v>
                </c:pt>
                <c:pt idx="665">
                  <c:v>-0.8</c:v>
                </c:pt>
                <c:pt idx="666">
                  <c:v>1.98</c:v>
                </c:pt>
                <c:pt idx="667">
                  <c:v>3.2300000000000004</c:v>
                </c:pt>
                <c:pt idx="668">
                  <c:v>-4.47</c:v>
                </c:pt>
                <c:pt idx="669">
                  <c:v>-0.82000000000000006</c:v>
                </c:pt>
                <c:pt idx="670">
                  <c:v>16.34</c:v>
                </c:pt>
                <c:pt idx="671">
                  <c:v>4.55</c:v>
                </c:pt>
                <c:pt idx="672">
                  <c:v>1.38</c:v>
                </c:pt>
                <c:pt idx="673">
                  <c:v>9.41</c:v>
                </c:pt>
                <c:pt idx="674">
                  <c:v>6.87</c:v>
                </c:pt>
                <c:pt idx="675">
                  <c:v>4.09</c:v>
                </c:pt>
                <c:pt idx="676">
                  <c:v>3.44</c:v>
                </c:pt>
                <c:pt idx="677">
                  <c:v>-2.5299999999999998</c:v>
                </c:pt>
                <c:pt idx="678">
                  <c:v>-1.25</c:v>
                </c:pt>
                <c:pt idx="679">
                  <c:v>1.57</c:v>
                </c:pt>
                <c:pt idx="680">
                  <c:v>-1.45</c:v>
                </c:pt>
                <c:pt idx="681">
                  <c:v>5.23</c:v>
                </c:pt>
                <c:pt idx="682">
                  <c:v>-3.97</c:v>
                </c:pt>
                <c:pt idx="683">
                  <c:v>5.8500000000000005</c:v>
                </c:pt>
              </c:numCache>
            </c:numRef>
          </c:xVal>
          <c:yVal>
            <c:numRef>
              <c:f>'ANSWER 2 BM'!$AV$28:$AV$711</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BE4B-4DE2-AA56-63C08CF427E7}"/>
            </c:ext>
          </c:extLst>
        </c:ser>
        <c:dLbls>
          <c:showLegendKey val="0"/>
          <c:showVal val="0"/>
          <c:showCatName val="0"/>
          <c:showSerName val="0"/>
          <c:showPercent val="0"/>
          <c:showBubbleSize val="0"/>
        </c:dLbls>
        <c:axId val="1502581760"/>
        <c:axId val="1502580512"/>
      </c:scatterChart>
      <c:valAx>
        <c:axId val="1502581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580512"/>
        <c:crosses val="autoZero"/>
        <c:crossBetween val="midCat"/>
      </c:valAx>
      <c:valAx>
        <c:axId val="1502580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5817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Market-Rf line fit plot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 2 BM'!$BK$27</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BM'!$BJ$28:$BJ$711</c:f>
              <c:numCache>
                <c:formatCode>General</c:formatCode>
                <c:ptCount val="684"/>
                <c:pt idx="0">
                  <c:v>5.08</c:v>
                </c:pt>
                <c:pt idx="1">
                  <c:v>0.62000000000000011</c:v>
                </c:pt>
                <c:pt idx="2">
                  <c:v>0.57000000000000006</c:v>
                </c:pt>
                <c:pt idx="3">
                  <c:v>4.1800000000000006</c:v>
                </c:pt>
                <c:pt idx="4">
                  <c:v>-3.0100000000000002</c:v>
                </c:pt>
                <c:pt idx="5">
                  <c:v>-7.4399999999999995</c:v>
                </c:pt>
                <c:pt idx="6">
                  <c:v>4.75</c:v>
                </c:pt>
                <c:pt idx="7">
                  <c:v>3.19</c:v>
                </c:pt>
                <c:pt idx="8">
                  <c:v>3.18</c:v>
                </c:pt>
                <c:pt idx="9">
                  <c:v>5.8500000000000005</c:v>
                </c:pt>
                <c:pt idx="10">
                  <c:v>0.94000000000000006</c:v>
                </c:pt>
                <c:pt idx="11">
                  <c:v>3.84</c:v>
                </c:pt>
                <c:pt idx="12">
                  <c:v>4.62</c:v>
                </c:pt>
                <c:pt idx="13">
                  <c:v>0.76000000000000012</c:v>
                </c:pt>
                <c:pt idx="14">
                  <c:v>-4.2</c:v>
                </c:pt>
                <c:pt idx="15">
                  <c:v>2.0500000000000003</c:v>
                </c:pt>
                <c:pt idx="16">
                  <c:v>-8.49</c:v>
                </c:pt>
                <c:pt idx="17">
                  <c:v>-0.67999999999999994</c:v>
                </c:pt>
                <c:pt idx="18">
                  <c:v>-1.8399999999999999</c:v>
                </c:pt>
                <c:pt idx="19">
                  <c:v>-9.1999999999999993</c:v>
                </c:pt>
                <c:pt idx="20">
                  <c:v>-1.79</c:v>
                </c:pt>
                <c:pt idx="21">
                  <c:v>3.27</c:v>
                </c:pt>
                <c:pt idx="22">
                  <c:v>-0.23</c:v>
                </c:pt>
                <c:pt idx="23">
                  <c:v>-4.0000000000000036E-2</c:v>
                </c:pt>
                <c:pt idx="24">
                  <c:v>14.31</c:v>
                </c:pt>
                <c:pt idx="25">
                  <c:v>-0.3</c:v>
                </c:pt>
                <c:pt idx="26">
                  <c:v>5.12</c:v>
                </c:pt>
                <c:pt idx="27">
                  <c:v>2.14</c:v>
                </c:pt>
                <c:pt idx="28">
                  <c:v>-2.98</c:v>
                </c:pt>
                <c:pt idx="29">
                  <c:v>4.4499999999999993</c:v>
                </c:pt>
                <c:pt idx="30">
                  <c:v>7.97</c:v>
                </c:pt>
                <c:pt idx="31">
                  <c:v>1.3699999999999999</c:v>
                </c:pt>
                <c:pt idx="32">
                  <c:v>0.95</c:v>
                </c:pt>
                <c:pt idx="33">
                  <c:v>-5.6599999999999993</c:v>
                </c:pt>
                <c:pt idx="34">
                  <c:v>-0.65999999999999992</c:v>
                </c:pt>
                <c:pt idx="35">
                  <c:v>4.53</c:v>
                </c:pt>
                <c:pt idx="36">
                  <c:v>-1.08</c:v>
                </c:pt>
                <c:pt idx="37">
                  <c:v>-3.83</c:v>
                </c:pt>
                <c:pt idx="38">
                  <c:v>0.36</c:v>
                </c:pt>
                <c:pt idx="39">
                  <c:v>11.99</c:v>
                </c:pt>
                <c:pt idx="40">
                  <c:v>5.87</c:v>
                </c:pt>
                <c:pt idx="41">
                  <c:v>-1.38</c:v>
                </c:pt>
                <c:pt idx="42">
                  <c:v>-0.24999999999999997</c:v>
                </c:pt>
                <c:pt idx="43">
                  <c:v>3.13</c:v>
                </c:pt>
                <c:pt idx="44">
                  <c:v>6.92</c:v>
                </c:pt>
                <c:pt idx="45">
                  <c:v>0.96</c:v>
                </c:pt>
                <c:pt idx="46">
                  <c:v>5.1100000000000003</c:v>
                </c:pt>
                <c:pt idx="47">
                  <c:v>-2.7600000000000002</c:v>
                </c:pt>
                <c:pt idx="48">
                  <c:v>0.25</c:v>
                </c:pt>
                <c:pt idx="49">
                  <c:v>-7.37</c:v>
                </c:pt>
                <c:pt idx="50">
                  <c:v>3.6900000000000004</c:v>
                </c:pt>
                <c:pt idx="51">
                  <c:v>0.6399999999999999</c:v>
                </c:pt>
                <c:pt idx="52">
                  <c:v>-0.66999999999999993</c:v>
                </c:pt>
                <c:pt idx="53">
                  <c:v>-9.56</c:v>
                </c:pt>
                <c:pt idx="54">
                  <c:v>-6.7</c:v>
                </c:pt>
                <c:pt idx="55">
                  <c:v>1.7799999999999998</c:v>
                </c:pt>
                <c:pt idx="56">
                  <c:v>-4.9000000000000004</c:v>
                </c:pt>
                <c:pt idx="57">
                  <c:v>3.69</c:v>
                </c:pt>
                <c:pt idx="58">
                  <c:v>-3.42</c:v>
                </c:pt>
                <c:pt idx="59">
                  <c:v>-5.92</c:v>
                </c:pt>
                <c:pt idx="60">
                  <c:v>-4.75</c:v>
                </c:pt>
                <c:pt idx="61">
                  <c:v>7.18</c:v>
                </c:pt>
                <c:pt idx="62">
                  <c:v>0.91</c:v>
                </c:pt>
                <c:pt idx="63">
                  <c:v>-9.02</c:v>
                </c:pt>
                <c:pt idx="64">
                  <c:v>-5.4700000000000006</c:v>
                </c:pt>
                <c:pt idx="65">
                  <c:v>-8.76</c:v>
                </c:pt>
                <c:pt idx="66">
                  <c:v>6.8599999999999994</c:v>
                </c:pt>
                <c:pt idx="67">
                  <c:v>5.9399999999999995</c:v>
                </c:pt>
                <c:pt idx="68">
                  <c:v>5.86</c:v>
                </c:pt>
                <c:pt idx="69">
                  <c:v>-5.08</c:v>
                </c:pt>
                <c:pt idx="70">
                  <c:v>4.3</c:v>
                </c:pt>
                <c:pt idx="71">
                  <c:v>7.29</c:v>
                </c:pt>
                <c:pt idx="72">
                  <c:v>8.02</c:v>
                </c:pt>
                <c:pt idx="73">
                  <c:v>1.3199999999999998</c:v>
                </c:pt>
                <c:pt idx="74">
                  <c:v>2.8600000000000003</c:v>
                </c:pt>
                <c:pt idx="75">
                  <c:v>6.5</c:v>
                </c:pt>
                <c:pt idx="76">
                  <c:v>-4.28</c:v>
                </c:pt>
                <c:pt idx="77">
                  <c:v>-2.1</c:v>
                </c:pt>
                <c:pt idx="78">
                  <c:v>-6.42</c:v>
                </c:pt>
                <c:pt idx="79">
                  <c:v>10.27</c:v>
                </c:pt>
                <c:pt idx="80">
                  <c:v>-3.2</c:v>
                </c:pt>
                <c:pt idx="81">
                  <c:v>-5.51</c:v>
                </c:pt>
                <c:pt idx="82">
                  <c:v>-2.75</c:v>
                </c:pt>
                <c:pt idx="83">
                  <c:v>10.5</c:v>
                </c:pt>
                <c:pt idx="84">
                  <c:v>8.120000000000001</c:v>
                </c:pt>
                <c:pt idx="85">
                  <c:v>0.8899999999999999</c:v>
                </c:pt>
                <c:pt idx="86">
                  <c:v>0.76</c:v>
                </c:pt>
                <c:pt idx="87">
                  <c:v>0.33</c:v>
                </c:pt>
                <c:pt idx="88">
                  <c:v>-2.2599999999999998</c:v>
                </c:pt>
                <c:pt idx="89">
                  <c:v>-6.17</c:v>
                </c:pt>
                <c:pt idx="90">
                  <c:v>-2.38</c:v>
                </c:pt>
                <c:pt idx="91">
                  <c:v>5.0599999999999996</c:v>
                </c:pt>
                <c:pt idx="92">
                  <c:v>-4.04</c:v>
                </c:pt>
                <c:pt idx="93">
                  <c:v>-0.39</c:v>
                </c:pt>
                <c:pt idx="94">
                  <c:v>10.450000000000001</c:v>
                </c:pt>
                <c:pt idx="95">
                  <c:v>-3.29</c:v>
                </c:pt>
                <c:pt idx="96">
                  <c:v>-4.71</c:v>
                </c:pt>
                <c:pt idx="97">
                  <c:v>-4.42</c:v>
                </c:pt>
                <c:pt idx="98">
                  <c:v>0.27999999999999997</c:v>
                </c:pt>
                <c:pt idx="99">
                  <c:v>-4.2799999999999994</c:v>
                </c:pt>
                <c:pt idx="100">
                  <c:v>-6.7</c:v>
                </c:pt>
                <c:pt idx="101">
                  <c:v>-3.04</c:v>
                </c:pt>
                <c:pt idx="102">
                  <c:v>6.3000000000000007</c:v>
                </c:pt>
                <c:pt idx="103">
                  <c:v>-1.54</c:v>
                </c:pt>
                <c:pt idx="104">
                  <c:v>8.61</c:v>
                </c:pt>
                <c:pt idx="105">
                  <c:v>1.4100000000000001</c:v>
                </c:pt>
                <c:pt idx="106">
                  <c:v>-13.05</c:v>
                </c:pt>
                <c:pt idx="107">
                  <c:v>5.98</c:v>
                </c:pt>
                <c:pt idx="108">
                  <c:v>4.79</c:v>
                </c:pt>
                <c:pt idx="109">
                  <c:v>2.73</c:v>
                </c:pt>
                <c:pt idx="110">
                  <c:v>-3.18</c:v>
                </c:pt>
                <c:pt idx="111">
                  <c:v>-4.6899999999999995</c:v>
                </c:pt>
                <c:pt idx="112">
                  <c:v>-8.39</c:v>
                </c:pt>
                <c:pt idx="113">
                  <c:v>-0.8899999999999999</c:v>
                </c:pt>
                <c:pt idx="114">
                  <c:v>-3.5999999999999996</c:v>
                </c:pt>
                <c:pt idx="115">
                  <c:v>-7.7799999999999994</c:v>
                </c:pt>
                <c:pt idx="116">
                  <c:v>-8.15</c:v>
                </c:pt>
                <c:pt idx="117">
                  <c:v>6.1000000000000005</c:v>
                </c:pt>
                <c:pt idx="118">
                  <c:v>-5.66</c:v>
                </c:pt>
                <c:pt idx="119">
                  <c:v>-5.6400000000000006</c:v>
                </c:pt>
                <c:pt idx="120">
                  <c:v>24.69</c:v>
                </c:pt>
                <c:pt idx="121">
                  <c:v>1.06</c:v>
                </c:pt>
                <c:pt idx="122">
                  <c:v>6.34</c:v>
                </c:pt>
                <c:pt idx="123">
                  <c:v>3.6</c:v>
                </c:pt>
                <c:pt idx="124">
                  <c:v>3.44</c:v>
                </c:pt>
                <c:pt idx="125">
                  <c:v>6.21</c:v>
                </c:pt>
                <c:pt idx="126">
                  <c:v>-4.32</c:v>
                </c:pt>
                <c:pt idx="127">
                  <c:v>-5.6</c:v>
                </c:pt>
                <c:pt idx="128">
                  <c:v>-4.96</c:v>
                </c:pt>
                <c:pt idx="129">
                  <c:v>2.87</c:v>
                </c:pt>
                <c:pt idx="130">
                  <c:v>3.76</c:v>
                </c:pt>
                <c:pt idx="131">
                  <c:v>6.0000000000000053E-2</c:v>
                </c:pt>
                <c:pt idx="132">
                  <c:v>22.200000000000003</c:v>
                </c:pt>
                <c:pt idx="133">
                  <c:v>10.1</c:v>
                </c:pt>
                <c:pt idx="134">
                  <c:v>2.38</c:v>
                </c:pt>
                <c:pt idx="135">
                  <c:v>-2.15</c:v>
                </c:pt>
                <c:pt idx="136">
                  <c:v>-2.13</c:v>
                </c:pt>
                <c:pt idx="137">
                  <c:v>3.6999999999999997</c:v>
                </c:pt>
                <c:pt idx="138">
                  <c:v>1.03</c:v>
                </c:pt>
                <c:pt idx="139">
                  <c:v>-1.31</c:v>
                </c:pt>
                <c:pt idx="140">
                  <c:v>0.46</c:v>
                </c:pt>
                <c:pt idx="141">
                  <c:v>-3.4000000000000004</c:v>
                </c:pt>
                <c:pt idx="142">
                  <c:v>3.68</c:v>
                </c:pt>
                <c:pt idx="143">
                  <c:v>8.66</c:v>
                </c:pt>
                <c:pt idx="144">
                  <c:v>1.77</c:v>
                </c:pt>
                <c:pt idx="145">
                  <c:v>-1.7799999999999998</c:v>
                </c:pt>
                <c:pt idx="146">
                  <c:v>1.0099999999999998</c:v>
                </c:pt>
                <c:pt idx="147">
                  <c:v>3.0700000000000003</c:v>
                </c:pt>
                <c:pt idx="148">
                  <c:v>-1.19</c:v>
                </c:pt>
                <c:pt idx="149">
                  <c:v>5.25</c:v>
                </c:pt>
                <c:pt idx="150">
                  <c:v>-2.7199999999999998</c:v>
                </c:pt>
                <c:pt idx="151">
                  <c:v>-3.14</c:v>
                </c:pt>
                <c:pt idx="152">
                  <c:v>-0.54</c:v>
                </c:pt>
                <c:pt idx="153">
                  <c:v>-3.63</c:v>
                </c:pt>
                <c:pt idx="154">
                  <c:v>6.78</c:v>
                </c:pt>
                <c:pt idx="155">
                  <c:v>0.64999999999999991</c:v>
                </c:pt>
                <c:pt idx="156">
                  <c:v>-2.1100000000000003</c:v>
                </c:pt>
                <c:pt idx="157">
                  <c:v>-0.74</c:v>
                </c:pt>
                <c:pt idx="158">
                  <c:v>5.58</c:v>
                </c:pt>
                <c:pt idx="159">
                  <c:v>6.43</c:v>
                </c:pt>
                <c:pt idx="160">
                  <c:v>3.99</c:v>
                </c:pt>
                <c:pt idx="161">
                  <c:v>-0.64</c:v>
                </c:pt>
                <c:pt idx="162">
                  <c:v>5.75</c:v>
                </c:pt>
                <c:pt idx="163">
                  <c:v>3.6599999999999997</c:v>
                </c:pt>
                <c:pt idx="164">
                  <c:v>-0.83</c:v>
                </c:pt>
                <c:pt idx="165">
                  <c:v>-16.39</c:v>
                </c:pt>
                <c:pt idx="166">
                  <c:v>2.59</c:v>
                </c:pt>
                <c:pt idx="167">
                  <c:v>-0.34</c:v>
                </c:pt>
                <c:pt idx="168">
                  <c:v>7.65</c:v>
                </c:pt>
                <c:pt idx="169">
                  <c:v>-3.48</c:v>
                </c:pt>
                <c:pt idx="170">
                  <c:v>7.6399999999999988</c:v>
                </c:pt>
                <c:pt idx="171">
                  <c:v>0.41999999999999993</c:v>
                </c:pt>
                <c:pt idx="172">
                  <c:v>-2.0499999999999998</c:v>
                </c:pt>
                <c:pt idx="173">
                  <c:v>4.1899999999999995</c:v>
                </c:pt>
                <c:pt idx="174">
                  <c:v>2.83</c:v>
                </c:pt>
                <c:pt idx="175">
                  <c:v>5.8000000000000007</c:v>
                </c:pt>
                <c:pt idx="176">
                  <c:v>-1.49</c:v>
                </c:pt>
                <c:pt idx="177">
                  <c:v>-10.299999999999999</c:v>
                </c:pt>
                <c:pt idx="178">
                  <c:v>2.8</c:v>
                </c:pt>
                <c:pt idx="179">
                  <c:v>2.9800000000000004</c:v>
                </c:pt>
                <c:pt idx="180">
                  <c:v>8.7099999999999991</c:v>
                </c:pt>
                <c:pt idx="181">
                  <c:v>-0.79</c:v>
                </c:pt>
                <c:pt idx="182">
                  <c:v>-16.61</c:v>
                </c:pt>
                <c:pt idx="183">
                  <c:v>3.3100000000000005</c:v>
                </c:pt>
                <c:pt idx="184">
                  <c:v>6.83</c:v>
                </c:pt>
                <c:pt idx="185">
                  <c:v>1.71</c:v>
                </c:pt>
                <c:pt idx="186">
                  <c:v>5.29</c:v>
                </c:pt>
                <c:pt idx="187">
                  <c:v>0.44000000000000006</c:v>
                </c:pt>
                <c:pt idx="188">
                  <c:v>-0.39</c:v>
                </c:pt>
                <c:pt idx="189">
                  <c:v>-2.9999999999999916E-2</c:v>
                </c:pt>
                <c:pt idx="190">
                  <c:v>1.81</c:v>
                </c:pt>
                <c:pt idx="191">
                  <c:v>-2.02</c:v>
                </c:pt>
                <c:pt idx="192">
                  <c:v>1.1099999999999999</c:v>
                </c:pt>
                <c:pt idx="193">
                  <c:v>0.29000000000000004</c:v>
                </c:pt>
                <c:pt idx="194">
                  <c:v>6.57</c:v>
                </c:pt>
                <c:pt idx="195">
                  <c:v>-0.71000000000000008</c:v>
                </c:pt>
                <c:pt idx="196">
                  <c:v>1</c:v>
                </c:pt>
                <c:pt idx="197">
                  <c:v>-0.92000000000000015</c:v>
                </c:pt>
                <c:pt idx="198">
                  <c:v>-1.98</c:v>
                </c:pt>
                <c:pt idx="199">
                  <c:v>-3.2</c:v>
                </c:pt>
                <c:pt idx="200">
                  <c:v>-3</c:v>
                </c:pt>
                <c:pt idx="201">
                  <c:v>3.38</c:v>
                </c:pt>
                <c:pt idx="202">
                  <c:v>3.1399999999999997</c:v>
                </c:pt>
                <c:pt idx="203">
                  <c:v>-2.85</c:v>
                </c:pt>
                <c:pt idx="204">
                  <c:v>-0.21000000000000008</c:v>
                </c:pt>
                <c:pt idx="205">
                  <c:v>-3.13</c:v>
                </c:pt>
                <c:pt idx="206">
                  <c:v>0.77</c:v>
                </c:pt>
                <c:pt idx="207">
                  <c:v>1.21</c:v>
                </c:pt>
                <c:pt idx="208">
                  <c:v>-2.66</c:v>
                </c:pt>
                <c:pt idx="209">
                  <c:v>-2.8</c:v>
                </c:pt>
                <c:pt idx="210">
                  <c:v>-2.9699999999999998</c:v>
                </c:pt>
                <c:pt idx="211">
                  <c:v>11.68</c:v>
                </c:pt>
                <c:pt idx="212">
                  <c:v>0.4</c:v>
                </c:pt>
                <c:pt idx="213">
                  <c:v>9.8000000000000007</c:v>
                </c:pt>
                <c:pt idx="214">
                  <c:v>5.07</c:v>
                </c:pt>
                <c:pt idx="215">
                  <c:v>2.4700000000000002</c:v>
                </c:pt>
                <c:pt idx="216">
                  <c:v>1.9700000000000002</c:v>
                </c:pt>
                <c:pt idx="217">
                  <c:v>4.17</c:v>
                </c:pt>
                <c:pt idx="218">
                  <c:v>3.7800000000000002</c:v>
                </c:pt>
                <c:pt idx="219">
                  <c:v>7.4799999999999995</c:v>
                </c:pt>
                <c:pt idx="220">
                  <c:v>0.53</c:v>
                </c:pt>
                <c:pt idx="221">
                  <c:v>1.5</c:v>
                </c:pt>
                <c:pt idx="222">
                  <c:v>-2.1</c:v>
                </c:pt>
                <c:pt idx="223">
                  <c:v>4.34</c:v>
                </c:pt>
                <c:pt idx="224">
                  <c:v>0.52</c:v>
                </c:pt>
                <c:pt idx="225">
                  <c:v>-1.72</c:v>
                </c:pt>
                <c:pt idx="226">
                  <c:v>1.1100000000000001</c:v>
                </c:pt>
                <c:pt idx="227">
                  <c:v>-0.33999999999999997</c:v>
                </c:pt>
                <c:pt idx="228">
                  <c:v>4.2300000000000004</c:v>
                </c:pt>
                <c:pt idx="229">
                  <c:v>-1.77</c:v>
                </c:pt>
                <c:pt idx="230">
                  <c:v>-0.5</c:v>
                </c:pt>
                <c:pt idx="231">
                  <c:v>0.33999999999999986</c:v>
                </c:pt>
                <c:pt idx="232">
                  <c:v>-6.88</c:v>
                </c:pt>
                <c:pt idx="233">
                  <c:v>3.15</c:v>
                </c:pt>
                <c:pt idx="234">
                  <c:v>-2.8</c:v>
                </c:pt>
                <c:pt idx="235">
                  <c:v>10.76</c:v>
                </c:pt>
                <c:pt idx="236">
                  <c:v>2.4700000000000002</c:v>
                </c:pt>
                <c:pt idx="237">
                  <c:v>-1.67</c:v>
                </c:pt>
                <c:pt idx="238">
                  <c:v>0.73</c:v>
                </c:pt>
                <c:pt idx="239">
                  <c:v>1.1299999999999999</c:v>
                </c:pt>
                <c:pt idx="240">
                  <c:v>4.8099999999999996</c:v>
                </c:pt>
                <c:pt idx="241">
                  <c:v>1.5699999999999998</c:v>
                </c:pt>
                <c:pt idx="242">
                  <c:v>1.58</c:v>
                </c:pt>
                <c:pt idx="243">
                  <c:v>1.57</c:v>
                </c:pt>
                <c:pt idx="244">
                  <c:v>4</c:v>
                </c:pt>
                <c:pt idx="245">
                  <c:v>1.6900000000000002</c:v>
                </c:pt>
                <c:pt idx="246">
                  <c:v>-1.9300000000000002</c:v>
                </c:pt>
                <c:pt idx="247">
                  <c:v>4.9999999999999933E-2</c:v>
                </c:pt>
                <c:pt idx="248">
                  <c:v>-4.7699999999999996</c:v>
                </c:pt>
                <c:pt idx="249">
                  <c:v>5.05</c:v>
                </c:pt>
                <c:pt idx="250">
                  <c:v>4.43</c:v>
                </c:pt>
                <c:pt idx="251">
                  <c:v>3.7600000000000002</c:v>
                </c:pt>
                <c:pt idx="252">
                  <c:v>1.3399999999999999</c:v>
                </c:pt>
                <c:pt idx="253">
                  <c:v>6.55</c:v>
                </c:pt>
                <c:pt idx="254">
                  <c:v>4.21</c:v>
                </c:pt>
                <c:pt idx="255">
                  <c:v>-3.31</c:v>
                </c:pt>
                <c:pt idx="256">
                  <c:v>4.5299999999999994</c:v>
                </c:pt>
                <c:pt idx="257">
                  <c:v>2.1</c:v>
                </c:pt>
                <c:pt idx="258">
                  <c:v>-3.98</c:v>
                </c:pt>
                <c:pt idx="259">
                  <c:v>9.4799999999999986</c:v>
                </c:pt>
                <c:pt idx="260">
                  <c:v>-6.6400000000000006</c:v>
                </c:pt>
                <c:pt idx="261">
                  <c:v>4.7700000000000005</c:v>
                </c:pt>
                <c:pt idx="262">
                  <c:v>1.02</c:v>
                </c:pt>
                <c:pt idx="263">
                  <c:v>-3.24</c:v>
                </c:pt>
                <c:pt idx="264">
                  <c:v>11.25</c:v>
                </c:pt>
                <c:pt idx="265">
                  <c:v>-0.18</c:v>
                </c:pt>
                <c:pt idx="266">
                  <c:v>3.2300000000000004</c:v>
                </c:pt>
                <c:pt idx="267">
                  <c:v>-1.42</c:v>
                </c:pt>
                <c:pt idx="268">
                  <c:v>0.22999999999999998</c:v>
                </c:pt>
                <c:pt idx="269">
                  <c:v>4.3499999999999996</c:v>
                </c:pt>
                <c:pt idx="270">
                  <c:v>3.44</c:v>
                </c:pt>
                <c:pt idx="271">
                  <c:v>1.8299999999999998</c:v>
                </c:pt>
                <c:pt idx="272">
                  <c:v>-2.56</c:v>
                </c:pt>
                <c:pt idx="273">
                  <c:v>-21.610000000000003</c:v>
                </c:pt>
                <c:pt idx="274">
                  <c:v>-6.3999999999999995</c:v>
                </c:pt>
                <c:pt idx="275">
                  <c:v>5.4</c:v>
                </c:pt>
                <c:pt idx="276">
                  <c:v>7.58</c:v>
                </c:pt>
                <c:pt idx="277">
                  <c:v>3.5</c:v>
                </c:pt>
                <c:pt idx="278">
                  <c:v>8.0000000000000016E-2</c:v>
                </c:pt>
                <c:pt idx="279">
                  <c:v>1.6600000000000001</c:v>
                </c:pt>
                <c:pt idx="280">
                  <c:v>1.19</c:v>
                </c:pt>
                <c:pt idx="281">
                  <c:v>3.79</c:v>
                </c:pt>
                <c:pt idx="282">
                  <c:v>2.0000000000000018E-2</c:v>
                </c:pt>
                <c:pt idx="283">
                  <c:v>-2.46</c:v>
                </c:pt>
                <c:pt idx="284">
                  <c:v>3.2199999999999998</c:v>
                </c:pt>
                <c:pt idx="285">
                  <c:v>2.5500000000000003</c:v>
                </c:pt>
                <c:pt idx="286">
                  <c:v>-1.1099999999999999</c:v>
                </c:pt>
                <c:pt idx="287">
                  <c:v>0.10999999999999999</c:v>
                </c:pt>
                <c:pt idx="288">
                  <c:v>7.22</c:v>
                </c:pt>
                <c:pt idx="289">
                  <c:v>-1.69</c:v>
                </c:pt>
                <c:pt idx="290">
                  <c:v>1.31</c:v>
                </c:pt>
                <c:pt idx="291">
                  <c:v>3.42</c:v>
                </c:pt>
                <c:pt idx="292">
                  <c:v>3.19</c:v>
                </c:pt>
                <c:pt idx="293">
                  <c:v>0.55000000000000004</c:v>
                </c:pt>
                <c:pt idx="294">
                  <c:v>5.3</c:v>
                </c:pt>
                <c:pt idx="295">
                  <c:v>1.7699999999999998</c:v>
                </c:pt>
                <c:pt idx="296">
                  <c:v>-1.04</c:v>
                </c:pt>
                <c:pt idx="297">
                  <c:v>-2.79</c:v>
                </c:pt>
                <c:pt idx="298">
                  <c:v>0.28000000000000003</c:v>
                </c:pt>
                <c:pt idx="299">
                  <c:v>0.35</c:v>
                </c:pt>
                <c:pt idx="300">
                  <c:v>-7.44</c:v>
                </c:pt>
                <c:pt idx="301">
                  <c:v>1.83</c:v>
                </c:pt>
                <c:pt idx="302">
                  <c:v>0.17999999999999994</c:v>
                </c:pt>
                <c:pt idx="303">
                  <c:v>-5.35</c:v>
                </c:pt>
                <c:pt idx="304">
                  <c:v>6.7700000000000005</c:v>
                </c:pt>
                <c:pt idx="305">
                  <c:v>-0.94</c:v>
                </c:pt>
                <c:pt idx="306">
                  <c:v>-3.27</c:v>
                </c:pt>
                <c:pt idx="307">
                  <c:v>-11.24</c:v>
                </c:pt>
                <c:pt idx="308">
                  <c:v>-8.18</c:v>
                </c:pt>
                <c:pt idx="309">
                  <c:v>-1.8000000000000003</c:v>
                </c:pt>
                <c:pt idx="310">
                  <c:v>4.1999999999999993</c:v>
                </c:pt>
                <c:pt idx="311">
                  <c:v>1.1499999999999999</c:v>
                </c:pt>
                <c:pt idx="312">
                  <c:v>4.42</c:v>
                </c:pt>
                <c:pt idx="313">
                  <c:v>7.6999999999999993</c:v>
                </c:pt>
                <c:pt idx="314">
                  <c:v>2.31</c:v>
                </c:pt>
                <c:pt idx="315">
                  <c:v>-0.42000000000000004</c:v>
                </c:pt>
                <c:pt idx="316">
                  <c:v>5.0600000000000005</c:v>
                </c:pt>
                <c:pt idx="317">
                  <c:v>-4.46</c:v>
                </c:pt>
                <c:pt idx="318">
                  <c:v>3.1500000000000004</c:v>
                </c:pt>
                <c:pt idx="319">
                  <c:v>2.66</c:v>
                </c:pt>
                <c:pt idx="320">
                  <c:v>-3.14</c:v>
                </c:pt>
                <c:pt idx="321">
                  <c:v>1.52</c:v>
                </c:pt>
                <c:pt idx="322">
                  <c:v>-7.06</c:v>
                </c:pt>
                <c:pt idx="323">
                  <c:v>10.379999999999999</c:v>
                </c:pt>
                <c:pt idx="324">
                  <c:v>8.01</c:v>
                </c:pt>
                <c:pt idx="325">
                  <c:v>7.9899999999999993</c:v>
                </c:pt>
                <c:pt idx="326">
                  <c:v>-0.90000000000000013</c:v>
                </c:pt>
                <c:pt idx="327">
                  <c:v>3.62</c:v>
                </c:pt>
                <c:pt idx="328">
                  <c:v>0.94</c:v>
                </c:pt>
                <c:pt idx="329">
                  <c:v>-0.91999999999999993</c:v>
                </c:pt>
                <c:pt idx="330">
                  <c:v>0.81999999999999984</c:v>
                </c:pt>
                <c:pt idx="331">
                  <c:v>-6.51</c:v>
                </c:pt>
                <c:pt idx="332">
                  <c:v>0.35</c:v>
                </c:pt>
                <c:pt idx="333">
                  <c:v>1.31</c:v>
                </c:pt>
                <c:pt idx="334">
                  <c:v>6.59</c:v>
                </c:pt>
                <c:pt idx="335">
                  <c:v>3.5700000000000003</c:v>
                </c:pt>
                <c:pt idx="336">
                  <c:v>7.18</c:v>
                </c:pt>
                <c:pt idx="337">
                  <c:v>1.8099999999999998</c:v>
                </c:pt>
                <c:pt idx="338">
                  <c:v>3.28</c:v>
                </c:pt>
                <c:pt idx="339">
                  <c:v>-0.80999999999999994</c:v>
                </c:pt>
                <c:pt idx="340">
                  <c:v>1.07</c:v>
                </c:pt>
                <c:pt idx="341">
                  <c:v>3.51</c:v>
                </c:pt>
                <c:pt idx="342">
                  <c:v>0.43000000000000005</c:v>
                </c:pt>
                <c:pt idx="343">
                  <c:v>3.66</c:v>
                </c:pt>
                <c:pt idx="344">
                  <c:v>-0.16</c:v>
                </c:pt>
                <c:pt idx="345">
                  <c:v>-0.15</c:v>
                </c:pt>
                <c:pt idx="346">
                  <c:v>-1.7</c:v>
                </c:pt>
                <c:pt idx="347">
                  <c:v>1.88</c:v>
                </c:pt>
                <c:pt idx="348">
                  <c:v>3.36</c:v>
                </c:pt>
                <c:pt idx="349">
                  <c:v>-3.88</c:v>
                </c:pt>
                <c:pt idx="350">
                  <c:v>-3.85</c:v>
                </c:pt>
                <c:pt idx="351">
                  <c:v>1.5</c:v>
                </c:pt>
                <c:pt idx="352">
                  <c:v>1.0799999999999998</c:v>
                </c:pt>
                <c:pt idx="353">
                  <c:v>-3.34</c:v>
                </c:pt>
                <c:pt idx="354">
                  <c:v>1.9200000000000002</c:v>
                </c:pt>
                <c:pt idx="355">
                  <c:v>3.54</c:v>
                </c:pt>
                <c:pt idx="356">
                  <c:v>-3.64</c:v>
                </c:pt>
                <c:pt idx="357">
                  <c:v>-0.45</c:v>
                </c:pt>
                <c:pt idx="358">
                  <c:v>-4.2</c:v>
                </c:pt>
                <c:pt idx="359">
                  <c:v>0.49000000000000005</c:v>
                </c:pt>
                <c:pt idx="360">
                  <c:v>3.7300000000000004</c:v>
                </c:pt>
                <c:pt idx="361">
                  <c:v>5.47</c:v>
                </c:pt>
                <c:pt idx="362">
                  <c:v>0.53</c:v>
                </c:pt>
                <c:pt idx="363">
                  <c:v>4.1899999999999995</c:v>
                </c:pt>
                <c:pt idx="364">
                  <c:v>4.26</c:v>
                </c:pt>
                <c:pt idx="365">
                  <c:v>2.3200000000000003</c:v>
                </c:pt>
                <c:pt idx="366">
                  <c:v>3.4299999999999997</c:v>
                </c:pt>
                <c:pt idx="367">
                  <c:v>3.55</c:v>
                </c:pt>
                <c:pt idx="368">
                  <c:v>4.0600000000000005</c:v>
                </c:pt>
                <c:pt idx="369">
                  <c:v>-3.5599999999999996</c:v>
                </c:pt>
                <c:pt idx="370">
                  <c:v>4.0600000000000005</c:v>
                </c:pt>
                <c:pt idx="371">
                  <c:v>1.17</c:v>
                </c:pt>
                <c:pt idx="372">
                  <c:v>2.19</c:v>
                </c:pt>
                <c:pt idx="373">
                  <c:v>1.5699999999999998</c:v>
                </c:pt>
                <c:pt idx="374">
                  <c:v>1.1000000000000001</c:v>
                </c:pt>
                <c:pt idx="375">
                  <c:v>3.999999999999998E-2</c:v>
                </c:pt>
                <c:pt idx="376">
                  <c:v>2.66</c:v>
                </c:pt>
                <c:pt idx="377">
                  <c:v>-0.75</c:v>
                </c:pt>
                <c:pt idx="378">
                  <c:v>-5.5200000000000005</c:v>
                </c:pt>
                <c:pt idx="379">
                  <c:v>3.3499999999999996</c:v>
                </c:pt>
                <c:pt idx="380">
                  <c:v>3.41</c:v>
                </c:pt>
                <c:pt idx="381">
                  <c:v>2.83</c:v>
                </c:pt>
                <c:pt idx="382">
                  <c:v>5.64</c:v>
                </c:pt>
                <c:pt idx="383">
                  <c:v>-8.0000000000000016E-2</c:v>
                </c:pt>
                <c:pt idx="384">
                  <c:v>3.6099999999999994</c:v>
                </c:pt>
                <c:pt idx="385">
                  <c:v>3.1999999999999997</c:v>
                </c:pt>
                <c:pt idx="386">
                  <c:v>-4.3499999999999996</c:v>
                </c:pt>
                <c:pt idx="387">
                  <c:v>0.35000000000000003</c:v>
                </c:pt>
                <c:pt idx="388">
                  <c:v>6.77</c:v>
                </c:pt>
                <c:pt idx="389">
                  <c:v>4.67</c:v>
                </c:pt>
                <c:pt idx="390">
                  <c:v>6.37</c:v>
                </c:pt>
                <c:pt idx="391">
                  <c:v>-1.8099999999999998</c:v>
                </c:pt>
                <c:pt idx="392">
                  <c:v>6.5699999999999994</c:v>
                </c:pt>
                <c:pt idx="393">
                  <c:v>-3.4299999999999997</c:v>
                </c:pt>
                <c:pt idx="394">
                  <c:v>1.9</c:v>
                </c:pt>
                <c:pt idx="395">
                  <c:v>1.9100000000000001</c:v>
                </c:pt>
                <c:pt idx="396">
                  <c:v>-3.999999999999998E-2</c:v>
                </c:pt>
                <c:pt idx="397">
                  <c:v>6.6800000000000006</c:v>
                </c:pt>
                <c:pt idx="398">
                  <c:v>6.13</c:v>
                </c:pt>
                <c:pt idx="399">
                  <c:v>-0.32</c:v>
                </c:pt>
                <c:pt idx="400">
                  <c:v>-2.36</c:v>
                </c:pt>
                <c:pt idx="401">
                  <c:v>4.0000000000000036E-2</c:v>
                </c:pt>
                <c:pt idx="402">
                  <c:v>-4.82</c:v>
                </c:pt>
                <c:pt idx="403">
                  <c:v>-15.37</c:v>
                </c:pt>
                <c:pt idx="404">
                  <c:v>6.33</c:v>
                </c:pt>
                <c:pt idx="405">
                  <c:v>2.64</c:v>
                </c:pt>
                <c:pt idx="406">
                  <c:v>4.9300000000000006</c:v>
                </c:pt>
                <c:pt idx="407">
                  <c:v>3.45</c:v>
                </c:pt>
                <c:pt idx="408">
                  <c:v>-0.43999999999999995</c:v>
                </c:pt>
                <c:pt idx="409">
                  <c:v>-3.67</c:v>
                </c:pt>
                <c:pt idx="410">
                  <c:v>-0.22</c:v>
                </c:pt>
                <c:pt idx="411">
                  <c:v>5.03</c:v>
                </c:pt>
                <c:pt idx="412">
                  <c:v>2.3800000000000003</c:v>
                </c:pt>
                <c:pt idx="413">
                  <c:v>2.4700000000000002</c:v>
                </c:pt>
                <c:pt idx="414">
                  <c:v>-3.37</c:v>
                </c:pt>
                <c:pt idx="415">
                  <c:v>-4.04</c:v>
                </c:pt>
                <c:pt idx="416">
                  <c:v>-4.1399999999999997</c:v>
                </c:pt>
                <c:pt idx="417">
                  <c:v>0.67</c:v>
                </c:pt>
                <c:pt idx="418">
                  <c:v>2.2800000000000002</c:v>
                </c:pt>
                <c:pt idx="419">
                  <c:v>3.07</c:v>
                </c:pt>
                <c:pt idx="420">
                  <c:v>-5.15</c:v>
                </c:pt>
                <c:pt idx="421">
                  <c:v>1.9800000000000002</c:v>
                </c:pt>
                <c:pt idx="422">
                  <c:v>7.1800000000000006</c:v>
                </c:pt>
                <c:pt idx="423">
                  <c:v>-2.93</c:v>
                </c:pt>
                <c:pt idx="424">
                  <c:v>0.10999999999999999</c:v>
                </c:pt>
                <c:pt idx="425">
                  <c:v>1.46</c:v>
                </c:pt>
                <c:pt idx="426">
                  <c:v>2.09</c:v>
                </c:pt>
                <c:pt idx="427">
                  <c:v>5.82</c:v>
                </c:pt>
                <c:pt idx="428">
                  <c:v>-1.25</c:v>
                </c:pt>
                <c:pt idx="429">
                  <c:v>0.51</c:v>
                </c:pt>
                <c:pt idx="430">
                  <c:v>-1.1200000000000001</c:v>
                </c:pt>
                <c:pt idx="431">
                  <c:v>6.32</c:v>
                </c:pt>
                <c:pt idx="432">
                  <c:v>5.2299999999999995</c:v>
                </c:pt>
                <c:pt idx="433">
                  <c:v>1.02</c:v>
                </c:pt>
                <c:pt idx="434">
                  <c:v>-1.65</c:v>
                </c:pt>
                <c:pt idx="435">
                  <c:v>5.82</c:v>
                </c:pt>
                <c:pt idx="436">
                  <c:v>5.0999999999999996</c:v>
                </c:pt>
                <c:pt idx="437">
                  <c:v>0.91999999999999993</c:v>
                </c:pt>
                <c:pt idx="438">
                  <c:v>2.4900000000000002</c:v>
                </c:pt>
                <c:pt idx="439">
                  <c:v>-5.9399999999999995</c:v>
                </c:pt>
                <c:pt idx="440">
                  <c:v>-7.42</c:v>
                </c:pt>
                <c:pt idx="441">
                  <c:v>-5.77</c:v>
                </c:pt>
                <c:pt idx="442">
                  <c:v>10.210000000000001</c:v>
                </c:pt>
                <c:pt idx="443">
                  <c:v>3.5500000000000003</c:v>
                </c:pt>
                <c:pt idx="444">
                  <c:v>-3.39</c:v>
                </c:pt>
                <c:pt idx="445">
                  <c:v>-5.83</c:v>
                </c:pt>
                <c:pt idx="446">
                  <c:v>5.49</c:v>
                </c:pt>
                <c:pt idx="447">
                  <c:v>-6.8800000000000008</c:v>
                </c:pt>
                <c:pt idx="448">
                  <c:v>-3.8400000000000003</c:v>
                </c:pt>
                <c:pt idx="449">
                  <c:v>-7.27</c:v>
                </c:pt>
                <c:pt idx="450">
                  <c:v>-15.98</c:v>
                </c:pt>
                <c:pt idx="451">
                  <c:v>4.28</c:v>
                </c:pt>
                <c:pt idx="452">
                  <c:v>-9.5300000000000011</c:v>
                </c:pt>
                <c:pt idx="453">
                  <c:v>6.9</c:v>
                </c:pt>
                <c:pt idx="454">
                  <c:v>9.1900000000000013</c:v>
                </c:pt>
                <c:pt idx="455">
                  <c:v>-6.44</c:v>
                </c:pt>
                <c:pt idx="456">
                  <c:v>-4.09</c:v>
                </c:pt>
                <c:pt idx="457">
                  <c:v>-4.55</c:v>
                </c:pt>
                <c:pt idx="458">
                  <c:v>-1.7000000000000002</c:v>
                </c:pt>
                <c:pt idx="459">
                  <c:v>11.74</c:v>
                </c:pt>
                <c:pt idx="460">
                  <c:v>8.9700000000000006</c:v>
                </c:pt>
                <c:pt idx="461">
                  <c:v>4.41</c:v>
                </c:pt>
                <c:pt idx="462">
                  <c:v>3.58</c:v>
                </c:pt>
                <c:pt idx="463">
                  <c:v>5.0199999999999996</c:v>
                </c:pt>
                <c:pt idx="464">
                  <c:v>-1.26</c:v>
                </c:pt>
                <c:pt idx="465">
                  <c:v>7.52</c:v>
                </c:pt>
                <c:pt idx="466">
                  <c:v>3.9899999999999998</c:v>
                </c:pt>
                <c:pt idx="467">
                  <c:v>4.0999999999999996</c:v>
                </c:pt>
                <c:pt idx="468">
                  <c:v>6.75</c:v>
                </c:pt>
                <c:pt idx="469">
                  <c:v>2.33</c:v>
                </c:pt>
                <c:pt idx="470">
                  <c:v>-0.5</c:v>
                </c:pt>
                <c:pt idx="471">
                  <c:v>-4.26</c:v>
                </c:pt>
                <c:pt idx="472">
                  <c:v>1.8399999999999999</c:v>
                </c:pt>
                <c:pt idx="473">
                  <c:v>3.65</c:v>
                </c:pt>
                <c:pt idx="474">
                  <c:v>-2.11</c:v>
                </c:pt>
                <c:pt idx="475">
                  <c:v>-0.34</c:v>
                </c:pt>
                <c:pt idx="476">
                  <c:v>3.5500000000000003</c:v>
                </c:pt>
                <c:pt idx="477">
                  <c:v>1.7799999999999998</c:v>
                </c:pt>
                <c:pt idx="478">
                  <c:v>6.96</c:v>
                </c:pt>
                <c:pt idx="479">
                  <c:v>3.0999999999999996</c:v>
                </c:pt>
                <c:pt idx="480">
                  <c:v>-0.92</c:v>
                </c:pt>
                <c:pt idx="481">
                  <c:v>4.12</c:v>
                </c:pt>
                <c:pt idx="482">
                  <c:v>-1</c:v>
                </c:pt>
                <c:pt idx="483">
                  <c:v>-3.44</c:v>
                </c:pt>
                <c:pt idx="484">
                  <c:v>4.72</c:v>
                </c:pt>
                <c:pt idx="485">
                  <c:v>3.41</c:v>
                </c:pt>
                <c:pt idx="486">
                  <c:v>4.3</c:v>
                </c:pt>
                <c:pt idx="487">
                  <c:v>-1.01</c:v>
                </c:pt>
                <c:pt idx="488">
                  <c:v>1.51</c:v>
                </c:pt>
                <c:pt idx="489">
                  <c:v>-1.98</c:v>
                </c:pt>
                <c:pt idx="490">
                  <c:v>2.5099999999999998</c:v>
                </c:pt>
                <c:pt idx="491">
                  <c:v>-0.57000000000000006</c:v>
                </c:pt>
                <c:pt idx="492">
                  <c:v>4.2700000000000005</c:v>
                </c:pt>
                <c:pt idx="493">
                  <c:v>-0.90000000000000013</c:v>
                </c:pt>
                <c:pt idx="494">
                  <c:v>1.5099999999999998</c:v>
                </c:pt>
                <c:pt idx="495">
                  <c:v>3.8000000000000003</c:v>
                </c:pt>
                <c:pt idx="496">
                  <c:v>-3.21</c:v>
                </c:pt>
                <c:pt idx="497">
                  <c:v>0.25</c:v>
                </c:pt>
                <c:pt idx="498">
                  <c:v>0.32999999999999996</c:v>
                </c:pt>
                <c:pt idx="499">
                  <c:v>0.60000000000000009</c:v>
                </c:pt>
                <c:pt idx="500">
                  <c:v>2.42</c:v>
                </c:pt>
                <c:pt idx="501">
                  <c:v>3.9299999999999997</c:v>
                </c:pt>
                <c:pt idx="502">
                  <c:v>1.21</c:v>
                </c:pt>
                <c:pt idx="503">
                  <c:v>2.41</c:v>
                </c:pt>
                <c:pt idx="504">
                  <c:v>1.83</c:v>
                </c:pt>
                <c:pt idx="505">
                  <c:v>-1.9500000000000002</c:v>
                </c:pt>
                <c:pt idx="506">
                  <c:v>-2.0000000000000018E-2</c:v>
                </c:pt>
                <c:pt idx="507">
                  <c:v>3.18</c:v>
                </c:pt>
                <c:pt idx="508">
                  <c:v>2.33</c:v>
                </c:pt>
                <c:pt idx="509">
                  <c:v>-2.37</c:v>
                </c:pt>
                <c:pt idx="510">
                  <c:v>-6.45</c:v>
                </c:pt>
                <c:pt idx="511">
                  <c:v>-1.04</c:v>
                </c:pt>
                <c:pt idx="512">
                  <c:v>2.52</c:v>
                </c:pt>
                <c:pt idx="513">
                  <c:v>-0.91999999999999993</c:v>
                </c:pt>
                <c:pt idx="514">
                  <c:v>-6.3599999999999994</c:v>
                </c:pt>
                <c:pt idx="515">
                  <c:v>7.999999999999996E-2</c:v>
                </c:pt>
                <c:pt idx="516">
                  <c:v>-4.6500000000000004</c:v>
                </c:pt>
                <c:pt idx="517">
                  <c:v>-5.22</c:v>
                </c:pt>
                <c:pt idx="518">
                  <c:v>0.47</c:v>
                </c:pt>
                <c:pt idx="519">
                  <c:v>5.0500000000000007</c:v>
                </c:pt>
                <c:pt idx="520">
                  <c:v>2.13</c:v>
                </c:pt>
                <c:pt idx="521">
                  <c:v>-10.51</c:v>
                </c:pt>
                <c:pt idx="522">
                  <c:v>4.59</c:v>
                </c:pt>
                <c:pt idx="523">
                  <c:v>2.85</c:v>
                </c:pt>
                <c:pt idx="524">
                  <c:v>-6.12</c:v>
                </c:pt>
                <c:pt idx="525">
                  <c:v>-17.45</c:v>
                </c:pt>
                <c:pt idx="526">
                  <c:v>-16.05</c:v>
                </c:pt>
                <c:pt idx="527">
                  <c:v>4.59</c:v>
                </c:pt>
                <c:pt idx="528">
                  <c:v>-15.81</c:v>
                </c:pt>
                <c:pt idx="529">
                  <c:v>-13.31</c:v>
                </c:pt>
                <c:pt idx="530">
                  <c:v>11.4</c:v>
                </c:pt>
                <c:pt idx="531">
                  <c:v>18.61</c:v>
                </c:pt>
                <c:pt idx="532">
                  <c:v>5.94</c:v>
                </c:pt>
                <c:pt idx="533">
                  <c:v>-0.96</c:v>
                </c:pt>
                <c:pt idx="534">
                  <c:v>11.05</c:v>
                </c:pt>
                <c:pt idx="535">
                  <c:v>13.67</c:v>
                </c:pt>
                <c:pt idx="536">
                  <c:v>4.4800000000000004</c:v>
                </c:pt>
                <c:pt idx="537">
                  <c:v>-9.15</c:v>
                </c:pt>
                <c:pt idx="538">
                  <c:v>5.05</c:v>
                </c:pt>
                <c:pt idx="539">
                  <c:v>2.6100000000000003</c:v>
                </c:pt>
                <c:pt idx="540">
                  <c:v>-1.21</c:v>
                </c:pt>
                <c:pt idx="541">
                  <c:v>6.54</c:v>
                </c:pt>
                <c:pt idx="542">
                  <c:v>9.48</c:v>
                </c:pt>
                <c:pt idx="543">
                  <c:v>5.53</c:v>
                </c:pt>
                <c:pt idx="544">
                  <c:v>-9.4499999999999993</c:v>
                </c:pt>
                <c:pt idx="545">
                  <c:v>-10.54</c:v>
                </c:pt>
                <c:pt idx="546">
                  <c:v>5.7200000000000006</c:v>
                </c:pt>
                <c:pt idx="547">
                  <c:v>-8.34</c:v>
                </c:pt>
                <c:pt idx="548">
                  <c:v>8.42</c:v>
                </c:pt>
                <c:pt idx="549">
                  <c:v>0.66</c:v>
                </c:pt>
                <c:pt idx="550">
                  <c:v>-1.33</c:v>
                </c:pt>
                <c:pt idx="551">
                  <c:v>12.120000000000001</c:v>
                </c:pt>
                <c:pt idx="552">
                  <c:v>2.0500000000000003</c:v>
                </c:pt>
                <c:pt idx="553">
                  <c:v>4.0200000000000005</c:v>
                </c:pt>
                <c:pt idx="554">
                  <c:v>-1.6</c:v>
                </c:pt>
                <c:pt idx="555">
                  <c:v>1.25</c:v>
                </c:pt>
                <c:pt idx="556">
                  <c:v>-2.82</c:v>
                </c:pt>
                <c:pt idx="557">
                  <c:v>-2.71</c:v>
                </c:pt>
                <c:pt idx="558">
                  <c:v>-4.9000000000000004</c:v>
                </c:pt>
                <c:pt idx="559">
                  <c:v>-10.61</c:v>
                </c:pt>
                <c:pt idx="560">
                  <c:v>-12.63</c:v>
                </c:pt>
                <c:pt idx="561">
                  <c:v>14.12</c:v>
                </c:pt>
                <c:pt idx="562">
                  <c:v>-4.3099999999999996</c:v>
                </c:pt>
                <c:pt idx="563">
                  <c:v>1.06</c:v>
                </c:pt>
                <c:pt idx="564">
                  <c:v>7.74</c:v>
                </c:pt>
                <c:pt idx="565">
                  <c:v>6.25</c:v>
                </c:pt>
                <c:pt idx="566">
                  <c:v>5.87</c:v>
                </c:pt>
                <c:pt idx="567">
                  <c:v>-3.31</c:v>
                </c:pt>
                <c:pt idx="568">
                  <c:v>-10.48</c:v>
                </c:pt>
                <c:pt idx="569">
                  <c:v>5.29</c:v>
                </c:pt>
                <c:pt idx="570">
                  <c:v>-1.81</c:v>
                </c:pt>
                <c:pt idx="571">
                  <c:v>5.95</c:v>
                </c:pt>
                <c:pt idx="572">
                  <c:v>4.9000000000000004</c:v>
                </c:pt>
                <c:pt idx="573">
                  <c:v>2.27</c:v>
                </c:pt>
                <c:pt idx="574">
                  <c:v>-0.72</c:v>
                </c:pt>
                <c:pt idx="575">
                  <c:v>6.1400000000000006</c:v>
                </c:pt>
                <c:pt idx="576">
                  <c:v>7.43</c:v>
                </c:pt>
                <c:pt idx="577">
                  <c:v>1.1000000000000001</c:v>
                </c:pt>
                <c:pt idx="578">
                  <c:v>4.03</c:v>
                </c:pt>
                <c:pt idx="579">
                  <c:v>1.99</c:v>
                </c:pt>
                <c:pt idx="580">
                  <c:v>7.72</c:v>
                </c:pt>
                <c:pt idx="581">
                  <c:v>-2.19</c:v>
                </c:pt>
                <c:pt idx="582">
                  <c:v>7.18</c:v>
                </c:pt>
                <c:pt idx="583">
                  <c:v>-4.2699999999999996</c:v>
                </c:pt>
                <c:pt idx="584">
                  <c:v>2.91</c:v>
                </c:pt>
                <c:pt idx="585">
                  <c:v>4.01</c:v>
                </c:pt>
                <c:pt idx="586">
                  <c:v>5.93</c:v>
                </c:pt>
                <c:pt idx="587">
                  <c:v>2.06</c:v>
                </c:pt>
                <c:pt idx="588">
                  <c:v>-4.05</c:v>
                </c:pt>
                <c:pt idx="589">
                  <c:v>3.12</c:v>
                </c:pt>
                <c:pt idx="590">
                  <c:v>3.53</c:v>
                </c:pt>
                <c:pt idx="591">
                  <c:v>-2.3199999999999998</c:v>
                </c:pt>
                <c:pt idx="592">
                  <c:v>1.3</c:v>
                </c:pt>
                <c:pt idx="593">
                  <c:v>3.69</c:v>
                </c:pt>
                <c:pt idx="594">
                  <c:v>-2.11</c:v>
                </c:pt>
                <c:pt idx="595">
                  <c:v>4.9800000000000004</c:v>
                </c:pt>
                <c:pt idx="596">
                  <c:v>-1.55</c:v>
                </c:pt>
                <c:pt idx="597">
                  <c:v>1.64</c:v>
                </c:pt>
                <c:pt idx="598">
                  <c:v>0.46</c:v>
                </c:pt>
                <c:pt idx="599">
                  <c:v>2.21</c:v>
                </c:pt>
                <c:pt idx="600">
                  <c:v>-7.13</c:v>
                </c:pt>
                <c:pt idx="601">
                  <c:v>5.93</c:v>
                </c:pt>
                <c:pt idx="602">
                  <c:v>-1.1399999999999999</c:v>
                </c:pt>
                <c:pt idx="603">
                  <c:v>1.44</c:v>
                </c:pt>
                <c:pt idx="604">
                  <c:v>1.35</c:v>
                </c:pt>
                <c:pt idx="605">
                  <c:v>-0.33</c:v>
                </c:pt>
                <c:pt idx="606">
                  <c:v>-0.78</c:v>
                </c:pt>
                <c:pt idx="607">
                  <c:v>-6.63</c:v>
                </c:pt>
                <c:pt idx="608">
                  <c:v>-5.51</c:v>
                </c:pt>
                <c:pt idx="609">
                  <c:v>7.18</c:v>
                </c:pt>
                <c:pt idx="610">
                  <c:v>2.98</c:v>
                </c:pt>
                <c:pt idx="611">
                  <c:v>-4.95</c:v>
                </c:pt>
                <c:pt idx="612">
                  <c:v>-10.89</c:v>
                </c:pt>
                <c:pt idx="613">
                  <c:v>-4.6599999999999993</c:v>
                </c:pt>
                <c:pt idx="614">
                  <c:v>8.09</c:v>
                </c:pt>
                <c:pt idx="615">
                  <c:v>6.44</c:v>
                </c:pt>
                <c:pt idx="616">
                  <c:v>1.66</c:v>
                </c:pt>
                <c:pt idx="617">
                  <c:v>-5.27</c:v>
                </c:pt>
                <c:pt idx="618">
                  <c:v>4.8600000000000003</c:v>
                </c:pt>
                <c:pt idx="619">
                  <c:v>4.3800000000000008</c:v>
                </c:pt>
                <c:pt idx="620">
                  <c:v>0.31</c:v>
                </c:pt>
                <c:pt idx="621">
                  <c:v>1.0900000000000001</c:v>
                </c:pt>
                <c:pt idx="622">
                  <c:v>14.58</c:v>
                </c:pt>
                <c:pt idx="623">
                  <c:v>3.7600000000000002</c:v>
                </c:pt>
                <c:pt idx="624">
                  <c:v>-0.04</c:v>
                </c:pt>
                <c:pt idx="625">
                  <c:v>3.64</c:v>
                </c:pt>
                <c:pt idx="626">
                  <c:v>-2.9699999999999998</c:v>
                </c:pt>
                <c:pt idx="627">
                  <c:v>-0.84000000000000008</c:v>
                </c:pt>
                <c:pt idx="628">
                  <c:v>-2.58</c:v>
                </c:pt>
                <c:pt idx="629">
                  <c:v>4.8000000000000007</c:v>
                </c:pt>
                <c:pt idx="630">
                  <c:v>2.0900000000000003</c:v>
                </c:pt>
                <c:pt idx="631">
                  <c:v>-2.02</c:v>
                </c:pt>
                <c:pt idx="632">
                  <c:v>5.33</c:v>
                </c:pt>
                <c:pt idx="633">
                  <c:v>3.5900000000000003</c:v>
                </c:pt>
                <c:pt idx="634">
                  <c:v>2.71</c:v>
                </c:pt>
                <c:pt idx="635">
                  <c:v>1.25</c:v>
                </c:pt>
                <c:pt idx="636">
                  <c:v>4.82</c:v>
                </c:pt>
                <c:pt idx="637">
                  <c:v>-2.6799999999999997</c:v>
                </c:pt>
                <c:pt idx="638">
                  <c:v>-3.4299999999999997</c:v>
                </c:pt>
                <c:pt idx="639">
                  <c:v>0.26</c:v>
                </c:pt>
                <c:pt idx="640">
                  <c:v>-0.45</c:v>
                </c:pt>
                <c:pt idx="641">
                  <c:v>-1.9100000000000001</c:v>
                </c:pt>
                <c:pt idx="642">
                  <c:v>3.87</c:v>
                </c:pt>
                <c:pt idx="643">
                  <c:v>1.27</c:v>
                </c:pt>
                <c:pt idx="644">
                  <c:v>-1.66</c:v>
                </c:pt>
                <c:pt idx="645">
                  <c:v>-8.26</c:v>
                </c:pt>
                <c:pt idx="646">
                  <c:v>0.66999999999999993</c:v>
                </c:pt>
                <c:pt idx="647">
                  <c:v>-13.08</c:v>
                </c:pt>
                <c:pt idx="648">
                  <c:v>12.569999999999999</c:v>
                </c:pt>
                <c:pt idx="649">
                  <c:v>1.9400000000000002</c:v>
                </c:pt>
                <c:pt idx="650">
                  <c:v>-3.42</c:v>
                </c:pt>
                <c:pt idx="651">
                  <c:v>6.83</c:v>
                </c:pt>
                <c:pt idx="652">
                  <c:v>-9.0300000000000011</c:v>
                </c:pt>
                <c:pt idx="653">
                  <c:v>7.24</c:v>
                </c:pt>
                <c:pt idx="654">
                  <c:v>1.79</c:v>
                </c:pt>
                <c:pt idx="655">
                  <c:v>-9.01</c:v>
                </c:pt>
                <c:pt idx="656">
                  <c:v>5.24</c:v>
                </c:pt>
                <c:pt idx="657">
                  <c:v>1.72</c:v>
                </c:pt>
                <c:pt idx="658">
                  <c:v>4.2299999999999995</c:v>
                </c:pt>
                <c:pt idx="659">
                  <c:v>4.41</c:v>
                </c:pt>
                <c:pt idx="660">
                  <c:v>-5.28</c:v>
                </c:pt>
                <c:pt idx="661">
                  <c:v>-11.889999999999999</c:v>
                </c:pt>
                <c:pt idx="662">
                  <c:v>-29.68</c:v>
                </c:pt>
                <c:pt idx="663">
                  <c:v>16.920000000000002</c:v>
                </c:pt>
                <c:pt idx="664">
                  <c:v>3.4800000000000004</c:v>
                </c:pt>
                <c:pt idx="665">
                  <c:v>2.04</c:v>
                </c:pt>
                <c:pt idx="666">
                  <c:v>2.85</c:v>
                </c:pt>
                <c:pt idx="667">
                  <c:v>4.24</c:v>
                </c:pt>
                <c:pt idx="668">
                  <c:v>-5.6</c:v>
                </c:pt>
                <c:pt idx="669">
                  <c:v>2.2800000000000002</c:v>
                </c:pt>
                <c:pt idx="670">
                  <c:v>21.56</c:v>
                </c:pt>
                <c:pt idx="671">
                  <c:v>7.32</c:v>
                </c:pt>
                <c:pt idx="672">
                  <c:v>4.7300000000000004</c:v>
                </c:pt>
                <c:pt idx="673">
                  <c:v>11.97</c:v>
                </c:pt>
                <c:pt idx="674">
                  <c:v>6.82</c:v>
                </c:pt>
                <c:pt idx="675">
                  <c:v>4.0599999999999996</c:v>
                </c:pt>
                <c:pt idx="676">
                  <c:v>7.17</c:v>
                </c:pt>
                <c:pt idx="677">
                  <c:v>-3.24</c:v>
                </c:pt>
                <c:pt idx="678">
                  <c:v>-3.77</c:v>
                </c:pt>
                <c:pt idx="679">
                  <c:v>4.1900000000000004</c:v>
                </c:pt>
                <c:pt idx="680">
                  <c:v>1.0900000000000001</c:v>
                </c:pt>
                <c:pt idx="681">
                  <c:v>6.19</c:v>
                </c:pt>
                <c:pt idx="682">
                  <c:v>-5.72</c:v>
                </c:pt>
                <c:pt idx="683">
                  <c:v>2.64</c:v>
                </c:pt>
              </c:numCache>
            </c:numRef>
          </c:xVal>
          <c:yVal>
            <c:numRef>
              <c:f>'ANSWER 2 BM'!$BK$28:$BK$711</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0728-4097-B002-0FE64ADA2D8A}"/>
            </c:ext>
          </c:extLst>
        </c:ser>
        <c:dLbls>
          <c:showLegendKey val="0"/>
          <c:showVal val="0"/>
          <c:showCatName val="0"/>
          <c:showSerName val="0"/>
          <c:showPercent val="0"/>
          <c:showBubbleSize val="0"/>
        </c:dLbls>
        <c:axId val="1689051376"/>
        <c:axId val="1689056784"/>
      </c:scatterChart>
      <c:valAx>
        <c:axId val="1689051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056784"/>
        <c:crosses val="autoZero"/>
        <c:crossBetween val="midCat"/>
      </c:valAx>
      <c:valAx>
        <c:axId val="1689056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0513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SCATTER</a:t>
            </a:r>
            <a:r>
              <a:rPr lang="en-GB" baseline="0"/>
              <a:t> PLOT</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EP'!$C$2:$C$6</c:f>
              <c:numCache>
                <c:formatCode>General</c:formatCode>
                <c:ptCount val="5"/>
                <c:pt idx="0">
                  <c:v>1.0733725631016633</c:v>
                </c:pt>
                <c:pt idx="1">
                  <c:v>0.92734728207453643</c:v>
                </c:pt>
                <c:pt idx="2">
                  <c:v>0.90668942076910497</c:v>
                </c:pt>
                <c:pt idx="3">
                  <c:v>0.89721479793809811</c:v>
                </c:pt>
                <c:pt idx="4">
                  <c:v>0.99669526681397913</c:v>
                </c:pt>
              </c:numCache>
            </c:numRef>
          </c:xVal>
          <c:yVal>
            <c:numRef>
              <c:f>'ANSWER 2 EP'!$B$2:$B$6</c:f>
              <c:numCache>
                <c:formatCode>0.00</c:formatCode>
                <c:ptCount val="5"/>
                <c:pt idx="0">
                  <c:v>0.87564327485380111</c:v>
                </c:pt>
                <c:pt idx="1">
                  <c:v>0.9838011695906429</c:v>
                </c:pt>
                <c:pt idx="2">
                  <c:v>0.9497514619883044</c:v>
                </c:pt>
                <c:pt idx="3">
                  <c:v>1.1302777777777777</c:v>
                </c:pt>
                <c:pt idx="4">
                  <c:v>1.2173538011695912</c:v>
                </c:pt>
              </c:numCache>
            </c:numRef>
          </c:yVal>
          <c:smooth val="0"/>
          <c:extLst>
            <c:ext xmlns:c16="http://schemas.microsoft.com/office/drawing/2014/chart" uri="{C3380CC4-5D6E-409C-BE32-E72D297353CC}">
              <c16:uniqueId val="{00000000-7AC9-A848-BAAC-A401D6A7DA17}"/>
            </c:ext>
          </c:extLst>
        </c:ser>
        <c:dLbls>
          <c:showLegendKey val="0"/>
          <c:showVal val="0"/>
          <c:showCatName val="0"/>
          <c:showSerName val="0"/>
          <c:showPercent val="0"/>
          <c:showBubbleSize val="0"/>
        </c:dLbls>
        <c:axId val="1308715632"/>
        <c:axId val="807472591"/>
      </c:scatterChart>
      <c:valAx>
        <c:axId val="13087156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BETA</a:t>
                </a:r>
              </a:p>
              <a:p>
                <a:pPr>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72591"/>
        <c:crosses val="autoZero"/>
        <c:crossBetween val="midCat"/>
      </c:valAx>
      <c:valAx>
        <c:axId val="807472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MONTHLY RETURNS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7156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Market-Rf line fit plot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 2 EP'!$C$25</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EP'!$B$26:$B$709</c:f>
              <c:numCache>
                <c:formatCode>General</c:formatCode>
                <c:ptCount val="684"/>
                <c:pt idx="0">
                  <c:v>4.18</c:v>
                </c:pt>
                <c:pt idx="1">
                  <c:v>0.72</c:v>
                </c:pt>
                <c:pt idx="2">
                  <c:v>-1.8599999999999999</c:v>
                </c:pt>
                <c:pt idx="3">
                  <c:v>3.58</c:v>
                </c:pt>
                <c:pt idx="4">
                  <c:v>0.45</c:v>
                </c:pt>
                <c:pt idx="5">
                  <c:v>-5.05</c:v>
                </c:pt>
                <c:pt idx="6">
                  <c:v>1.1499999999999999</c:v>
                </c:pt>
                <c:pt idx="7">
                  <c:v>2.34</c:v>
                </c:pt>
                <c:pt idx="8">
                  <c:v>2.82</c:v>
                </c:pt>
                <c:pt idx="9">
                  <c:v>1.28</c:v>
                </c:pt>
                <c:pt idx="10">
                  <c:v>-0.63</c:v>
                </c:pt>
                <c:pt idx="11">
                  <c:v>0.6399999999999999</c:v>
                </c:pt>
                <c:pt idx="12">
                  <c:v>-0.64</c:v>
                </c:pt>
                <c:pt idx="13">
                  <c:v>-0.89</c:v>
                </c:pt>
                <c:pt idx="14">
                  <c:v>-2.0699999999999998</c:v>
                </c:pt>
                <c:pt idx="15">
                  <c:v>3.1</c:v>
                </c:pt>
                <c:pt idx="16">
                  <c:v>-4.57</c:v>
                </c:pt>
                <c:pt idx="17">
                  <c:v>-1.31</c:v>
                </c:pt>
                <c:pt idx="18">
                  <c:v>-2.37</c:v>
                </c:pt>
                <c:pt idx="19">
                  <c:v>-7.62</c:v>
                </c:pt>
                <c:pt idx="20">
                  <c:v>-2.44</c:v>
                </c:pt>
                <c:pt idx="21">
                  <c:v>2.57</c:v>
                </c:pt>
                <c:pt idx="22">
                  <c:v>5.4399999999999995</c:v>
                </c:pt>
                <c:pt idx="23">
                  <c:v>-0.83000000000000007</c:v>
                </c:pt>
                <c:pt idx="24">
                  <c:v>6.94</c:v>
                </c:pt>
                <c:pt idx="25">
                  <c:v>2.8600000000000003</c:v>
                </c:pt>
                <c:pt idx="26">
                  <c:v>3.68</c:v>
                </c:pt>
                <c:pt idx="27">
                  <c:v>6.09</c:v>
                </c:pt>
                <c:pt idx="28">
                  <c:v>-5.49</c:v>
                </c:pt>
                <c:pt idx="29">
                  <c:v>2.54</c:v>
                </c:pt>
                <c:pt idx="30">
                  <c:v>4.2200000000000006</c:v>
                </c:pt>
                <c:pt idx="31">
                  <c:v>-1.4000000000000001</c:v>
                </c:pt>
                <c:pt idx="32">
                  <c:v>3.6100000000000003</c:v>
                </c:pt>
                <c:pt idx="33">
                  <c:v>-0.5</c:v>
                </c:pt>
                <c:pt idx="34">
                  <c:v>1.7600000000000002</c:v>
                </c:pt>
                <c:pt idx="35">
                  <c:v>1.92</c:v>
                </c:pt>
                <c:pt idx="36">
                  <c:v>-7.6400000000000006</c:v>
                </c:pt>
                <c:pt idx="37">
                  <c:v>-3.85</c:v>
                </c:pt>
                <c:pt idx="38">
                  <c:v>2.33</c:v>
                </c:pt>
                <c:pt idx="39">
                  <c:v>10.870000000000001</c:v>
                </c:pt>
                <c:pt idx="40">
                  <c:v>2.69</c:v>
                </c:pt>
                <c:pt idx="41">
                  <c:v>-0.98</c:v>
                </c:pt>
                <c:pt idx="42">
                  <c:v>-6.23</c:v>
                </c:pt>
                <c:pt idx="43">
                  <c:v>0.6100000000000001</c:v>
                </c:pt>
                <c:pt idx="44">
                  <c:v>2.6599999999999997</c:v>
                </c:pt>
                <c:pt idx="45">
                  <c:v>-3.09</c:v>
                </c:pt>
                <c:pt idx="46">
                  <c:v>6.42</c:v>
                </c:pt>
                <c:pt idx="47">
                  <c:v>-5.09</c:v>
                </c:pt>
                <c:pt idx="48">
                  <c:v>-2.8099999999999996</c:v>
                </c:pt>
                <c:pt idx="49">
                  <c:v>-4.95</c:v>
                </c:pt>
                <c:pt idx="50">
                  <c:v>4.05</c:v>
                </c:pt>
                <c:pt idx="51">
                  <c:v>3.34</c:v>
                </c:pt>
                <c:pt idx="52">
                  <c:v>-0.69</c:v>
                </c:pt>
                <c:pt idx="53">
                  <c:v>-3.0700000000000003</c:v>
                </c:pt>
                <c:pt idx="54">
                  <c:v>-5.36</c:v>
                </c:pt>
                <c:pt idx="55">
                  <c:v>7.25</c:v>
                </c:pt>
                <c:pt idx="56">
                  <c:v>-0.5</c:v>
                </c:pt>
                <c:pt idx="57">
                  <c:v>6.21</c:v>
                </c:pt>
                <c:pt idx="58">
                  <c:v>-2.21</c:v>
                </c:pt>
                <c:pt idx="59">
                  <c:v>-0.16000000000000003</c:v>
                </c:pt>
                <c:pt idx="60">
                  <c:v>-8.7199999999999989</c:v>
                </c:pt>
                <c:pt idx="61">
                  <c:v>2.4299999999999997</c:v>
                </c:pt>
                <c:pt idx="62">
                  <c:v>-4.08</c:v>
                </c:pt>
                <c:pt idx="63">
                  <c:v>-13.02</c:v>
                </c:pt>
                <c:pt idx="64">
                  <c:v>-9.5</c:v>
                </c:pt>
                <c:pt idx="65">
                  <c:v>-8.42</c:v>
                </c:pt>
                <c:pt idx="66">
                  <c:v>3.72</c:v>
                </c:pt>
                <c:pt idx="67">
                  <c:v>3.7299999999999995</c:v>
                </c:pt>
                <c:pt idx="68">
                  <c:v>7.8500000000000005</c:v>
                </c:pt>
                <c:pt idx="69">
                  <c:v>-1.22</c:v>
                </c:pt>
                <c:pt idx="70">
                  <c:v>4.12</c:v>
                </c:pt>
                <c:pt idx="71">
                  <c:v>4.22</c:v>
                </c:pt>
                <c:pt idx="72">
                  <c:v>4.5600000000000005</c:v>
                </c:pt>
                <c:pt idx="73">
                  <c:v>2.2199999999999998</c:v>
                </c:pt>
                <c:pt idx="74">
                  <c:v>5.82</c:v>
                </c:pt>
                <c:pt idx="75">
                  <c:v>3.55</c:v>
                </c:pt>
                <c:pt idx="76">
                  <c:v>-3.16</c:v>
                </c:pt>
                <c:pt idx="77">
                  <c:v>0.73000000000000009</c:v>
                </c:pt>
                <c:pt idx="78">
                  <c:v>-5.15</c:v>
                </c:pt>
                <c:pt idx="79">
                  <c:v>5.8900000000000006</c:v>
                </c:pt>
                <c:pt idx="80">
                  <c:v>9.9999999999999978E-2</c:v>
                </c:pt>
                <c:pt idx="81">
                  <c:v>-4.01</c:v>
                </c:pt>
                <c:pt idx="82">
                  <c:v>0.61</c:v>
                </c:pt>
                <c:pt idx="83">
                  <c:v>8.9600000000000009</c:v>
                </c:pt>
                <c:pt idx="84">
                  <c:v>2.9</c:v>
                </c:pt>
                <c:pt idx="85">
                  <c:v>4.63</c:v>
                </c:pt>
                <c:pt idx="86">
                  <c:v>2.2000000000000002</c:v>
                </c:pt>
                <c:pt idx="87">
                  <c:v>0.60000000000000009</c:v>
                </c:pt>
                <c:pt idx="88">
                  <c:v>2.81</c:v>
                </c:pt>
                <c:pt idx="89">
                  <c:v>-1.26</c:v>
                </c:pt>
                <c:pt idx="90">
                  <c:v>1.02</c:v>
                </c:pt>
                <c:pt idx="91">
                  <c:v>-0.24</c:v>
                </c:pt>
                <c:pt idx="92">
                  <c:v>-0.35000000000000003</c:v>
                </c:pt>
                <c:pt idx="93">
                  <c:v>0.14000000000000001</c:v>
                </c:pt>
                <c:pt idx="94">
                  <c:v>1.0299999999999998</c:v>
                </c:pt>
                <c:pt idx="95">
                  <c:v>2.83</c:v>
                </c:pt>
                <c:pt idx="96">
                  <c:v>-1.97</c:v>
                </c:pt>
                <c:pt idx="97">
                  <c:v>-3.21</c:v>
                </c:pt>
                <c:pt idx="98">
                  <c:v>-1.28</c:v>
                </c:pt>
                <c:pt idx="99">
                  <c:v>-6.84</c:v>
                </c:pt>
                <c:pt idx="100">
                  <c:v>-1.1200000000000001</c:v>
                </c:pt>
                <c:pt idx="101">
                  <c:v>-1.04</c:v>
                </c:pt>
                <c:pt idx="102">
                  <c:v>6.17</c:v>
                </c:pt>
                <c:pt idx="103">
                  <c:v>-4.26</c:v>
                </c:pt>
                <c:pt idx="104">
                  <c:v>0.10999999999999999</c:v>
                </c:pt>
                <c:pt idx="105">
                  <c:v>-0.44000000000000006</c:v>
                </c:pt>
                <c:pt idx="106">
                  <c:v>-12.610000000000001</c:v>
                </c:pt>
                <c:pt idx="107">
                  <c:v>-2.8400000000000003</c:v>
                </c:pt>
                <c:pt idx="108">
                  <c:v>-2.0099999999999998</c:v>
                </c:pt>
                <c:pt idx="109">
                  <c:v>-2.12</c:v>
                </c:pt>
                <c:pt idx="110">
                  <c:v>-2.25</c:v>
                </c:pt>
                <c:pt idx="111">
                  <c:v>-3.98</c:v>
                </c:pt>
                <c:pt idx="112">
                  <c:v>-1.58</c:v>
                </c:pt>
                <c:pt idx="113">
                  <c:v>-2.15</c:v>
                </c:pt>
                <c:pt idx="114">
                  <c:v>-11.459999999999999</c:v>
                </c:pt>
                <c:pt idx="115">
                  <c:v>-10.389999999999999</c:v>
                </c:pt>
                <c:pt idx="116">
                  <c:v>-15.790000000000001</c:v>
                </c:pt>
                <c:pt idx="117">
                  <c:v>21.619999999999997</c:v>
                </c:pt>
                <c:pt idx="118">
                  <c:v>-4.7</c:v>
                </c:pt>
                <c:pt idx="119">
                  <c:v>-4.4799999999999995</c:v>
                </c:pt>
                <c:pt idx="120">
                  <c:v>9.24</c:v>
                </c:pt>
                <c:pt idx="121">
                  <c:v>8.77</c:v>
                </c:pt>
                <c:pt idx="122">
                  <c:v>2.6199999999999997</c:v>
                </c:pt>
                <c:pt idx="123">
                  <c:v>5.4899999999999993</c:v>
                </c:pt>
                <c:pt idx="124">
                  <c:v>5.18</c:v>
                </c:pt>
                <c:pt idx="125">
                  <c:v>3.21</c:v>
                </c:pt>
                <c:pt idx="126">
                  <c:v>-8.26</c:v>
                </c:pt>
                <c:pt idx="127">
                  <c:v>-3.27</c:v>
                </c:pt>
                <c:pt idx="128">
                  <c:v>-5.34</c:v>
                </c:pt>
                <c:pt idx="129">
                  <c:v>7.7899999999999991</c:v>
                </c:pt>
                <c:pt idx="130">
                  <c:v>3.0999999999999996</c:v>
                </c:pt>
                <c:pt idx="131">
                  <c:v>-3.2</c:v>
                </c:pt>
                <c:pt idx="132">
                  <c:v>10.94</c:v>
                </c:pt>
                <c:pt idx="133">
                  <c:v>-1.8900000000000001</c:v>
                </c:pt>
                <c:pt idx="134">
                  <c:v>2.85</c:v>
                </c:pt>
                <c:pt idx="135">
                  <c:v>-2.76</c:v>
                </c:pt>
                <c:pt idx="136">
                  <c:v>-2.2200000000000002</c:v>
                </c:pt>
                <c:pt idx="137">
                  <c:v>3.9</c:v>
                </c:pt>
                <c:pt idx="138">
                  <c:v>-1.75</c:v>
                </c:pt>
                <c:pt idx="139">
                  <c:v>-0.6</c:v>
                </c:pt>
                <c:pt idx="140">
                  <c:v>1.7800000000000002</c:v>
                </c:pt>
                <c:pt idx="141">
                  <c:v>-2.8600000000000003</c:v>
                </c:pt>
                <c:pt idx="142">
                  <c:v>-1.54</c:v>
                </c:pt>
                <c:pt idx="143">
                  <c:v>3.9099999999999997</c:v>
                </c:pt>
                <c:pt idx="144">
                  <c:v>-7.8500000000000005</c:v>
                </c:pt>
                <c:pt idx="145">
                  <c:v>-1.9300000000000002</c:v>
                </c:pt>
                <c:pt idx="146">
                  <c:v>-2.2999999999999998</c:v>
                </c:pt>
                <c:pt idx="147">
                  <c:v>-2.2799999999999998</c:v>
                </c:pt>
                <c:pt idx="148">
                  <c:v>-2.73</c:v>
                </c:pt>
                <c:pt idx="149">
                  <c:v>5.8599999999999994</c:v>
                </c:pt>
                <c:pt idx="150">
                  <c:v>-1.5499999999999998</c:v>
                </c:pt>
                <c:pt idx="151">
                  <c:v>0.66000000000000014</c:v>
                </c:pt>
                <c:pt idx="152">
                  <c:v>-1.71</c:v>
                </c:pt>
                <c:pt idx="153">
                  <c:v>-4.91</c:v>
                </c:pt>
                <c:pt idx="154">
                  <c:v>3.6900000000000004</c:v>
                </c:pt>
                <c:pt idx="155">
                  <c:v>8.9999999999999969E-2</c:v>
                </c:pt>
                <c:pt idx="156">
                  <c:v>-6.4300000000000006</c:v>
                </c:pt>
                <c:pt idx="157">
                  <c:v>-3.73</c:v>
                </c:pt>
                <c:pt idx="158">
                  <c:v>1.25</c:v>
                </c:pt>
                <c:pt idx="159">
                  <c:v>11.16</c:v>
                </c:pt>
                <c:pt idx="160">
                  <c:v>1.68</c:v>
                </c:pt>
                <c:pt idx="161">
                  <c:v>-1.57</c:v>
                </c:pt>
                <c:pt idx="162">
                  <c:v>6.82</c:v>
                </c:pt>
                <c:pt idx="163">
                  <c:v>3.44</c:v>
                </c:pt>
                <c:pt idx="164">
                  <c:v>-3.44</c:v>
                </c:pt>
                <c:pt idx="165">
                  <c:v>-11.379999999999999</c:v>
                </c:pt>
                <c:pt idx="166">
                  <c:v>2.6799999999999997</c:v>
                </c:pt>
                <c:pt idx="167">
                  <c:v>2.9000000000000004</c:v>
                </c:pt>
                <c:pt idx="168">
                  <c:v>2.89</c:v>
                </c:pt>
                <c:pt idx="169">
                  <c:v>-4.25</c:v>
                </c:pt>
                <c:pt idx="170">
                  <c:v>5.5399999999999991</c:v>
                </c:pt>
                <c:pt idx="171">
                  <c:v>-0.70000000000000007</c:v>
                </c:pt>
                <c:pt idx="172">
                  <c:v>-3.17</c:v>
                </c:pt>
                <c:pt idx="173">
                  <c:v>2.0499999999999998</c:v>
                </c:pt>
                <c:pt idx="174">
                  <c:v>-1.1000000000000001</c:v>
                </c:pt>
                <c:pt idx="175">
                  <c:v>6.2799999999999994</c:v>
                </c:pt>
                <c:pt idx="176">
                  <c:v>-1.88</c:v>
                </c:pt>
                <c:pt idx="177">
                  <c:v>-7.8100000000000005</c:v>
                </c:pt>
                <c:pt idx="178">
                  <c:v>6.59</c:v>
                </c:pt>
                <c:pt idx="179">
                  <c:v>2.4500000000000002</c:v>
                </c:pt>
                <c:pt idx="180">
                  <c:v>3.5700000000000003</c:v>
                </c:pt>
                <c:pt idx="181">
                  <c:v>-3.24</c:v>
                </c:pt>
                <c:pt idx="182">
                  <c:v>-11.68</c:v>
                </c:pt>
                <c:pt idx="183">
                  <c:v>2.9400000000000004</c:v>
                </c:pt>
                <c:pt idx="184">
                  <c:v>5.25</c:v>
                </c:pt>
                <c:pt idx="185">
                  <c:v>2.8200000000000003</c:v>
                </c:pt>
                <c:pt idx="186">
                  <c:v>11.270000000000001</c:v>
                </c:pt>
                <c:pt idx="187">
                  <c:v>2.9899999999999998</c:v>
                </c:pt>
                <c:pt idx="188">
                  <c:v>3.59</c:v>
                </c:pt>
                <c:pt idx="189">
                  <c:v>1.0999999999999999</c:v>
                </c:pt>
                <c:pt idx="190">
                  <c:v>11.489999999999998</c:v>
                </c:pt>
                <c:pt idx="191">
                  <c:v>-3.31</c:v>
                </c:pt>
                <c:pt idx="192">
                  <c:v>-7.45</c:v>
                </c:pt>
                <c:pt idx="193">
                  <c:v>0.82999999999999985</c:v>
                </c:pt>
                <c:pt idx="194">
                  <c:v>3.4000000000000004</c:v>
                </c:pt>
                <c:pt idx="195">
                  <c:v>-2.41</c:v>
                </c:pt>
                <c:pt idx="196">
                  <c:v>1.63</c:v>
                </c:pt>
                <c:pt idx="197">
                  <c:v>-6.8699999999999992</c:v>
                </c:pt>
                <c:pt idx="198">
                  <c:v>-0.77</c:v>
                </c:pt>
                <c:pt idx="199">
                  <c:v>-9.94</c:v>
                </c:pt>
                <c:pt idx="200">
                  <c:v>-9.7000000000000011</c:v>
                </c:pt>
                <c:pt idx="201">
                  <c:v>9.7100000000000009</c:v>
                </c:pt>
                <c:pt idx="202">
                  <c:v>1.4399999999999997</c:v>
                </c:pt>
                <c:pt idx="203">
                  <c:v>-4.3099999999999996</c:v>
                </c:pt>
                <c:pt idx="204">
                  <c:v>-4.3600000000000003</c:v>
                </c:pt>
                <c:pt idx="205">
                  <c:v>-9.24</c:v>
                </c:pt>
                <c:pt idx="206">
                  <c:v>-4.96</c:v>
                </c:pt>
                <c:pt idx="207">
                  <c:v>4.8500000000000005</c:v>
                </c:pt>
                <c:pt idx="208">
                  <c:v>-5.9499999999999993</c:v>
                </c:pt>
                <c:pt idx="209">
                  <c:v>-5.14</c:v>
                </c:pt>
                <c:pt idx="210">
                  <c:v>-2.85</c:v>
                </c:pt>
                <c:pt idx="211">
                  <c:v>11.25</c:v>
                </c:pt>
                <c:pt idx="212">
                  <c:v>0.84000000000000008</c:v>
                </c:pt>
                <c:pt idx="213">
                  <c:v>14.77</c:v>
                </c:pt>
                <c:pt idx="214">
                  <c:v>8.2399999999999984</c:v>
                </c:pt>
                <c:pt idx="215">
                  <c:v>-0.19000000000000006</c:v>
                </c:pt>
                <c:pt idx="216">
                  <c:v>4.51</c:v>
                </c:pt>
                <c:pt idx="217">
                  <c:v>2.3899999999999997</c:v>
                </c:pt>
                <c:pt idx="218">
                  <c:v>1.75</c:v>
                </c:pt>
                <c:pt idx="219">
                  <c:v>5.26</c:v>
                </c:pt>
                <c:pt idx="220">
                  <c:v>2.23</c:v>
                </c:pt>
                <c:pt idx="221">
                  <c:v>4.72</c:v>
                </c:pt>
                <c:pt idx="222">
                  <c:v>-6.4700000000000006</c:v>
                </c:pt>
                <c:pt idx="223">
                  <c:v>-3.74</c:v>
                </c:pt>
                <c:pt idx="224">
                  <c:v>1.04</c:v>
                </c:pt>
                <c:pt idx="225">
                  <c:v>-7.56</c:v>
                </c:pt>
                <c:pt idx="226">
                  <c:v>4.8099999999999996</c:v>
                </c:pt>
                <c:pt idx="227">
                  <c:v>-2.2199999999999998</c:v>
                </c:pt>
                <c:pt idx="228">
                  <c:v>-7.46</c:v>
                </c:pt>
                <c:pt idx="229">
                  <c:v>-7.32</c:v>
                </c:pt>
                <c:pt idx="230">
                  <c:v>0.20999999999999996</c:v>
                </c:pt>
                <c:pt idx="231">
                  <c:v>-0.99</c:v>
                </c:pt>
                <c:pt idx="232">
                  <c:v>-7.3100000000000005</c:v>
                </c:pt>
                <c:pt idx="233">
                  <c:v>3.2699999999999996</c:v>
                </c:pt>
                <c:pt idx="234">
                  <c:v>-3.8499999999999996</c:v>
                </c:pt>
                <c:pt idx="235">
                  <c:v>12.51</c:v>
                </c:pt>
                <c:pt idx="236">
                  <c:v>-5.8900000000000006</c:v>
                </c:pt>
                <c:pt idx="237">
                  <c:v>-2.31</c:v>
                </c:pt>
                <c:pt idx="238">
                  <c:v>-4</c:v>
                </c:pt>
                <c:pt idx="239">
                  <c:v>1.1400000000000001</c:v>
                </c:pt>
                <c:pt idx="240">
                  <c:v>11.42</c:v>
                </c:pt>
                <c:pt idx="241">
                  <c:v>-0.57999999999999996</c:v>
                </c:pt>
                <c:pt idx="242">
                  <c:v>-4.49</c:v>
                </c:pt>
                <c:pt idx="243">
                  <c:v>-3.24</c:v>
                </c:pt>
                <c:pt idx="244">
                  <c:v>4.54</c:v>
                </c:pt>
                <c:pt idx="245">
                  <c:v>1.05</c:v>
                </c:pt>
                <c:pt idx="246">
                  <c:v>6.9999999999999951E-2</c:v>
                </c:pt>
                <c:pt idx="247">
                  <c:v>-1.87</c:v>
                </c:pt>
                <c:pt idx="248">
                  <c:v>-5.6999999999999993</c:v>
                </c:pt>
                <c:pt idx="249">
                  <c:v>4.3899999999999997</c:v>
                </c:pt>
                <c:pt idx="250">
                  <c:v>7.2399999999999993</c:v>
                </c:pt>
                <c:pt idx="251">
                  <c:v>3.14</c:v>
                </c:pt>
                <c:pt idx="252">
                  <c:v>1.4699999999999998</c:v>
                </c:pt>
                <c:pt idx="253">
                  <c:v>6.88</c:v>
                </c:pt>
                <c:pt idx="254">
                  <c:v>4.25</c:v>
                </c:pt>
                <c:pt idx="255">
                  <c:v>0.24</c:v>
                </c:pt>
                <c:pt idx="256">
                  <c:v>5.31</c:v>
                </c:pt>
                <c:pt idx="257">
                  <c:v>-0.89</c:v>
                </c:pt>
                <c:pt idx="258">
                  <c:v>-9.1399999999999988</c:v>
                </c:pt>
                <c:pt idx="259">
                  <c:v>5.69</c:v>
                </c:pt>
                <c:pt idx="260">
                  <c:v>-9.7399999999999984</c:v>
                </c:pt>
                <c:pt idx="261">
                  <c:v>5.57</c:v>
                </c:pt>
                <c:pt idx="262">
                  <c:v>1.67</c:v>
                </c:pt>
                <c:pt idx="263">
                  <c:v>-3.01</c:v>
                </c:pt>
                <c:pt idx="264">
                  <c:v>14.99</c:v>
                </c:pt>
                <c:pt idx="265">
                  <c:v>7.8599999999999994</c:v>
                </c:pt>
                <c:pt idx="266">
                  <c:v>1.26</c:v>
                </c:pt>
                <c:pt idx="267">
                  <c:v>-1.71</c:v>
                </c:pt>
                <c:pt idx="268">
                  <c:v>0.73000000000000009</c:v>
                </c:pt>
                <c:pt idx="269">
                  <c:v>3.52</c:v>
                </c:pt>
                <c:pt idx="270">
                  <c:v>5.78</c:v>
                </c:pt>
                <c:pt idx="271">
                  <c:v>4.0200000000000005</c:v>
                </c:pt>
                <c:pt idx="272">
                  <c:v>-1.8499999999999999</c:v>
                </c:pt>
                <c:pt idx="273">
                  <c:v>-25.35</c:v>
                </c:pt>
                <c:pt idx="274">
                  <c:v>-8.33</c:v>
                </c:pt>
                <c:pt idx="275">
                  <c:v>7.63</c:v>
                </c:pt>
                <c:pt idx="276">
                  <c:v>1.3699999999999999</c:v>
                </c:pt>
                <c:pt idx="277">
                  <c:v>5.33</c:v>
                </c:pt>
                <c:pt idx="278">
                  <c:v>-1.89</c:v>
                </c:pt>
                <c:pt idx="279">
                  <c:v>-0.21000000000000002</c:v>
                </c:pt>
                <c:pt idx="280">
                  <c:v>-1.1600000000000001</c:v>
                </c:pt>
                <c:pt idx="281">
                  <c:v>5.77</c:v>
                </c:pt>
                <c:pt idx="282">
                  <c:v>-2.87</c:v>
                </c:pt>
                <c:pt idx="283">
                  <c:v>-4.2700000000000005</c:v>
                </c:pt>
                <c:pt idx="284">
                  <c:v>4.2</c:v>
                </c:pt>
                <c:pt idx="285">
                  <c:v>-0.83</c:v>
                </c:pt>
                <c:pt idx="286">
                  <c:v>-2.4899999999999998</c:v>
                </c:pt>
                <c:pt idx="287">
                  <c:v>2.3200000000000003</c:v>
                </c:pt>
                <c:pt idx="288">
                  <c:v>6.3500000000000005</c:v>
                </c:pt>
                <c:pt idx="289">
                  <c:v>-2.67</c:v>
                </c:pt>
                <c:pt idx="290">
                  <c:v>1.0499999999999998</c:v>
                </c:pt>
                <c:pt idx="291">
                  <c:v>5.98</c:v>
                </c:pt>
                <c:pt idx="292">
                  <c:v>4.66</c:v>
                </c:pt>
                <c:pt idx="293">
                  <c:v>-2.44</c:v>
                </c:pt>
                <c:pt idx="294">
                  <c:v>6.3599999999999994</c:v>
                </c:pt>
                <c:pt idx="295">
                  <c:v>1.61</c:v>
                </c:pt>
                <c:pt idx="296">
                  <c:v>0.28000000000000003</c:v>
                </c:pt>
                <c:pt idx="297">
                  <c:v>-4.2699999999999996</c:v>
                </c:pt>
                <c:pt idx="298">
                  <c:v>1.46</c:v>
                </c:pt>
                <c:pt idx="299">
                  <c:v>0.87</c:v>
                </c:pt>
                <c:pt idx="300">
                  <c:v>-7.71</c:v>
                </c:pt>
                <c:pt idx="301">
                  <c:v>1.7200000000000002</c:v>
                </c:pt>
                <c:pt idx="302">
                  <c:v>2.5499999999999998</c:v>
                </c:pt>
                <c:pt idx="303">
                  <c:v>-2.4500000000000002</c:v>
                </c:pt>
                <c:pt idx="304">
                  <c:v>10.92</c:v>
                </c:pt>
                <c:pt idx="305">
                  <c:v>0.39</c:v>
                </c:pt>
                <c:pt idx="306">
                  <c:v>-1.8599999999999999</c:v>
                </c:pt>
                <c:pt idx="307">
                  <c:v>-8.59</c:v>
                </c:pt>
                <c:pt idx="308">
                  <c:v>-6.3599999999999994</c:v>
                </c:pt>
                <c:pt idx="309">
                  <c:v>-2.4300000000000002</c:v>
                </c:pt>
                <c:pt idx="310">
                  <c:v>6.56</c:v>
                </c:pt>
                <c:pt idx="311">
                  <c:v>1.8900000000000001</c:v>
                </c:pt>
                <c:pt idx="312">
                  <c:v>4.5600000000000005</c:v>
                </c:pt>
                <c:pt idx="313">
                  <c:v>7.4399999999999995</c:v>
                </c:pt>
                <c:pt idx="314">
                  <c:v>2.54</c:v>
                </c:pt>
                <c:pt idx="315">
                  <c:v>-0.60000000000000009</c:v>
                </c:pt>
                <c:pt idx="316">
                  <c:v>3.34</c:v>
                </c:pt>
                <c:pt idx="317">
                  <c:v>-4.53</c:v>
                </c:pt>
                <c:pt idx="318">
                  <c:v>6.47</c:v>
                </c:pt>
                <c:pt idx="319">
                  <c:v>3.0300000000000002</c:v>
                </c:pt>
                <c:pt idx="320">
                  <c:v>-2.52</c:v>
                </c:pt>
                <c:pt idx="321">
                  <c:v>1.7000000000000002</c:v>
                </c:pt>
                <c:pt idx="322">
                  <c:v>-1.3399999999999999</c:v>
                </c:pt>
                <c:pt idx="323">
                  <c:v>12.93</c:v>
                </c:pt>
                <c:pt idx="324">
                  <c:v>-2.61</c:v>
                </c:pt>
                <c:pt idx="325">
                  <c:v>-5.0000000000000017E-2</c:v>
                </c:pt>
                <c:pt idx="326">
                  <c:v>-4.18</c:v>
                </c:pt>
                <c:pt idx="327">
                  <c:v>-1.55</c:v>
                </c:pt>
                <c:pt idx="328">
                  <c:v>0.92999999999999994</c:v>
                </c:pt>
                <c:pt idx="329">
                  <c:v>-4.3100000000000005</c:v>
                </c:pt>
                <c:pt idx="330">
                  <c:v>4.0500000000000007</c:v>
                </c:pt>
                <c:pt idx="331">
                  <c:v>-1.9</c:v>
                </c:pt>
                <c:pt idx="332">
                  <c:v>0.48</c:v>
                </c:pt>
                <c:pt idx="333">
                  <c:v>2.38</c:v>
                </c:pt>
                <c:pt idx="334">
                  <c:v>4.3099999999999996</c:v>
                </c:pt>
                <c:pt idx="335">
                  <c:v>0.57999999999999996</c:v>
                </c:pt>
                <c:pt idx="336">
                  <c:v>0.51</c:v>
                </c:pt>
                <c:pt idx="337">
                  <c:v>-1.76</c:v>
                </c:pt>
                <c:pt idx="338">
                  <c:v>1.71</c:v>
                </c:pt>
                <c:pt idx="339">
                  <c:v>-4.71</c:v>
                </c:pt>
                <c:pt idx="340">
                  <c:v>5.0100000000000007</c:v>
                </c:pt>
                <c:pt idx="341">
                  <c:v>-1.22</c:v>
                </c:pt>
                <c:pt idx="342">
                  <c:v>-0.95</c:v>
                </c:pt>
                <c:pt idx="343">
                  <c:v>3.33</c:v>
                </c:pt>
                <c:pt idx="344">
                  <c:v>-0.09</c:v>
                </c:pt>
                <c:pt idx="345">
                  <c:v>2.3099999999999996</c:v>
                </c:pt>
                <c:pt idx="346">
                  <c:v>-0.84</c:v>
                </c:pt>
                <c:pt idx="347">
                  <c:v>1.23</c:v>
                </c:pt>
                <c:pt idx="348">
                  <c:v>3.09</c:v>
                </c:pt>
                <c:pt idx="349">
                  <c:v>-0.66</c:v>
                </c:pt>
                <c:pt idx="350">
                  <c:v>-5.3800000000000008</c:v>
                </c:pt>
                <c:pt idx="351">
                  <c:v>0.5</c:v>
                </c:pt>
                <c:pt idx="352">
                  <c:v>0.25000000000000006</c:v>
                </c:pt>
                <c:pt idx="353">
                  <c:v>-3.38</c:v>
                </c:pt>
                <c:pt idx="354">
                  <c:v>2.2000000000000002</c:v>
                </c:pt>
                <c:pt idx="355">
                  <c:v>5.1899999999999995</c:v>
                </c:pt>
                <c:pt idx="356">
                  <c:v>-1.8900000000000001</c:v>
                </c:pt>
                <c:pt idx="357">
                  <c:v>1.75</c:v>
                </c:pt>
                <c:pt idx="358">
                  <c:v>-3.99</c:v>
                </c:pt>
                <c:pt idx="359">
                  <c:v>0.63000000000000012</c:v>
                </c:pt>
                <c:pt idx="360">
                  <c:v>1.25</c:v>
                </c:pt>
                <c:pt idx="361">
                  <c:v>2.8000000000000003</c:v>
                </c:pt>
                <c:pt idx="362">
                  <c:v>3.04</c:v>
                </c:pt>
                <c:pt idx="363">
                  <c:v>0.69</c:v>
                </c:pt>
                <c:pt idx="364">
                  <c:v>1.71</c:v>
                </c:pt>
                <c:pt idx="365">
                  <c:v>4.04</c:v>
                </c:pt>
                <c:pt idx="366">
                  <c:v>4.88</c:v>
                </c:pt>
                <c:pt idx="367">
                  <c:v>0.28000000000000003</c:v>
                </c:pt>
                <c:pt idx="368">
                  <c:v>2.27</c:v>
                </c:pt>
                <c:pt idx="369">
                  <c:v>-1.95</c:v>
                </c:pt>
                <c:pt idx="370">
                  <c:v>3.76</c:v>
                </c:pt>
                <c:pt idx="371">
                  <c:v>-0.61</c:v>
                </c:pt>
                <c:pt idx="372">
                  <c:v>1.1700000000000002</c:v>
                </c:pt>
                <c:pt idx="373">
                  <c:v>2.9299999999999997</c:v>
                </c:pt>
                <c:pt idx="374">
                  <c:v>0.70000000000000007</c:v>
                </c:pt>
                <c:pt idx="375">
                  <c:v>4.0599999999999996</c:v>
                </c:pt>
                <c:pt idx="376">
                  <c:v>3.04</c:v>
                </c:pt>
                <c:pt idx="377">
                  <c:v>-2.14</c:v>
                </c:pt>
                <c:pt idx="378">
                  <c:v>-7.57</c:v>
                </c:pt>
                <c:pt idx="379">
                  <c:v>2.92</c:v>
                </c:pt>
                <c:pt idx="380">
                  <c:v>5.43</c:v>
                </c:pt>
                <c:pt idx="381">
                  <c:v>-1.28</c:v>
                </c:pt>
                <c:pt idx="382">
                  <c:v>4.75</c:v>
                </c:pt>
                <c:pt idx="383">
                  <c:v>-1.34</c:v>
                </c:pt>
                <c:pt idx="384">
                  <c:v>4.2299999999999995</c:v>
                </c:pt>
                <c:pt idx="385">
                  <c:v>-2.93</c:v>
                </c:pt>
                <c:pt idx="386">
                  <c:v>-6.22</c:v>
                </c:pt>
                <c:pt idx="387">
                  <c:v>4.8600000000000003</c:v>
                </c:pt>
                <c:pt idx="388">
                  <c:v>9.01</c:v>
                </c:pt>
                <c:pt idx="389">
                  <c:v>2.04</c:v>
                </c:pt>
                <c:pt idx="390">
                  <c:v>7.5</c:v>
                </c:pt>
                <c:pt idx="391">
                  <c:v>-5.17</c:v>
                </c:pt>
                <c:pt idx="392">
                  <c:v>4.1099999999999994</c:v>
                </c:pt>
                <c:pt idx="393">
                  <c:v>-3.92</c:v>
                </c:pt>
                <c:pt idx="394">
                  <c:v>2.38</c:v>
                </c:pt>
                <c:pt idx="395">
                  <c:v>-1.01</c:v>
                </c:pt>
                <c:pt idx="396">
                  <c:v>1.56</c:v>
                </c:pt>
                <c:pt idx="397">
                  <c:v>8.94</c:v>
                </c:pt>
                <c:pt idx="398">
                  <c:v>6.66</c:v>
                </c:pt>
                <c:pt idx="399">
                  <c:v>1.51</c:v>
                </c:pt>
                <c:pt idx="400">
                  <c:v>-3.87</c:v>
                </c:pt>
                <c:pt idx="401">
                  <c:v>6.52</c:v>
                </c:pt>
                <c:pt idx="402">
                  <c:v>-2.4299999999999997</c:v>
                </c:pt>
                <c:pt idx="403">
                  <c:v>-16.649999999999999</c:v>
                </c:pt>
                <c:pt idx="404">
                  <c:v>6.46</c:v>
                </c:pt>
                <c:pt idx="405">
                  <c:v>6.0299999999999994</c:v>
                </c:pt>
                <c:pt idx="406">
                  <c:v>6.23</c:v>
                </c:pt>
                <c:pt idx="407">
                  <c:v>8.94</c:v>
                </c:pt>
                <c:pt idx="408">
                  <c:v>5.74</c:v>
                </c:pt>
                <c:pt idx="409">
                  <c:v>-5.84</c:v>
                </c:pt>
                <c:pt idx="410">
                  <c:v>4.0500000000000007</c:v>
                </c:pt>
                <c:pt idx="411">
                  <c:v>0.85</c:v>
                </c:pt>
                <c:pt idx="412">
                  <c:v>-2.2999999999999998</c:v>
                </c:pt>
                <c:pt idx="413">
                  <c:v>6.25</c:v>
                </c:pt>
                <c:pt idx="414">
                  <c:v>-3.54</c:v>
                </c:pt>
                <c:pt idx="415">
                  <c:v>1.3599999999999999</c:v>
                </c:pt>
                <c:pt idx="416">
                  <c:v>-2.6100000000000003</c:v>
                </c:pt>
                <c:pt idx="417">
                  <c:v>8.0399999999999991</c:v>
                </c:pt>
                <c:pt idx="418">
                  <c:v>4.1499999999999995</c:v>
                </c:pt>
                <c:pt idx="419">
                  <c:v>10.3</c:v>
                </c:pt>
                <c:pt idx="420">
                  <c:v>-6.34</c:v>
                </c:pt>
                <c:pt idx="421">
                  <c:v>3.03</c:v>
                </c:pt>
                <c:pt idx="422">
                  <c:v>8.16</c:v>
                </c:pt>
                <c:pt idx="423">
                  <c:v>-5.29</c:v>
                </c:pt>
                <c:pt idx="424">
                  <c:v>-4.4000000000000004</c:v>
                </c:pt>
                <c:pt idx="425">
                  <c:v>6.1199999999999992</c:v>
                </c:pt>
                <c:pt idx="426">
                  <c:v>-3.83</c:v>
                </c:pt>
                <c:pt idx="427">
                  <c:v>6.07</c:v>
                </c:pt>
                <c:pt idx="428">
                  <c:v>-7.87</c:v>
                </c:pt>
                <c:pt idx="429">
                  <c:v>-3.68</c:v>
                </c:pt>
                <c:pt idx="430">
                  <c:v>-11.56</c:v>
                </c:pt>
                <c:pt idx="431">
                  <c:v>-2.23</c:v>
                </c:pt>
                <c:pt idx="432">
                  <c:v>4.08</c:v>
                </c:pt>
                <c:pt idx="433">
                  <c:v>-12.940000000000001</c:v>
                </c:pt>
                <c:pt idx="434">
                  <c:v>-9.17</c:v>
                </c:pt>
                <c:pt idx="435">
                  <c:v>9.7299999999999986</c:v>
                </c:pt>
                <c:pt idx="436">
                  <c:v>-0.57000000000000006</c:v>
                </c:pt>
                <c:pt idx="437">
                  <c:v>-1.85</c:v>
                </c:pt>
                <c:pt idx="438">
                  <c:v>-1.3</c:v>
                </c:pt>
                <c:pt idx="439">
                  <c:v>-7.1199999999999992</c:v>
                </c:pt>
                <c:pt idx="440">
                  <c:v>-8.17</c:v>
                </c:pt>
                <c:pt idx="441">
                  <c:v>2.71</c:v>
                </c:pt>
                <c:pt idx="442">
                  <c:v>7.37</c:v>
                </c:pt>
                <c:pt idx="443">
                  <c:v>-0.44999999999999996</c:v>
                </c:pt>
                <c:pt idx="444">
                  <c:v>-1.9900000000000002</c:v>
                </c:pt>
                <c:pt idx="445">
                  <c:v>-2.06</c:v>
                </c:pt>
                <c:pt idx="446">
                  <c:v>2.94</c:v>
                </c:pt>
                <c:pt idx="447">
                  <c:v>-6.21</c:v>
                </c:pt>
                <c:pt idx="448">
                  <c:v>-2.29</c:v>
                </c:pt>
                <c:pt idx="449">
                  <c:v>-7.93</c:v>
                </c:pt>
                <c:pt idx="450">
                  <c:v>-9.3600000000000012</c:v>
                </c:pt>
                <c:pt idx="451">
                  <c:v>0.32</c:v>
                </c:pt>
                <c:pt idx="452">
                  <c:v>-9.8500000000000014</c:v>
                </c:pt>
                <c:pt idx="453">
                  <c:v>10.729999999999999</c:v>
                </c:pt>
                <c:pt idx="454">
                  <c:v>6.52</c:v>
                </c:pt>
                <c:pt idx="455">
                  <c:v>-7.9</c:v>
                </c:pt>
                <c:pt idx="456">
                  <c:v>-2.89</c:v>
                </c:pt>
                <c:pt idx="457">
                  <c:v>-2.09</c:v>
                </c:pt>
                <c:pt idx="458">
                  <c:v>2</c:v>
                </c:pt>
                <c:pt idx="459">
                  <c:v>9.0500000000000007</c:v>
                </c:pt>
                <c:pt idx="460">
                  <c:v>4.9400000000000004</c:v>
                </c:pt>
                <c:pt idx="461">
                  <c:v>1.3599999999999999</c:v>
                </c:pt>
                <c:pt idx="462">
                  <c:v>4.88</c:v>
                </c:pt>
                <c:pt idx="463">
                  <c:v>3.3000000000000003</c:v>
                </c:pt>
                <c:pt idx="464">
                  <c:v>-2.44</c:v>
                </c:pt>
                <c:pt idx="465">
                  <c:v>6.8599999999999994</c:v>
                </c:pt>
                <c:pt idx="466">
                  <c:v>0.61999999999999988</c:v>
                </c:pt>
                <c:pt idx="467">
                  <c:v>3.9299999999999997</c:v>
                </c:pt>
                <c:pt idx="468">
                  <c:v>0.86999999999999988</c:v>
                </c:pt>
                <c:pt idx="469">
                  <c:v>1.52</c:v>
                </c:pt>
                <c:pt idx="470">
                  <c:v>-1.1800000000000002</c:v>
                </c:pt>
                <c:pt idx="471">
                  <c:v>-1.1500000000000001</c:v>
                </c:pt>
                <c:pt idx="472">
                  <c:v>2.06</c:v>
                </c:pt>
                <c:pt idx="473">
                  <c:v>1.75</c:v>
                </c:pt>
                <c:pt idx="474">
                  <c:v>-7.4099999999999993</c:v>
                </c:pt>
                <c:pt idx="475">
                  <c:v>-2.08</c:v>
                </c:pt>
                <c:pt idx="476">
                  <c:v>2.1300000000000003</c:v>
                </c:pt>
                <c:pt idx="477">
                  <c:v>2.0700000000000003</c:v>
                </c:pt>
                <c:pt idx="478">
                  <c:v>4.3699999999999992</c:v>
                </c:pt>
                <c:pt idx="479">
                  <c:v>3.1199999999999997</c:v>
                </c:pt>
                <c:pt idx="480">
                  <c:v>-5.15</c:v>
                </c:pt>
                <c:pt idx="481">
                  <c:v>2.02</c:v>
                </c:pt>
                <c:pt idx="482">
                  <c:v>-1.92</c:v>
                </c:pt>
                <c:pt idx="483">
                  <c:v>-2.6</c:v>
                </c:pt>
                <c:pt idx="484">
                  <c:v>6.5699999999999994</c:v>
                </c:pt>
                <c:pt idx="485">
                  <c:v>-1.33</c:v>
                </c:pt>
                <c:pt idx="486">
                  <c:v>6.31</c:v>
                </c:pt>
                <c:pt idx="487">
                  <c:v>-0.6</c:v>
                </c:pt>
                <c:pt idx="488">
                  <c:v>0.52</c:v>
                </c:pt>
                <c:pt idx="489">
                  <c:v>-1.53</c:v>
                </c:pt>
                <c:pt idx="490">
                  <c:v>4.8000000000000007</c:v>
                </c:pt>
                <c:pt idx="491">
                  <c:v>-0.13</c:v>
                </c:pt>
                <c:pt idx="492">
                  <c:v>4.0600000000000005</c:v>
                </c:pt>
                <c:pt idx="493">
                  <c:v>-1.58</c:v>
                </c:pt>
                <c:pt idx="494">
                  <c:v>1.54</c:v>
                </c:pt>
                <c:pt idx="495">
                  <c:v>-0.67999999999999994</c:v>
                </c:pt>
                <c:pt idx="496">
                  <c:v>-5.2399999999999993</c:v>
                </c:pt>
                <c:pt idx="497">
                  <c:v>-0.44</c:v>
                </c:pt>
                <c:pt idx="498">
                  <c:v>-4.21</c:v>
                </c:pt>
                <c:pt idx="499">
                  <c:v>3.34</c:v>
                </c:pt>
                <c:pt idx="500">
                  <c:v>1.23</c:v>
                </c:pt>
                <c:pt idx="501">
                  <c:v>3.4099999999999997</c:v>
                </c:pt>
                <c:pt idx="502">
                  <c:v>2.2600000000000002</c:v>
                </c:pt>
                <c:pt idx="503">
                  <c:v>-0.67</c:v>
                </c:pt>
                <c:pt idx="504">
                  <c:v>2.34</c:v>
                </c:pt>
                <c:pt idx="505">
                  <c:v>-1.4500000000000002</c:v>
                </c:pt>
                <c:pt idx="506">
                  <c:v>1.1800000000000002</c:v>
                </c:pt>
                <c:pt idx="507">
                  <c:v>3.9499999999999997</c:v>
                </c:pt>
                <c:pt idx="508">
                  <c:v>4.07</c:v>
                </c:pt>
                <c:pt idx="509">
                  <c:v>-1.6600000000000001</c:v>
                </c:pt>
                <c:pt idx="510">
                  <c:v>-2.15</c:v>
                </c:pt>
                <c:pt idx="511">
                  <c:v>1.3</c:v>
                </c:pt>
                <c:pt idx="512">
                  <c:v>5.0999999999999996</c:v>
                </c:pt>
                <c:pt idx="513">
                  <c:v>3.22</c:v>
                </c:pt>
                <c:pt idx="514">
                  <c:v>-5.75</c:v>
                </c:pt>
                <c:pt idx="515">
                  <c:v>-1.6400000000000001</c:v>
                </c:pt>
                <c:pt idx="516">
                  <c:v>-10.350000000000001</c:v>
                </c:pt>
                <c:pt idx="517">
                  <c:v>-3.4</c:v>
                </c:pt>
                <c:pt idx="518">
                  <c:v>-0.52</c:v>
                </c:pt>
                <c:pt idx="519">
                  <c:v>6.38</c:v>
                </c:pt>
                <c:pt idx="520">
                  <c:v>4.4800000000000004</c:v>
                </c:pt>
                <c:pt idx="521">
                  <c:v>-8.77</c:v>
                </c:pt>
                <c:pt idx="522">
                  <c:v>-2.11</c:v>
                </c:pt>
                <c:pt idx="523">
                  <c:v>0.73</c:v>
                </c:pt>
                <c:pt idx="524">
                  <c:v>-12.32</c:v>
                </c:pt>
                <c:pt idx="525">
                  <c:v>-17.79</c:v>
                </c:pt>
                <c:pt idx="526">
                  <c:v>-11.6</c:v>
                </c:pt>
                <c:pt idx="527">
                  <c:v>2.5499999999999998</c:v>
                </c:pt>
                <c:pt idx="528">
                  <c:v>-4.9000000000000004</c:v>
                </c:pt>
                <c:pt idx="529">
                  <c:v>-7.51</c:v>
                </c:pt>
                <c:pt idx="530">
                  <c:v>10.17</c:v>
                </c:pt>
                <c:pt idx="531">
                  <c:v>10.39</c:v>
                </c:pt>
                <c:pt idx="532">
                  <c:v>5.47</c:v>
                </c:pt>
                <c:pt idx="533">
                  <c:v>0.73</c:v>
                </c:pt>
                <c:pt idx="534">
                  <c:v>6.6800000000000006</c:v>
                </c:pt>
                <c:pt idx="535">
                  <c:v>3.0900000000000003</c:v>
                </c:pt>
                <c:pt idx="536">
                  <c:v>3.8000000000000003</c:v>
                </c:pt>
                <c:pt idx="537">
                  <c:v>-3.7</c:v>
                </c:pt>
                <c:pt idx="538">
                  <c:v>4.5199999999999996</c:v>
                </c:pt>
                <c:pt idx="539">
                  <c:v>3.1</c:v>
                </c:pt>
                <c:pt idx="540">
                  <c:v>-2.0299999999999998</c:v>
                </c:pt>
                <c:pt idx="541">
                  <c:v>2.67</c:v>
                </c:pt>
                <c:pt idx="542">
                  <c:v>6.6400000000000006</c:v>
                </c:pt>
                <c:pt idx="543">
                  <c:v>0.9</c:v>
                </c:pt>
                <c:pt idx="544">
                  <c:v>-7.9799999999999995</c:v>
                </c:pt>
                <c:pt idx="545">
                  <c:v>-4.1899999999999995</c:v>
                </c:pt>
                <c:pt idx="546">
                  <c:v>9</c:v>
                </c:pt>
                <c:pt idx="547">
                  <c:v>-5.55</c:v>
                </c:pt>
                <c:pt idx="548">
                  <c:v>11.89</c:v>
                </c:pt>
                <c:pt idx="549">
                  <c:v>5.04</c:v>
                </c:pt>
                <c:pt idx="550">
                  <c:v>2.68</c:v>
                </c:pt>
                <c:pt idx="551">
                  <c:v>6.4700000000000006</c:v>
                </c:pt>
                <c:pt idx="552">
                  <c:v>2.08</c:v>
                </c:pt>
                <c:pt idx="553">
                  <c:v>4.3900000000000006</c:v>
                </c:pt>
                <c:pt idx="554">
                  <c:v>1.41</c:v>
                </c:pt>
                <c:pt idx="555">
                  <c:v>3.34</c:v>
                </c:pt>
                <c:pt idx="556">
                  <c:v>-1.32</c:v>
                </c:pt>
                <c:pt idx="557">
                  <c:v>-1.77</c:v>
                </c:pt>
                <c:pt idx="558">
                  <c:v>-2.16</c:v>
                </c:pt>
                <c:pt idx="559">
                  <c:v>-6.68</c:v>
                </c:pt>
                <c:pt idx="560">
                  <c:v>-8.93</c:v>
                </c:pt>
                <c:pt idx="561">
                  <c:v>12.67</c:v>
                </c:pt>
                <c:pt idx="562">
                  <c:v>-1.26</c:v>
                </c:pt>
                <c:pt idx="563">
                  <c:v>-1.92</c:v>
                </c:pt>
                <c:pt idx="564">
                  <c:v>6.72</c:v>
                </c:pt>
                <c:pt idx="565">
                  <c:v>3.83</c:v>
                </c:pt>
                <c:pt idx="566">
                  <c:v>2.5499999999999998</c:v>
                </c:pt>
                <c:pt idx="567">
                  <c:v>-0.34</c:v>
                </c:pt>
                <c:pt idx="568">
                  <c:v>-8.15</c:v>
                </c:pt>
                <c:pt idx="569">
                  <c:v>3.83</c:v>
                </c:pt>
                <c:pt idx="570">
                  <c:v>-0.85</c:v>
                </c:pt>
                <c:pt idx="571">
                  <c:v>3.2100000000000004</c:v>
                </c:pt>
                <c:pt idx="572">
                  <c:v>3.56</c:v>
                </c:pt>
                <c:pt idx="573">
                  <c:v>-3.25</c:v>
                </c:pt>
                <c:pt idx="574">
                  <c:v>1.53</c:v>
                </c:pt>
                <c:pt idx="575">
                  <c:v>2.6900000000000004</c:v>
                </c:pt>
                <c:pt idx="576">
                  <c:v>5.16</c:v>
                </c:pt>
                <c:pt idx="577">
                  <c:v>0.55000000000000004</c:v>
                </c:pt>
                <c:pt idx="578">
                  <c:v>4.04</c:v>
                </c:pt>
                <c:pt idx="579">
                  <c:v>0.87</c:v>
                </c:pt>
                <c:pt idx="580">
                  <c:v>1.08</c:v>
                </c:pt>
                <c:pt idx="581">
                  <c:v>-0.51</c:v>
                </c:pt>
                <c:pt idx="582">
                  <c:v>6.13</c:v>
                </c:pt>
                <c:pt idx="583">
                  <c:v>-1.59</c:v>
                </c:pt>
                <c:pt idx="584">
                  <c:v>4.88</c:v>
                </c:pt>
                <c:pt idx="585">
                  <c:v>3.34</c:v>
                </c:pt>
                <c:pt idx="586">
                  <c:v>1.23</c:v>
                </c:pt>
                <c:pt idx="587">
                  <c:v>3.34</c:v>
                </c:pt>
                <c:pt idx="588">
                  <c:v>-1.43</c:v>
                </c:pt>
                <c:pt idx="589">
                  <c:v>3.89</c:v>
                </c:pt>
                <c:pt idx="590">
                  <c:v>-1.07</c:v>
                </c:pt>
                <c:pt idx="591">
                  <c:v>-1.98</c:v>
                </c:pt>
                <c:pt idx="592">
                  <c:v>2.7</c:v>
                </c:pt>
                <c:pt idx="593">
                  <c:v>3.08</c:v>
                </c:pt>
                <c:pt idx="594">
                  <c:v>-1.1200000000000001</c:v>
                </c:pt>
                <c:pt idx="595">
                  <c:v>5.7</c:v>
                </c:pt>
                <c:pt idx="596">
                  <c:v>-2.69</c:v>
                </c:pt>
                <c:pt idx="597">
                  <c:v>1.88</c:v>
                </c:pt>
                <c:pt idx="598">
                  <c:v>1.53</c:v>
                </c:pt>
                <c:pt idx="599">
                  <c:v>-1.03</c:v>
                </c:pt>
                <c:pt idx="600">
                  <c:v>1.37</c:v>
                </c:pt>
                <c:pt idx="601">
                  <c:v>5.82</c:v>
                </c:pt>
                <c:pt idx="602">
                  <c:v>-0.09</c:v>
                </c:pt>
                <c:pt idx="603">
                  <c:v>0.56000000000000005</c:v>
                </c:pt>
                <c:pt idx="604">
                  <c:v>1.79</c:v>
                </c:pt>
                <c:pt idx="605">
                  <c:v>0.47</c:v>
                </c:pt>
                <c:pt idx="606">
                  <c:v>3.47</c:v>
                </c:pt>
                <c:pt idx="607">
                  <c:v>-6.62</c:v>
                </c:pt>
                <c:pt idx="608">
                  <c:v>-4.9000000000000004</c:v>
                </c:pt>
                <c:pt idx="609">
                  <c:v>6.19</c:v>
                </c:pt>
                <c:pt idx="610">
                  <c:v>1.06</c:v>
                </c:pt>
                <c:pt idx="611">
                  <c:v>-1.43</c:v>
                </c:pt>
                <c:pt idx="612">
                  <c:v>-8.11</c:v>
                </c:pt>
                <c:pt idx="613">
                  <c:v>-1</c:v>
                </c:pt>
                <c:pt idx="614">
                  <c:v>5.8800000000000008</c:v>
                </c:pt>
                <c:pt idx="615">
                  <c:v>1.7</c:v>
                </c:pt>
                <c:pt idx="616">
                  <c:v>2.1900000000000004</c:v>
                </c:pt>
                <c:pt idx="617">
                  <c:v>-1.1599999999999999</c:v>
                </c:pt>
                <c:pt idx="618">
                  <c:v>4.5100000000000007</c:v>
                </c:pt>
                <c:pt idx="619">
                  <c:v>3.0000000000000002E-2</c:v>
                </c:pt>
                <c:pt idx="620">
                  <c:v>1.21</c:v>
                </c:pt>
                <c:pt idx="621">
                  <c:v>-2.3199999999999998</c:v>
                </c:pt>
                <c:pt idx="622">
                  <c:v>1.4</c:v>
                </c:pt>
                <c:pt idx="623">
                  <c:v>0.84</c:v>
                </c:pt>
                <c:pt idx="624">
                  <c:v>3.03</c:v>
                </c:pt>
                <c:pt idx="625">
                  <c:v>3.2199999999999998</c:v>
                </c:pt>
                <c:pt idx="626">
                  <c:v>1.31</c:v>
                </c:pt>
                <c:pt idx="627">
                  <c:v>1.99</c:v>
                </c:pt>
                <c:pt idx="628">
                  <c:v>2.2799999999999998</c:v>
                </c:pt>
                <c:pt idx="629">
                  <c:v>-0.22</c:v>
                </c:pt>
                <c:pt idx="630">
                  <c:v>2.2000000000000002</c:v>
                </c:pt>
                <c:pt idx="631">
                  <c:v>-0.26</c:v>
                </c:pt>
                <c:pt idx="632">
                  <c:v>1.76</c:v>
                </c:pt>
                <c:pt idx="633">
                  <c:v>2.5900000000000003</c:v>
                </c:pt>
                <c:pt idx="634">
                  <c:v>2.31</c:v>
                </c:pt>
                <c:pt idx="635">
                  <c:v>-0.32</c:v>
                </c:pt>
                <c:pt idx="636">
                  <c:v>9.39</c:v>
                </c:pt>
                <c:pt idx="637">
                  <c:v>-2.6799999999999997</c:v>
                </c:pt>
                <c:pt idx="638">
                  <c:v>-1.02</c:v>
                </c:pt>
                <c:pt idx="639">
                  <c:v>2.06</c:v>
                </c:pt>
                <c:pt idx="640">
                  <c:v>3.6799999999999997</c:v>
                </c:pt>
                <c:pt idx="641">
                  <c:v>1.8699999999999997</c:v>
                </c:pt>
                <c:pt idx="642">
                  <c:v>4.04</c:v>
                </c:pt>
                <c:pt idx="643">
                  <c:v>4.72</c:v>
                </c:pt>
                <c:pt idx="644">
                  <c:v>0.87</c:v>
                </c:pt>
                <c:pt idx="645">
                  <c:v>-11.309999999999999</c:v>
                </c:pt>
                <c:pt idx="646">
                  <c:v>2.59</c:v>
                </c:pt>
                <c:pt idx="647">
                  <c:v>-8.75</c:v>
                </c:pt>
                <c:pt idx="648">
                  <c:v>8.27</c:v>
                </c:pt>
                <c:pt idx="649">
                  <c:v>3.1199999999999997</c:v>
                </c:pt>
                <c:pt idx="650">
                  <c:v>2.93</c:v>
                </c:pt>
                <c:pt idx="651">
                  <c:v>3.5</c:v>
                </c:pt>
                <c:pt idx="652">
                  <c:v>-6.75</c:v>
                </c:pt>
                <c:pt idx="653">
                  <c:v>6.11</c:v>
                </c:pt>
                <c:pt idx="654">
                  <c:v>0</c:v>
                </c:pt>
                <c:pt idx="655">
                  <c:v>-1.28</c:v>
                </c:pt>
                <c:pt idx="656">
                  <c:v>-0.28999999999999998</c:v>
                </c:pt>
                <c:pt idx="657">
                  <c:v>1.4200000000000002</c:v>
                </c:pt>
                <c:pt idx="658">
                  <c:v>3.35</c:v>
                </c:pt>
                <c:pt idx="659">
                  <c:v>2.44</c:v>
                </c:pt>
                <c:pt idx="660">
                  <c:v>2.35</c:v>
                </c:pt>
                <c:pt idx="661">
                  <c:v>-6.86</c:v>
                </c:pt>
                <c:pt idx="662">
                  <c:v>-7.14</c:v>
                </c:pt>
                <c:pt idx="663">
                  <c:v>13.84</c:v>
                </c:pt>
                <c:pt idx="664">
                  <c:v>4.6800000000000006</c:v>
                </c:pt>
                <c:pt idx="665">
                  <c:v>3.6900000000000004</c:v>
                </c:pt>
                <c:pt idx="666">
                  <c:v>8.3800000000000008</c:v>
                </c:pt>
                <c:pt idx="667">
                  <c:v>7.33</c:v>
                </c:pt>
                <c:pt idx="668">
                  <c:v>-3.0199999999999996</c:v>
                </c:pt>
                <c:pt idx="669">
                  <c:v>-2.5999999999999996</c:v>
                </c:pt>
                <c:pt idx="670">
                  <c:v>9.620000000000001</c:v>
                </c:pt>
                <c:pt idx="671">
                  <c:v>3</c:v>
                </c:pt>
                <c:pt idx="672">
                  <c:v>-1.75</c:v>
                </c:pt>
                <c:pt idx="673">
                  <c:v>1.03</c:v>
                </c:pt>
                <c:pt idx="674">
                  <c:v>0.79</c:v>
                </c:pt>
                <c:pt idx="675">
                  <c:v>5.78</c:v>
                </c:pt>
                <c:pt idx="676">
                  <c:v>-1.45</c:v>
                </c:pt>
                <c:pt idx="677">
                  <c:v>4.0599999999999996</c:v>
                </c:pt>
                <c:pt idx="678">
                  <c:v>1.56</c:v>
                </c:pt>
                <c:pt idx="679">
                  <c:v>3.48</c:v>
                </c:pt>
                <c:pt idx="680">
                  <c:v>-4.4000000000000004</c:v>
                </c:pt>
                <c:pt idx="681">
                  <c:v>8.69</c:v>
                </c:pt>
                <c:pt idx="682">
                  <c:v>0.08</c:v>
                </c:pt>
                <c:pt idx="683">
                  <c:v>-0.21000000000000002</c:v>
                </c:pt>
              </c:numCache>
            </c:numRef>
          </c:xVal>
          <c:yVal>
            <c:numRef>
              <c:f>'ANSWER 2 EP'!$C$26:$C$709</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2480-41A5-8DF4-A4818E47CE66}"/>
            </c:ext>
          </c:extLst>
        </c:ser>
        <c:dLbls>
          <c:showLegendKey val="0"/>
          <c:showVal val="0"/>
          <c:showCatName val="0"/>
          <c:showSerName val="0"/>
          <c:showPercent val="0"/>
          <c:showBubbleSize val="0"/>
        </c:dLbls>
        <c:axId val="1622336864"/>
        <c:axId val="1622335616"/>
      </c:scatterChart>
      <c:valAx>
        <c:axId val="1622336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335616"/>
        <c:crosses val="autoZero"/>
        <c:crossBetween val="midCat"/>
      </c:valAx>
      <c:valAx>
        <c:axId val="1622335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3368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Market-Rf line fit plot </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37212403661556431"/>
          <c:y val="4.3981627296587937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5.5381889763779536E-2"/>
          <c:y val="0.13702537182852143"/>
          <c:w val="0.90972922134733158"/>
          <c:h val="0.77736111111111106"/>
        </c:manualLayout>
      </c:layout>
      <c:scatterChart>
        <c:scatterStyle val="lineMarker"/>
        <c:varyColors val="0"/>
        <c:ser>
          <c:idx val="0"/>
          <c:order val="0"/>
          <c:tx>
            <c:strRef>
              <c:f>'ANSWER 2 EP'!$R$25</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EP'!$Q$26:$Q$709</c:f>
              <c:numCache>
                <c:formatCode>General</c:formatCode>
                <c:ptCount val="684"/>
                <c:pt idx="0">
                  <c:v>4.92</c:v>
                </c:pt>
                <c:pt idx="1">
                  <c:v>1.72</c:v>
                </c:pt>
                <c:pt idx="2">
                  <c:v>-0.79</c:v>
                </c:pt>
                <c:pt idx="3">
                  <c:v>1.9699999999999998</c:v>
                </c:pt>
                <c:pt idx="4">
                  <c:v>-1.32</c:v>
                </c:pt>
                <c:pt idx="5">
                  <c:v>-5.9399999999999995</c:v>
                </c:pt>
                <c:pt idx="6">
                  <c:v>-0.33</c:v>
                </c:pt>
                <c:pt idx="7">
                  <c:v>2.34</c:v>
                </c:pt>
                <c:pt idx="8">
                  <c:v>2.5299999999999998</c:v>
                </c:pt>
                <c:pt idx="9">
                  <c:v>2.27</c:v>
                </c:pt>
                <c:pt idx="10">
                  <c:v>0.33000000000000007</c:v>
                </c:pt>
                <c:pt idx="11">
                  <c:v>-4.9999999999999989E-2</c:v>
                </c:pt>
                <c:pt idx="12">
                  <c:v>1.0000000000000009E-2</c:v>
                </c:pt>
                <c:pt idx="13">
                  <c:v>-2.69</c:v>
                </c:pt>
                <c:pt idx="14">
                  <c:v>-2.0099999999999998</c:v>
                </c:pt>
                <c:pt idx="15">
                  <c:v>1.24</c:v>
                </c:pt>
                <c:pt idx="16">
                  <c:v>-5.33</c:v>
                </c:pt>
                <c:pt idx="17">
                  <c:v>-3.13</c:v>
                </c:pt>
                <c:pt idx="18">
                  <c:v>-0.92999999999999994</c:v>
                </c:pt>
                <c:pt idx="19">
                  <c:v>-7.36</c:v>
                </c:pt>
                <c:pt idx="20">
                  <c:v>-0.06</c:v>
                </c:pt>
                <c:pt idx="21">
                  <c:v>6.85</c:v>
                </c:pt>
                <c:pt idx="22">
                  <c:v>-1.29</c:v>
                </c:pt>
                <c:pt idx="23">
                  <c:v>8.9999999999999969E-2</c:v>
                </c:pt>
                <c:pt idx="24">
                  <c:v>5.86</c:v>
                </c:pt>
                <c:pt idx="25">
                  <c:v>-0.18999999999999997</c:v>
                </c:pt>
                <c:pt idx="26">
                  <c:v>3.57</c:v>
                </c:pt>
                <c:pt idx="27">
                  <c:v>0.96</c:v>
                </c:pt>
                <c:pt idx="28">
                  <c:v>-4.2</c:v>
                </c:pt>
                <c:pt idx="29">
                  <c:v>0.74</c:v>
                </c:pt>
                <c:pt idx="30">
                  <c:v>1.54</c:v>
                </c:pt>
                <c:pt idx="31">
                  <c:v>-0.74</c:v>
                </c:pt>
                <c:pt idx="32">
                  <c:v>2.73</c:v>
                </c:pt>
                <c:pt idx="33">
                  <c:v>-4.1100000000000003</c:v>
                </c:pt>
                <c:pt idx="34">
                  <c:v>-0.28999999999999998</c:v>
                </c:pt>
                <c:pt idx="35">
                  <c:v>2.15</c:v>
                </c:pt>
                <c:pt idx="36">
                  <c:v>-1.75</c:v>
                </c:pt>
                <c:pt idx="37">
                  <c:v>-2.97</c:v>
                </c:pt>
                <c:pt idx="38">
                  <c:v>-1.7400000000000002</c:v>
                </c:pt>
                <c:pt idx="39">
                  <c:v>5.9300000000000006</c:v>
                </c:pt>
                <c:pt idx="40">
                  <c:v>0.38999999999999996</c:v>
                </c:pt>
                <c:pt idx="41">
                  <c:v>1.9000000000000001</c:v>
                </c:pt>
                <c:pt idx="42">
                  <c:v>-3.8</c:v>
                </c:pt>
                <c:pt idx="43">
                  <c:v>1.9500000000000002</c:v>
                </c:pt>
                <c:pt idx="44">
                  <c:v>4.2700000000000005</c:v>
                </c:pt>
                <c:pt idx="45">
                  <c:v>0.89000000000000012</c:v>
                </c:pt>
                <c:pt idx="46">
                  <c:v>5.3</c:v>
                </c:pt>
                <c:pt idx="47">
                  <c:v>-4.41</c:v>
                </c:pt>
                <c:pt idx="48">
                  <c:v>-1.27</c:v>
                </c:pt>
                <c:pt idx="49">
                  <c:v>-6.26</c:v>
                </c:pt>
                <c:pt idx="50">
                  <c:v>1.94</c:v>
                </c:pt>
                <c:pt idx="51">
                  <c:v>1.24</c:v>
                </c:pt>
                <c:pt idx="52">
                  <c:v>-1.75</c:v>
                </c:pt>
                <c:pt idx="53">
                  <c:v>-8.15</c:v>
                </c:pt>
                <c:pt idx="54">
                  <c:v>-6.94</c:v>
                </c:pt>
                <c:pt idx="55">
                  <c:v>5.52</c:v>
                </c:pt>
                <c:pt idx="56">
                  <c:v>-2.75</c:v>
                </c:pt>
                <c:pt idx="57">
                  <c:v>5.46</c:v>
                </c:pt>
                <c:pt idx="58">
                  <c:v>-4.08</c:v>
                </c:pt>
                <c:pt idx="59">
                  <c:v>-2.3199999999999998</c:v>
                </c:pt>
                <c:pt idx="60">
                  <c:v>-8.33</c:v>
                </c:pt>
                <c:pt idx="61">
                  <c:v>5.36</c:v>
                </c:pt>
                <c:pt idx="62">
                  <c:v>-1.02</c:v>
                </c:pt>
                <c:pt idx="63">
                  <c:v>-10.220000000000001</c:v>
                </c:pt>
                <c:pt idx="64">
                  <c:v>-6.95</c:v>
                </c:pt>
                <c:pt idx="65">
                  <c:v>-4.04</c:v>
                </c:pt>
                <c:pt idx="66">
                  <c:v>8.25</c:v>
                </c:pt>
                <c:pt idx="67">
                  <c:v>3.7299999999999995</c:v>
                </c:pt>
                <c:pt idx="68">
                  <c:v>4.4400000000000004</c:v>
                </c:pt>
                <c:pt idx="69">
                  <c:v>-3.39</c:v>
                </c:pt>
                <c:pt idx="70">
                  <c:v>4.5200000000000005</c:v>
                </c:pt>
                <c:pt idx="71">
                  <c:v>7.03</c:v>
                </c:pt>
                <c:pt idx="72">
                  <c:v>5.42</c:v>
                </c:pt>
                <c:pt idx="73">
                  <c:v>1.83</c:v>
                </c:pt>
                <c:pt idx="74">
                  <c:v>4.47</c:v>
                </c:pt>
                <c:pt idx="75">
                  <c:v>3.1799999999999997</c:v>
                </c:pt>
                <c:pt idx="76">
                  <c:v>-3.24</c:v>
                </c:pt>
                <c:pt idx="77">
                  <c:v>-2.0000000000000018E-2</c:v>
                </c:pt>
                <c:pt idx="78">
                  <c:v>-3.94</c:v>
                </c:pt>
                <c:pt idx="79">
                  <c:v>4.4000000000000004</c:v>
                </c:pt>
                <c:pt idx="80">
                  <c:v>-0.39</c:v>
                </c:pt>
                <c:pt idx="81">
                  <c:v>-5.48</c:v>
                </c:pt>
                <c:pt idx="82">
                  <c:v>-1.7400000000000002</c:v>
                </c:pt>
                <c:pt idx="83">
                  <c:v>9.15</c:v>
                </c:pt>
                <c:pt idx="84">
                  <c:v>1.1199999999999999</c:v>
                </c:pt>
                <c:pt idx="85">
                  <c:v>3.43</c:v>
                </c:pt>
                <c:pt idx="86">
                  <c:v>1.31</c:v>
                </c:pt>
                <c:pt idx="87">
                  <c:v>1.08</c:v>
                </c:pt>
                <c:pt idx="88">
                  <c:v>0.16999999999999998</c:v>
                </c:pt>
                <c:pt idx="89">
                  <c:v>-2.64</c:v>
                </c:pt>
                <c:pt idx="90">
                  <c:v>-2.44</c:v>
                </c:pt>
                <c:pt idx="91">
                  <c:v>3.55</c:v>
                </c:pt>
                <c:pt idx="92">
                  <c:v>-2.82</c:v>
                </c:pt>
                <c:pt idx="93">
                  <c:v>-0.14000000000000001</c:v>
                </c:pt>
                <c:pt idx="94">
                  <c:v>5.12</c:v>
                </c:pt>
                <c:pt idx="95">
                  <c:v>0.75000000000000011</c:v>
                </c:pt>
                <c:pt idx="96">
                  <c:v>-5.44</c:v>
                </c:pt>
                <c:pt idx="97">
                  <c:v>-5.37</c:v>
                </c:pt>
                <c:pt idx="98">
                  <c:v>-2.0300000000000002</c:v>
                </c:pt>
                <c:pt idx="99">
                  <c:v>-6.51</c:v>
                </c:pt>
                <c:pt idx="100">
                  <c:v>-2.79</c:v>
                </c:pt>
                <c:pt idx="101">
                  <c:v>-2.99</c:v>
                </c:pt>
                <c:pt idx="102">
                  <c:v>6.6800000000000006</c:v>
                </c:pt>
                <c:pt idx="103">
                  <c:v>-2.66</c:v>
                </c:pt>
                <c:pt idx="104">
                  <c:v>8.67</c:v>
                </c:pt>
                <c:pt idx="105">
                  <c:v>0.99999999999999989</c:v>
                </c:pt>
                <c:pt idx="106">
                  <c:v>-14.200000000000001</c:v>
                </c:pt>
                <c:pt idx="107">
                  <c:v>3.03</c:v>
                </c:pt>
                <c:pt idx="108">
                  <c:v>-2.2000000000000002</c:v>
                </c:pt>
                <c:pt idx="109">
                  <c:v>1.0300000000000002</c:v>
                </c:pt>
                <c:pt idx="110">
                  <c:v>-2.73</c:v>
                </c:pt>
                <c:pt idx="111">
                  <c:v>-5.61</c:v>
                </c:pt>
                <c:pt idx="112">
                  <c:v>-7.76</c:v>
                </c:pt>
                <c:pt idx="113">
                  <c:v>-3.12</c:v>
                </c:pt>
                <c:pt idx="114">
                  <c:v>-4.5</c:v>
                </c:pt>
                <c:pt idx="115">
                  <c:v>-8.81</c:v>
                </c:pt>
                <c:pt idx="116">
                  <c:v>-7.91</c:v>
                </c:pt>
                <c:pt idx="117">
                  <c:v>15.22</c:v>
                </c:pt>
                <c:pt idx="118">
                  <c:v>-3.83</c:v>
                </c:pt>
                <c:pt idx="119">
                  <c:v>-1.54</c:v>
                </c:pt>
                <c:pt idx="120">
                  <c:v>14.07</c:v>
                </c:pt>
                <c:pt idx="121">
                  <c:v>3.89</c:v>
                </c:pt>
                <c:pt idx="122">
                  <c:v>1.66</c:v>
                </c:pt>
                <c:pt idx="123">
                  <c:v>3.39</c:v>
                </c:pt>
                <c:pt idx="124">
                  <c:v>5.01</c:v>
                </c:pt>
                <c:pt idx="125">
                  <c:v>5.76</c:v>
                </c:pt>
                <c:pt idx="126">
                  <c:v>-5.8599999999999994</c:v>
                </c:pt>
                <c:pt idx="127">
                  <c:v>-2.9</c:v>
                </c:pt>
                <c:pt idx="128">
                  <c:v>-2.8</c:v>
                </c:pt>
                <c:pt idx="129">
                  <c:v>3.6199999999999997</c:v>
                </c:pt>
                <c:pt idx="130">
                  <c:v>3</c:v>
                </c:pt>
                <c:pt idx="131">
                  <c:v>-0.38</c:v>
                </c:pt>
                <c:pt idx="132">
                  <c:v>10.69</c:v>
                </c:pt>
                <c:pt idx="133">
                  <c:v>1.1199999999999999</c:v>
                </c:pt>
                <c:pt idx="134">
                  <c:v>1.9100000000000001</c:v>
                </c:pt>
                <c:pt idx="135">
                  <c:v>-0.44</c:v>
                </c:pt>
                <c:pt idx="136">
                  <c:v>-1.4900000000000002</c:v>
                </c:pt>
                <c:pt idx="137">
                  <c:v>4.3000000000000007</c:v>
                </c:pt>
                <c:pt idx="138">
                  <c:v>-1.03</c:v>
                </c:pt>
                <c:pt idx="139">
                  <c:v>-0.22999999999999998</c:v>
                </c:pt>
                <c:pt idx="140">
                  <c:v>1.27</c:v>
                </c:pt>
                <c:pt idx="141">
                  <c:v>-1.3599999999999999</c:v>
                </c:pt>
                <c:pt idx="142">
                  <c:v>1.35</c:v>
                </c:pt>
                <c:pt idx="143">
                  <c:v>5.31</c:v>
                </c:pt>
                <c:pt idx="144">
                  <c:v>-4.05</c:v>
                </c:pt>
                <c:pt idx="145">
                  <c:v>-1.48</c:v>
                </c:pt>
                <c:pt idx="146">
                  <c:v>-1.48</c:v>
                </c:pt>
                <c:pt idx="147">
                  <c:v>0.44999999999999996</c:v>
                </c:pt>
                <c:pt idx="148">
                  <c:v>-1.05</c:v>
                </c:pt>
                <c:pt idx="149">
                  <c:v>3.5300000000000002</c:v>
                </c:pt>
                <c:pt idx="150">
                  <c:v>-2.25</c:v>
                </c:pt>
                <c:pt idx="151">
                  <c:v>-2.77</c:v>
                </c:pt>
                <c:pt idx="152">
                  <c:v>0.25999999999999995</c:v>
                </c:pt>
                <c:pt idx="153">
                  <c:v>-4.6900000000000004</c:v>
                </c:pt>
                <c:pt idx="154">
                  <c:v>3.47</c:v>
                </c:pt>
                <c:pt idx="155">
                  <c:v>0.79</c:v>
                </c:pt>
                <c:pt idx="156">
                  <c:v>-6.11</c:v>
                </c:pt>
                <c:pt idx="157">
                  <c:v>-0.45</c:v>
                </c:pt>
                <c:pt idx="158">
                  <c:v>3.3200000000000003</c:v>
                </c:pt>
                <c:pt idx="159">
                  <c:v>6.64</c:v>
                </c:pt>
                <c:pt idx="160">
                  <c:v>1.8499999999999999</c:v>
                </c:pt>
                <c:pt idx="161">
                  <c:v>-2.25</c:v>
                </c:pt>
                <c:pt idx="162">
                  <c:v>4.3100000000000005</c:v>
                </c:pt>
                <c:pt idx="163">
                  <c:v>3.97</c:v>
                </c:pt>
                <c:pt idx="164">
                  <c:v>-0.49</c:v>
                </c:pt>
                <c:pt idx="165">
                  <c:v>-10.73</c:v>
                </c:pt>
                <c:pt idx="166">
                  <c:v>2.63</c:v>
                </c:pt>
                <c:pt idx="167">
                  <c:v>-0.37000000000000005</c:v>
                </c:pt>
                <c:pt idx="168">
                  <c:v>4.4499999999999993</c:v>
                </c:pt>
                <c:pt idx="169">
                  <c:v>-3.16</c:v>
                </c:pt>
                <c:pt idx="170">
                  <c:v>4.58</c:v>
                </c:pt>
                <c:pt idx="171">
                  <c:v>-1.17</c:v>
                </c:pt>
                <c:pt idx="172">
                  <c:v>-1.72</c:v>
                </c:pt>
                <c:pt idx="173">
                  <c:v>3.3699999999999997</c:v>
                </c:pt>
                <c:pt idx="174">
                  <c:v>0.76</c:v>
                </c:pt>
                <c:pt idx="175">
                  <c:v>5.0399999999999991</c:v>
                </c:pt>
                <c:pt idx="176">
                  <c:v>-0.55999999999999994</c:v>
                </c:pt>
                <c:pt idx="177">
                  <c:v>-6.28</c:v>
                </c:pt>
                <c:pt idx="178">
                  <c:v>4.25</c:v>
                </c:pt>
                <c:pt idx="179">
                  <c:v>0.38000000000000012</c:v>
                </c:pt>
                <c:pt idx="180">
                  <c:v>6.26</c:v>
                </c:pt>
                <c:pt idx="181">
                  <c:v>0.39</c:v>
                </c:pt>
                <c:pt idx="182">
                  <c:v>-11.98</c:v>
                </c:pt>
                <c:pt idx="183">
                  <c:v>3.5300000000000002</c:v>
                </c:pt>
                <c:pt idx="184">
                  <c:v>4.5399999999999991</c:v>
                </c:pt>
                <c:pt idx="185">
                  <c:v>2.41</c:v>
                </c:pt>
                <c:pt idx="186">
                  <c:v>7.3</c:v>
                </c:pt>
                <c:pt idx="187">
                  <c:v>1.23</c:v>
                </c:pt>
                <c:pt idx="188">
                  <c:v>3.62</c:v>
                </c:pt>
                <c:pt idx="189">
                  <c:v>3.1099999999999994</c:v>
                </c:pt>
                <c:pt idx="190">
                  <c:v>10.829999999999998</c:v>
                </c:pt>
                <c:pt idx="191">
                  <c:v>-6.0600000000000005</c:v>
                </c:pt>
                <c:pt idx="192">
                  <c:v>-6.47</c:v>
                </c:pt>
                <c:pt idx="193">
                  <c:v>1.84</c:v>
                </c:pt>
                <c:pt idx="194">
                  <c:v>3.41</c:v>
                </c:pt>
                <c:pt idx="195">
                  <c:v>-4.13</c:v>
                </c:pt>
                <c:pt idx="196">
                  <c:v>-2.41</c:v>
                </c:pt>
                <c:pt idx="197">
                  <c:v>-1</c:v>
                </c:pt>
                <c:pt idx="198">
                  <c:v>-1.6400000000000001</c:v>
                </c:pt>
                <c:pt idx="199">
                  <c:v>-7.2200000000000006</c:v>
                </c:pt>
                <c:pt idx="200">
                  <c:v>-6.73</c:v>
                </c:pt>
                <c:pt idx="201">
                  <c:v>4.13</c:v>
                </c:pt>
                <c:pt idx="202">
                  <c:v>4.41</c:v>
                </c:pt>
                <c:pt idx="203">
                  <c:v>-2.97</c:v>
                </c:pt>
                <c:pt idx="204">
                  <c:v>-2.4299999999999997</c:v>
                </c:pt>
                <c:pt idx="205">
                  <c:v>-6.62</c:v>
                </c:pt>
                <c:pt idx="206">
                  <c:v>-1.78</c:v>
                </c:pt>
                <c:pt idx="207">
                  <c:v>4.93</c:v>
                </c:pt>
                <c:pt idx="208">
                  <c:v>-4.3100000000000005</c:v>
                </c:pt>
                <c:pt idx="209">
                  <c:v>-2.23</c:v>
                </c:pt>
                <c:pt idx="210">
                  <c:v>-0.8</c:v>
                </c:pt>
                <c:pt idx="211">
                  <c:v>10.36</c:v>
                </c:pt>
                <c:pt idx="212">
                  <c:v>1.78</c:v>
                </c:pt>
                <c:pt idx="213">
                  <c:v>11.51</c:v>
                </c:pt>
                <c:pt idx="214">
                  <c:v>5.63</c:v>
                </c:pt>
                <c:pt idx="215">
                  <c:v>1.3599999999999999</c:v>
                </c:pt>
                <c:pt idx="216">
                  <c:v>0.7</c:v>
                </c:pt>
                <c:pt idx="217">
                  <c:v>3.5999999999999996</c:v>
                </c:pt>
                <c:pt idx="218">
                  <c:v>2.3600000000000003</c:v>
                </c:pt>
                <c:pt idx="219">
                  <c:v>6.96</c:v>
                </c:pt>
                <c:pt idx="220">
                  <c:v>-1.49</c:v>
                </c:pt>
                <c:pt idx="221">
                  <c:v>4.3499999999999996</c:v>
                </c:pt>
                <c:pt idx="222">
                  <c:v>-4.05</c:v>
                </c:pt>
                <c:pt idx="223">
                  <c:v>-1.1299999999999999</c:v>
                </c:pt>
                <c:pt idx="224">
                  <c:v>1.8800000000000001</c:v>
                </c:pt>
                <c:pt idx="225">
                  <c:v>-2.3200000000000003</c:v>
                </c:pt>
                <c:pt idx="226">
                  <c:v>0.27</c:v>
                </c:pt>
                <c:pt idx="227">
                  <c:v>-1.72</c:v>
                </c:pt>
                <c:pt idx="228">
                  <c:v>-4.46</c:v>
                </c:pt>
                <c:pt idx="229">
                  <c:v>-4.5199999999999996</c:v>
                </c:pt>
                <c:pt idx="230">
                  <c:v>1.02</c:v>
                </c:pt>
                <c:pt idx="231">
                  <c:v>-0.32000000000000006</c:v>
                </c:pt>
                <c:pt idx="232">
                  <c:v>-5.23</c:v>
                </c:pt>
                <c:pt idx="233">
                  <c:v>2.56</c:v>
                </c:pt>
                <c:pt idx="234">
                  <c:v>-3.3899999999999997</c:v>
                </c:pt>
                <c:pt idx="235">
                  <c:v>10.36</c:v>
                </c:pt>
                <c:pt idx="236">
                  <c:v>-2.4700000000000002</c:v>
                </c:pt>
                <c:pt idx="237">
                  <c:v>-1</c:v>
                </c:pt>
                <c:pt idx="238">
                  <c:v>-1.91</c:v>
                </c:pt>
                <c:pt idx="239">
                  <c:v>2.23</c:v>
                </c:pt>
                <c:pt idx="240">
                  <c:v>9.99</c:v>
                </c:pt>
                <c:pt idx="241">
                  <c:v>0.54000000000000015</c:v>
                </c:pt>
                <c:pt idx="242">
                  <c:v>-1.6099999999999999</c:v>
                </c:pt>
                <c:pt idx="243">
                  <c:v>-1.94</c:v>
                </c:pt>
                <c:pt idx="244">
                  <c:v>5.58</c:v>
                </c:pt>
                <c:pt idx="245">
                  <c:v>1.1299999999999999</c:v>
                </c:pt>
                <c:pt idx="246">
                  <c:v>-1.5</c:v>
                </c:pt>
                <c:pt idx="247">
                  <c:v>-1.76</c:v>
                </c:pt>
                <c:pt idx="248">
                  <c:v>-4.5199999999999996</c:v>
                </c:pt>
                <c:pt idx="249">
                  <c:v>2.67</c:v>
                </c:pt>
                <c:pt idx="250">
                  <c:v>9.120000000000001</c:v>
                </c:pt>
                <c:pt idx="251">
                  <c:v>4.2799999999999994</c:v>
                </c:pt>
                <c:pt idx="252">
                  <c:v>-0.25000000000000006</c:v>
                </c:pt>
                <c:pt idx="253">
                  <c:v>8.2700000000000014</c:v>
                </c:pt>
                <c:pt idx="254">
                  <c:v>5.8500000000000005</c:v>
                </c:pt>
                <c:pt idx="255">
                  <c:v>-0.51</c:v>
                </c:pt>
                <c:pt idx="256">
                  <c:v>5.34</c:v>
                </c:pt>
                <c:pt idx="257">
                  <c:v>2.2000000000000002</c:v>
                </c:pt>
                <c:pt idx="258">
                  <c:v>-6.49</c:v>
                </c:pt>
                <c:pt idx="259">
                  <c:v>3.9400000000000004</c:v>
                </c:pt>
                <c:pt idx="260">
                  <c:v>-10.77</c:v>
                </c:pt>
                <c:pt idx="261">
                  <c:v>7.43</c:v>
                </c:pt>
                <c:pt idx="262">
                  <c:v>1.3900000000000001</c:v>
                </c:pt>
                <c:pt idx="263">
                  <c:v>-2.58</c:v>
                </c:pt>
                <c:pt idx="264">
                  <c:v>13.15</c:v>
                </c:pt>
                <c:pt idx="265">
                  <c:v>5.91</c:v>
                </c:pt>
                <c:pt idx="266">
                  <c:v>1.55</c:v>
                </c:pt>
                <c:pt idx="267">
                  <c:v>-3</c:v>
                </c:pt>
                <c:pt idx="268">
                  <c:v>1.79</c:v>
                </c:pt>
                <c:pt idx="269">
                  <c:v>4.6500000000000004</c:v>
                </c:pt>
                <c:pt idx="270">
                  <c:v>2.85</c:v>
                </c:pt>
                <c:pt idx="271">
                  <c:v>3.4699999999999998</c:v>
                </c:pt>
                <c:pt idx="272">
                  <c:v>-2.9400000000000004</c:v>
                </c:pt>
                <c:pt idx="273">
                  <c:v>-23.650000000000002</c:v>
                </c:pt>
                <c:pt idx="274">
                  <c:v>-8.98</c:v>
                </c:pt>
                <c:pt idx="275">
                  <c:v>9.9699999999999989</c:v>
                </c:pt>
                <c:pt idx="276">
                  <c:v>1.54</c:v>
                </c:pt>
                <c:pt idx="277">
                  <c:v>5.47</c:v>
                </c:pt>
                <c:pt idx="278">
                  <c:v>-2.4499999999999997</c:v>
                </c:pt>
                <c:pt idx="279">
                  <c:v>-0.33</c:v>
                </c:pt>
                <c:pt idx="280">
                  <c:v>-0.48</c:v>
                </c:pt>
                <c:pt idx="281">
                  <c:v>3.66</c:v>
                </c:pt>
                <c:pt idx="282">
                  <c:v>-1.3</c:v>
                </c:pt>
                <c:pt idx="283">
                  <c:v>-4.2700000000000005</c:v>
                </c:pt>
                <c:pt idx="284">
                  <c:v>3.41</c:v>
                </c:pt>
                <c:pt idx="285">
                  <c:v>3.27</c:v>
                </c:pt>
                <c:pt idx="286">
                  <c:v>-2.2599999999999998</c:v>
                </c:pt>
                <c:pt idx="287">
                  <c:v>1.44</c:v>
                </c:pt>
                <c:pt idx="288">
                  <c:v>6.63</c:v>
                </c:pt>
                <c:pt idx="289">
                  <c:v>-3.4299999999999997</c:v>
                </c:pt>
                <c:pt idx="290">
                  <c:v>0.43000000000000005</c:v>
                </c:pt>
                <c:pt idx="291">
                  <c:v>5.05</c:v>
                </c:pt>
                <c:pt idx="292">
                  <c:v>2.39</c:v>
                </c:pt>
                <c:pt idx="293">
                  <c:v>-1.66</c:v>
                </c:pt>
                <c:pt idx="294">
                  <c:v>9.3600000000000012</c:v>
                </c:pt>
                <c:pt idx="295">
                  <c:v>-0.17000000000000004</c:v>
                </c:pt>
                <c:pt idx="296">
                  <c:v>-1.4</c:v>
                </c:pt>
                <c:pt idx="297">
                  <c:v>-2.7800000000000002</c:v>
                </c:pt>
                <c:pt idx="298">
                  <c:v>1.4100000000000001</c:v>
                </c:pt>
                <c:pt idx="299">
                  <c:v>0.71000000000000008</c:v>
                </c:pt>
                <c:pt idx="300">
                  <c:v>-7.5500000000000007</c:v>
                </c:pt>
                <c:pt idx="301">
                  <c:v>0.57999999999999996</c:v>
                </c:pt>
                <c:pt idx="302">
                  <c:v>2.9299999999999997</c:v>
                </c:pt>
                <c:pt idx="303">
                  <c:v>-1.62</c:v>
                </c:pt>
                <c:pt idx="304">
                  <c:v>10.48</c:v>
                </c:pt>
                <c:pt idx="305">
                  <c:v>0.7400000000000001</c:v>
                </c:pt>
                <c:pt idx="306">
                  <c:v>-1.2400000000000002</c:v>
                </c:pt>
                <c:pt idx="307">
                  <c:v>-9.52</c:v>
                </c:pt>
                <c:pt idx="308">
                  <c:v>-4.46</c:v>
                </c:pt>
                <c:pt idx="309">
                  <c:v>0.67</c:v>
                </c:pt>
                <c:pt idx="310">
                  <c:v>4.62</c:v>
                </c:pt>
                <c:pt idx="311">
                  <c:v>1.79</c:v>
                </c:pt>
                <c:pt idx="312">
                  <c:v>2.42</c:v>
                </c:pt>
                <c:pt idx="313">
                  <c:v>6.52</c:v>
                </c:pt>
                <c:pt idx="314">
                  <c:v>3.6300000000000003</c:v>
                </c:pt>
                <c:pt idx="315">
                  <c:v>-0.38</c:v>
                </c:pt>
                <c:pt idx="316">
                  <c:v>2.8200000000000003</c:v>
                </c:pt>
                <c:pt idx="317">
                  <c:v>-4.57</c:v>
                </c:pt>
                <c:pt idx="318">
                  <c:v>3.5</c:v>
                </c:pt>
                <c:pt idx="319">
                  <c:v>2.48</c:v>
                </c:pt>
                <c:pt idx="320">
                  <c:v>-2.78</c:v>
                </c:pt>
                <c:pt idx="321">
                  <c:v>0.82000000000000006</c:v>
                </c:pt>
                <c:pt idx="322">
                  <c:v>-3.8800000000000003</c:v>
                </c:pt>
                <c:pt idx="323">
                  <c:v>12.43</c:v>
                </c:pt>
                <c:pt idx="324">
                  <c:v>-1.61</c:v>
                </c:pt>
                <c:pt idx="325">
                  <c:v>0.37</c:v>
                </c:pt>
                <c:pt idx="326">
                  <c:v>-2.4099999999999997</c:v>
                </c:pt>
                <c:pt idx="327">
                  <c:v>1.91</c:v>
                </c:pt>
                <c:pt idx="328">
                  <c:v>0</c:v>
                </c:pt>
                <c:pt idx="329">
                  <c:v>-1.79</c:v>
                </c:pt>
                <c:pt idx="330">
                  <c:v>4.1000000000000005</c:v>
                </c:pt>
                <c:pt idx="331">
                  <c:v>-1.3800000000000001</c:v>
                </c:pt>
                <c:pt idx="332">
                  <c:v>0.43999999999999995</c:v>
                </c:pt>
                <c:pt idx="333">
                  <c:v>2.72</c:v>
                </c:pt>
                <c:pt idx="334">
                  <c:v>3.1</c:v>
                </c:pt>
                <c:pt idx="335">
                  <c:v>6.9999999999999951E-2</c:v>
                </c:pt>
                <c:pt idx="336">
                  <c:v>-1.47</c:v>
                </c:pt>
                <c:pt idx="337">
                  <c:v>-0.66</c:v>
                </c:pt>
                <c:pt idx="338">
                  <c:v>2.2000000000000002</c:v>
                </c:pt>
                <c:pt idx="339">
                  <c:v>-2.8600000000000003</c:v>
                </c:pt>
                <c:pt idx="340">
                  <c:v>1.97</c:v>
                </c:pt>
                <c:pt idx="341">
                  <c:v>-2.1100000000000003</c:v>
                </c:pt>
                <c:pt idx="342">
                  <c:v>-3.08</c:v>
                </c:pt>
                <c:pt idx="343">
                  <c:v>3.7800000000000002</c:v>
                </c:pt>
                <c:pt idx="344">
                  <c:v>0.37</c:v>
                </c:pt>
                <c:pt idx="345">
                  <c:v>2.67</c:v>
                </c:pt>
                <c:pt idx="346">
                  <c:v>0.4</c:v>
                </c:pt>
                <c:pt idx="347">
                  <c:v>1.92</c:v>
                </c:pt>
                <c:pt idx="348">
                  <c:v>2.38</c:v>
                </c:pt>
                <c:pt idx="349">
                  <c:v>-2.36</c:v>
                </c:pt>
                <c:pt idx="350">
                  <c:v>-4.8499999999999996</c:v>
                </c:pt>
                <c:pt idx="351">
                  <c:v>0.76</c:v>
                </c:pt>
                <c:pt idx="352">
                  <c:v>1.18</c:v>
                </c:pt>
                <c:pt idx="353">
                  <c:v>-3.19</c:v>
                </c:pt>
                <c:pt idx="354">
                  <c:v>3.96</c:v>
                </c:pt>
                <c:pt idx="355">
                  <c:v>4.24</c:v>
                </c:pt>
                <c:pt idx="356">
                  <c:v>-1.4</c:v>
                </c:pt>
                <c:pt idx="357">
                  <c:v>1.9500000000000002</c:v>
                </c:pt>
                <c:pt idx="358">
                  <c:v>-4.0999999999999996</c:v>
                </c:pt>
                <c:pt idx="359">
                  <c:v>2.3199999999999998</c:v>
                </c:pt>
                <c:pt idx="360">
                  <c:v>1.03</c:v>
                </c:pt>
                <c:pt idx="361">
                  <c:v>4.1399999999999997</c:v>
                </c:pt>
                <c:pt idx="362">
                  <c:v>2.1</c:v>
                </c:pt>
                <c:pt idx="363">
                  <c:v>1.27</c:v>
                </c:pt>
                <c:pt idx="364">
                  <c:v>3.38</c:v>
                </c:pt>
                <c:pt idx="365">
                  <c:v>2.0700000000000003</c:v>
                </c:pt>
                <c:pt idx="366">
                  <c:v>3.23</c:v>
                </c:pt>
                <c:pt idx="367">
                  <c:v>-1.1400000000000001</c:v>
                </c:pt>
                <c:pt idx="368">
                  <c:v>4.42</c:v>
                </c:pt>
                <c:pt idx="369">
                  <c:v>-0.8899999999999999</c:v>
                </c:pt>
                <c:pt idx="370">
                  <c:v>4.88</c:v>
                </c:pt>
                <c:pt idx="371">
                  <c:v>0.8600000000000001</c:v>
                </c:pt>
                <c:pt idx="372">
                  <c:v>2.4299999999999997</c:v>
                </c:pt>
                <c:pt idx="373">
                  <c:v>0.25</c:v>
                </c:pt>
                <c:pt idx="374">
                  <c:v>0.7599999999999999</c:v>
                </c:pt>
                <c:pt idx="375">
                  <c:v>0.91999999999999993</c:v>
                </c:pt>
                <c:pt idx="376">
                  <c:v>2.17</c:v>
                </c:pt>
                <c:pt idx="377">
                  <c:v>-0.48000000000000004</c:v>
                </c:pt>
                <c:pt idx="378">
                  <c:v>-5.67</c:v>
                </c:pt>
                <c:pt idx="379">
                  <c:v>2.65</c:v>
                </c:pt>
                <c:pt idx="380">
                  <c:v>5.5299999999999994</c:v>
                </c:pt>
                <c:pt idx="381">
                  <c:v>0.67000000000000015</c:v>
                </c:pt>
                <c:pt idx="382">
                  <c:v>7.08</c:v>
                </c:pt>
                <c:pt idx="383">
                  <c:v>-3.09</c:v>
                </c:pt>
                <c:pt idx="384">
                  <c:v>6.0699999999999994</c:v>
                </c:pt>
                <c:pt idx="385">
                  <c:v>0.20999999999999996</c:v>
                </c:pt>
                <c:pt idx="386">
                  <c:v>-4.1100000000000003</c:v>
                </c:pt>
                <c:pt idx="387">
                  <c:v>5.3100000000000005</c:v>
                </c:pt>
                <c:pt idx="388">
                  <c:v>5.5299999999999994</c:v>
                </c:pt>
                <c:pt idx="389">
                  <c:v>5.52</c:v>
                </c:pt>
                <c:pt idx="390">
                  <c:v>6.91</c:v>
                </c:pt>
                <c:pt idx="391">
                  <c:v>-5.8900000000000006</c:v>
                </c:pt>
                <c:pt idx="392">
                  <c:v>4.92</c:v>
                </c:pt>
                <c:pt idx="393">
                  <c:v>-4.2300000000000004</c:v>
                </c:pt>
                <c:pt idx="394">
                  <c:v>4.2200000000000006</c:v>
                </c:pt>
                <c:pt idx="395">
                  <c:v>1.02</c:v>
                </c:pt>
                <c:pt idx="396">
                  <c:v>2.59</c:v>
                </c:pt>
                <c:pt idx="397">
                  <c:v>6.1800000000000006</c:v>
                </c:pt>
                <c:pt idx="398">
                  <c:v>2.06</c:v>
                </c:pt>
                <c:pt idx="399">
                  <c:v>0.76</c:v>
                </c:pt>
                <c:pt idx="400">
                  <c:v>-2.88</c:v>
                </c:pt>
                <c:pt idx="401">
                  <c:v>4.05</c:v>
                </c:pt>
                <c:pt idx="402">
                  <c:v>-2.9299999999999997</c:v>
                </c:pt>
                <c:pt idx="403">
                  <c:v>-13.799999999999999</c:v>
                </c:pt>
                <c:pt idx="404">
                  <c:v>6</c:v>
                </c:pt>
                <c:pt idx="405">
                  <c:v>8.61</c:v>
                </c:pt>
                <c:pt idx="406">
                  <c:v>5.29</c:v>
                </c:pt>
                <c:pt idx="407">
                  <c:v>6.36</c:v>
                </c:pt>
                <c:pt idx="408">
                  <c:v>2.94</c:v>
                </c:pt>
                <c:pt idx="409">
                  <c:v>-2.14</c:v>
                </c:pt>
                <c:pt idx="410">
                  <c:v>2.63</c:v>
                </c:pt>
                <c:pt idx="411">
                  <c:v>0.9</c:v>
                </c:pt>
                <c:pt idx="412">
                  <c:v>-2.21</c:v>
                </c:pt>
                <c:pt idx="413">
                  <c:v>6.31</c:v>
                </c:pt>
                <c:pt idx="414">
                  <c:v>-2.27</c:v>
                </c:pt>
                <c:pt idx="415">
                  <c:v>-4.6899999999999995</c:v>
                </c:pt>
                <c:pt idx="416">
                  <c:v>-2.94</c:v>
                </c:pt>
                <c:pt idx="417">
                  <c:v>1.1800000000000002</c:v>
                </c:pt>
                <c:pt idx="418">
                  <c:v>0.9900000000000001</c:v>
                </c:pt>
                <c:pt idx="419">
                  <c:v>0.27999999999999997</c:v>
                </c:pt>
                <c:pt idx="420">
                  <c:v>-2.8000000000000003</c:v>
                </c:pt>
                <c:pt idx="421">
                  <c:v>-7.12</c:v>
                </c:pt>
                <c:pt idx="422">
                  <c:v>9.9499999999999993</c:v>
                </c:pt>
                <c:pt idx="423">
                  <c:v>-2.04</c:v>
                </c:pt>
                <c:pt idx="424">
                  <c:v>-0.67999999999999994</c:v>
                </c:pt>
                <c:pt idx="425">
                  <c:v>-1.48</c:v>
                </c:pt>
                <c:pt idx="426">
                  <c:v>0.87000000000000011</c:v>
                </c:pt>
                <c:pt idx="427">
                  <c:v>4.62</c:v>
                </c:pt>
                <c:pt idx="428">
                  <c:v>-0.22999999999999998</c:v>
                </c:pt>
                <c:pt idx="429">
                  <c:v>4.18</c:v>
                </c:pt>
                <c:pt idx="430">
                  <c:v>-2.34</c:v>
                </c:pt>
                <c:pt idx="431">
                  <c:v>2.15</c:v>
                </c:pt>
                <c:pt idx="432">
                  <c:v>0.38</c:v>
                </c:pt>
                <c:pt idx="433">
                  <c:v>-3.06</c:v>
                </c:pt>
                <c:pt idx="434">
                  <c:v>-3.96</c:v>
                </c:pt>
                <c:pt idx="435">
                  <c:v>4.32</c:v>
                </c:pt>
                <c:pt idx="436">
                  <c:v>2.0100000000000002</c:v>
                </c:pt>
                <c:pt idx="437">
                  <c:v>-3.08</c:v>
                </c:pt>
                <c:pt idx="438">
                  <c:v>-1.83</c:v>
                </c:pt>
                <c:pt idx="439">
                  <c:v>-6.6899999999999995</c:v>
                </c:pt>
                <c:pt idx="440">
                  <c:v>-8.879999999999999</c:v>
                </c:pt>
                <c:pt idx="441">
                  <c:v>3.7199999999999998</c:v>
                </c:pt>
                <c:pt idx="442">
                  <c:v>7.29</c:v>
                </c:pt>
                <c:pt idx="443">
                  <c:v>2.4300000000000002</c:v>
                </c:pt>
                <c:pt idx="444">
                  <c:v>0.22999999999999998</c:v>
                </c:pt>
                <c:pt idx="445">
                  <c:v>-2.6999999999999997</c:v>
                </c:pt>
                <c:pt idx="446">
                  <c:v>3.8600000000000003</c:v>
                </c:pt>
                <c:pt idx="447">
                  <c:v>-6.58</c:v>
                </c:pt>
                <c:pt idx="448">
                  <c:v>-0.5</c:v>
                </c:pt>
                <c:pt idx="449">
                  <c:v>-6.93</c:v>
                </c:pt>
                <c:pt idx="450">
                  <c:v>-4.7300000000000004</c:v>
                </c:pt>
                <c:pt idx="451">
                  <c:v>9.9999999999999811E-3</c:v>
                </c:pt>
                <c:pt idx="452">
                  <c:v>-10.47</c:v>
                </c:pt>
                <c:pt idx="453">
                  <c:v>7.5100000000000007</c:v>
                </c:pt>
                <c:pt idx="454">
                  <c:v>3.28</c:v>
                </c:pt>
                <c:pt idx="455">
                  <c:v>-4.6900000000000004</c:v>
                </c:pt>
                <c:pt idx="456">
                  <c:v>-3.21</c:v>
                </c:pt>
                <c:pt idx="457">
                  <c:v>-0.76</c:v>
                </c:pt>
                <c:pt idx="458">
                  <c:v>2.06</c:v>
                </c:pt>
                <c:pt idx="459">
                  <c:v>6.0600000000000005</c:v>
                </c:pt>
                <c:pt idx="460">
                  <c:v>4.1500000000000004</c:v>
                </c:pt>
                <c:pt idx="461">
                  <c:v>1.0599999999999998</c:v>
                </c:pt>
                <c:pt idx="462">
                  <c:v>0.03</c:v>
                </c:pt>
                <c:pt idx="463">
                  <c:v>1.05</c:v>
                </c:pt>
                <c:pt idx="464">
                  <c:v>-1.34</c:v>
                </c:pt>
                <c:pt idx="465">
                  <c:v>3.9600000000000004</c:v>
                </c:pt>
                <c:pt idx="466">
                  <c:v>1.8299999999999998</c:v>
                </c:pt>
                <c:pt idx="467">
                  <c:v>4.5999999999999996</c:v>
                </c:pt>
                <c:pt idx="468">
                  <c:v>1.3599999999999999</c:v>
                </c:pt>
                <c:pt idx="469">
                  <c:v>1.88</c:v>
                </c:pt>
                <c:pt idx="470">
                  <c:v>-1.4200000000000002</c:v>
                </c:pt>
                <c:pt idx="471">
                  <c:v>0.42</c:v>
                </c:pt>
                <c:pt idx="472">
                  <c:v>0.42</c:v>
                </c:pt>
                <c:pt idx="473">
                  <c:v>1.2999999999999998</c:v>
                </c:pt>
                <c:pt idx="474">
                  <c:v>-3.88</c:v>
                </c:pt>
                <c:pt idx="475">
                  <c:v>0.47</c:v>
                </c:pt>
                <c:pt idx="476">
                  <c:v>1.2999999999999998</c:v>
                </c:pt>
                <c:pt idx="477">
                  <c:v>1.7</c:v>
                </c:pt>
                <c:pt idx="478">
                  <c:v>3.75</c:v>
                </c:pt>
                <c:pt idx="479">
                  <c:v>3</c:v>
                </c:pt>
                <c:pt idx="480">
                  <c:v>-2.4700000000000002</c:v>
                </c:pt>
                <c:pt idx="481">
                  <c:v>0.27</c:v>
                </c:pt>
                <c:pt idx="482">
                  <c:v>-1.31</c:v>
                </c:pt>
                <c:pt idx="483">
                  <c:v>-2.42</c:v>
                </c:pt>
                <c:pt idx="484">
                  <c:v>3.08</c:v>
                </c:pt>
                <c:pt idx="485">
                  <c:v>-0.47</c:v>
                </c:pt>
                <c:pt idx="486">
                  <c:v>3.24</c:v>
                </c:pt>
                <c:pt idx="487">
                  <c:v>-2.77</c:v>
                </c:pt>
                <c:pt idx="488">
                  <c:v>-0.28999999999999998</c:v>
                </c:pt>
                <c:pt idx="489">
                  <c:v>-0.85</c:v>
                </c:pt>
                <c:pt idx="490">
                  <c:v>3.1999999999999997</c:v>
                </c:pt>
                <c:pt idx="491">
                  <c:v>-1</c:v>
                </c:pt>
                <c:pt idx="492">
                  <c:v>0.64</c:v>
                </c:pt>
                <c:pt idx="493">
                  <c:v>1.1499999999999999</c:v>
                </c:pt>
                <c:pt idx="494">
                  <c:v>2.2999999999999998</c:v>
                </c:pt>
                <c:pt idx="495">
                  <c:v>-0.27</c:v>
                </c:pt>
                <c:pt idx="496">
                  <c:v>-2.4700000000000002</c:v>
                </c:pt>
                <c:pt idx="497">
                  <c:v>-0.99</c:v>
                </c:pt>
                <c:pt idx="498">
                  <c:v>-0.67</c:v>
                </c:pt>
                <c:pt idx="499">
                  <c:v>3.04</c:v>
                </c:pt>
                <c:pt idx="500">
                  <c:v>3.1999999999999997</c:v>
                </c:pt>
                <c:pt idx="501">
                  <c:v>2.3699999999999997</c:v>
                </c:pt>
                <c:pt idx="502">
                  <c:v>1.05</c:v>
                </c:pt>
                <c:pt idx="503">
                  <c:v>0.79999999999999993</c:v>
                </c:pt>
                <c:pt idx="504">
                  <c:v>1.53</c:v>
                </c:pt>
                <c:pt idx="505">
                  <c:v>-2.35</c:v>
                </c:pt>
                <c:pt idx="506">
                  <c:v>0.25000000000000006</c:v>
                </c:pt>
                <c:pt idx="507">
                  <c:v>3.39</c:v>
                </c:pt>
                <c:pt idx="508">
                  <c:v>2.94</c:v>
                </c:pt>
                <c:pt idx="509">
                  <c:v>-2.14</c:v>
                </c:pt>
                <c:pt idx="510">
                  <c:v>-2.5099999999999998</c:v>
                </c:pt>
                <c:pt idx="511">
                  <c:v>1.56</c:v>
                </c:pt>
                <c:pt idx="512">
                  <c:v>2.6100000000000003</c:v>
                </c:pt>
                <c:pt idx="513">
                  <c:v>4.72</c:v>
                </c:pt>
                <c:pt idx="514">
                  <c:v>-3.88</c:v>
                </c:pt>
                <c:pt idx="515">
                  <c:v>-0.64</c:v>
                </c:pt>
                <c:pt idx="516">
                  <c:v>-7.31</c:v>
                </c:pt>
                <c:pt idx="517">
                  <c:v>-4.09</c:v>
                </c:pt>
                <c:pt idx="518">
                  <c:v>7.9999999999999988E-2</c:v>
                </c:pt>
                <c:pt idx="519">
                  <c:v>2.1999999999999997</c:v>
                </c:pt>
                <c:pt idx="520">
                  <c:v>2.2799999999999998</c:v>
                </c:pt>
                <c:pt idx="521">
                  <c:v>-7.33</c:v>
                </c:pt>
                <c:pt idx="522">
                  <c:v>0.51</c:v>
                </c:pt>
                <c:pt idx="523">
                  <c:v>1.5699999999999998</c:v>
                </c:pt>
                <c:pt idx="524">
                  <c:v>-10.790000000000001</c:v>
                </c:pt>
                <c:pt idx="525">
                  <c:v>-15.47</c:v>
                </c:pt>
                <c:pt idx="526">
                  <c:v>-4.79</c:v>
                </c:pt>
                <c:pt idx="527">
                  <c:v>1.38</c:v>
                </c:pt>
                <c:pt idx="528">
                  <c:v>-7.38</c:v>
                </c:pt>
                <c:pt idx="529">
                  <c:v>-7.77</c:v>
                </c:pt>
                <c:pt idx="530">
                  <c:v>8.2900000000000009</c:v>
                </c:pt>
                <c:pt idx="531">
                  <c:v>7.0200000000000005</c:v>
                </c:pt>
                <c:pt idx="532">
                  <c:v>4.7300000000000004</c:v>
                </c:pt>
                <c:pt idx="533">
                  <c:v>2.14</c:v>
                </c:pt>
                <c:pt idx="534">
                  <c:v>6.75</c:v>
                </c:pt>
                <c:pt idx="535">
                  <c:v>2.1500000000000004</c:v>
                </c:pt>
                <c:pt idx="536">
                  <c:v>3.37</c:v>
                </c:pt>
                <c:pt idx="537">
                  <c:v>-1.0900000000000001</c:v>
                </c:pt>
                <c:pt idx="538">
                  <c:v>6.05</c:v>
                </c:pt>
                <c:pt idx="539">
                  <c:v>2.16</c:v>
                </c:pt>
                <c:pt idx="540">
                  <c:v>-3.45</c:v>
                </c:pt>
                <c:pt idx="541">
                  <c:v>2.92</c:v>
                </c:pt>
                <c:pt idx="542">
                  <c:v>5.2</c:v>
                </c:pt>
                <c:pt idx="543">
                  <c:v>0.16999999999999998</c:v>
                </c:pt>
                <c:pt idx="544">
                  <c:v>-5.5699999999999994</c:v>
                </c:pt>
                <c:pt idx="545">
                  <c:v>-4.0199999999999996</c:v>
                </c:pt>
                <c:pt idx="546">
                  <c:v>5.66</c:v>
                </c:pt>
                <c:pt idx="547">
                  <c:v>-5.4399999999999995</c:v>
                </c:pt>
                <c:pt idx="548">
                  <c:v>11.16</c:v>
                </c:pt>
                <c:pt idx="549">
                  <c:v>3.3600000000000003</c:v>
                </c:pt>
                <c:pt idx="550">
                  <c:v>0.64</c:v>
                </c:pt>
                <c:pt idx="551">
                  <c:v>6.8100000000000005</c:v>
                </c:pt>
                <c:pt idx="552">
                  <c:v>1.92</c:v>
                </c:pt>
                <c:pt idx="553">
                  <c:v>2.5700000000000003</c:v>
                </c:pt>
                <c:pt idx="554">
                  <c:v>-6.9999999999999993E-2</c:v>
                </c:pt>
                <c:pt idx="555">
                  <c:v>2.5299999999999998</c:v>
                </c:pt>
                <c:pt idx="556">
                  <c:v>-2.02</c:v>
                </c:pt>
                <c:pt idx="557">
                  <c:v>-1.87</c:v>
                </c:pt>
                <c:pt idx="558">
                  <c:v>-1.36</c:v>
                </c:pt>
                <c:pt idx="559">
                  <c:v>-5.97</c:v>
                </c:pt>
                <c:pt idx="560">
                  <c:v>-7.86</c:v>
                </c:pt>
                <c:pt idx="561">
                  <c:v>12.37</c:v>
                </c:pt>
                <c:pt idx="562">
                  <c:v>-0.38</c:v>
                </c:pt>
                <c:pt idx="563">
                  <c:v>-0.95</c:v>
                </c:pt>
                <c:pt idx="564">
                  <c:v>8.3800000000000008</c:v>
                </c:pt>
                <c:pt idx="565">
                  <c:v>6.55</c:v>
                </c:pt>
                <c:pt idx="566">
                  <c:v>3.92</c:v>
                </c:pt>
                <c:pt idx="567">
                  <c:v>-0.45</c:v>
                </c:pt>
                <c:pt idx="568">
                  <c:v>-6.3599999999999994</c:v>
                </c:pt>
                <c:pt idx="569">
                  <c:v>2.37</c:v>
                </c:pt>
                <c:pt idx="570">
                  <c:v>1.95</c:v>
                </c:pt>
                <c:pt idx="571">
                  <c:v>0.87</c:v>
                </c:pt>
                <c:pt idx="572">
                  <c:v>3.1500000000000004</c:v>
                </c:pt>
                <c:pt idx="573">
                  <c:v>-1.57</c:v>
                </c:pt>
                <c:pt idx="574">
                  <c:v>1.47</c:v>
                </c:pt>
                <c:pt idx="575">
                  <c:v>-0.26</c:v>
                </c:pt>
                <c:pt idx="576">
                  <c:v>6.72</c:v>
                </c:pt>
                <c:pt idx="577">
                  <c:v>2.09</c:v>
                </c:pt>
                <c:pt idx="578">
                  <c:v>4.42</c:v>
                </c:pt>
                <c:pt idx="579">
                  <c:v>2.08</c:v>
                </c:pt>
                <c:pt idx="580">
                  <c:v>1.1299999999999999</c:v>
                </c:pt>
                <c:pt idx="581">
                  <c:v>-0.48</c:v>
                </c:pt>
                <c:pt idx="582">
                  <c:v>5.68</c:v>
                </c:pt>
                <c:pt idx="583">
                  <c:v>-2.2799999999999998</c:v>
                </c:pt>
                <c:pt idx="584">
                  <c:v>4.32</c:v>
                </c:pt>
                <c:pt idx="585">
                  <c:v>3.96</c:v>
                </c:pt>
                <c:pt idx="586">
                  <c:v>3.43</c:v>
                </c:pt>
                <c:pt idx="587">
                  <c:v>1.9</c:v>
                </c:pt>
                <c:pt idx="588">
                  <c:v>-2.78</c:v>
                </c:pt>
                <c:pt idx="589">
                  <c:v>5.34</c:v>
                </c:pt>
                <c:pt idx="590">
                  <c:v>-0.76</c:v>
                </c:pt>
                <c:pt idx="591">
                  <c:v>0.1</c:v>
                </c:pt>
                <c:pt idx="592">
                  <c:v>1.37</c:v>
                </c:pt>
                <c:pt idx="593">
                  <c:v>1.68</c:v>
                </c:pt>
                <c:pt idx="594">
                  <c:v>-2.41</c:v>
                </c:pt>
                <c:pt idx="595">
                  <c:v>3.63</c:v>
                </c:pt>
                <c:pt idx="596">
                  <c:v>-1.22</c:v>
                </c:pt>
                <c:pt idx="597">
                  <c:v>3.76</c:v>
                </c:pt>
                <c:pt idx="598">
                  <c:v>3.28</c:v>
                </c:pt>
                <c:pt idx="599">
                  <c:v>0.05</c:v>
                </c:pt>
                <c:pt idx="600">
                  <c:v>-2.59</c:v>
                </c:pt>
                <c:pt idx="601">
                  <c:v>6.57</c:v>
                </c:pt>
                <c:pt idx="602">
                  <c:v>-0.54</c:v>
                </c:pt>
                <c:pt idx="603">
                  <c:v>-0.78</c:v>
                </c:pt>
                <c:pt idx="604">
                  <c:v>1.79</c:v>
                </c:pt>
                <c:pt idx="605">
                  <c:v>-1.46</c:v>
                </c:pt>
                <c:pt idx="606">
                  <c:v>4.32</c:v>
                </c:pt>
                <c:pt idx="607">
                  <c:v>-5</c:v>
                </c:pt>
                <c:pt idx="608">
                  <c:v>-1.72</c:v>
                </c:pt>
                <c:pt idx="609">
                  <c:v>7.77</c:v>
                </c:pt>
                <c:pt idx="610">
                  <c:v>0.77</c:v>
                </c:pt>
                <c:pt idx="611">
                  <c:v>-1.07</c:v>
                </c:pt>
                <c:pt idx="612">
                  <c:v>-4.1399999999999997</c:v>
                </c:pt>
                <c:pt idx="613">
                  <c:v>-0.24</c:v>
                </c:pt>
                <c:pt idx="614">
                  <c:v>6.73</c:v>
                </c:pt>
                <c:pt idx="615">
                  <c:v>-0.59</c:v>
                </c:pt>
                <c:pt idx="616">
                  <c:v>1.78</c:v>
                </c:pt>
                <c:pt idx="617">
                  <c:v>-0.59</c:v>
                </c:pt>
                <c:pt idx="618">
                  <c:v>4.08</c:v>
                </c:pt>
                <c:pt idx="619">
                  <c:v>-0.68</c:v>
                </c:pt>
                <c:pt idx="620">
                  <c:v>-0.93</c:v>
                </c:pt>
                <c:pt idx="621">
                  <c:v>-1.95</c:v>
                </c:pt>
                <c:pt idx="622">
                  <c:v>1.81</c:v>
                </c:pt>
                <c:pt idx="623">
                  <c:v>1.6099999999999999</c:v>
                </c:pt>
                <c:pt idx="624">
                  <c:v>2.48</c:v>
                </c:pt>
                <c:pt idx="625">
                  <c:v>3.66</c:v>
                </c:pt>
                <c:pt idx="626">
                  <c:v>0.28000000000000003</c:v>
                </c:pt>
                <c:pt idx="627">
                  <c:v>2.23</c:v>
                </c:pt>
                <c:pt idx="628">
                  <c:v>2.7399999999999998</c:v>
                </c:pt>
                <c:pt idx="629">
                  <c:v>-0.51</c:v>
                </c:pt>
                <c:pt idx="630">
                  <c:v>1.9799999999999998</c:v>
                </c:pt>
                <c:pt idx="631">
                  <c:v>0.39</c:v>
                </c:pt>
                <c:pt idx="632">
                  <c:v>2.17</c:v>
                </c:pt>
                <c:pt idx="633">
                  <c:v>2.96</c:v>
                </c:pt>
                <c:pt idx="634">
                  <c:v>2.42</c:v>
                </c:pt>
                <c:pt idx="635">
                  <c:v>1.0499999999999998</c:v>
                </c:pt>
                <c:pt idx="636">
                  <c:v>5.88</c:v>
                </c:pt>
                <c:pt idx="637">
                  <c:v>-4.3400000000000007</c:v>
                </c:pt>
                <c:pt idx="638">
                  <c:v>-2.17</c:v>
                </c:pt>
                <c:pt idx="639">
                  <c:v>1.04</c:v>
                </c:pt>
                <c:pt idx="640">
                  <c:v>3.83</c:v>
                </c:pt>
                <c:pt idx="641">
                  <c:v>0.9</c:v>
                </c:pt>
                <c:pt idx="642">
                  <c:v>2.54</c:v>
                </c:pt>
                <c:pt idx="643">
                  <c:v>2.48</c:v>
                </c:pt>
                <c:pt idx="644">
                  <c:v>0.5</c:v>
                </c:pt>
                <c:pt idx="645">
                  <c:v>-8.42</c:v>
                </c:pt>
                <c:pt idx="646">
                  <c:v>3.1799999999999997</c:v>
                </c:pt>
                <c:pt idx="647">
                  <c:v>-8.86</c:v>
                </c:pt>
                <c:pt idx="648">
                  <c:v>7.9200000000000008</c:v>
                </c:pt>
                <c:pt idx="649">
                  <c:v>4.4800000000000004</c:v>
                </c:pt>
                <c:pt idx="650">
                  <c:v>2.2600000000000002</c:v>
                </c:pt>
                <c:pt idx="651">
                  <c:v>5.0200000000000005</c:v>
                </c:pt>
                <c:pt idx="652">
                  <c:v>-5.92</c:v>
                </c:pt>
                <c:pt idx="653">
                  <c:v>7.2200000000000006</c:v>
                </c:pt>
                <c:pt idx="654">
                  <c:v>1.71</c:v>
                </c:pt>
                <c:pt idx="655">
                  <c:v>-0.55000000000000004</c:v>
                </c:pt>
                <c:pt idx="656">
                  <c:v>0.8600000000000001</c:v>
                </c:pt>
                <c:pt idx="657">
                  <c:v>1.8499999999999999</c:v>
                </c:pt>
                <c:pt idx="658">
                  <c:v>2.73</c:v>
                </c:pt>
                <c:pt idx="659">
                  <c:v>2.71</c:v>
                </c:pt>
                <c:pt idx="660">
                  <c:v>1.1600000000000001</c:v>
                </c:pt>
                <c:pt idx="661">
                  <c:v>-7.14</c:v>
                </c:pt>
                <c:pt idx="662">
                  <c:v>-11.64</c:v>
                </c:pt>
                <c:pt idx="663">
                  <c:v>12.59</c:v>
                </c:pt>
                <c:pt idx="664">
                  <c:v>6.45</c:v>
                </c:pt>
                <c:pt idx="665">
                  <c:v>-0.73</c:v>
                </c:pt>
                <c:pt idx="666">
                  <c:v>6.3</c:v>
                </c:pt>
                <c:pt idx="667">
                  <c:v>10.23</c:v>
                </c:pt>
                <c:pt idx="668">
                  <c:v>-5.1499999999999995</c:v>
                </c:pt>
                <c:pt idx="669">
                  <c:v>-2.1399999999999997</c:v>
                </c:pt>
                <c:pt idx="670">
                  <c:v>9.34</c:v>
                </c:pt>
                <c:pt idx="671">
                  <c:v>4.76</c:v>
                </c:pt>
                <c:pt idx="672">
                  <c:v>-0.97</c:v>
                </c:pt>
                <c:pt idx="673">
                  <c:v>1.1299999999999999</c:v>
                </c:pt>
                <c:pt idx="674">
                  <c:v>3.42</c:v>
                </c:pt>
                <c:pt idx="675">
                  <c:v>6.4</c:v>
                </c:pt>
                <c:pt idx="676">
                  <c:v>-0.16</c:v>
                </c:pt>
                <c:pt idx="677">
                  <c:v>4.72</c:v>
                </c:pt>
                <c:pt idx="678">
                  <c:v>4.2</c:v>
                </c:pt>
                <c:pt idx="679">
                  <c:v>2.59</c:v>
                </c:pt>
                <c:pt idx="680">
                  <c:v>-5.58</c:v>
                </c:pt>
                <c:pt idx="681">
                  <c:v>8.24</c:v>
                </c:pt>
                <c:pt idx="682">
                  <c:v>1.78</c:v>
                </c:pt>
                <c:pt idx="683">
                  <c:v>5.9700000000000006</c:v>
                </c:pt>
              </c:numCache>
            </c:numRef>
          </c:xVal>
          <c:yVal>
            <c:numRef>
              <c:f>'ANSWER 2 EP'!$R$26:$R$709</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E45C-4EA8-B7BF-53578AF362EC}"/>
            </c:ext>
          </c:extLst>
        </c:ser>
        <c:dLbls>
          <c:showLegendKey val="0"/>
          <c:showVal val="0"/>
          <c:showCatName val="0"/>
          <c:showSerName val="0"/>
          <c:showPercent val="0"/>
          <c:showBubbleSize val="0"/>
        </c:dLbls>
        <c:axId val="1701027216"/>
        <c:axId val="1701023888"/>
      </c:scatterChart>
      <c:valAx>
        <c:axId val="1701027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023888"/>
        <c:crosses val="autoZero"/>
        <c:crossBetween val="midCat"/>
      </c:valAx>
      <c:valAx>
        <c:axId val="170102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0272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Market-Rf line fit plot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 2 EP'!$AG$25</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EP'!$AF$26:$AF$709</c:f>
              <c:numCache>
                <c:formatCode>General</c:formatCode>
                <c:ptCount val="684"/>
                <c:pt idx="0">
                  <c:v>1.05</c:v>
                </c:pt>
                <c:pt idx="1">
                  <c:v>-0.83000000000000007</c:v>
                </c:pt>
                <c:pt idx="2">
                  <c:v>-2.44</c:v>
                </c:pt>
                <c:pt idx="3">
                  <c:v>1.81</c:v>
                </c:pt>
                <c:pt idx="4">
                  <c:v>-0.63</c:v>
                </c:pt>
                <c:pt idx="5">
                  <c:v>-3.68</c:v>
                </c:pt>
                <c:pt idx="6">
                  <c:v>2.08</c:v>
                </c:pt>
                <c:pt idx="7">
                  <c:v>2.63</c:v>
                </c:pt>
                <c:pt idx="8">
                  <c:v>3.61</c:v>
                </c:pt>
                <c:pt idx="9">
                  <c:v>3.63</c:v>
                </c:pt>
                <c:pt idx="10">
                  <c:v>-1.1499999999999999</c:v>
                </c:pt>
                <c:pt idx="11">
                  <c:v>0.82999999999999985</c:v>
                </c:pt>
                <c:pt idx="12">
                  <c:v>0.29000000000000004</c:v>
                </c:pt>
                <c:pt idx="13">
                  <c:v>-2.1800000000000002</c:v>
                </c:pt>
                <c:pt idx="14">
                  <c:v>-2.94</c:v>
                </c:pt>
                <c:pt idx="15">
                  <c:v>0.27999999999999997</c:v>
                </c:pt>
                <c:pt idx="16">
                  <c:v>-5.8900000000000006</c:v>
                </c:pt>
                <c:pt idx="17">
                  <c:v>-1.3</c:v>
                </c:pt>
                <c:pt idx="18">
                  <c:v>-0.61</c:v>
                </c:pt>
                <c:pt idx="19">
                  <c:v>-7.8500000000000005</c:v>
                </c:pt>
                <c:pt idx="20">
                  <c:v>0.78999999999999992</c:v>
                </c:pt>
                <c:pt idx="21">
                  <c:v>5.4399999999999995</c:v>
                </c:pt>
                <c:pt idx="22">
                  <c:v>0.16999999999999993</c:v>
                </c:pt>
                <c:pt idx="23">
                  <c:v>1.02</c:v>
                </c:pt>
                <c:pt idx="24">
                  <c:v>6.7600000000000007</c:v>
                </c:pt>
                <c:pt idx="25">
                  <c:v>-0.7</c:v>
                </c:pt>
                <c:pt idx="26">
                  <c:v>3.8000000000000003</c:v>
                </c:pt>
                <c:pt idx="27">
                  <c:v>3.0300000000000002</c:v>
                </c:pt>
                <c:pt idx="28">
                  <c:v>-4.24</c:v>
                </c:pt>
                <c:pt idx="29">
                  <c:v>1.52</c:v>
                </c:pt>
                <c:pt idx="30">
                  <c:v>6.8800000000000008</c:v>
                </c:pt>
                <c:pt idx="31">
                  <c:v>-1.32</c:v>
                </c:pt>
                <c:pt idx="32">
                  <c:v>2.87</c:v>
                </c:pt>
                <c:pt idx="33">
                  <c:v>-4.07</c:v>
                </c:pt>
                <c:pt idx="34">
                  <c:v>-1.04</c:v>
                </c:pt>
                <c:pt idx="35">
                  <c:v>3.51</c:v>
                </c:pt>
                <c:pt idx="36">
                  <c:v>-2.6999999999999997</c:v>
                </c:pt>
                <c:pt idx="37">
                  <c:v>-3.04</c:v>
                </c:pt>
                <c:pt idx="38">
                  <c:v>-0.78</c:v>
                </c:pt>
                <c:pt idx="39">
                  <c:v>6.59</c:v>
                </c:pt>
                <c:pt idx="40">
                  <c:v>0.14999999999999997</c:v>
                </c:pt>
                <c:pt idx="41">
                  <c:v>2.1799999999999997</c:v>
                </c:pt>
                <c:pt idx="42">
                  <c:v>-1.82</c:v>
                </c:pt>
                <c:pt idx="43">
                  <c:v>1.6099999999999999</c:v>
                </c:pt>
                <c:pt idx="44">
                  <c:v>4.62</c:v>
                </c:pt>
                <c:pt idx="45">
                  <c:v>2.42</c:v>
                </c:pt>
                <c:pt idx="46">
                  <c:v>3.99</c:v>
                </c:pt>
                <c:pt idx="47">
                  <c:v>-3.9000000000000004</c:v>
                </c:pt>
                <c:pt idx="48">
                  <c:v>-0.92</c:v>
                </c:pt>
                <c:pt idx="49">
                  <c:v>-5.38</c:v>
                </c:pt>
                <c:pt idx="50">
                  <c:v>2.9</c:v>
                </c:pt>
                <c:pt idx="51">
                  <c:v>0.42999999999999994</c:v>
                </c:pt>
                <c:pt idx="52">
                  <c:v>0.26</c:v>
                </c:pt>
                <c:pt idx="53">
                  <c:v>-8.7200000000000006</c:v>
                </c:pt>
                <c:pt idx="54">
                  <c:v>-7.8900000000000006</c:v>
                </c:pt>
                <c:pt idx="55">
                  <c:v>4.6399999999999997</c:v>
                </c:pt>
                <c:pt idx="56">
                  <c:v>-4.57</c:v>
                </c:pt>
                <c:pt idx="57">
                  <c:v>6.53</c:v>
                </c:pt>
                <c:pt idx="58">
                  <c:v>-4.68</c:v>
                </c:pt>
                <c:pt idx="59">
                  <c:v>-3.2800000000000002</c:v>
                </c:pt>
                <c:pt idx="60">
                  <c:v>-7.81</c:v>
                </c:pt>
                <c:pt idx="61">
                  <c:v>7.44</c:v>
                </c:pt>
                <c:pt idx="62">
                  <c:v>-0.98</c:v>
                </c:pt>
                <c:pt idx="63">
                  <c:v>-11.26</c:v>
                </c:pt>
                <c:pt idx="64">
                  <c:v>-7.67</c:v>
                </c:pt>
                <c:pt idx="65">
                  <c:v>-4.87</c:v>
                </c:pt>
                <c:pt idx="66">
                  <c:v>8.7200000000000006</c:v>
                </c:pt>
                <c:pt idx="67">
                  <c:v>3.9399999999999995</c:v>
                </c:pt>
                <c:pt idx="68">
                  <c:v>2.0000000000000018E-2</c:v>
                </c:pt>
                <c:pt idx="69">
                  <c:v>-3.5</c:v>
                </c:pt>
                <c:pt idx="70">
                  <c:v>5.04</c:v>
                </c:pt>
                <c:pt idx="71">
                  <c:v>7.5600000000000005</c:v>
                </c:pt>
                <c:pt idx="72">
                  <c:v>5.95</c:v>
                </c:pt>
                <c:pt idx="73">
                  <c:v>-1.47</c:v>
                </c:pt>
                <c:pt idx="74">
                  <c:v>2.8000000000000003</c:v>
                </c:pt>
                <c:pt idx="75">
                  <c:v>2.13</c:v>
                </c:pt>
                <c:pt idx="76">
                  <c:v>-4.53</c:v>
                </c:pt>
                <c:pt idx="77">
                  <c:v>0.30000000000000004</c:v>
                </c:pt>
                <c:pt idx="78">
                  <c:v>-4.3900000000000006</c:v>
                </c:pt>
                <c:pt idx="79">
                  <c:v>3.6800000000000006</c:v>
                </c:pt>
                <c:pt idx="80">
                  <c:v>-1.6600000000000001</c:v>
                </c:pt>
                <c:pt idx="81">
                  <c:v>-4.42</c:v>
                </c:pt>
                <c:pt idx="82">
                  <c:v>-0.8</c:v>
                </c:pt>
                <c:pt idx="83">
                  <c:v>9.0300000000000011</c:v>
                </c:pt>
                <c:pt idx="84">
                  <c:v>0.63000000000000012</c:v>
                </c:pt>
                <c:pt idx="85">
                  <c:v>1.23</c:v>
                </c:pt>
                <c:pt idx="86">
                  <c:v>0.7</c:v>
                </c:pt>
                <c:pt idx="87">
                  <c:v>0.41</c:v>
                </c:pt>
                <c:pt idx="88">
                  <c:v>-0.49</c:v>
                </c:pt>
                <c:pt idx="89">
                  <c:v>-3.65</c:v>
                </c:pt>
                <c:pt idx="90">
                  <c:v>-1.5</c:v>
                </c:pt>
                <c:pt idx="91">
                  <c:v>5.28</c:v>
                </c:pt>
                <c:pt idx="92">
                  <c:v>-2.06</c:v>
                </c:pt>
                <c:pt idx="93">
                  <c:v>1.3399999999999999</c:v>
                </c:pt>
                <c:pt idx="94">
                  <c:v>7.7299999999999995</c:v>
                </c:pt>
                <c:pt idx="95">
                  <c:v>-0.38</c:v>
                </c:pt>
                <c:pt idx="96">
                  <c:v>-5.3800000000000008</c:v>
                </c:pt>
                <c:pt idx="97">
                  <c:v>-5.3500000000000005</c:v>
                </c:pt>
                <c:pt idx="98">
                  <c:v>-5.0000000000000044E-2</c:v>
                </c:pt>
                <c:pt idx="99">
                  <c:v>-4.8699999999999992</c:v>
                </c:pt>
                <c:pt idx="100">
                  <c:v>-2.29</c:v>
                </c:pt>
                <c:pt idx="101">
                  <c:v>-2.2999999999999998</c:v>
                </c:pt>
                <c:pt idx="102">
                  <c:v>3.8000000000000003</c:v>
                </c:pt>
                <c:pt idx="103">
                  <c:v>-3.8899999999999997</c:v>
                </c:pt>
                <c:pt idx="104">
                  <c:v>8.6</c:v>
                </c:pt>
                <c:pt idx="105">
                  <c:v>-1.1400000000000001</c:v>
                </c:pt>
                <c:pt idx="106">
                  <c:v>-12.020000000000001</c:v>
                </c:pt>
                <c:pt idx="107">
                  <c:v>4.9000000000000004</c:v>
                </c:pt>
                <c:pt idx="108">
                  <c:v>-1.21</c:v>
                </c:pt>
                <c:pt idx="109">
                  <c:v>-0.86999999999999988</c:v>
                </c:pt>
                <c:pt idx="110">
                  <c:v>-3.24</c:v>
                </c:pt>
                <c:pt idx="111">
                  <c:v>-5.76</c:v>
                </c:pt>
                <c:pt idx="112">
                  <c:v>-7.18</c:v>
                </c:pt>
                <c:pt idx="113">
                  <c:v>-3.17</c:v>
                </c:pt>
                <c:pt idx="114">
                  <c:v>-4.01</c:v>
                </c:pt>
                <c:pt idx="115">
                  <c:v>-8.0400000000000009</c:v>
                </c:pt>
                <c:pt idx="116">
                  <c:v>-6.98</c:v>
                </c:pt>
                <c:pt idx="117">
                  <c:v>11.19</c:v>
                </c:pt>
                <c:pt idx="118">
                  <c:v>-4.5</c:v>
                </c:pt>
                <c:pt idx="119">
                  <c:v>-2.9400000000000004</c:v>
                </c:pt>
                <c:pt idx="120">
                  <c:v>19.290000000000003</c:v>
                </c:pt>
                <c:pt idx="121">
                  <c:v>3.03</c:v>
                </c:pt>
                <c:pt idx="122">
                  <c:v>3.19</c:v>
                </c:pt>
                <c:pt idx="123">
                  <c:v>3.07</c:v>
                </c:pt>
                <c:pt idx="124">
                  <c:v>5.93</c:v>
                </c:pt>
                <c:pt idx="125">
                  <c:v>6.79</c:v>
                </c:pt>
                <c:pt idx="126">
                  <c:v>-5.6199999999999992</c:v>
                </c:pt>
                <c:pt idx="127">
                  <c:v>-1.76</c:v>
                </c:pt>
                <c:pt idx="128">
                  <c:v>-3.2199999999999998</c:v>
                </c:pt>
                <c:pt idx="129">
                  <c:v>3.7399999999999998</c:v>
                </c:pt>
                <c:pt idx="130">
                  <c:v>1.33</c:v>
                </c:pt>
                <c:pt idx="131">
                  <c:v>0.65999999999999992</c:v>
                </c:pt>
                <c:pt idx="132">
                  <c:v>11.2</c:v>
                </c:pt>
                <c:pt idx="133">
                  <c:v>0.78999999999999981</c:v>
                </c:pt>
                <c:pt idx="134">
                  <c:v>2.3000000000000003</c:v>
                </c:pt>
                <c:pt idx="135">
                  <c:v>-0.61</c:v>
                </c:pt>
                <c:pt idx="136">
                  <c:v>1.2999999999999998</c:v>
                </c:pt>
                <c:pt idx="137">
                  <c:v>3.81</c:v>
                </c:pt>
                <c:pt idx="138">
                  <c:v>2.0000000000000018E-2</c:v>
                </c:pt>
                <c:pt idx="139">
                  <c:v>0.3</c:v>
                </c:pt>
                <c:pt idx="140">
                  <c:v>3.47</c:v>
                </c:pt>
                <c:pt idx="141">
                  <c:v>-3.0500000000000003</c:v>
                </c:pt>
                <c:pt idx="142">
                  <c:v>1.33</c:v>
                </c:pt>
                <c:pt idx="143">
                  <c:v>6.6</c:v>
                </c:pt>
                <c:pt idx="144">
                  <c:v>-1.18</c:v>
                </c:pt>
                <c:pt idx="145">
                  <c:v>-2.52</c:v>
                </c:pt>
                <c:pt idx="146">
                  <c:v>-0.96</c:v>
                </c:pt>
                <c:pt idx="147">
                  <c:v>1.92</c:v>
                </c:pt>
                <c:pt idx="148">
                  <c:v>0</c:v>
                </c:pt>
                <c:pt idx="149">
                  <c:v>4.2399999999999993</c:v>
                </c:pt>
                <c:pt idx="150">
                  <c:v>-1.77</c:v>
                </c:pt>
                <c:pt idx="151">
                  <c:v>-2.9899999999999998</c:v>
                </c:pt>
                <c:pt idx="152">
                  <c:v>0.28999999999999998</c:v>
                </c:pt>
                <c:pt idx="153">
                  <c:v>-4.22</c:v>
                </c:pt>
                <c:pt idx="154">
                  <c:v>3.9699999999999998</c:v>
                </c:pt>
                <c:pt idx="155">
                  <c:v>-0.35</c:v>
                </c:pt>
                <c:pt idx="156">
                  <c:v>-6.71</c:v>
                </c:pt>
                <c:pt idx="157">
                  <c:v>-0.23</c:v>
                </c:pt>
                <c:pt idx="158">
                  <c:v>3.55</c:v>
                </c:pt>
                <c:pt idx="159">
                  <c:v>6.55</c:v>
                </c:pt>
                <c:pt idx="160">
                  <c:v>0.29000000000000004</c:v>
                </c:pt>
                <c:pt idx="161">
                  <c:v>-2.0300000000000002</c:v>
                </c:pt>
                <c:pt idx="162">
                  <c:v>3.57</c:v>
                </c:pt>
                <c:pt idx="163">
                  <c:v>3.08</c:v>
                </c:pt>
                <c:pt idx="164">
                  <c:v>-1.1000000000000001</c:v>
                </c:pt>
                <c:pt idx="165">
                  <c:v>-11.29</c:v>
                </c:pt>
                <c:pt idx="166">
                  <c:v>2.66</c:v>
                </c:pt>
                <c:pt idx="167">
                  <c:v>0.24</c:v>
                </c:pt>
                <c:pt idx="168">
                  <c:v>4.24</c:v>
                </c:pt>
                <c:pt idx="169">
                  <c:v>-3.79</c:v>
                </c:pt>
                <c:pt idx="170">
                  <c:v>5.2899999999999991</c:v>
                </c:pt>
                <c:pt idx="171">
                  <c:v>0.97</c:v>
                </c:pt>
                <c:pt idx="172">
                  <c:v>-1.8199999999999998</c:v>
                </c:pt>
                <c:pt idx="173">
                  <c:v>4.9599999999999991</c:v>
                </c:pt>
                <c:pt idx="174">
                  <c:v>2.77</c:v>
                </c:pt>
                <c:pt idx="175">
                  <c:v>4.82</c:v>
                </c:pt>
                <c:pt idx="176">
                  <c:v>0.4900000000000001</c:v>
                </c:pt>
                <c:pt idx="177">
                  <c:v>-8.18</c:v>
                </c:pt>
                <c:pt idx="178">
                  <c:v>4.83</c:v>
                </c:pt>
                <c:pt idx="179">
                  <c:v>1.99</c:v>
                </c:pt>
                <c:pt idx="180">
                  <c:v>5.12</c:v>
                </c:pt>
                <c:pt idx="181">
                  <c:v>0.86</c:v>
                </c:pt>
                <c:pt idx="182">
                  <c:v>-13.36</c:v>
                </c:pt>
                <c:pt idx="183">
                  <c:v>5.21</c:v>
                </c:pt>
                <c:pt idx="184">
                  <c:v>5.49</c:v>
                </c:pt>
                <c:pt idx="185">
                  <c:v>2.92</c:v>
                </c:pt>
                <c:pt idx="186">
                  <c:v>3.7799999999999994</c:v>
                </c:pt>
                <c:pt idx="187">
                  <c:v>1.46</c:v>
                </c:pt>
                <c:pt idx="188">
                  <c:v>0.55000000000000004</c:v>
                </c:pt>
                <c:pt idx="189">
                  <c:v>-0.86</c:v>
                </c:pt>
                <c:pt idx="190">
                  <c:v>7.55</c:v>
                </c:pt>
                <c:pt idx="191">
                  <c:v>-2.42</c:v>
                </c:pt>
                <c:pt idx="192">
                  <c:v>-2.5300000000000002</c:v>
                </c:pt>
                <c:pt idx="193">
                  <c:v>0.67999999999999994</c:v>
                </c:pt>
                <c:pt idx="194">
                  <c:v>3.2300000000000004</c:v>
                </c:pt>
                <c:pt idx="195">
                  <c:v>-1.2000000000000002</c:v>
                </c:pt>
                <c:pt idx="196">
                  <c:v>1.5500000000000003</c:v>
                </c:pt>
                <c:pt idx="197">
                  <c:v>-0.24</c:v>
                </c:pt>
                <c:pt idx="198">
                  <c:v>-1.38</c:v>
                </c:pt>
                <c:pt idx="199">
                  <c:v>-7.15</c:v>
                </c:pt>
                <c:pt idx="200">
                  <c:v>-7.44</c:v>
                </c:pt>
                <c:pt idx="201">
                  <c:v>5.93</c:v>
                </c:pt>
                <c:pt idx="202">
                  <c:v>3.62</c:v>
                </c:pt>
                <c:pt idx="203">
                  <c:v>-3.5</c:v>
                </c:pt>
                <c:pt idx="204">
                  <c:v>-4.0999999999999996</c:v>
                </c:pt>
                <c:pt idx="205">
                  <c:v>-6.18</c:v>
                </c:pt>
                <c:pt idx="206">
                  <c:v>-1.7</c:v>
                </c:pt>
                <c:pt idx="207">
                  <c:v>3.24</c:v>
                </c:pt>
                <c:pt idx="208">
                  <c:v>-3.39</c:v>
                </c:pt>
                <c:pt idx="209">
                  <c:v>-1.8599999999999999</c:v>
                </c:pt>
                <c:pt idx="210">
                  <c:v>-4.1100000000000003</c:v>
                </c:pt>
                <c:pt idx="211">
                  <c:v>10.94</c:v>
                </c:pt>
                <c:pt idx="212">
                  <c:v>0.8</c:v>
                </c:pt>
                <c:pt idx="213">
                  <c:v>9.9600000000000009</c:v>
                </c:pt>
                <c:pt idx="214">
                  <c:v>3.42</c:v>
                </c:pt>
                <c:pt idx="215">
                  <c:v>-0.31000000000000005</c:v>
                </c:pt>
                <c:pt idx="216">
                  <c:v>5.75</c:v>
                </c:pt>
                <c:pt idx="217">
                  <c:v>1.2999999999999998</c:v>
                </c:pt>
                <c:pt idx="218">
                  <c:v>2.29</c:v>
                </c:pt>
                <c:pt idx="219">
                  <c:v>6.37</c:v>
                </c:pt>
                <c:pt idx="220">
                  <c:v>-0.25999999999999995</c:v>
                </c:pt>
                <c:pt idx="221">
                  <c:v>2.64</c:v>
                </c:pt>
                <c:pt idx="222">
                  <c:v>-4.5999999999999996</c:v>
                </c:pt>
                <c:pt idx="223">
                  <c:v>-0.41000000000000003</c:v>
                </c:pt>
                <c:pt idx="224">
                  <c:v>1.24</c:v>
                </c:pt>
                <c:pt idx="225">
                  <c:v>-2.16</c:v>
                </c:pt>
                <c:pt idx="226">
                  <c:v>3.17</c:v>
                </c:pt>
                <c:pt idx="227">
                  <c:v>-1.42</c:v>
                </c:pt>
                <c:pt idx="228">
                  <c:v>-3.0300000000000002</c:v>
                </c:pt>
                <c:pt idx="229">
                  <c:v>-5.78</c:v>
                </c:pt>
                <c:pt idx="230">
                  <c:v>1.9300000000000002</c:v>
                </c:pt>
                <c:pt idx="231">
                  <c:v>-0.22000000000000008</c:v>
                </c:pt>
                <c:pt idx="232">
                  <c:v>-5.4300000000000006</c:v>
                </c:pt>
                <c:pt idx="233">
                  <c:v>3.11</c:v>
                </c:pt>
                <c:pt idx="234">
                  <c:v>-1.17</c:v>
                </c:pt>
                <c:pt idx="235">
                  <c:v>9.99</c:v>
                </c:pt>
                <c:pt idx="236">
                  <c:v>-1.73</c:v>
                </c:pt>
                <c:pt idx="237">
                  <c:v>-0.10999999999999999</c:v>
                </c:pt>
                <c:pt idx="238">
                  <c:v>-2.25</c:v>
                </c:pt>
                <c:pt idx="239">
                  <c:v>2.02</c:v>
                </c:pt>
                <c:pt idx="240">
                  <c:v>8.36</c:v>
                </c:pt>
                <c:pt idx="241">
                  <c:v>1.5</c:v>
                </c:pt>
                <c:pt idx="242">
                  <c:v>-1.77</c:v>
                </c:pt>
                <c:pt idx="243">
                  <c:v>-1.48</c:v>
                </c:pt>
                <c:pt idx="244">
                  <c:v>5.88</c:v>
                </c:pt>
                <c:pt idx="245">
                  <c:v>0.18999999999999995</c:v>
                </c:pt>
                <c:pt idx="246">
                  <c:v>1.2799999999999998</c:v>
                </c:pt>
                <c:pt idx="247">
                  <c:v>-1.4700000000000002</c:v>
                </c:pt>
                <c:pt idx="248">
                  <c:v>-3.9</c:v>
                </c:pt>
                <c:pt idx="249">
                  <c:v>3.36</c:v>
                </c:pt>
                <c:pt idx="250">
                  <c:v>7.01</c:v>
                </c:pt>
                <c:pt idx="251">
                  <c:v>5.58</c:v>
                </c:pt>
                <c:pt idx="252">
                  <c:v>-0.30000000000000004</c:v>
                </c:pt>
                <c:pt idx="253">
                  <c:v>5.51</c:v>
                </c:pt>
                <c:pt idx="254">
                  <c:v>3.9</c:v>
                </c:pt>
                <c:pt idx="255">
                  <c:v>-0.62</c:v>
                </c:pt>
                <c:pt idx="256">
                  <c:v>3.2199999999999998</c:v>
                </c:pt>
                <c:pt idx="257">
                  <c:v>0.30999999999999994</c:v>
                </c:pt>
                <c:pt idx="258">
                  <c:v>-8.1199999999999992</c:v>
                </c:pt>
                <c:pt idx="259">
                  <c:v>5.66</c:v>
                </c:pt>
                <c:pt idx="260">
                  <c:v>-7.94</c:v>
                </c:pt>
                <c:pt idx="261">
                  <c:v>3.29</c:v>
                </c:pt>
                <c:pt idx="262">
                  <c:v>2.1199999999999997</c:v>
                </c:pt>
                <c:pt idx="263">
                  <c:v>-3.6500000000000004</c:v>
                </c:pt>
                <c:pt idx="264">
                  <c:v>12.35</c:v>
                </c:pt>
                <c:pt idx="265">
                  <c:v>5.9700000000000006</c:v>
                </c:pt>
                <c:pt idx="266">
                  <c:v>2.6799999999999997</c:v>
                </c:pt>
                <c:pt idx="267">
                  <c:v>-1.49</c:v>
                </c:pt>
                <c:pt idx="268">
                  <c:v>-9.0000000000000024E-2</c:v>
                </c:pt>
                <c:pt idx="269">
                  <c:v>4.0399999999999991</c:v>
                </c:pt>
                <c:pt idx="270">
                  <c:v>4.2300000000000004</c:v>
                </c:pt>
                <c:pt idx="271">
                  <c:v>3.01</c:v>
                </c:pt>
                <c:pt idx="272">
                  <c:v>-3.6500000000000004</c:v>
                </c:pt>
                <c:pt idx="273">
                  <c:v>-23.78</c:v>
                </c:pt>
                <c:pt idx="274">
                  <c:v>-7.83</c:v>
                </c:pt>
                <c:pt idx="275">
                  <c:v>7.72</c:v>
                </c:pt>
                <c:pt idx="276">
                  <c:v>2.71</c:v>
                </c:pt>
                <c:pt idx="277">
                  <c:v>5.37</c:v>
                </c:pt>
                <c:pt idx="278">
                  <c:v>-3.16</c:v>
                </c:pt>
                <c:pt idx="279">
                  <c:v>0.91000000000000014</c:v>
                </c:pt>
                <c:pt idx="280">
                  <c:v>-0.92999999999999994</c:v>
                </c:pt>
                <c:pt idx="281">
                  <c:v>6.33</c:v>
                </c:pt>
                <c:pt idx="282">
                  <c:v>-7.0000000000000007E-2</c:v>
                </c:pt>
                <c:pt idx="283">
                  <c:v>-2.35</c:v>
                </c:pt>
                <c:pt idx="284">
                  <c:v>2.92</c:v>
                </c:pt>
                <c:pt idx="285">
                  <c:v>1.7400000000000002</c:v>
                </c:pt>
                <c:pt idx="286">
                  <c:v>-1.5099999999999998</c:v>
                </c:pt>
                <c:pt idx="287">
                  <c:v>1.5500000000000003</c:v>
                </c:pt>
                <c:pt idx="288">
                  <c:v>5.92</c:v>
                </c:pt>
                <c:pt idx="289">
                  <c:v>-2.06</c:v>
                </c:pt>
                <c:pt idx="290">
                  <c:v>3.25</c:v>
                </c:pt>
                <c:pt idx="291">
                  <c:v>3.6100000000000003</c:v>
                </c:pt>
                <c:pt idx="292">
                  <c:v>2.88</c:v>
                </c:pt>
                <c:pt idx="293">
                  <c:v>-0.88</c:v>
                </c:pt>
                <c:pt idx="294">
                  <c:v>7.71</c:v>
                </c:pt>
                <c:pt idx="295">
                  <c:v>0.78</c:v>
                </c:pt>
                <c:pt idx="296">
                  <c:v>-0.92</c:v>
                </c:pt>
                <c:pt idx="297">
                  <c:v>-2.67</c:v>
                </c:pt>
                <c:pt idx="298">
                  <c:v>2.19</c:v>
                </c:pt>
                <c:pt idx="299">
                  <c:v>2.4700000000000002</c:v>
                </c:pt>
                <c:pt idx="300">
                  <c:v>-7.9300000000000006</c:v>
                </c:pt>
                <c:pt idx="301">
                  <c:v>-0.21999999999999997</c:v>
                </c:pt>
                <c:pt idx="302">
                  <c:v>2.5299999999999998</c:v>
                </c:pt>
                <c:pt idx="303">
                  <c:v>-3.04</c:v>
                </c:pt>
                <c:pt idx="304">
                  <c:v>7.3000000000000007</c:v>
                </c:pt>
                <c:pt idx="305">
                  <c:v>-1.29</c:v>
                </c:pt>
                <c:pt idx="306">
                  <c:v>-1.34</c:v>
                </c:pt>
                <c:pt idx="307">
                  <c:v>-10.9</c:v>
                </c:pt>
                <c:pt idx="308">
                  <c:v>-4.6199999999999992</c:v>
                </c:pt>
                <c:pt idx="309">
                  <c:v>-2.52</c:v>
                </c:pt>
                <c:pt idx="310">
                  <c:v>6.7299999999999995</c:v>
                </c:pt>
                <c:pt idx="311">
                  <c:v>2.9899999999999998</c:v>
                </c:pt>
                <c:pt idx="312">
                  <c:v>5.8599999999999994</c:v>
                </c:pt>
                <c:pt idx="313">
                  <c:v>6.83</c:v>
                </c:pt>
                <c:pt idx="314">
                  <c:v>1.46</c:v>
                </c:pt>
                <c:pt idx="315">
                  <c:v>-1.3</c:v>
                </c:pt>
                <c:pt idx="316">
                  <c:v>4.3500000000000005</c:v>
                </c:pt>
                <c:pt idx="317">
                  <c:v>-5.25</c:v>
                </c:pt>
                <c:pt idx="318">
                  <c:v>2.8499999999999996</c:v>
                </c:pt>
                <c:pt idx="319">
                  <c:v>1.1000000000000001</c:v>
                </c:pt>
                <c:pt idx="320">
                  <c:v>-0.76</c:v>
                </c:pt>
                <c:pt idx="321">
                  <c:v>0.6100000000000001</c:v>
                </c:pt>
                <c:pt idx="322">
                  <c:v>-5.17</c:v>
                </c:pt>
                <c:pt idx="323">
                  <c:v>9.0699999999999985</c:v>
                </c:pt>
                <c:pt idx="324">
                  <c:v>-2.09</c:v>
                </c:pt>
                <c:pt idx="325">
                  <c:v>7.999999999999996E-2</c:v>
                </c:pt>
                <c:pt idx="326">
                  <c:v>-1.54</c:v>
                </c:pt>
                <c:pt idx="327">
                  <c:v>4.09</c:v>
                </c:pt>
                <c:pt idx="328">
                  <c:v>0.06</c:v>
                </c:pt>
                <c:pt idx="329">
                  <c:v>-1.1100000000000001</c:v>
                </c:pt>
                <c:pt idx="330">
                  <c:v>4.1400000000000006</c:v>
                </c:pt>
                <c:pt idx="331">
                  <c:v>-2.21</c:v>
                </c:pt>
                <c:pt idx="332">
                  <c:v>2.17</c:v>
                </c:pt>
                <c:pt idx="333">
                  <c:v>-0.26</c:v>
                </c:pt>
                <c:pt idx="334">
                  <c:v>4.26</c:v>
                </c:pt>
                <c:pt idx="335">
                  <c:v>1.6199999999999999</c:v>
                </c:pt>
                <c:pt idx="336">
                  <c:v>-0.76</c:v>
                </c:pt>
                <c:pt idx="337">
                  <c:v>-0.23</c:v>
                </c:pt>
                <c:pt idx="338">
                  <c:v>1.9500000000000002</c:v>
                </c:pt>
                <c:pt idx="339">
                  <c:v>-3.8099999999999996</c:v>
                </c:pt>
                <c:pt idx="340">
                  <c:v>3.15</c:v>
                </c:pt>
                <c:pt idx="341">
                  <c:v>0.43999999999999995</c:v>
                </c:pt>
                <c:pt idx="342">
                  <c:v>-0.36</c:v>
                </c:pt>
                <c:pt idx="343">
                  <c:v>3.47</c:v>
                </c:pt>
                <c:pt idx="344">
                  <c:v>-0.87</c:v>
                </c:pt>
                <c:pt idx="345">
                  <c:v>0.8600000000000001</c:v>
                </c:pt>
                <c:pt idx="346">
                  <c:v>-2.4</c:v>
                </c:pt>
                <c:pt idx="347">
                  <c:v>1.4</c:v>
                </c:pt>
                <c:pt idx="348">
                  <c:v>2.57</c:v>
                </c:pt>
                <c:pt idx="349">
                  <c:v>-2.2599999999999998</c:v>
                </c:pt>
                <c:pt idx="350">
                  <c:v>-4.1099999999999994</c:v>
                </c:pt>
                <c:pt idx="351">
                  <c:v>0.14999999999999997</c:v>
                </c:pt>
                <c:pt idx="352">
                  <c:v>1.44</c:v>
                </c:pt>
                <c:pt idx="353">
                  <c:v>-2.63</c:v>
                </c:pt>
                <c:pt idx="354">
                  <c:v>2.04</c:v>
                </c:pt>
                <c:pt idx="355">
                  <c:v>3.7199999999999998</c:v>
                </c:pt>
                <c:pt idx="356">
                  <c:v>-1.92</c:v>
                </c:pt>
                <c:pt idx="357">
                  <c:v>-0.06</c:v>
                </c:pt>
                <c:pt idx="358">
                  <c:v>-3.8600000000000003</c:v>
                </c:pt>
                <c:pt idx="359">
                  <c:v>1.53</c:v>
                </c:pt>
                <c:pt idx="360">
                  <c:v>1.6600000000000001</c:v>
                </c:pt>
                <c:pt idx="361">
                  <c:v>3.7900000000000005</c:v>
                </c:pt>
                <c:pt idx="362">
                  <c:v>1.8900000000000001</c:v>
                </c:pt>
                <c:pt idx="363">
                  <c:v>2.3199999999999998</c:v>
                </c:pt>
                <c:pt idx="364">
                  <c:v>2.31</c:v>
                </c:pt>
                <c:pt idx="365">
                  <c:v>2.58</c:v>
                </c:pt>
                <c:pt idx="366">
                  <c:v>3.03</c:v>
                </c:pt>
                <c:pt idx="367">
                  <c:v>0</c:v>
                </c:pt>
                <c:pt idx="368">
                  <c:v>3.04</c:v>
                </c:pt>
                <c:pt idx="369">
                  <c:v>-0.86</c:v>
                </c:pt>
                <c:pt idx="370">
                  <c:v>3.75</c:v>
                </c:pt>
                <c:pt idx="371">
                  <c:v>2.2000000000000002</c:v>
                </c:pt>
                <c:pt idx="372">
                  <c:v>3.25</c:v>
                </c:pt>
                <c:pt idx="373">
                  <c:v>1.6</c:v>
                </c:pt>
                <c:pt idx="374">
                  <c:v>0.9</c:v>
                </c:pt>
                <c:pt idx="375">
                  <c:v>1.23</c:v>
                </c:pt>
                <c:pt idx="376">
                  <c:v>1.55</c:v>
                </c:pt>
                <c:pt idx="377">
                  <c:v>-0.5</c:v>
                </c:pt>
                <c:pt idx="378">
                  <c:v>-5.15</c:v>
                </c:pt>
                <c:pt idx="379">
                  <c:v>0.54</c:v>
                </c:pt>
                <c:pt idx="380">
                  <c:v>3.68</c:v>
                </c:pt>
                <c:pt idx="381">
                  <c:v>2.6</c:v>
                </c:pt>
                <c:pt idx="382">
                  <c:v>6.29</c:v>
                </c:pt>
                <c:pt idx="383">
                  <c:v>-0.7</c:v>
                </c:pt>
                <c:pt idx="384">
                  <c:v>4.42</c:v>
                </c:pt>
                <c:pt idx="385">
                  <c:v>2.13</c:v>
                </c:pt>
                <c:pt idx="386">
                  <c:v>-4.28</c:v>
                </c:pt>
                <c:pt idx="387">
                  <c:v>3.5</c:v>
                </c:pt>
                <c:pt idx="388">
                  <c:v>6.1899999999999995</c:v>
                </c:pt>
                <c:pt idx="389">
                  <c:v>3.62</c:v>
                </c:pt>
                <c:pt idx="390">
                  <c:v>6.34</c:v>
                </c:pt>
                <c:pt idx="391">
                  <c:v>-3.69</c:v>
                </c:pt>
                <c:pt idx="392">
                  <c:v>5.01</c:v>
                </c:pt>
                <c:pt idx="393">
                  <c:v>-3.66</c:v>
                </c:pt>
                <c:pt idx="394">
                  <c:v>4.1800000000000006</c:v>
                </c:pt>
                <c:pt idx="395">
                  <c:v>1.75</c:v>
                </c:pt>
                <c:pt idx="396">
                  <c:v>-1.2</c:v>
                </c:pt>
                <c:pt idx="397">
                  <c:v>6.2</c:v>
                </c:pt>
                <c:pt idx="398">
                  <c:v>4.5100000000000007</c:v>
                </c:pt>
                <c:pt idx="399">
                  <c:v>0.39999999999999997</c:v>
                </c:pt>
                <c:pt idx="400">
                  <c:v>-2.0699999999999998</c:v>
                </c:pt>
                <c:pt idx="401">
                  <c:v>1.91</c:v>
                </c:pt>
                <c:pt idx="402">
                  <c:v>-1.69</c:v>
                </c:pt>
                <c:pt idx="403">
                  <c:v>-13.33</c:v>
                </c:pt>
                <c:pt idx="404">
                  <c:v>5.9</c:v>
                </c:pt>
                <c:pt idx="405">
                  <c:v>7.46</c:v>
                </c:pt>
                <c:pt idx="406">
                  <c:v>5.73</c:v>
                </c:pt>
                <c:pt idx="407">
                  <c:v>3.41</c:v>
                </c:pt>
                <c:pt idx="408">
                  <c:v>-1.9</c:v>
                </c:pt>
                <c:pt idx="409">
                  <c:v>-3.61</c:v>
                </c:pt>
                <c:pt idx="410">
                  <c:v>0.25999999999999995</c:v>
                </c:pt>
                <c:pt idx="411">
                  <c:v>9.81</c:v>
                </c:pt>
                <c:pt idx="412">
                  <c:v>-0.90999999999999992</c:v>
                </c:pt>
                <c:pt idx="413">
                  <c:v>2.7800000000000002</c:v>
                </c:pt>
                <c:pt idx="414">
                  <c:v>-4.68</c:v>
                </c:pt>
                <c:pt idx="415">
                  <c:v>-3.71</c:v>
                </c:pt>
                <c:pt idx="416">
                  <c:v>-3.52</c:v>
                </c:pt>
                <c:pt idx="417">
                  <c:v>7.58</c:v>
                </c:pt>
                <c:pt idx="418">
                  <c:v>-2.12</c:v>
                </c:pt>
                <c:pt idx="419">
                  <c:v>0.78</c:v>
                </c:pt>
                <c:pt idx="420">
                  <c:v>-3.77</c:v>
                </c:pt>
                <c:pt idx="421">
                  <c:v>-5.97</c:v>
                </c:pt>
                <c:pt idx="422">
                  <c:v>10.18</c:v>
                </c:pt>
                <c:pt idx="423">
                  <c:v>-2.2000000000000002</c:v>
                </c:pt>
                <c:pt idx="424">
                  <c:v>-0.14000000000000001</c:v>
                </c:pt>
                <c:pt idx="425">
                  <c:v>-5.8500000000000005</c:v>
                </c:pt>
                <c:pt idx="426">
                  <c:v>3.73</c:v>
                </c:pt>
                <c:pt idx="427">
                  <c:v>9.14</c:v>
                </c:pt>
                <c:pt idx="428">
                  <c:v>0.95</c:v>
                </c:pt>
                <c:pt idx="429">
                  <c:v>1.3199999999999998</c:v>
                </c:pt>
                <c:pt idx="430">
                  <c:v>-2.5599999999999996</c:v>
                </c:pt>
                <c:pt idx="431">
                  <c:v>8.4499999999999993</c:v>
                </c:pt>
                <c:pt idx="432">
                  <c:v>-1.4100000000000001</c:v>
                </c:pt>
                <c:pt idx="433">
                  <c:v>-2.1800000000000002</c:v>
                </c:pt>
                <c:pt idx="434">
                  <c:v>-3.91</c:v>
                </c:pt>
                <c:pt idx="435">
                  <c:v>5.17</c:v>
                </c:pt>
                <c:pt idx="436">
                  <c:v>2.7800000000000002</c:v>
                </c:pt>
                <c:pt idx="437">
                  <c:v>-0.91</c:v>
                </c:pt>
                <c:pt idx="438">
                  <c:v>-0.6</c:v>
                </c:pt>
                <c:pt idx="439">
                  <c:v>-3.31</c:v>
                </c:pt>
                <c:pt idx="440">
                  <c:v>-8.6499999999999986</c:v>
                </c:pt>
                <c:pt idx="441">
                  <c:v>-1.24</c:v>
                </c:pt>
                <c:pt idx="442">
                  <c:v>8.7900000000000009</c:v>
                </c:pt>
                <c:pt idx="443">
                  <c:v>2.96</c:v>
                </c:pt>
                <c:pt idx="444">
                  <c:v>-0.88</c:v>
                </c:pt>
                <c:pt idx="445">
                  <c:v>-2.21</c:v>
                </c:pt>
                <c:pt idx="446">
                  <c:v>5.82</c:v>
                </c:pt>
                <c:pt idx="447">
                  <c:v>-4.01</c:v>
                </c:pt>
                <c:pt idx="448">
                  <c:v>-1.85</c:v>
                </c:pt>
                <c:pt idx="449">
                  <c:v>-5.21</c:v>
                </c:pt>
                <c:pt idx="450">
                  <c:v>-8.5</c:v>
                </c:pt>
                <c:pt idx="451">
                  <c:v>0.66</c:v>
                </c:pt>
                <c:pt idx="452">
                  <c:v>-9.7200000000000006</c:v>
                </c:pt>
                <c:pt idx="453">
                  <c:v>7.71</c:v>
                </c:pt>
                <c:pt idx="454">
                  <c:v>4.79</c:v>
                </c:pt>
                <c:pt idx="455">
                  <c:v>-4.49</c:v>
                </c:pt>
                <c:pt idx="456">
                  <c:v>-2.5700000000000003</c:v>
                </c:pt>
                <c:pt idx="457">
                  <c:v>-3.77</c:v>
                </c:pt>
                <c:pt idx="458">
                  <c:v>1.23</c:v>
                </c:pt>
                <c:pt idx="459">
                  <c:v>8.07</c:v>
                </c:pt>
                <c:pt idx="460">
                  <c:v>4.59</c:v>
                </c:pt>
                <c:pt idx="461">
                  <c:v>1.75</c:v>
                </c:pt>
                <c:pt idx="462">
                  <c:v>0.33999999999999997</c:v>
                </c:pt>
                <c:pt idx="463">
                  <c:v>1.65</c:v>
                </c:pt>
                <c:pt idx="464">
                  <c:v>-0.63</c:v>
                </c:pt>
                <c:pt idx="465">
                  <c:v>3.6100000000000003</c:v>
                </c:pt>
                <c:pt idx="466">
                  <c:v>1.24</c:v>
                </c:pt>
                <c:pt idx="467">
                  <c:v>5.74</c:v>
                </c:pt>
                <c:pt idx="468">
                  <c:v>3.0300000000000002</c:v>
                </c:pt>
                <c:pt idx="469">
                  <c:v>1.54</c:v>
                </c:pt>
                <c:pt idx="470">
                  <c:v>-1.6500000000000001</c:v>
                </c:pt>
                <c:pt idx="471">
                  <c:v>-1.49</c:v>
                </c:pt>
                <c:pt idx="472">
                  <c:v>1</c:v>
                </c:pt>
                <c:pt idx="473">
                  <c:v>2.83</c:v>
                </c:pt>
                <c:pt idx="474">
                  <c:v>-2.14</c:v>
                </c:pt>
                <c:pt idx="475">
                  <c:v>0.31</c:v>
                </c:pt>
                <c:pt idx="476">
                  <c:v>1.0199999999999998</c:v>
                </c:pt>
                <c:pt idx="477">
                  <c:v>0.63</c:v>
                </c:pt>
                <c:pt idx="478">
                  <c:v>4.7799999999999994</c:v>
                </c:pt>
                <c:pt idx="479">
                  <c:v>3.67</c:v>
                </c:pt>
                <c:pt idx="480">
                  <c:v>-1.52</c:v>
                </c:pt>
                <c:pt idx="481">
                  <c:v>1.07</c:v>
                </c:pt>
                <c:pt idx="482">
                  <c:v>-1.3399999999999999</c:v>
                </c:pt>
                <c:pt idx="483">
                  <c:v>-3.11</c:v>
                </c:pt>
                <c:pt idx="484">
                  <c:v>2.2400000000000002</c:v>
                </c:pt>
                <c:pt idx="485">
                  <c:v>-0.1</c:v>
                </c:pt>
                <c:pt idx="486">
                  <c:v>3.3600000000000003</c:v>
                </c:pt>
                <c:pt idx="487">
                  <c:v>-1.34</c:v>
                </c:pt>
                <c:pt idx="488">
                  <c:v>-0.31</c:v>
                </c:pt>
                <c:pt idx="489">
                  <c:v>-2.2799999999999998</c:v>
                </c:pt>
                <c:pt idx="490">
                  <c:v>4.0900000000000007</c:v>
                </c:pt>
                <c:pt idx="491">
                  <c:v>-0.49</c:v>
                </c:pt>
                <c:pt idx="492">
                  <c:v>2.0499999999999998</c:v>
                </c:pt>
                <c:pt idx="493">
                  <c:v>0.10999999999999999</c:v>
                </c:pt>
                <c:pt idx="494">
                  <c:v>0.71000000000000008</c:v>
                </c:pt>
                <c:pt idx="495">
                  <c:v>1.08</c:v>
                </c:pt>
                <c:pt idx="496">
                  <c:v>-2.2200000000000002</c:v>
                </c:pt>
                <c:pt idx="497">
                  <c:v>-0.35000000000000003</c:v>
                </c:pt>
                <c:pt idx="498">
                  <c:v>-0.87</c:v>
                </c:pt>
                <c:pt idx="499">
                  <c:v>2.93</c:v>
                </c:pt>
                <c:pt idx="500">
                  <c:v>2.58</c:v>
                </c:pt>
                <c:pt idx="501">
                  <c:v>3.09</c:v>
                </c:pt>
                <c:pt idx="502">
                  <c:v>0.63000000000000012</c:v>
                </c:pt>
                <c:pt idx="503">
                  <c:v>1.31</c:v>
                </c:pt>
                <c:pt idx="504">
                  <c:v>1.31</c:v>
                </c:pt>
                <c:pt idx="505">
                  <c:v>-1.6400000000000001</c:v>
                </c:pt>
                <c:pt idx="506">
                  <c:v>-0.32999999999999996</c:v>
                </c:pt>
                <c:pt idx="507">
                  <c:v>4.5199999999999996</c:v>
                </c:pt>
                <c:pt idx="508">
                  <c:v>2.2799999999999998</c:v>
                </c:pt>
                <c:pt idx="509">
                  <c:v>-1.69</c:v>
                </c:pt>
                <c:pt idx="510">
                  <c:v>-3.59</c:v>
                </c:pt>
                <c:pt idx="511">
                  <c:v>1.24</c:v>
                </c:pt>
                <c:pt idx="512">
                  <c:v>2.69</c:v>
                </c:pt>
                <c:pt idx="513">
                  <c:v>0.83999999999999986</c:v>
                </c:pt>
                <c:pt idx="514">
                  <c:v>-2.65</c:v>
                </c:pt>
                <c:pt idx="515">
                  <c:v>-1.1499999999999999</c:v>
                </c:pt>
                <c:pt idx="516">
                  <c:v>-4.83</c:v>
                </c:pt>
                <c:pt idx="517">
                  <c:v>-3.06</c:v>
                </c:pt>
                <c:pt idx="518">
                  <c:v>1.49</c:v>
                </c:pt>
                <c:pt idx="519">
                  <c:v>1.51</c:v>
                </c:pt>
                <c:pt idx="520">
                  <c:v>0.77</c:v>
                </c:pt>
                <c:pt idx="521">
                  <c:v>-8.68</c:v>
                </c:pt>
                <c:pt idx="522">
                  <c:v>1.1000000000000001</c:v>
                </c:pt>
                <c:pt idx="523">
                  <c:v>2.17</c:v>
                </c:pt>
                <c:pt idx="524">
                  <c:v>-6.9700000000000006</c:v>
                </c:pt>
                <c:pt idx="525">
                  <c:v>-14.59</c:v>
                </c:pt>
                <c:pt idx="526">
                  <c:v>-7.41</c:v>
                </c:pt>
                <c:pt idx="527">
                  <c:v>1.44</c:v>
                </c:pt>
                <c:pt idx="528">
                  <c:v>-8.3800000000000008</c:v>
                </c:pt>
                <c:pt idx="529">
                  <c:v>-10.97</c:v>
                </c:pt>
                <c:pt idx="530">
                  <c:v>7.41</c:v>
                </c:pt>
                <c:pt idx="531">
                  <c:v>8.93</c:v>
                </c:pt>
                <c:pt idx="532">
                  <c:v>2.96</c:v>
                </c:pt>
                <c:pt idx="533">
                  <c:v>0.1</c:v>
                </c:pt>
                <c:pt idx="534">
                  <c:v>8.34</c:v>
                </c:pt>
                <c:pt idx="535">
                  <c:v>2.52</c:v>
                </c:pt>
                <c:pt idx="536">
                  <c:v>3.5300000000000002</c:v>
                </c:pt>
                <c:pt idx="537">
                  <c:v>-2.76</c:v>
                </c:pt>
                <c:pt idx="538">
                  <c:v>5.34</c:v>
                </c:pt>
                <c:pt idx="539">
                  <c:v>3.31</c:v>
                </c:pt>
                <c:pt idx="540">
                  <c:v>-3.97</c:v>
                </c:pt>
                <c:pt idx="541">
                  <c:v>3.63</c:v>
                </c:pt>
                <c:pt idx="542">
                  <c:v>5.57</c:v>
                </c:pt>
                <c:pt idx="543">
                  <c:v>1.99</c:v>
                </c:pt>
                <c:pt idx="544">
                  <c:v>-7.93</c:v>
                </c:pt>
                <c:pt idx="545">
                  <c:v>-4.5</c:v>
                </c:pt>
                <c:pt idx="546">
                  <c:v>6.21</c:v>
                </c:pt>
                <c:pt idx="547">
                  <c:v>-3.5199999999999996</c:v>
                </c:pt>
                <c:pt idx="548">
                  <c:v>7.3500000000000005</c:v>
                </c:pt>
                <c:pt idx="549">
                  <c:v>3.6</c:v>
                </c:pt>
                <c:pt idx="550">
                  <c:v>9.0000000000000011E-2</c:v>
                </c:pt>
                <c:pt idx="551">
                  <c:v>5.12</c:v>
                </c:pt>
                <c:pt idx="552">
                  <c:v>2.2300000000000004</c:v>
                </c:pt>
                <c:pt idx="553">
                  <c:v>3.31</c:v>
                </c:pt>
                <c:pt idx="554">
                  <c:v>0.04</c:v>
                </c:pt>
                <c:pt idx="555">
                  <c:v>3.68</c:v>
                </c:pt>
                <c:pt idx="556">
                  <c:v>-0.59</c:v>
                </c:pt>
                <c:pt idx="557">
                  <c:v>-1.33</c:v>
                </c:pt>
                <c:pt idx="558">
                  <c:v>-2.64</c:v>
                </c:pt>
                <c:pt idx="559">
                  <c:v>-5.09</c:v>
                </c:pt>
                <c:pt idx="560">
                  <c:v>-6.94</c:v>
                </c:pt>
                <c:pt idx="561">
                  <c:v>11.22</c:v>
                </c:pt>
                <c:pt idx="562">
                  <c:v>0.71</c:v>
                </c:pt>
                <c:pt idx="563">
                  <c:v>1.81</c:v>
                </c:pt>
                <c:pt idx="564">
                  <c:v>3.26</c:v>
                </c:pt>
                <c:pt idx="565">
                  <c:v>3.68</c:v>
                </c:pt>
                <c:pt idx="566">
                  <c:v>2.34</c:v>
                </c:pt>
                <c:pt idx="567">
                  <c:v>-0.52</c:v>
                </c:pt>
                <c:pt idx="568">
                  <c:v>-4.59</c:v>
                </c:pt>
                <c:pt idx="569">
                  <c:v>2.87</c:v>
                </c:pt>
                <c:pt idx="570">
                  <c:v>1.89</c:v>
                </c:pt>
                <c:pt idx="571">
                  <c:v>3.45</c:v>
                </c:pt>
                <c:pt idx="572">
                  <c:v>1.61</c:v>
                </c:pt>
                <c:pt idx="573">
                  <c:v>-2.7199999999999998</c:v>
                </c:pt>
                <c:pt idx="574">
                  <c:v>1.49</c:v>
                </c:pt>
                <c:pt idx="575">
                  <c:v>-0.39</c:v>
                </c:pt>
                <c:pt idx="576">
                  <c:v>3.25</c:v>
                </c:pt>
                <c:pt idx="577">
                  <c:v>1.28</c:v>
                </c:pt>
                <c:pt idx="578">
                  <c:v>3.55</c:v>
                </c:pt>
                <c:pt idx="579">
                  <c:v>0.96</c:v>
                </c:pt>
                <c:pt idx="580">
                  <c:v>2.44</c:v>
                </c:pt>
                <c:pt idx="581">
                  <c:v>-2.2999999999999998</c:v>
                </c:pt>
                <c:pt idx="582">
                  <c:v>5.0199999999999996</c:v>
                </c:pt>
                <c:pt idx="583">
                  <c:v>-4.0199999999999996</c:v>
                </c:pt>
                <c:pt idx="584">
                  <c:v>3.42</c:v>
                </c:pt>
                <c:pt idx="585">
                  <c:v>5.1100000000000003</c:v>
                </c:pt>
                <c:pt idx="586">
                  <c:v>2.5099999999999998</c:v>
                </c:pt>
                <c:pt idx="587">
                  <c:v>2.58</c:v>
                </c:pt>
                <c:pt idx="588">
                  <c:v>-3.38</c:v>
                </c:pt>
                <c:pt idx="589">
                  <c:v>4.4800000000000004</c:v>
                </c:pt>
                <c:pt idx="590">
                  <c:v>0.93</c:v>
                </c:pt>
                <c:pt idx="591">
                  <c:v>0.63</c:v>
                </c:pt>
                <c:pt idx="592">
                  <c:v>2.4</c:v>
                </c:pt>
                <c:pt idx="593">
                  <c:v>1.26</c:v>
                </c:pt>
                <c:pt idx="594">
                  <c:v>-3.36</c:v>
                </c:pt>
                <c:pt idx="595">
                  <c:v>4.04</c:v>
                </c:pt>
                <c:pt idx="596">
                  <c:v>-1.25</c:v>
                </c:pt>
                <c:pt idx="597">
                  <c:v>2.79</c:v>
                </c:pt>
                <c:pt idx="598">
                  <c:v>2.74</c:v>
                </c:pt>
                <c:pt idx="599">
                  <c:v>0.26</c:v>
                </c:pt>
                <c:pt idx="600">
                  <c:v>-3.49</c:v>
                </c:pt>
                <c:pt idx="601">
                  <c:v>5.61</c:v>
                </c:pt>
                <c:pt idx="602">
                  <c:v>-1.51</c:v>
                </c:pt>
                <c:pt idx="603">
                  <c:v>0.23</c:v>
                </c:pt>
                <c:pt idx="604">
                  <c:v>1.18</c:v>
                </c:pt>
                <c:pt idx="605">
                  <c:v>-1.99</c:v>
                </c:pt>
                <c:pt idx="606">
                  <c:v>1.78</c:v>
                </c:pt>
                <c:pt idx="607">
                  <c:v>-6.35</c:v>
                </c:pt>
                <c:pt idx="608">
                  <c:v>-1.96</c:v>
                </c:pt>
                <c:pt idx="609">
                  <c:v>8.07</c:v>
                </c:pt>
                <c:pt idx="610">
                  <c:v>-0.36</c:v>
                </c:pt>
                <c:pt idx="611">
                  <c:v>-1.55</c:v>
                </c:pt>
                <c:pt idx="612">
                  <c:v>-2.76</c:v>
                </c:pt>
                <c:pt idx="613">
                  <c:v>1.83</c:v>
                </c:pt>
                <c:pt idx="614">
                  <c:v>6.03</c:v>
                </c:pt>
                <c:pt idx="615">
                  <c:v>1.4</c:v>
                </c:pt>
                <c:pt idx="616">
                  <c:v>0.92</c:v>
                </c:pt>
                <c:pt idx="617">
                  <c:v>2.1</c:v>
                </c:pt>
                <c:pt idx="618">
                  <c:v>2.2000000000000002</c:v>
                </c:pt>
                <c:pt idx="619">
                  <c:v>-1.1400000000000001</c:v>
                </c:pt>
                <c:pt idx="620">
                  <c:v>-0.04</c:v>
                </c:pt>
                <c:pt idx="621">
                  <c:v>-2.27</c:v>
                </c:pt>
                <c:pt idx="622">
                  <c:v>4.63</c:v>
                </c:pt>
                <c:pt idx="623">
                  <c:v>1.76</c:v>
                </c:pt>
                <c:pt idx="624">
                  <c:v>0.99</c:v>
                </c:pt>
                <c:pt idx="625">
                  <c:v>3.91</c:v>
                </c:pt>
                <c:pt idx="626">
                  <c:v>0.57999999999999996</c:v>
                </c:pt>
                <c:pt idx="627">
                  <c:v>1.65</c:v>
                </c:pt>
                <c:pt idx="628">
                  <c:v>1.31</c:v>
                </c:pt>
                <c:pt idx="629">
                  <c:v>1.26</c:v>
                </c:pt>
                <c:pt idx="630">
                  <c:v>2.1800000000000002</c:v>
                </c:pt>
                <c:pt idx="631">
                  <c:v>0.54</c:v>
                </c:pt>
                <c:pt idx="632">
                  <c:v>1.7999999999999998</c:v>
                </c:pt>
                <c:pt idx="633">
                  <c:v>0.58000000000000007</c:v>
                </c:pt>
                <c:pt idx="634">
                  <c:v>3.7399999999999998</c:v>
                </c:pt>
                <c:pt idx="635">
                  <c:v>0.68</c:v>
                </c:pt>
                <c:pt idx="636">
                  <c:v>3.35</c:v>
                </c:pt>
                <c:pt idx="637">
                  <c:v>-4.2200000000000006</c:v>
                </c:pt>
                <c:pt idx="638">
                  <c:v>-1.7200000000000002</c:v>
                </c:pt>
                <c:pt idx="639">
                  <c:v>-2.25</c:v>
                </c:pt>
                <c:pt idx="640">
                  <c:v>1.29</c:v>
                </c:pt>
                <c:pt idx="641">
                  <c:v>9.9999999999999978E-2</c:v>
                </c:pt>
                <c:pt idx="642">
                  <c:v>2.71</c:v>
                </c:pt>
                <c:pt idx="643">
                  <c:v>2.5099999999999998</c:v>
                </c:pt>
                <c:pt idx="644">
                  <c:v>0.24000000000000002</c:v>
                </c:pt>
                <c:pt idx="645">
                  <c:v>-4.57</c:v>
                </c:pt>
                <c:pt idx="646">
                  <c:v>2.6599999999999997</c:v>
                </c:pt>
                <c:pt idx="647">
                  <c:v>-8.6399999999999988</c:v>
                </c:pt>
                <c:pt idx="648">
                  <c:v>8.1199999999999992</c:v>
                </c:pt>
                <c:pt idx="649">
                  <c:v>3.7199999999999998</c:v>
                </c:pt>
                <c:pt idx="650">
                  <c:v>-0.1</c:v>
                </c:pt>
                <c:pt idx="651">
                  <c:v>2.77</c:v>
                </c:pt>
                <c:pt idx="652">
                  <c:v>-6.42</c:v>
                </c:pt>
                <c:pt idx="653">
                  <c:v>6.82</c:v>
                </c:pt>
                <c:pt idx="654">
                  <c:v>0.67999999999999994</c:v>
                </c:pt>
                <c:pt idx="655">
                  <c:v>-2.13</c:v>
                </c:pt>
                <c:pt idx="656">
                  <c:v>1.6700000000000002</c:v>
                </c:pt>
                <c:pt idx="657">
                  <c:v>0.73</c:v>
                </c:pt>
                <c:pt idx="658">
                  <c:v>3.44</c:v>
                </c:pt>
                <c:pt idx="659">
                  <c:v>1.9499999999999997</c:v>
                </c:pt>
                <c:pt idx="660">
                  <c:v>-3.26</c:v>
                </c:pt>
                <c:pt idx="661">
                  <c:v>-8.92</c:v>
                </c:pt>
                <c:pt idx="662">
                  <c:v>-16.61</c:v>
                </c:pt>
                <c:pt idx="663">
                  <c:v>14.79</c:v>
                </c:pt>
                <c:pt idx="664">
                  <c:v>3.9400000000000004</c:v>
                </c:pt>
                <c:pt idx="665">
                  <c:v>0.13</c:v>
                </c:pt>
                <c:pt idx="666">
                  <c:v>4.4700000000000006</c:v>
                </c:pt>
                <c:pt idx="667">
                  <c:v>3.5900000000000003</c:v>
                </c:pt>
                <c:pt idx="668">
                  <c:v>-2.78</c:v>
                </c:pt>
                <c:pt idx="669">
                  <c:v>-2.3099999999999996</c:v>
                </c:pt>
                <c:pt idx="670">
                  <c:v>12.18</c:v>
                </c:pt>
                <c:pt idx="671">
                  <c:v>2.91</c:v>
                </c:pt>
                <c:pt idx="672">
                  <c:v>-1.41</c:v>
                </c:pt>
                <c:pt idx="673">
                  <c:v>4.08</c:v>
                </c:pt>
                <c:pt idx="674">
                  <c:v>8.2200000000000006</c:v>
                </c:pt>
                <c:pt idx="675">
                  <c:v>3.74</c:v>
                </c:pt>
                <c:pt idx="676">
                  <c:v>1.93</c:v>
                </c:pt>
                <c:pt idx="677">
                  <c:v>-0.18</c:v>
                </c:pt>
                <c:pt idx="678">
                  <c:v>3.62</c:v>
                </c:pt>
                <c:pt idx="679">
                  <c:v>3.42</c:v>
                </c:pt>
                <c:pt idx="680">
                  <c:v>-6.04</c:v>
                </c:pt>
                <c:pt idx="681">
                  <c:v>6.51</c:v>
                </c:pt>
                <c:pt idx="682">
                  <c:v>-1.88</c:v>
                </c:pt>
                <c:pt idx="683">
                  <c:v>5.2</c:v>
                </c:pt>
              </c:numCache>
            </c:numRef>
          </c:xVal>
          <c:yVal>
            <c:numRef>
              <c:f>'ANSWER 2 EP'!$AG$26:$AG$709</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93B2-42DD-8178-1D847E994E80}"/>
            </c:ext>
          </c:extLst>
        </c:ser>
        <c:dLbls>
          <c:showLegendKey val="0"/>
          <c:showVal val="0"/>
          <c:showCatName val="0"/>
          <c:showSerName val="0"/>
          <c:showPercent val="0"/>
          <c:showBubbleSize val="0"/>
        </c:dLbls>
        <c:axId val="1544187168"/>
        <c:axId val="1544188000"/>
      </c:scatterChart>
      <c:valAx>
        <c:axId val="1544187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188000"/>
        <c:crosses val="autoZero"/>
        <c:crossBetween val="midCat"/>
      </c:valAx>
      <c:valAx>
        <c:axId val="154418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1871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Market-Rf line fit plot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 2 EP'!$AV$25</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EP'!$AU$26:$AU$709</c:f>
              <c:numCache>
                <c:formatCode>General</c:formatCode>
                <c:ptCount val="684"/>
                <c:pt idx="0">
                  <c:v>2.9000000000000004</c:v>
                </c:pt>
                <c:pt idx="1">
                  <c:v>-0.82000000000000006</c:v>
                </c:pt>
                <c:pt idx="2">
                  <c:v>-0.64999999999999991</c:v>
                </c:pt>
                <c:pt idx="3">
                  <c:v>4.3800000000000008</c:v>
                </c:pt>
                <c:pt idx="4">
                  <c:v>-1.55</c:v>
                </c:pt>
                <c:pt idx="5">
                  <c:v>-5.67</c:v>
                </c:pt>
                <c:pt idx="6">
                  <c:v>2.11</c:v>
                </c:pt>
                <c:pt idx="7">
                  <c:v>4.3</c:v>
                </c:pt>
                <c:pt idx="8">
                  <c:v>2.6</c:v>
                </c:pt>
                <c:pt idx="9">
                  <c:v>4.82</c:v>
                </c:pt>
                <c:pt idx="10">
                  <c:v>0.7400000000000001</c:v>
                </c:pt>
                <c:pt idx="11">
                  <c:v>1.83</c:v>
                </c:pt>
                <c:pt idx="12">
                  <c:v>4.5200000000000005</c:v>
                </c:pt>
                <c:pt idx="13">
                  <c:v>-1.24</c:v>
                </c:pt>
                <c:pt idx="14">
                  <c:v>-4.4799999999999995</c:v>
                </c:pt>
                <c:pt idx="15">
                  <c:v>1.3299999999999998</c:v>
                </c:pt>
                <c:pt idx="16">
                  <c:v>-7.8</c:v>
                </c:pt>
                <c:pt idx="17">
                  <c:v>-0.58000000000000007</c:v>
                </c:pt>
                <c:pt idx="18">
                  <c:v>-1.92</c:v>
                </c:pt>
                <c:pt idx="19">
                  <c:v>-8.66</c:v>
                </c:pt>
                <c:pt idx="20">
                  <c:v>-0.29000000000000004</c:v>
                </c:pt>
                <c:pt idx="21">
                  <c:v>1.54</c:v>
                </c:pt>
                <c:pt idx="22">
                  <c:v>-1.96</c:v>
                </c:pt>
                <c:pt idx="23">
                  <c:v>0.28999999999999992</c:v>
                </c:pt>
                <c:pt idx="24">
                  <c:v>11.6</c:v>
                </c:pt>
                <c:pt idx="25">
                  <c:v>-1.58</c:v>
                </c:pt>
                <c:pt idx="26">
                  <c:v>5.32</c:v>
                </c:pt>
                <c:pt idx="27">
                  <c:v>5.77</c:v>
                </c:pt>
                <c:pt idx="28">
                  <c:v>-4.03</c:v>
                </c:pt>
                <c:pt idx="29">
                  <c:v>2.35</c:v>
                </c:pt>
                <c:pt idx="30">
                  <c:v>7.3500000000000005</c:v>
                </c:pt>
                <c:pt idx="31">
                  <c:v>-1.27</c:v>
                </c:pt>
                <c:pt idx="32">
                  <c:v>2.4500000000000002</c:v>
                </c:pt>
                <c:pt idx="33">
                  <c:v>-4.42</c:v>
                </c:pt>
                <c:pt idx="34">
                  <c:v>-0.88</c:v>
                </c:pt>
                <c:pt idx="35">
                  <c:v>6.15</c:v>
                </c:pt>
                <c:pt idx="36">
                  <c:v>-2.5</c:v>
                </c:pt>
                <c:pt idx="37">
                  <c:v>-3.95</c:v>
                </c:pt>
                <c:pt idx="38">
                  <c:v>-7.0000000000000007E-2</c:v>
                </c:pt>
                <c:pt idx="39">
                  <c:v>9.52</c:v>
                </c:pt>
                <c:pt idx="40">
                  <c:v>3.5</c:v>
                </c:pt>
                <c:pt idx="41">
                  <c:v>2</c:v>
                </c:pt>
                <c:pt idx="42">
                  <c:v>1.42</c:v>
                </c:pt>
                <c:pt idx="43">
                  <c:v>1.37</c:v>
                </c:pt>
                <c:pt idx="44">
                  <c:v>2.9699999999999998</c:v>
                </c:pt>
                <c:pt idx="45">
                  <c:v>2.56</c:v>
                </c:pt>
                <c:pt idx="46">
                  <c:v>4.96</c:v>
                </c:pt>
                <c:pt idx="47">
                  <c:v>-4.26</c:v>
                </c:pt>
                <c:pt idx="48">
                  <c:v>-0.41000000000000003</c:v>
                </c:pt>
                <c:pt idx="49">
                  <c:v>-4.4300000000000006</c:v>
                </c:pt>
                <c:pt idx="50">
                  <c:v>2.09</c:v>
                </c:pt>
                <c:pt idx="51">
                  <c:v>1.5199999999999998</c:v>
                </c:pt>
                <c:pt idx="52">
                  <c:v>0.69</c:v>
                </c:pt>
                <c:pt idx="53">
                  <c:v>-7.01</c:v>
                </c:pt>
                <c:pt idx="54">
                  <c:v>-6.42</c:v>
                </c:pt>
                <c:pt idx="55">
                  <c:v>2.2599999999999998</c:v>
                </c:pt>
                <c:pt idx="56">
                  <c:v>-4.29</c:v>
                </c:pt>
                <c:pt idx="57">
                  <c:v>3.6999999999999997</c:v>
                </c:pt>
                <c:pt idx="58">
                  <c:v>-2.96</c:v>
                </c:pt>
                <c:pt idx="59">
                  <c:v>-4.1899999999999995</c:v>
                </c:pt>
                <c:pt idx="60">
                  <c:v>-7.31</c:v>
                </c:pt>
                <c:pt idx="61">
                  <c:v>7.05</c:v>
                </c:pt>
                <c:pt idx="62">
                  <c:v>1.6400000000000001</c:v>
                </c:pt>
                <c:pt idx="63">
                  <c:v>-9.25</c:v>
                </c:pt>
                <c:pt idx="64">
                  <c:v>-5.63</c:v>
                </c:pt>
                <c:pt idx="65">
                  <c:v>-6.26</c:v>
                </c:pt>
                <c:pt idx="66">
                  <c:v>9.06</c:v>
                </c:pt>
                <c:pt idx="67">
                  <c:v>6.2</c:v>
                </c:pt>
                <c:pt idx="68">
                  <c:v>1.05</c:v>
                </c:pt>
                <c:pt idx="69">
                  <c:v>-0.95</c:v>
                </c:pt>
                <c:pt idx="70">
                  <c:v>5.92</c:v>
                </c:pt>
                <c:pt idx="71">
                  <c:v>5.4</c:v>
                </c:pt>
                <c:pt idx="72">
                  <c:v>2.08</c:v>
                </c:pt>
                <c:pt idx="73">
                  <c:v>1.66</c:v>
                </c:pt>
                <c:pt idx="74">
                  <c:v>2.64</c:v>
                </c:pt>
                <c:pt idx="75">
                  <c:v>3.3899999999999997</c:v>
                </c:pt>
                <c:pt idx="76">
                  <c:v>-4.83</c:v>
                </c:pt>
                <c:pt idx="77">
                  <c:v>-1</c:v>
                </c:pt>
                <c:pt idx="78">
                  <c:v>-3.57</c:v>
                </c:pt>
                <c:pt idx="79">
                  <c:v>-0.43999999999999995</c:v>
                </c:pt>
                <c:pt idx="80">
                  <c:v>-1.5</c:v>
                </c:pt>
                <c:pt idx="81">
                  <c:v>-3.21</c:v>
                </c:pt>
                <c:pt idx="82">
                  <c:v>-4.9999999999999989E-2</c:v>
                </c:pt>
                <c:pt idx="83">
                  <c:v>7.4399999999999995</c:v>
                </c:pt>
                <c:pt idx="84">
                  <c:v>1.07</c:v>
                </c:pt>
                <c:pt idx="85">
                  <c:v>0.87000000000000011</c:v>
                </c:pt>
                <c:pt idx="86">
                  <c:v>-2.63</c:v>
                </c:pt>
                <c:pt idx="87">
                  <c:v>-1.1000000000000001</c:v>
                </c:pt>
                <c:pt idx="88">
                  <c:v>1.5899999999999999</c:v>
                </c:pt>
                <c:pt idx="89">
                  <c:v>-2.16</c:v>
                </c:pt>
                <c:pt idx="90">
                  <c:v>-0.69</c:v>
                </c:pt>
                <c:pt idx="91">
                  <c:v>6.12</c:v>
                </c:pt>
                <c:pt idx="92">
                  <c:v>0.19</c:v>
                </c:pt>
                <c:pt idx="93">
                  <c:v>0.55999999999999994</c:v>
                </c:pt>
                <c:pt idx="94">
                  <c:v>7.32</c:v>
                </c:pt>
                <c:pt idx="95">
                  <c:v>-0.74</c:v>
                </c:pt>
                <c:pt idx="96">
                  <c:v>-2.71</c:v>
                </c:pt>
                <c:pt idx="97">
                  <c:v>-4.55</c:v>
                </c:pt>
                <c:pt idx="98">
                  <c:v>-0.38</c:v>
                </c:pt>
                <c:pt idx="99">
                  <c:v>-1.84</c:v>
                </c:pt>
                <c:pt idx="100">
                  <c:v>-2.66</c:v>
                </c:pt>
                <c:pt idx="101">
                  <c:v>-0.16999999999999998</c:v>
                </c:pt>
                <c:pt idx="102">
                  <c:v>1.5</c:v>
                </c:pt>
                <c:pt idx="103">
                  <c:v>-3.67</c:v>
                </c:pt>
                <c:pt idx="104">
                  <c:v>7.870000000000001</c:v>
                </c:pt>
                <c:pt idx="105">
                  <c:v>-2.89</c:v>
                </c:pt>
                <c:pt idx="106">
                  <c:v>-11.860000000000001</c:v>
                </c:pt>
                <c:pt idx="107">
                  <c:v>3.9999999999999996</c:v>
                </c:pt>
                <c:pt idx="108">
                  <c:v>2.48</c:v>
                </c:pt>
                <c:pt idx="109">
                  <c:v>1.29</c:v>
                </c:pt>
                <c:pt idx="110">
                  <c:v>-3.83</c:v>
                </c:pt>
                <c:pt idx="111">
                  <c:v>-5.89</c:v>
                </c:pt>
                <c:pt idx="112">
                  <c:v>-4.41</c:v>
                </c:pt>
                <c:pt idx="113">
                  <c:v>-2.1800000000000002</c:v>
                </c:pt>
                <c:pt idx="114">
                  <c:v>-4.2</c:v>
                </c:pt>
                <c:pt idx="115">
                  <c:v>-6.75</c:v>
                </c:pt>
                <c:pt idx="116">
                  <c:v>-8.07</c:v>
                </c:pt>
                <c:pt idx="117">
                  <c:v>7.84</c:v>
                </c:pt>
                <c:pt idx="118">
                  <c:v>-4.0999999999999996</c:v>
                </c:pt>
                <c:pt idx="119">
                  <c:v>-1.54</c:v>
                </c:pt>
                <c:pt idx="120">
                  <c:v>20.150000000000002</c:v>
                </c:pt>
                <c:pt idx="121">
                  <c:v>1.1200000000000001</c:v>
                </c:pt>
                <c:pt idx="122">
                  <c:v>2.9699999999999998</c:v>
                </c:pt>
                <c:pt idx="123">
                  <c:v>2.73</c:v>
                </c:pt>
                <c:pt idx="124">
                  <c:v>4.8499999999999996</c:v>
                </c:pt>
                <c:pt idx="125">
                  <c:v>7.33</c:v>
                </c:pt>
                <c:pt idx="126">
                  <c:v>-3.9899999999999998</c:v>
                </c:pt>
                <c:pt idx="127">
                  <c:v>-1.71</c:v>
                </c:pt>
                <c:pt idx="128">
                  <c:v>-2.8499999999999996</c:v>
                </c:pt>
                <c:pt idx="129">
                  <c:v>3.6599999999999997</c:v>
                </c:pt>
                <c:pt idx="130">
                  <c:v>1.68</c:v>
                </c:pt>
                <c:pt idx="131">
                  <c:v>-0.24999999999999997</c:v>
                </c:pt>
                <c:pt idx="132">
                  <c:v>16.23</c:v>
                </c:pt>
                <c:pt idx="133">
                  <c:v>2.0300000000000002</c:v>
                </c:pt>
                <c:pt idx="134">
                  <c:v>2.54</c:v>
                </c:pt>
                <c:pt idx="135">
                  <c:v>0.33</c:v>
                </c:pt>
                <c:pt idx="136">
                  <c:v>-0.57999999999999996</c:v>
                </c:pt>
                <c:pt idx="137">
                  <c:v>4.6800000000000006</c:v>
                </c:pt>
                <c:pt idx="138">
                  <c:v>-0.49</c:v>
                </c:pt>
                <c:pt idx="139">
                  <c:v>-0.86</c:v>
                </c:pt>
                <c:pt idx="140">
                  <c:v>3.09</c:v>
                </c:pt>
                <c:pt idx="141">
                  <c:v>-2.1800000000000002</c:v>
                </c:pt>
                <c:pt idx="142">
                  <c:v>1.54</c:v>
                </c:pt>
                <c:pt idx="143">
                  <c:v>7.7999999999999989</c:v>
                </c:pt>
                <c:pt idx="144">
                  <c:v>-0.51</c:v>
                </c:pt>
                <c:pt idx="145">
                  <c:v>-2.33</c:v>
                </c:pt>
                <c:pt idx="146">
                  <c:v>-0.63</c:v>
                </c:pt>
                <c:pt idx="147">
                  <c:v>1.8200000000000003</c:v>
                </c:pt>
                <c:pt idx="148">
                  <c:v>-1.35</c:v>
                </c:pt>
                <c:pt idx="149">
                  <c:v>3.9600000000000004</c:v>
                </c:pt>
                <c:pt idx="150">
                  <c:v>-0.8899999999999999</c:v>
                </c:pt>
                <c:pt idx="151">
                  <c:v>-3.98</c:v>
                </c:pt>
                <c:pt idx="152">
                  <c:v>0.91000000000000014</c:v>
                </c:pt>
                <c:pt idx="153">
                  <c:v>-3.04</c:v>
                </c:pt>
                <c:pt idx="154">
                  <c:v>4.46</c:v>
                </c:pt>
                <c:pt idx="155">
                  <c:v>-0.51</c:v>
                </c:pt>
                <c:pt idx="156">
                  <c:v>-5.36</c:v>
                </c:pt>
                <c:pt idx="157">
                  <c:v>-0.39</c:v>
                </c:pt>
                <c:pt idx="158">
                  <c:v>3.59</c:v>
                </c:pt>
                <c:pt idx="159">
                  <c:v>4.99</c:v>
                </c:pt>
                <c:pt idx="160">
                  <c:v>1.8099999999999998</c:v>
                </c:pt>
                <c:pt idx="161">
                  <c:v>-1.21</c:v>
                </c:pt>
                <c:pt idx="162">
                  <c:v>4.4800000000000004</c:v>
                </c:pt>
                <c:pt idx="163">
                  <c:v>4.0999999999999996</c:v>
                </c:pt>
                <c:pt idx="164">
                  <c:v>0.31999999999999995</c:v>
                </c:pt>
                <c:pt idx="165">
                  <c:v>-11.77</c:v>
                </c:pt>
                <c:pt idx="166">
                  <c:v>2.84</c:v>
                </c:pt>
                <c:pt idx="167">
                  <c:v>0.19999999999999996</c:v>
                </c:pt>
                <c:pt idx="168">
                  <c:v>4.93</c:v>
                </c:pt>
                <c:pt idx="169">
                  <c:v>-3.4</c:v>
                </c:pt>
                <c:pt idx="170">
                  <c:v>5.9599999999999991</c:v>
                </c:pt>
                <c:pt idx="171">
                  <c:v>1.24</c:v>
                </c:pt>
                <c:pt idx="172">
                  <c:v>-3</c:v>
                </c:pt>
                <c:pt idx="173">
                  <c:v>5.7200000000000006</c:v>
                </c:pt>
                <c:pt idx="174">
                  <c:v>1.42</c:v>
                </c:pt>
                <c:pt idx="175">
                  <c:v>6.4700000000000006</c:v>
                </c:pt>
                <c:pt idx="176">
                  <c:v>-1.05</c:v>
                </c:pt>
                <c:pt idx="177">
                  <c:v>-8.75</c:v>
                </c:pt>
                <c:pt idx="178">
                  <c:v>5.72</c:v>
                </c:pt>
                <c:pt idx="179">
                  <c:v>2.29</c:v>
                </c:pt>
                <c:pt idx="180">
                  <c:v>5.33</c:v>
                </c:pt>
                <c:pt idx="181">
                  <c:v>-1.6400000000000001</c:v>
                </c:pt>
                <c:pt idx="182">
                  <c:v>-13.219999999999999</c:v>
                </c:pt>
                <c:pt idx="183">
                  <c:v>4.8900000000000006</c:v>
                </c:pt>
                <c:pt idx="184">
                  <c:v>5.27</c:v>
                </c:pt>
                <c:pt idx="185">
                  <c:v>3.4099999999999997</c:v>
                </c:pt>
                <c:pt idx="186">
                  <c:v>3.4799999999999995</c:v>
                </c:pt>
                <c:pt idx="187">
                  <c:v>-0.18</c:v>
                </c:pt>
                <c:pt idx="188">
                  <c:v>1.2599999999999998</c:v>
                </c:pt>
                <c:pt idx="189">
                  <c:v>1.28</c:v>
                </c:pt>
                <c:pt idx="190">
                  <c:v>10.59</c:v>
                </c:pt>
                <c:pt idx="191">
                  <c:v>-5.3100000000000005</c:v>
                </c:pt>
                <c:pt idx="192">
                  <c:v>-4.0199999999999996</c:v>
                </c:pt>
                <c:pt idx="193">
                  <c:v>-0.9900000000000001</c:v>
                </c:pt>
                <c:pt idx="194">
                  <c:v>1.27</c:v>
                </c:pt>
                <c:pt idx="195">
                  <c:v>-0.82000000000000006</c:v>
                </c:pt>
                <c:pt idx="196">
                  <c:v>-1.1599999999999999</c:v>
                </c:pt>
                <c:pt idx="197">
                  <c:v>0.57999999999999985</c:v>
                </c:pt>
                <c:pt idx="198">
                  <c:v>-0.69</c:v>
                </c:pt>
                <c:pt idx="199">
                  <c:v>-5.17</c:v>
                </c:pt>
                <c:pt idx="200">
                  <c:v>-5.2</c:v>
                </c:pt>
                <c:pt idx="201">
                  <c:v>2.39</c:v>
                </c:pt>
                <c:pt idx="202">
                  <c:v>3.17</c:v>
                </c:pt>
                <c:pt idx="203">
                  <c:v>-3.7800000000000002</c:v>
                </c:pt>
                <c:pt idx="204">
                  <c:v>-2.23</c:v>
                </c:pt>
                <c:pt idx="205">
                  <c:v>-3.73</c:v>
                </c:pt>
                <c:pt idx="206">
                  <c:v>8.0000000000000071E-2</c:v>
                </c:pt>
                <c:pt idx="207">
                  <c:v>0.94</c:v>
                </c:pt>
                <c:pt idx="208">
                  <c:v>-2.2800000000000002</c:v>
                </c:pt>
                <c:pt idx="209">
                  <c:v>-2.83</c:v>
                </c:pt>
                <c:pt idx="210">
                  <c:v>-3.75</c:v>
                </c:pt>
                <c:pt idx="211">
                  <c:v>11.4</c:v>
                </c:pt>
                <c:pt idx="212">
                  <c:v>1.78</c:v>
                </c:pt>
                <c:pt idx="213">
                  <c:v>11.42</c:v>
                </c:pt>
                <c:pt idx="214">
                  <c:v>2.65</c:v>
                </c:pt>
                <c:pt idx="215">
                  <c:v>-0.27</c:v>
                </c:pt>
                <c:pt idx="216">
                  <c:v>2.63</c:v>
                </c:pt>
                <c:pt idx="217">
                  <c:v>3.3999999999999995</c:v>
                </c:pt>
                <c:pt idx="218">
                  <c:v>5.32</c:v>
                </c:pt>
                <c:pt idx="219">
                  <c:v>7.13</c:v>
                </c:pt>
                <c:pt idx="220">
                  <c:v>-0.41999999999999993</c:v>
                </c:pt>
                <c:pt idx="221">
                  <c:v>2.04</c:v>
                </c:pt>
                <c:pt idx="222">
                  <c:v>-3.5999999999999996</c:v>
                </c:pt>
                <c:pt idx="223">
                  <c:v>1.9600000000000002</c:v>
                </c:pt>
                <c:pt idx="224">
                  <c:v>0.89999999999999991</c:v>
                </c:pt>
                <c:pt idx="225">
                  <c:v>-2.48</c:v>
                </c:pt>
                <c:pt idx="226">
                  <c:v>2.0700000000000003</c:v>
                </c:pt>
                <c:pt idx="227">
                  <c:v>-1.94</c:v>
                </c:pt>
                <c:pt idx="228">
                  <c:v>2.5700000000000003</c:v>
                </c:pt>
                <c:pt idx="229">
                  <c:v>-3.76</c:v>
                </c:pt>
                <c:pt idx="230">
                  <c:v>-0.85</c:v>
                </c:pt>
                <c:pt idx="231">
                  <c:v>0.31000000000000005</c:v>
                </c:pt>
                <c:pt idx="232">
                  <c:v>-5.91</c:v>
                </c:pt>
                <c:pt idx="233">
                  <c:v>3.4400000000000004</c:v>
                </c:pt>
                <c:pt idx="234">
                  <c:v>-2.8499999999999996</c:v>
                </c:pt>
                <c:pt idx="235">
                  <c:v>10.06</c:v>
                </c:pt>
                <c:pt idx="236">
                  <c:v>0.48000000000000009</c:v>
                </c:pt>
                <c:pt idx="237">
                  <c:v>-0.37</c:v>
                </c:pt>
                <c:pt idx="238">
                  <c:v>-1.37</c:v>
                </c:pt>
                <c:pt idx="239">
                  <c:v>2.1199999999999997</c:v>
                </c:pt>
                <c:pt idx="240">
                  <c:v>7.3899999999999988</c:v>
                </c:pt>
                <c:pt idx="241">
                  <c:v>2.9899999999999998</c:v>
                </c:pt>
                <c:pt idx="242">
                  <c:v>0.97000000000000008</c:v>
                </c:pt>
                <c:pt idx="243">
                  <c:v>-1.19</c:v>
                </c:pt>
                <c:pt idx="244">
                  <c:v>6.51</c:v>
                </c:pt>
                <c:pt idx="245">
                  <c:v>1.7899999999999998</c:v>
                </c:pt>
                <c:pt idx="246">
                  <c:v>-1.6</c:v>
                </c:pt>
                <c:pt idx="247">
                  <c:v>-0.14000000000000007</c:v>
                </c:pt>
                <c:pt idx="248">
                  <c:v>-3.65</c:v>
                </c:pt>
                <c:pt idx="249">
                  <c:v>4.76</c:v>
                </c:pt>
                <c:pt idx="250">
                  <c:v>5.7399999999999993</c:v>
                </c:pt>
                <c:pt idx="251">
                  <c:v>3.6700000000000004</c:v>
                </c:pt>
                <c:pt idx="252">
                  <c:v>0.61999999999999988</c:v>
                </c:pt>
                <c:pt idx="253">
                  <c:v>8.07</c:v>
                </c:pt>
                <c:pt idx="254">
                  <c:v>5.37</c:v>
                </c:pt>
                <c:pt idx="255">
                  <c:v>-1.74</c:v>
                </c:pt>
                <c:pt idx="256">
                  <c:v>6.1499999999999995</c:v>
                </c:pt>
                <c:pt idx="257">
                  <c:v>2.5099999999999998</c:v>
                </c:pt>
                <c:pt idx="258">
                  <c:v>-5.3699999999999992</c:v>
                </c:pt>
                <c:pt idx="259">
                  <c:v>6.83</c:v>
                </c:pt>
                <c:pt idx="260">
                  <c:v>-7.86</c:v>
                </c:pt>
                <c:pt idx="261">
                  <c:v>4.66</c:v>
                </c:pt>
                <c:pt idx="262">
                  <c:v>0.86</c:v>
                </c:pt>
                <c:pt idx="263">
                  <c:v>-3.0199999999999996</c:v>
                </c:pt>
                <c:pt idx="264">
                  <c:v>9.8000000000000007</c:v>
                </c:pt>
                <c:pt idx="265">
                  <c:v>2.78</c:v>
                </c:pt>
                <c:pt idx="266">
                  <c:v>1.6300000000000001</c:v>
                </c:pt>
                <c:pt idx="267">
                  <c:v>-2.5099999999999998</c:v>
                </c:pt>
                <c:pt idx="268">
                  <c:v>-0.85</c:v>
                </c:pt>
                <c:pt idx="269">
                  <c:v>4.57</c:v>
                </c:pt>
                <c:pt idx="270">
                  <c:v>4.18</c:v>
                </c:pt>
                <c:pt idx="271">
                  <c:v>4.3100000000000005</c:v>
                </c:pt>
                <c:pt idx="272">
                  <c:v>-1.81</c:v>
                </c:pt>
                <c:pt idx="273">
                  <c:v>-19.990000000000002</c:v>
                </c:pt>
                <c:pt idx="274">
                  <c:v>-7.7399999999999993</c:v>
                </c:pt>
                <c:pt idx="275">
                  <c:v>5.13</c:v>
                </c:pt>
                <c:pt idx="276">
                  <c:v>7.32</c:v>
                </c:pt>
                <c:pt idx="277">
                  <c:v>3.48</c:v>
                </c:pt>
                <c:pt idx="278">
                  <c:v>-3.03</c:v>
                </c:pt>
                <c:pt idx="279">
                  <c:v>0.12999999999999995</c:v>
                </c:pt>
                <c:pt idx="280">
                  <c:v>0.73</c:v>
                </c:pt>
                <c:pt idx="281">
                  <c:v>3.2800000000000002</c:v>
                </c:pt>
                <c:pt idx="282">
                  <c:v>-1.47</c:v>
                </c:pt>
                <c:pt idx="283">
                  <c:v>-2.2799999999999998</c:v>
                </c:pt>
                <c:pt idx="284">
                  <c:v>3.5599999999999996</c:v>
                </c:pt>
                <c:pt idx="285">
                  <c:v>0.97000000000000008</c:v>
                </c:pt>
                <c:pt idx="286">
                  <c:v>-2.9</c:v>
                </c:pt>
                <c:pt idx="287">
                  <c:v>1.1000000000000001</c:v>
                </c:pt>
                <c:pt idx="288">
                  <c:v>4.63</c:v>
                </c:pt>
                <c:pt idx="289">
                  <c:v>-1.5899999999999999</c:v>
                </c:pt>
                <c:pt idx="290">
                  <c:v>1.6600000000000001</c:v>
                </c:pt>
                <c:pt idx="291">
                  <c:v>4.01</c:v>
                </c:pt>
                <c:pt idx="292">
                  <c:v>3.6900000000000004</c:v>
                </c:pt>
                <c:pt idx="293">
                  <c:v>-0.43999999999999995</c:v>
                </c:pt>
                <c:pt idx="294">
                  <c:v>5.1499999999999995</c:v>
                </c:pt>
                <c:pt idx="295">
                  <c:v>1.6300000000000001</c:v>
                </c:pt>
                <c:pt idx="296">
                  <c:v>-0.84000000000000008</c:v>
                </c:pt>
                <c:pt idx="297">
                  <c:v>-1.9</c:v>
                </c:pt>
                <c:pt idx="298">
                  <c:v>0.93000000000000016</c:v>
                </c:pt>
                <c:pt idx="299">
                  <c:v>1.9</c:v>
                </c:pt>
                <c:pt idx="300">
                  <c:v>-6.6400000000000006</c:v>
                </c:pt>
                <c:pt idx="301">
                  <c:v>1.25</c:v>
                </c:pt>
                <c:pt idx="302">
                  <c:v>0.54999999999999993</c:v>
                </c:pt>
                <c:pt idx="303">
                  <c:v>-4.46</c:v>
                </c:pt>
                <c:pt idx="304">
                  <c:v>6.69</c:v>
                </c:pt>
                <c:pt idx="305">
                  <c:v>-2.5299999999999998</c:v>
                </c:pt>
                <c:pt idx="306">
                  <c:v>-1.48</c:v>
                </c:pt>
                <c:pt idx="307">
                  <c:v>-10.24</c:v>
                </c:pt>
                <c:pt idx="308">
                  <c:v>-6.75</c:v>
                </c:pt>
                <c:pt idx="309">
                  <c:v>-0.74</c:v>
                </c:pt>
                <c:pt idx="310">
                  <c:v>7.38</c:v>
                </c:pt>
                <c:pt idx="311">
                  <c:v>3.64</c:v>
                </c:pt>
                <c:pt idx="312">
                  <c:v>4.4000000000000004</c:v>
                </c:pt>
                <c:pt idx="313">
                  <c:v>6.0299999999999994</c:v>
                </c:pt>
                <c:pt idx="314">
                  <c:v>2.02</c:v>
                </c:pt>
                <c:pt idx="315">
                  <c:v>-0.4</c:v>
                </c:pt>
                <c:pt idx="316">
                  <c:v>2.0200000000000005</c:v>
                </c:pt>
                <c:pt idx="317">
                  <c:v>-4.1100000000000003</c:v>
                </c:pt>
                <c:pt idx="318">
                  <c:v>3.8599999999999994</c:v>
                </c:pt>
                <c:pt idx="319">
                  <c:v>2.72</c:v>
                </c:pt>
                <c:pt idx="320">
                  <c:v>-1.25</c:v>
                </c:pt>
                <c:pt idx="321">
                  <c:v>0.88000000000000012</c:v>
                </c:pt>
                <c:pt idx="322">
                  <c:v>-3.65</c:v>
                </c:pt>
                <c:pt idx="323">
                  <c:v>8.6599999999999984</c:v>
                </c:pt>
                <c:pt idx="324">
                  <c:v>1.63</c:v>
                </c:pt>
                <c:pt idx="325">
                  <c:v>3.51</c:v>
                </c:pt>
                <c:pt idx="326">
                  <c:v>-1.9300000000000002</c:v>
                </c:pt>
                <c:pt idx="327">
                  <c:v>0.6399999999999999</c:v>
                </c:pt>
                <c:pt idx="328">
                  <c:v>0.5</c:v>
                </c:pt>
                <c:pt idx="329">
                  <c:v>-2.98</c:v>
                </c:pt>
                <c:pt idx="330">
                  <c:v>4.7300000000000004</c:v>
                </c:pt>
                <c:pt idx="331">
                  <c:v>-1.05</c:v>
                </c:pt>
                <c:pt idx="332">
                  <c:v>2.0999999999999996</c:v>
                </c:pt>
                <c:pt idx="333">
                  <c:v>0.21</c:v>
                </c:pt>
                <c:pt idx="334">
                  <c:v>2.02</c:v>
                </c:pt>
                <c:pt idx="335">
                  <c:v>3.1399999999999997</c:v>
                </c:pt>
                <c:pt idx="336">
                  <c:v>2.2200000000000002</c:v>
                </c:pt>
                <c:pt idx="337">
                  <c:v>3.0799999999999996</c:v>
                </c:pt>
                <c:pt idx="338">
                  <c:v>2.41</c:v>
                </c:pt>
                <c:pt idx="339">
                  <c:v>-2.41</c:v>
                </c:pt>
                <c:pt idx="340">
                  <c:v>1.52</c:v>
                </c:pt>
                <c:pt idx="341">
                  <c:v>2.64</c:v>
                </c:pt>
                <c:pt idx="342">
                  <c:v>0.77</c:v>
                </c:pt>
                <c:pt idx="343">
                  <c:v>2.57</c:v>
                </c:pt>
                <c:pt idx="344">
                  <c:v>-0.51</c:v>
                </c:pt>
                <c:pt idx="345">
                  <c:v>-7.0000000000000007E-2</c:v>
                </c:pt>
                <c:pt idx="346">
                  <c:v>-3.53</c:v>
                </c:pt>
                <c:pt idx="347">
                  <c:v>1.79</c:v>
                </c:pt>
                <c:pt idx="348">
                  <c:v>2.2599999999999998</c:v>
                </c:pt>
                <c:pt idx="349">
                  <c:v>-3.35</c:v>
                </c:pt>
                <c:pt idx="350">
                  <c:v>-4.2200000000000006</c:v>
                </c:pt>
                <c:pt idx="351">
                  <c:v>2.0499999999999998</c:v>
                </c:pt>
                <c:pt idx="352">
                  <c:v>-0.42</c:v>
                </c:pt>
                <c:pt idx="353">
                  <c:v>-1.95</c:v>
                </c:pt>
                <c:pt idx="354">
                  <c:v>3.24</c:v>
                </c:pt>
                <c:pt idx="355">
                  <c:v>2.4699999999999998</c:v>
                </c:pt>
                <c:pt idx="356">
                  <c:v>-3.08</c:v>
                </c:pt>
                <c:pt idx="357">
                  <c:v>3.15</c:v>
                </c:pt>
                <c:pt idx="358">
                  <c:v>-2.4300000000000002</c:v>
                </c:pt>
                <c:pt idx="359">
                  <c:v>0.24000000000000005</c:v>
                </c:pt>
                <c:pt idx="360">
                  <c:v>2.75</c:v>
                </c:pt>
                <c:pt idx="361">
                  <c:v>2.35</c:v>
                </c:pt>
                <c:pt idx="362">
                  <c:v>2.2600000000000002</c:v>
                </c:pt>
                <c:pt idx="363">
                  <c:v>2.7600000000000002</c:v>
                </c:pt>
                <c:pt idx="364">
                  <c:v>4.33</c:v>
                </c:pt>
                <c:pt idx="365">
                  <c:v>0.75</c:v>
                </c:pt>
                <c:pt idx="366">
                  <c:v>3.36</c:v>
                </c:pt>
                <c:pt idx="367">
                  <c:v>1.34</c:v>
                </c:pt>
                <c:pt idx="368">
                  <c:v>4.2300000000000004</c:v>
                </c:pt>
                <c:pt idx="369">
                  <c:v>-0.15999999999999998</c:v>
                </c:pt>
                <c:pt idx="370">
                  <c:v>1.9300000000000002</c:v>
                </c:pt>
                <c:pt idx="371">
                  <c:v>1.01</c:v>
                </c:pt>
                <c:pt idx="372">
                  <c:v>1.82</c:v>
                </c:pt>
                <c:pt idx="373">
                  <c:v>0.6</c:v>
                </c:pt>
                <c:pt idx="374">
                  <c:v>-0.22</c:v>
                </c:pt>
                <c:pt idx="375">
                  <c:v>1.9700000000000002</c:v>
                </c:pt>
                <c:pt idx="376">
                  <c:v>2.12</c:v>
                </c:pt>
                <c:pt idx="377">
                  <c:v>0.61</c:v>
                </c:pt>
                <c:pt idx="378">
                  <c:v>-2.83</c:v>
                </c:pt>
                <c:pt idx="379">
                  <c:v>4.1499999999999995</c:v>
                </c:pt>
                <c:pt idx="380">
                  <c:v>4.84</c:v>
                </c:pt>
                <c:pt idx="381">
                  <c:v>4.4000000000000004</c:v>
                </c:pt>
                <c:pt idx="382">
                  <c:v>8.33</c:v>
                </c:pt>
                <c:pt idx="383">
                  <c:v>-1.05</c:v>
                </c:pt>
                <c:pt idx="384">
                  <c:v>5.6099999999999994</c:v>
                </c:pt>
                <c:pt idx="385">
                  <c:v>-0.30000000000000004</c:v>
                </c:pt>
                <c:pt idx="386">
                  <c:v>-4.5</c:v>
                </c:pt>
                <c:pt idx="387">
                  <c:v>4.8500000000000005</c:v>
                </c:pt>
                <c:pt idx="388">
                  <c:v>4.88</c:v>
                </c:pt>
                <c:pt idx="389">
                  <c:v>4.24</c:v>
                </c:pt>
                <c:pt idx="390">
                  <c:v>7.7100000000000009</c:v>
                </c:pt>
                <c:pt idx="391">
                  <c:v>-3.91</c:v>
                </c:pt>
                <c:pt idx="392">
                  <c:v>6.34</c:v>
                </c:pt>
                <c:pt idx="393">
                  <c:v>-2.35</c:v>
                </c:pt>
                <c:pt idx="394">
                  <c:v>4.1500000000000004</c:v>
                </c:pt>
                <c:pt idx="395">
                  <c:v>3.8800000000000003</c:v>
                </c:pt>
                <c:pt idx="396">
                  <c:v>-2.64</c:v>
                </c:pt>
                <c:pt idx="397">
                  <c:v>6.65</c:v>
                </c:pt>
                <c:pt idx="398">
                  <c:v>5.8500000000000005</c:v>
                </c:pt>
                <c:pt idx="399">
                  <c:v>-0.39</c:v>
                </c:pt>
                <c:pt idx="400">
                  <c:v>-2.6</c:v>
                </c:pt>
                <c:pt idx="401">
                  <c:v>-9.9999999999999978E-2</c:v>
                </c:pt>
                <c:pt idx="402">
                  <c:v>-0.69</c:v>
                </c:pt>
                <c:pt idx="403">
                  <c:v>-16.060000000000002</c:v>
                </c:pt>
                <c:pt idx="404">
                  <c:v>5.83</c:v>
                </c:pt>
                <c:pt idx="405">
                  <c:v>6.17</c:v>
                </c:pt>
                <c:pt idx="406">
                  <c:v>6.8800000000000008</c:v>
                </c:pt>
                <c:pt idx="407">
                  <c:v>2.4900000000000002</c:v>
                </c:pt>
                <c:pt idx="408">
                  <c:v>0.46000000000000008</c:v>
                </c:pt>
                <c:pt idx="409">
                  <c:v>-5.67</c:v>
                </c:pt>
                <c:pt idx="410">
                  <c:v>1.45</c:v>
                </c:pt>
                <c:pt idx="411">
                  <c:v>9.1000000000000014</c:v>
                </c:pt>
                <c:pt idx="412">
                  <c:v>-1.18</c:v>
                </c:pt>
                <c:pt idx="413">
                  <c:v>4.01</c:v>
                </c:pt>
                <c:pt idx="414">
                  <c:v>-3.9</c:v>
                </c:pt>
                <c:pt idx="415">
                  <c:v>-4.1399999999999997</c:v>
                </c:pt>
                <c:pt idx="416">
                  <c:v>-4.29</c:v>
                </c:pt>
                <c:pt idx="417">
                  <c:v>4.92</c:v>
                </c:pt>
                <c:pt idx="418">
                  <c:v>-0.85</c:v>
                </c:pt>
                <c:pt idx="419">
                  <c:v>1.32</c:v>
                </c:pt>
                <c:pt idx="420">
                  <c:v>-5.62</c:v>
                </c:pt>
                <c:pt idx="421">
                  <c:v>-5.05</c:v>
                </c:pt>
                <c:pt idx="422">
                  <c:v>11.01</c:v>
                </c:pt>
                <c:pt idx="423">
                  <c:v>-2.0000000000000018E-2</c:v>
                </c:pt>
                <c:pt idx="424">
                  <c:v>0.16000000000000003</c:v>
                </c:pt>
                <c:pt idx="425">
                  <c:v>-1</c:v>
                </c:pt>
                <c:pt idx="426">
                  <c:v>5.6199999999999992</c:v>
                </c:pt>
                <c:pt idx="427">
                  <c:v>10.27</c:v>
                </c:pt>
                <c:pt idx="428">
                  <c:v>1.64</c:v>
                </c:pt>
                <c:pt idx="429">
                  <c:v>-1.6600000000000001</c:v>
                </c:pt>
                <c:pt idx="430">
                  <c:v>-4.32</c:v>
                </c:pt>
                <c:pt idx="431">
                  <c:v>11.15</c:v>
                </c:pt>
                <c:pt idx="432">
                  <c:v>2.5499999999999998</c:v>
                </c:pt>
                <c:pt idx="433">
                  <c:v>-2.6599999999999997</c:v>
                </c:pt>
                <c:pt idx="434">
                  <c:v>-0.27999999999999997</c:v>
                </c:pt>
                <c:pt idx="435">
                  <c:v>4.2</c:v>
                </c:pt>
                <c:pt idx="436">
                  <c:v>4.26</c:v>
                </c:pt>
                <c:pt idx="437">
                  <c:v>-1.19</c:v>
                </c:pt>
                <c:pt idx="438">
                  <c:v>-0.53</c:v>
                </c:pt>
                <c:pt idx="439">
                  <c:v>-3.12</c:v>
                </c:pt>
                <c:pt idx="440">
                  <c:v>-6.4300000000000006</c:v>
                </c:pt>
                <c:pt idx="441">
                  <c:v>-0.45</c:v>
                </c:pt>
                <c:pt idx="442">
                  <c:v>4.12</c:v>
                </c:pt>
                <c:pt idx="443">
                  <c:v>2.77</c:v>
                </c:pt>
                <c:pt idx="444">
                  <c:v>-0.14000000000000001</c:v>
                </c:pt>
                <c:pt idx="445">
                  <c:v>0.97000000000000008</c:v>
                </c:pt>
                <c:pt idx="446">
                  <c:v>5.3500000000000005</c:v>
                </c:pt>
                <c:pt idx="447">
                  <c:v>-9.9999999999999811E-3</c:v>
                </c:pt>
                <c:pt idx="448">
                  <c:v>1.5299999999999998</c:v>
                </c:pt>
                <c:pt idx="449">
                  <c:v>-6.22</c:v>
                </c:pt>
                <c:pt idx="450">
                  <c:v>-7.48</c:v>
                </c:pt>
                <c:pt idx="451">
                  <c:v>0.7</c:v>
                </c:pt>
                <c:pt idx="452">
                  <c:v>-9.7900000000000009</c:v>
                </c:pt>
                <c:pt idx="453">
                  <c:v>2.06</c:v>
                </c:pt>
                <c:pt idx="454">
                  <c:v>1.81</c:v>
                </c:pt>
                <c:pt idx="455">
                  <c:v>-0.80999999999999994</c:v>
                </c:pt>
                <c:pt idx="456">
                  <c:v>-1.8</c:v>
                </c:pt>
                <c:pt idx="457">
                  <c:v>-1.9000000000000001</c:v>
                </c:pt>
                <c:pt idx="458">
                  <c:v>0.78</c:v>
                </c:pt>
                <c:pt idx="459">
                  <c:v>7.9600000000000009</c:v>
                </c:pt>
                <c:pt idx="460">
                  <c:v>6.49</c:v>
                </c:pt>
                <c:pt idx="461">
                  <c:v>0.39</c:v>
                </c:pt>
                <c:pt idx="462">
                  <c:v>2.91</c:v>
                </c:pt>
                <c:pt idx="463">
                  <c:v>0.42</c:v>
                </c:pt>
                <c:pt idx="464">
                  <c:v>0.36</c:v>
                </c:pt>
                <c:pt idx="465">
                  <c:v>6.83</c:v>
                </c:pt>
                <c:pt idx="466">
                  <c:v>0.97</c:v>
                </c:pt>
                <c:pt idx="467">
                  <c:v>4.32</c:v>
                </c:pt>
                <c:pt idx="468">
                  <c:v>1.22</c:v>
                </c:pt>
                <c:pt idx="469">
                  <c:v>1.74</c:v>
                </c:pt>
                <c:pt idx="470">
                  <c:v>-0.51</c:v>
                </c:pt>
                <c:pt idx="471">
                  <c:v>-3.52</c:v>
                </c:pt>
                <c:pt idx="472">
                  <c:v>1.2</c:v>
                </c:pt>
                <c:pt idx="473">
                  <c:v>1.72</c:v>
                </c:pt>
                <c:pt idx="474">
                  <c:v>-2.38</c:v>
                </c:pt>
                <c:pt idx="475">
                  <c:v>1.93</c:v>
                </c:pt>
                <c:pt idx="476">
                  <c:v>-0.72</c:v>
                </c:pt>
                <c:pt idx="477">
                  <c:v>1.0299999999999998</c:v>
                </c:pt>
                <c:pt idx="478">
                  <c:v>3.35</c:v>
                </c:pt>
                <c:pt idx="479">
                  <c:v>4.2</c:v>
                </c:pt>
                <c:pt idx="480">
                  <c:v>-1.3199999999999998</c:v>
                </c:pt>
                <c:pt idx="481">
                  <c:v>0.42999999999999994</c:v>
                </c:pt>
                <c:pt idx="482">
                  <c:v>-1.06</c:v>
                </c:pt>
                <c:pt idx="483">
                  <c:v>-1.1400000000000001</c:v>
                </c:pt>
                <c:pt idx="484">
                  <c:v>1.6</c:v>
                </c:pt>
                <c:pt idx="485">
                  <c:v>1.57</c:v>
                </c:pt>
                <c:pt idx="486">
                  <c:v>1.99</c:v>
                </c:pt>
                <c:pt idx="487">
                  <c:v>-2</c:v>
                </c:pt>
                <c:pt idx="488">
                  <c:v>-3.999999999999998E-2</c:v>
                </c:pt>
                <c:pt idx="489">
                  <c:v>-0.16000000000000003</c:v>
                </c:pt>
                <c:pt idx="490">
                  <c:v>3.57</c:v>
                </c:pt>
                <c:pt idx="491">
                  <c:v>-0.21000000000000002</c:v>
                </c:pt>
                <c:pt idx="492">
                  <c:v>1.7399999999999998</c:v>
                </c:pt>
                <c:pt idx="493">
                  <c:v>1.26</c:v>
                </c:pt>
                <c:pt idx="494">
                  <c:v>-8.9999999999999969E-2</c:v>
                </c:pt>
                <c:pt idx="495">
                  <c:v>1.1099999999999999</c:v>
                </c:pt>
                <c:pt idx="496">
                  <c:v>-2.74</c:v>
                </c:pt>
                <c:pt idx="497">
                  <c:v>9.9999999999999534E-3</c:v>
                </c:pt>
                <c:pt idx="498">
                  <c:v>0.41999999999999993</c:v>
                </c:pt>
                <c:pt idx="499">
                  <c:v>0.71</c:v>
                </c:pt>
                <c:pt idx="500">
                  <c:v>0.71000000000000019</c:v>
                </c:pt>
                <c:pt idx="501">
                  <c:v>3.15</c:v>
                </c:pt>
                <c:pt idx="502">
                  <c:v>1.07</c:v>
                </c:pt>
                <c:pt idx="503">
                  <c:v>1.92</c:v>
                </c:pt>
                <c:pt idx="504">
                  <c:v>0.64000000000000012</c:v>
                </c:pt>
                <c:pt idx="505">
                  <c:v>-1.7400000000000002</c:v>
                </c:pt>
                <c:pt idx="506">
                  <c:v>0.95</c:v>
                </c:pt>
                <c:pt idx="507">
                  <c:v>2.94</c:v>
                </c:pt>
                <c:pt idx="508">
                  <c:v>2.04</c:v>
                </c:pt>
                <c:pt idx="509">
                  <c:v>-2.62</c:v>
                </c:pt>
                <c:pt idx="510">
                  <c:v>-5.08</c:v>
                </c:pt>
                <c:pt idx="511">
                  <c:v>2.1</c:v>
                </c:pt>
                <c:pt idx="512">
                  <c:v>0.87999999999999989</c:v>
                </c:pt>
                <c:pt idx="513">
                  <c:v>-0.43</c:v>
                </c:pt>
                <c:pt idx="514">
                  <c:v>-5.26</c:v>
                </c:pt>
                <c:pt idx="515">
                  <c:v>-2.09</c:v>
                </c:pt>
                <c:pt idx="516">
                  <c:v>-2.9699999999999998</c:v>
                </c:pt>
                <c:pt idx="517">
                  <c:v>-4.6100000000000003</c:v>
                </c:pt>
                <c:pt idx="518">
                  <c:v>-2.52</c:v>
                </c:pt>
                <c:pt idx="519">
                  <c:v>4.2600000000000007</c:v>
                </c:pt>
                <c:pt idx="520">
                  <c:v>1.1300000000000001</c:v>
                </c:pt>
                <c:pt idx="521">
                  <c:v>-11.16</c:v>
                </c:pt>
                <c:pt idx="522">
                  <c:v>-2.02</c:v>
                </c:pt>
                <c:pt idx="523">
                  <c:v>1.6099999999999999</c:v>
                </c:pt>
                <c:pt idx="524">
                  <c:v>-7.36</c:v>
                </c:pt>
                <c:pt idx="525">
                  <c:v>-17.529999999999998</c:v>
                </c:pt>
                <c:pt idx="526">
                  <c:v>-6.8</c:v>
                </c:pt>
                <c:pt idx="527">
                  <c:v>0.68</c:v>
                </c:pt>
                <c:pt idx="528">
                  <c:v>-10.5</c:v>
                </c:pt>
                <c:pt idx="529">
                  <c:v>-12.98</c:v>
                </c:pt>
                <c:pt idx="530">
                  <c:v>8</c:v>
                </c:pt>
                <c:pt idx="531">
                  <c:v>11.89</c:v>
                </c:pt>
                <c:pt idx="532">
                  <c:v>6.58</c:v>
                </c:pt>
                <c:pt idx="533">
                  <c:v>-0.81</c:v>
                </c:pt>
                <c:pt idx="534">
                  <c:v>7.65</c:v>
                </c:pt>
                <c:pt idx="535">
                  <c:v>3.85</c:v>
                </c:pt>
                <c:pt idx="536">
                  <c:v>3.97</c:v>
                </c:pt>
                <c:pt idx="537">
                  <c:v>-0.65</c:v>
                </c:pt>
                <c:pt idx="538">
                  <c:v>6.41</c:v>
                </c:pt>
                <c:pt idx="539">
                  <c:v>1.05</c:v>
                </c:pt>
                <c:pt idx="540">
                  <c:v>-3.55</c:v>
                </c:pt>
                <c:pt idx="541">
                  <c:v>3.23</c:v>
                </c:pt>
                <c:pt idx="542">
                  <c:v>6.24</c:v>
                </c:pt>
                <c:pt idx="543">
                  <c:v>2.12</c:v>
                </c:pt>
                <c:pt idx="544">
                  <c:v>-8.7999999999999989</c:v>
                </c:pt>
                <c:pt idx="545">
                  <c:v>-6.76</c:v>
                </c:pt>
                <c:pt idx="546">
                  <c:v>7.91</c:v>
                </c:pt>
                <c:pt idx="547">
                  <c:v>-3.21</c:v>
                </c:pt>
                <c:pt idx="548">
                  <c:v>8.19</c:v>
                </c:pt>
                <c:pt idx="549">
                  <c:v>3.77</c:v>
                </c:pt>
                <c:pt idx="550">
                  <c:v>-0.98</c:v>
                </c:pt>
                <c:pt idx="551">
                  <c:v>6.37</c:v>
                </c:pt>
                <c:pt idx="552">
                  <c:v>1.42</c:v>
                </c:pt>
                <c:pt idx="553">
                  <c:v>4.0600000000000005</c:v>
                </c:pt>
                <c:pt idx="554">
                  <c:v>0.85</c:v>
                </c:pt>
                <c:pt idx="555">
                  <c:v>3.63</c:v>
                </c:pt>
                <c:pt idx="556">
                  <c:v>-0.56999999999999995</c:v>
                </c:pt>
                <c:pt idx="557">
                  <c:v>-1.32</c:v>
                </c:pt>
                <c:pt idx="558">
                  <c:v>-1.41</c:v>
                </c:pt>
                <c:pt idx="559">
                  <c:v>-4.2699999999999996</c:v>
                </c:pt>
                <c:pt idx="560">
                  <c:v>-5.73</c:v>
                </c:pt>
                <c:pt idx="561">
                  <c:v>9.36</c:v>
                </c:pt>
                <c:pt idx="562">
                  <c:v>0.87</c:v>
                </c:pt>
                <c:pt idx="563">
                  <c:v>1.84</c:v>
                </c:pt>
                <c:pt idx="564">
                  <c:v>3.19</c:v>
                </c:pt>
                <c:pt idx="565">
                  <c:v>3.45</c:v>
                </c:pt>
                <c:pt idx="566">
                  <c:v>3.18</c:v>
                </c:pt>
                <c:pt idx="567">
                  <c:v>-0.62</c:v>
                </c:pt>
                <c:pt idx="568">
                  <c:v>-5.17</c:v>
                </c:pt>
                <c:pt idx="569">
                  <c:v>5.38</c:v>
                </c:pt>
                <c:pt idx="570">
                  <c:v>1.43</c:v>
                </c:pt>
                <c:pt idx="571">
                  <c:v>1.7</c:v>
                </c:pt>
                <c:pt idx="572">
                  <c:v>2.8600000000000003</c:v>
                </c:pt>
                <c:pt idx="573">
                  <c:v>-0.95</c:v>
                </c:pt>
                <c:pt idx="574">
                  <c:v>0.35</c:v>
                </c:pt>
                <c:pt idx="575">
                  <c:v>1.2</c:v>
                </c:pt>
                <c:pt idx="576">
                  <c:v>6.62</c:v>
                </c:pt>
                <c:pt idx="577">
                  <c:v>1.38</c:v>
                </c:pt>
                <c:pt idx="578">
                  <c:v>4.42</c:v>
                </c:pt>
                <c:pt idx="579">
                  <c:v>1.07</c:v>
                </c:pt>
                <c:pt idx="580">
                  <c:v>2.37</c:v>
                </c:pt>
                <c:pt idx="581">
                  <c:v>-1.36</c:v>
                </c:pt>
                <c:pt idx="582">
                  <c:v>4.9800000000000004</c:v>
                </c:pt>
                <c:pt idx="583">
                  <c:v>-1.1499999999999999</c:v>
                </c:pt>
                <c:pt idx="584">
                  <c:v>2.54</c:v>
                </c:pt>
                <c:pt idx="585">
                  <c:v>4.7</c:v>
                </c:pt>
                <c:pt idx="586">
                  <c:v>3.83</c:v>
                </c:pt>
                <c:pt idx="587">
                  <c:v>1.76</c:v>
                </c:pt>
                <c:pt idx="588">
                  <c:v>-5.27</c:v>
                </c:pt>
                <c:pt idx="589">
                  <c:v>4.6900000000000004</c:v>
                </c:pt>
                <c:pt idx="590">
                  <c:v>2.2000000000000002</c:v>
                </c:pt>
                <c:pt idx="591">
                  <c:v>1.93</c:v>
                </c:pt>
                <c:pt idx="592">
                  <c:v>2.2000000000000002</c:v>
                </c:pt>
                <c:pt idx="593">
                  <c:v>2.2799999999999998</c:v>
                </c:pt>
                <c:pt idx="594">
                  <c:v>-1.69</c:v>
                </c:pt>
                <c:pt idx="595">
                  <c:v>4.47</c:v>
                </c:pt>
                <c:pt idx="596">
                  <c:v>-1.3</c:v>
                </c:pt>
                <c:pt idx="597">
                  <c:v>3.05</c:v>
                </c:pt>
                <c:pt idx="598">
                  <c:v>3.37</c:v>
                </c:pt>
                <c:pt idx="599">
                  <c:v>0.25</c:v>
                </c:pt>
                <c:pt idx="600">
                  <c:v>-5.16</c:v>
                </c:pt>
                <c:pt idx="601">
                  <c:v>4.9400000000000004</c:v>
                </c:pt>
                <c:pt idx="602">
                  <c:v>-2.19</c:v>
                </c:pt>
                <c:pt idx="603">
                  <c:v>1.24</c:v>
                </c:pt>
                <c:pt idx="604">
                  <c:v>-0.23</c:v>
                </c:pt>
                <c:pt idx="605">
                  <c:v>-2.4700000000000002</c:v>
                </c:pt>
                <c:pt idx="606">
                  <c:v>-0.7</c:v>
                </c:pt>
                <c:pt idx="607">
                  <c:v>-5.91</c:v>
                </c:pt>
                <c:pt idx="608">
                  <c:v>-1.8</c:v>
                </c:pt>
                <c:pt idx="609">
                  <c:v>7.86</c:v>
                </c:pt>
                <c:pt idx="610">
                  <c:v>0.13</c:v>
                </c:pt>
                <c:pt idx="611">
                  <c:v>-3.17</c:v>
                </c:pt>
                <c:pt idx="612">
                  <c:v>-5.2799999999999994</c:v>
                </c:pt>
                <c:pt idx="613">
                  <c:v>0.41</c:v>
                </c:pt>
                <c:pt idx="614">
                  <c:v>8.2200000000000006</c:v>
                </c:pt>
                <c:pt idx="615">
                  <c:v>-1.61</c:v>
                </c:pt>
                <c:pt idx="616">
                  <c:v>2.2200000000000002</c:v>
                </c:pt>
                <c:pt idx="617">
                  <c:v>0.2</c:v>
                </c:pt>
                <c:pt idx="618">
                  <c:v>3.41</c:v>
                </c:pt>
                <c:pt idx="619">
                  <c:v>2.0299999999999998</c:v>
                </c:pt>
                <c:pt idx="620">
                  <c:v>-1.1400000000000001</c:v>
                </c:pt>
                <c:pt idx="621">
                  <c:v>-1.49</c:v>
                </c:pt>
                <c:pt idx="622">
                  <c:v>8.17</c:v>
                </c:pt>
                <c:pt idx="623">
                  <c:v>2.7800000000000002</c:v>
                </c:pt>
                <c:pt idx="624">
                  <c:v>1.01</c:v>
                </c:pt>
                <c:pt idx="625">
                  <c:v>3.67</c:v>
                </c:pt>
                <c:pt idx="626">
                  <c:v>-1.1100000000000001</c:v>
                </c:pt>
                <c:pt idx="627">
                  <c:v>0.6</c:v>
                </c:pt>
                <c:pt idx="628">
                  <c:v>-0.15</c:v>
                </c:pt>
                <c:pt idx="629">
                  <c:v>2.04</c:v>
                </c:pt>
                <c:pt idx="630">
                  <c:v>1.9999999999999998</c:v>
                </c:pt>
                <c:pt idx="631">
                  <c:v>-0.16</c:v>
                </c:pt>
                <c:pt idx="632">
                  <c:v>2.6100000000000003</c:v>
                </c:pt>
                <c:pt idx="633">
                  <c:v>2.04</c:v>
                </c:pt>
                <c:pt idx="634">
                  <c:v>5.42</c:v>
                </c:pt>
                <c:pt idx="635">
                  <c:v>0.9</c:v>
                </c:pt>
                <c:pt idx="636">
                  <c:v>6.14</c:v>
                </c:pt>
                <c:pt idx="637">
                  <c:v>-3.9</c:v>
                </c:pt>
                <c:pt idx="638">
                  <c:v>-3.52</c:v>
                </c:pt>
                <c:pt idx="639">
                  <c:v>-8.0000000000000016E-2</c:v>
                </c:pt>
                <c:pt idx="640">
                  <c:v>0.35</c:v>
                </c:pt>
                <c:pt idx="641">
                  <c:v>-0.35</c:v>
                </c:pt>
                <c:pt idx="642">
                  <c:v>3.91</c:v>
                </c:pt>
                <c:pt idx="643">
                  <c:v>4.18</c:v>
                </c:pt>
                <c:pt idx="644">
                  <c:v>-1.45</c:v>
                </c:pt>
                <c:pt idx="645">
                  <c:v>-4.3900000000000006</c:v>
                </c:pt>
                <c:pt idx="646">
                  <c:v>-2.48</c:v>
                </c:pt>
                <c:pt idx="647">
                  <c:v>-11.809999999999999</c:v>
                </c:pt>
                <c:pt idx="648">
                  <c:v>7.79</c:v>
                </c:pt>
                <c:pt idx="649">
                  <c:v>3.3699999999999997</c:v>
                </c:pt>
                <c:pt idx="650">
                  <c:v>0.33</c:v>
                </c:pt>
                <c:pt idx="651">
                  <c:v>5.24</c:v>
                </c:pt>
                <c:pt idx="652">
                  <c:v>-8.9300000000000015</c:v>
                </c:pt>
                <c:pt idx="653">
                  <c:v>7.8800000000000008</c:v>
                </c:pt>
                <c:pt idx="654">
                  <c:v>2.93</c:v>
                </c:pt>
                <c:pt idx="655">
                  <c:v>-3.46</c:v>
                </c:pt>
                <c:pt idx="656">
                  <c:v>4.9000000000000004</c:v>
                </c:pt>
                <c:pt idx="657">
                  <c:v>3.99</c:v>
                </c:pt>
                <c:pt idx="658">
                  <c:v>4.5599999999999996</c:v>
                </c:pt>
                <c:pt idx="659">
                  <c:v>3.6599999999999997</c:v>
                </c:pt>
                <c:pt idx="660">
                  <c:v>-1.7599999999999998</c:v>
                </c:pt>
                <c:pt idx="661">
                  <c:v>-10.36</c:v>
                </c:pt>
                <c:pt idx="662">
                  <c:v>-15.39</c:v>
                </c:pt>
                <c:pt idx="663">
                  <c:v>10.91</c:v>
                </c:pt>
                <c:pt idx="664">
                  <c:v>4.4300000000000006</c:v>
                </c:pt>
                <c:pt idx="665">
                  <c:v>3.49</c:v>
                </c:pt>
                <c:pt idx="666">
                  <c:v>1.51</c:v>
                </c:pt>
                <c:pt idx="667">
                  <c:v>3.0500000000000003</c:v>
                </c:pt>
                <c:pt idx="668">
                  <c:v>-2.2799999999999998</c:v>
                </c:pt>
                <c:pt idx="669">
                  <c:v>-1.56</c:v>
                </c:pt>
                <c:pt idx="670">
                  <c:v>14.76</c:v>
                </c:pt>
                <c:pt idx="671">
                  <c:v>4.12</c:v>
                </c:pt>
                <c:pt idx="672">
                  <c:v>0.22</c:v>
                </c:pt>
                <c:pt idx="673">
                  <c:v>8.01</c:v>
                </c:pt>
                <c:pt idx="674">
                  <c:v>6.74</c:v>
                </c:pt>
                <c:pt idx="675">
                  <c:v>3.56</c:v>
                </c:pt>
                <c:pt idx="676">
                  <c:v>3.32</c:v>
                </c:pt>
                <c:pt idx="677">
                  <c:v>-2.7</c:v>
                </c:pt>
                <c:pt idx="678">
                  <c:v>0.02</c:v>
                </c:pt>
                <c:pt idx="679">
                  <c:v>3.39</c:v>
                </c:pt>
                <c:pt idx="680">
                  <c:v>-2.5099999999999998</c:v>
                </c:pt>
                <c:pt idx="681">
                  <c:v>4.32</c:v>
                </c:pt>
                <c:pt idx="682">
                  <c:v>-4.08</c:v>
                </c:pt>
                <c:pt idx="683">
                  <c:v>6.0200000000000005</c:v>
                </c:pt>
              </c:numCache>
            </c:numRef>
          </c:xVal>
          <c:yVal>
            <c:numRef>
              <c:f>'ANSWER 2 EP'!$AV$26:$AV$709</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3891-461F-9F0F-28012C77BD31}"/>
            </c:ext>
          </c:extLst>
        </c:ser>
        <c:dLbls>
          <c:showLegendKey val="0"/>
          <c:showVal val="0"/>
          <c:showCatName val="0"/>
          <c:showSerName val="0"/>
          <c:showPercent val="0"/>
          <c:showBubbleSize val="0"/>
        </c:dLbls>
        <c:axId val="1546253344"/>
        <c:axId val="1546233792"/>
      </c:scatterChart>
      <c:valAx>
        <c:axId val="1546253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233792"/>
        <c:crosses val="autoZero"/>
        <c:crossBetween val="midCat"/>
      </c:valAx>
      <c:valAx>
        <c:axId val="1546233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2533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Market-Rf line fit plot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 2 EP'!$BK$25</c:f>
              <c:strCache>
                <c:ptCount val="1"/>
                <c:pt idx="0">
                  <c:v>Rm-Rf</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'ANSWER 2 EP'!$BJ$26:$BJ$709</c:f>
              <c:numCache>
                <c:formatCode>General</c:formatCode>
                <c:ptCount val="684"/>
                <c:pt idx="0">
                  <c:v>3.76</c:v>
                </c:pt>
                <c:pt idx="1">
                  <c:v>1.44</c:v>
                </c:pt>
                <c:pt idx="2">
                  <c:v>-0.44</c:v>
                </c:pt>
                <c:pt idx="3">
                  <c:v>4.1700000000000008</c:v>
                </c:pt>
                <c:pt idx="4">
                  <c:v>-1.8900000000000001</c:v>
                </c:pt>
                <c:pt idx="5">
                  <c:v>-7.88</c:v>
                </c:pt>
                <c:pt idx="6">
                  <c:v>3.6</c:v>
                </c:pt>
                <c:pt idx="7">
                  <c:v>2.82</c:v>
                </c:pt>
                <c:pt idx="8">
                  <c:v>4.28</c:v>
                </c:pt>
                <c:pt idx="9">
                  <c:v>5.7200000000000006</c:v>
                </c:pt>
                <c:pt idx="10">
                  <c:v>2.67</c:v>
                </c:pt>
                <c:pt idx="11">
                  <c:v>3.28</c:v>
                </c:pt>
                <c:pt idx="12">
                  <c:v>4.3600000000000003</c:v>
                </c:pt>
                <c:pt idx="13">
                  <c:v>1.1299999999999999</c:v>
                </c:pt>
                <c:pt idx="14">
                  <c:v>-1.48</c:v>
                </c:pt>
                <c:pt idx="15">
                  <c:v>3.0700000000000003</c:v>
                </c:pt>
                <c:pt idx="16">
                  <c:v>-7.5200000000000005</c:v>
                </c:pt>
                <c:pt idx="17">
                  <c:v>-0.35</c:v>
                </c:pt>
                <c:pt idx="18">
                  <c:v>-1.2</c:v>
                </c:pt>
                <c:pt idx="19">
                  <c:v>-8.4600000000000009</c:v>
                </c:pt>
                <c:pt idx="20">
                  <c:v>-2.57</c:v>
                </c:pt>
                <c:pt idx="21">
                  <c:v>2.42</c:v>
                </c:pt>
                <c:pt idx="22">
                  <c:v>-5.0000000000000044E-2</c:v>
                </c:pt>
                <c:pt idx="23">
                  <c:v>0.89</c:v>
                </c:pt>
                <c:pt idx="24">
                  <c:v>14.530000000000001</c:v>
                </c:pt>
                <c:pt idx="25">
                  <c:v>-0.77</c:v>
                </c:pt>
                <c:pt idx="26">
                  <c:v>5.2600000000000007</c:v>
                </c:pt>
                <c:pt idx="27">
                  <c:v>3.6500000000000004</c:v>
                </c:pt>
                <c:pt idx="28">
                  <c:v>-3.74</c:v>
                </c:pt>
                <c:pt idx="29">
                  <c:v>4.3499999999999996</c:v>
                </c:pt>
                <c:pt idx="30">
                  <c:v>7.2600000000000007</c:v>
                </c:pt>
                <c:pt idx="31">
                  <c:v>1.38</c:v>
                </c:pt>
                <c:pt idx="32">
                  <c:v>3.6700000000000004</c:v>
                </c:pt>
                <c:pt idx="33">
                  <c:v>-5.84</c:v>
                </c:pt>
                <c:pt idx="34">
                  <c:v>9.0000000000000024E-2</c:v>
                </c:pt>
                <c:pt idx="35">
                  <c:v>4.1500000000000004</c:v>
                </c:pt>
                <c:pt idx="36">
                  <c:v>-1.19</c:v>
                </c:pt>
                <c:pt idx="37">
                  <c:v>-4.51</c:v>
                </c:pt>
                <c:pt idx="38">
                  <c:v>0.45999999999999996</c:v>
                </c:pt>
                <c:pt idx="39">
                  <c:v>11.73</c:v>
                </c:pt>
                <c:pt idx="40">
                  <c:v>4.83</c:v>
                </c:pt>
                <c:pt idx="41">
                  <c:v>-1.29</c:v>
                </c:pt>
                <c:pt idx="42">
                  <c:v>0.27</c:v>
                </c:pt>
                <c:pt idx="43">
                  <c:v>0.90000000000000013</c:v>
                </c:pt>
                <c:pt idx="44">
                  <c:v>6.1800000000000006</c:v>
                </c:pt>
                <c:pt idx="45">
                  <c:v>1.1700000000000002</c:v>
                </c:pt>
                <c:pt idx="46">
                  <c:v>6.89</c:v>
                </c:pt>
                <c:pt idx="47">
                  <c:v>-1.36</c:v>
                </c:pt>
                <c:pt idx="48">
                  <c:v>-0.97</c:v>
                </c:pt>
                <c:pt idx="49">
                  <c:v>-7.15</c:v>
                </c:pt>
                <c:pt idx="50">
                  <c:v>2.84</c:v>
                </c:pt>
                <c:pt idx="51">
                  <c:v>0</c:v>
                </c:pt>
                <c:pt idx="52">
                  <c:v>1.27</c:v>
                </c:pt>
                <c:pt idx="53">
                  <c:v>-9.8699999999999992</c:v>
                </c:pt>
                <c:pt idx="54">
                  <c:v>-8</c:v>
                </c:pt>
                <c:pt idx="55">
                  <c:v>2.65</c:v>
                </c:pt>
                <c:pt idx="56">
                  <c:v>-4.7</c:v>
                </c:pt>
                <c:pt idx="57">
                  <c:v>2.87</c:v>
                </c:pt>
                <c:pt idx="58">
                  <c:v>-5.32</c:v>
                </c:pt>
                <c:pt idx="59">
                  <c:v>-3.2600000000000002</c:v>
                </c:pt>
                <c:pt idx="60">
                  <c:v>-8.4499999999999993</c:v>
                </c:pt>
                <c:pt idx="61">
                  <c:v>5.87</c:v>
                </c:pt>
                <c:pt idx="62">
                  <c:v>1.6500000000000004</c:v>
                </c:pt>
                <c:pt idx="63">
                  <c:v>-8.0599999999999987</c:v>
                </c:pt>
                <c:pt idx="64">
                  <c:v>-2.76</c:v>
                </c:pt>
                <c:pt idx="65">
                  <c:v>-4.0999999999999996</c:v>
                </c:pt>
                <c:pt idx="66">
                  <c:v>7.17</c:v>
                </c:pt>
                <c:pt idx="67">
                  <c:v>5.2299999999999995</c:v>
                </c:pt>
                <c:pt idx="68">
                  <c:v>4.21</c:v>
                </c:pt>
                <c:pt idx="69">
                  <c:v>-2.65</c:v>
                </c:pt>
                <c:pt idx="70">
                  <c:v>4.17</c:v>
                </c:pt>
                <c:pt idx="71">
                  <c:v>6.76</c:v>
                </c:pt>
                <c:pt idx="72">
                  <c:v>4.6900000000000004</c:v>
                </c:pt>
                <c:pt idx="73">
                  <c:v>2.6799999999999997</c:v>
                </c:pt>
                <c:pt idx="74">
                  <c:v>3.2800000000000002</c:v>
                </c:pt>
                <c:pt idx="75">
                  <c:v>3.6100000000000003</c:v>
                </c:pt>
                <c:pt idx="76">
                  <c:v>-5.12</c:v>
                </c:pt>
                <c:pt idx="77">
                  <c:v>-1.3</c:v>
                </c:pt>
                <c:pt idx="78">
                  <c:v>-4.6800000000000006</c:v>
                </c:pt>
                <c:pt idx="79">
                  <c:v>2.4400000000000004</c:v>
                </c:pt>
                <c:pt idx="80">
                  <c:v>-2.33</c:v>
                </c:pt>
                <c:pt idx="81">
                  <c:v>-5.8</c:v>
                </c:pt>
                <c:pt idx="82">
                  <c:v>-2.39</c:v>
                </c:pt>
                <c:pt idx="83">
                  <c:v>9.7600000000000016</c:v>
                </c:pt>
                <c:pt idx="84">
                  <c:v>5.81</c:v>
                </c:pt>
                <c:pt idx="85">
                  <c:v>1</c:v>
                </c:pt>
                <c:pt idx="86">
                  <c:v>-1.3900000000000001</c:v>
                </c:pt>
                <c:pt idx="87">
                  <c:v>-0.52</c:v>
                </c:pt>
                <c:pt idx="88">
                  <c:v>-1</c:v>
                </c:pt>
                <c:pt idx="89">
                  <c:v>-4.5</c:v>
                </c:pt>
                <c:pt idx="90">
                  <c:v>-2.36</c:v>
                </c:pt>
                <c:pt idx="91">
                  <c:v>7.96</c:v>
                </c:pt>
                <c:pt idx="92">
                  <c:v>-1.48</c:v>
                </c:pt>
                <c:pt idx="93">
                  <c:v>1.7600000000000002</c:v>
                </c:pt>
                <c:pt idx="94">
                  <c:v>7.14</c:v>
                </c:pt>
                <c:pt idx="95">
                  <c:v>-1.6400000000000001</c:v>
                </c:pt>
                <c:pt idx="96">
                  <c:v>-0.43</c:v>
                </c:pt>
                <c:pt idx="97">
                  <c:v>-6.47</c:v>
                </c:pt>
                <c:pt idx="98">
                  <c:v>-0.55000000000000004</c:v>
                </c:pt>
                <c:pt idx="99">
                  <c:v>-3.04</c:v>
                </c:pt>
                <c:pt idx="100">
                  <c:v>-5.42</c:v>
                </c:pt>
                <c:pt idx="101">
                  <c:v>-1.4300000000000002</c:v>
                </c:pt>
                <c:pt idx="102">
                  <c:v>3.48</c:v>
                </c:pt>
                <c:pt idx="103">
                  <c:v>-3.5999999999999996</c:v>
                </c:pt>
                <c:pt idx="104">
                  <c:v>7.49</c:v>
                </c:pt>
                <c:pt idx="105">
                  <c:v>-2.7199999999999998</c:v>
                </c:pt>
                <c:pt idx="106">
                  <c:v>-13.92</c:v>
                </c:pt>
                <c:pt idx="107">
                  <c:v>0.41000000000000003</c:v>
                </c:pt>
                <c:pt idx="108">
                  <c:v>7.24</c:v>
                </c:pt>
                <c:pt idx="109">
                  <c:v>1.1499999999999999</c:v>
                </c:pt>
                <c:pt idx="110">
                  <c:v>-2.14</c:v>
                </c:pt>
                <c:pt idx="111">
                  <c:v>-7.13</c:v>
                </c:pt>
                <c:pt idx="112">
                  <c:v>-5.75</c:v>
                </c:pt>
                <c:pt idx="113">
                  <c:v>-4.6499999999999995</c:v>
                </c:pt>
                <c:pt idx="114">
                  <c:v>-5.17</c:v>
                </c:pt>
                <c:pt idx="115">
                  <c:v>-7.92</c:v>
                </c:pt>
                <c:pt idx="116">
                  <c:v>-8.9400000000000013</c:v>
                </c:pt>
                <c:pt idx="117">
                  <c:v>4.49</c:v>
                </c:pt>
                <c:pt idx="118">
                  <c:v>-5.59</c:v>
                </c:pt>
                <c:pt idx="119">
                  <c:v>-4.24</c:v>
                </c:pt>
                <c:pt idx="120">
                  <c:v>25.680000000000003</c:v>
                </c:pt>
                <c:pt idx="121">
                  <c:v>0.22000000000000003</c:v>
                </c:pt>
                <c:pt idx="122">
                  <c:v>7.84</c:v>
                </c:pt>
                <c:pt idx="123">
                  <c:v>3.33</c:v>
                </c:pt>
                <c:pt idx="124">
                  <c:v>6.51</c:v>
                </c:pt>
                <c:pt idx="125">
                  <c:v>6.3999999999999995</c:v>
                </c:pt>
                <c:pt idx="126">
                  <c:v>-4.17</c:v>
                </c:pt>
                <c:pt idx="127">
                  <c:v>-2.54</c:v>
                </c:pt>
                <c:pt idx="128">
                  <c:v>-4.3600000000000003</c:v>
                </c:pt>
                <c:pt idx="129">
                  <c:v>1.54</c:v>
                </c:pt>
                <c:pt idx="130">
                  <c:v>3.4699999999999998</c:v>
                </c:pt>
                <c:pt idx="131">
                  <c:v>4.0000000000000036E-2</c:v>
                </c:pt>
                <c:pt idx="132">
                  <c:v>21.61</c:v>
                </c:pt>
                <c:pt idx="133">
                  <c:v>5.98</c:v>
                </c:pt>
                <c:pt idx="134">
                  <c:v>0.49</c:v>
                </c:pt>
                <c:pt idx="135">
                  <c:v>-1.43</c:v>
                </c:pt>
                <c:pt idx="136">
                  <c:v>-1.3599999999999999</c:v>
                </c:pt>
                <c:pt idx="137">
                  <c:v>5.03</c:v>
                </c:pt>
                <c:pt idx="138">
                  <c:v>-1.33</c:v>
                </c:pt>
                <c:pt idx="139">
                  <c:v>-1.91</c:v>
                </c:pt>
                <c:pt idx="140">
                  <c:v>3.02</c:v>
                </c:pt>
                <c:pt idx="141">
                  <c:v>-2.41</c:v>
                </c:pt>
                <c:pt idx="142">
                  <c:v>3.3200000000000003</c:v>
                </c:pt>
                <c:pt idx="143">
                  <c:v>8.7799999999999994</c:v>
                </c:pt>
                <c:pt idx="144">
                  <c:v>1.44</c:v>
                </c:pt>
                <c:pt idx="145">
                  <c:v>-1.6</c:v>
                </c:pt>
                <c:pt idx="146">
                  <c:v>0.89</c:v>
                </c:pt>
                <c:pt idx="147">
                  <c:v>2.98</c:v>
                </c:pt>
                <c:pt idx="148">
                  <c:v>-8.9999999999999969E-2</c:v>
                </c:pt>
                <c:pt idx="149">
                  <c:v>5.47</c:v>
                </c:pt>
                <c:pt idx="150">
                  <c:v>-2.13</c:v>
                </c:pt>
                <c:pt idx="151">
                  <c:v>-2.9499999999999997</c:v>
                </c:pt>
                <c:pt idx="152">
                  <c:v>0.87000000000000011</c:v>
                </c:pt>
                <c:pt idx="153">
                  <c:v>-3.63</c:v>
                </c:pt>
                <c:pt idx="154">
                  <c:v>6.08</c:v>
                </c:pt>
                <c:pt idx="155">
                  <c:v>1.06</c:v>
                </c:pt>
                <c:pt idx="156">
                  <c:v>-4.26</c:v>
                </c:pt>
                <c:pt idx="157">
                  <c:v>0.74</c:v>
                </c:pt>
                <c:pt idx="158">
                  <c:v>5.04</c:v>
                </c:pt>
                <c:pt idx="159">
                  <c:v>7.24</c:v>
                </c:pt>
                <c:pt idx="160">
                  <c:v>3.6800000000000006</c:v>
                </c:pt>
                <c:pt idx="161">
                  <c:v>-1.1499999999999999</c:v>
                </c:pt>
                <c:pt idx="162">
                  <c:v>5.8699999999999992</c:v>
                </c:pt>
                <c:pt idx="163">
                  <c:v>4.3900000000000006</c:v>
                </c:pt>
                <c:pt idx="164">
                  <c:v>-1.54</c:v>
                </c:pt>
                <c:pt idx="165">
                  <c:v>-15.1</c:v>
                </c:pt>
                <c:pt idx="166">
                  <c:v>2.9000000000000004</c:v>
                </c:pt>
                <c:pt idx="167">
                  <c:v>0.42999999999999994</c:v>
                </c:pt>
                <c:pt idx="168">
                  <c:v>5.5600000000000005</c:v>
                </c:pt>
                <c:pt idx="169">
                  <c:v>-3.9</c:v>
                </c:pt>
                <c:pt idx="170">
                  <c:v>7.8699999999999992</c:v>
                </c:pt>
                <c:pt idx="171">
                  <c:v>0.5</c:v>
                </c:pt>
                <c:pt idx="172">
                  <c:v>-1.43</c:v>
                </c:pt>
                <c:pt idx="173">
                  <c:v>4.9000000000000004</c:v>
                </c:pt>
                <c:pt idx="174">
                  <c:v>1.85</c:v>
                </c:pt>
                <c:pt idx="175">
                  <c:v>5.1300000000000008</c:v>
                </c:pt>
                <c:pt idx="176">
                  <c:v>-1.5299999999999998</c:v>
                </c:pt>
                <c:pt idx="177">
                  <c:v>-11.54</c:v>
                </c:pt>
                <c:pt idx="178">
                  <c:v>3.0299999999999994</c:v>
                </c:pt>
                <c:pt idx="179">
                  <c:v>1.3800000000000001</c:v>
                </c:pt>
                <c:pt idx="180">
                  <c:v>6.65</c:v>
                </c:pt>
                <c:pt idx="181">
                  <c:v>-5.5699999999999994</c:v>
                </c:pt>
                <c:pt idx="182">
                  <c:v>-12.73</c:v>
                </c:pt>
                <c:pt idx="183">
                  <c:v>2.3099999999999996</c:v>
                </c:pt>
                <c:pt idx="184">
                  <c:v>6.3100000000000005</c:v>
                </c:pt>
                <c:pt idx="185">
                  <c:v>2.37</c:v>
                </c:pt>
                <c:pt idx="186">
                  <c:v>5.54</c:v>
                </c:pt>
                <c:pt idx="187">
                  <c:v>2.6</c:v>
                </c:pt>
                <c:pt idx="188">
                  <c:v>1.4700000000000002</c:v>
                </c:pt>
                <c:pt idx="189">
                  <c:v>0.41000000000000014</c:v>
                </c:pt>
                <c:pt idx="190">
                  <c:v>7.06</c:v>
                </c:pt>
                <c:pt idx="191">
                  <c:v>-4.38</c:v>
                </c:pt>
                <c:pt idx="192">
                  <c:v>-3.96</c:v>
                </c:pt>
                <c:pt idx="193">
                  <c:v>1.51</c:v>
                </c:pt>
                <c:pt idx="194">
                  <c:v>5.32</c:v>
                </c:pt>
                <c:pt idx="195">
                  <c:v>-0.71000000000000008</c:v>
                </c:pt>
                <c:pt idx="196">
                  <c:v>9.000000000000008E-2</c:v>
                </c:pt>
                <c:pt idx="197">
                  <c:v>-1.1100000000000001</c:v>
                </c:pt>
                <c:pt idx="198">
                  <c:v>-2.88</c:v>
                </c:pt>
                <c:pt idx="199">
                  <c:v>-5.09</c:v>
                </c:pt>
                <c:pt idx="200">
                  <c:v>-5.0199999999999996</c:v>
                </c:pt>
                <c:pt idx="201">
                  <c:v>4.6500000000000004</c:v>
                </c:pt>
                <c:pt idx="202">
                  <c:v>4.47</c:v>
                </c:pt>
                <c:pt idx="203">
                  <c:v>-3.8200000000000003</c:v>
                </c:pt>
                <c:pt idx="204">
                  <c:v>-2.44</c:v>
                </c:pt>
                <c:pt idx="205">
                  <c:v>-1.3800000000000001</c:v>
                </c:pt>
                <c:pt idx="206">
                  <c:v>-0.65999999999999992</c:v>
                </c:pt>
                <c:pt idx="207">
                  <c:v>2.8000000000000003</c:v>
                </c:pt>
                <c:pt idx="208">
                  <c:v>-4.0199999999999996</c:v>
                </c:pt>
                <c:pt idx="209">
                  <c:v>-3.01</c:v>
                </c:pt>
                <c:pt idx="210">
                  <c:v>-4.74</c:v>
                </c:pt>
                <c:pt idx="211">
                  <c:v>11.8</c:v>
                </c:pt>
                <c:pt idx="212">
                  <c:v>1.8</c:v>
                </c:pt>
                <c:pt idx="213">
                  <c:v>7.34</c:v>
                </c:pt>
                <c:pt idx="214">
                  <c:v>1.5900000000000003</c:v>
                </c:pt>
                <c:pt idx="215">
                  <c:v>2.04</c:v>
                </c:pt>
                <c:pt idx="216">
                  <c:v>3.29</c:v>
                </c:pt>
                <c:pt idx="217">
                  <c:v>2.6999999999999997</c:v>
                </c:pt>
                <c:pt idx="218">
                  <c:v>3.6399999999999997</c:v>
                </c:pt>
                <c:pt idx="219">
                  <c:v>7.09</c:v>
                </c:pt>
                <c:pt idx="220">
                  <c:v>0.76</c:v>
                </c:pt>
                <c:pt idx="221">
                  <c:v>0.47999999999999987</c:v>
                </c:pt>
                <c:pt idx="222">
                  <c:v>-0.83</c:v>
                </c:pt>
                <c:pt idx="223">
                  <c:v>2.5599999999999996</c:v>
                </c:pt>
                <c:pt idx="224">
                  <c:v>9.9999999999999978E-2</c:v>
                </c:pt>
                <c:pt idx="225">
                  <c:v>-0.88</c:v>
                </c:pt>
                <c:pt idx="226">
                  <c:v>0.23000000000000009</c:v>
                </c:pt>
                <c:pt idx="227">
                  <c:v>-0.87</c:v>
                </c:pt>
                <c:pt idx="228">
                  <c:v>2.9800000000000004</c:v>
                </c:pt>
                <c:pt idx="229">
                  <c:v>-1.29</c:v>
                </c:pt>
                <c:pt idx="230">
                  <c:v>7.0000000000000062E-2</c:v>
                </c:pt>
                <c:pt idx="231">
                  <c:v>0.94</c:v>
                </c:pt>
                <c:pt idx="232">
                  <c:v>-4.47</c:v>
                </c:pt>
                <c:pt idx="233">
                  <c:v>-0.53</c:v>
                </c:pt>
                <c:pt idx="234">
                  <c:v>-2.2799999999999998</c:v>
                </c:pt>
                <c:pt idx="235">
                  <c:v>9.89</c:v>
                </c:pt>
                <c:pt idx="236">
                  <c:v>3.4200000000000004</c:v>
                </c:pt>
                <c:pt idx="237">
                  <c:v>-8.9999999999999969E-2</c:v>
                </c:pt>
                <c:pt idx="238">
                  <c:v>0.12</c:v>
                </c:pt>
                <c:pt idx="239">
                  <c:v>1.9899999999999998</c:v>
                </c:pt>
                <c:pt idx="240">
                  <c:v>4.55</c:v>
                </c:pt>
                <c:pt idx="241">
                  <c:v>1.1099999999999999</c:v>
                </c:pt>
                <c:pt idx="242">
                  <c:v>1.2200000000000002</c:v>
                </c:pt>
                <c:pt idx="243">
                  <c:v>1.7899999999999998</c:v>
                </c:pt>
                <c:pt idx="244">
                  <c:v>3.91</c:v>
                </c:pt>
                <c:pt idx="245">
                  <c:v>1.9400000000000002</c:v>
                </c:pt>
                <c:pt idx="246">
                  <c:v>-2.7800000000000002</c:v>
                </c:pt>
                <c:pt idx="247">
                  <c:v>-5.0000000000000044E-2</c:v>
                </c:pt>
                <c:pt idx="248">
                  <c:v>-4.47</c:v>
                </c:pt>
                <c:pt idx="249">
                  <c:v>5.46</c:v>
                </c:pt>
                <c:pt idx="250">
                  <c:v>3.8700000000000006</c:v>
                </c:pt>
                <c:pt idx="251">
                  <c:v>3.22</c:v>
                </c:pt>
                <c:pt idx="252">
                  <c:v>0.8</c:v>
                </c:pt>
                <c:pt idx="253">
                  <c:v>7.53</c:v>
                </c:pt>
                <c:pt idx="254">
                  <c:v>4.96</c:v>
                </c:pt>
                <c:pt idx="255">
                  <c:v>-3.6</c:v>
                </c:pt>
                <c:pt idx="256">
                  <c:v>3.92</c:v>
                </c:pt>
                <c:pt idx="257">
                  <c:v>1.24</c:v>
                </c:pt>
                <c:pt idx="258">
                  <c:v>-2.5499999999999998</c:v>
                </c:pt>
                <c:pt idx="259">
                  <c:v>8.4599999999999991</c:v>
                </c:pt>
                <c:pt idx="260">
                  <c:v>-8.2799999999999994</c:v>
                </c:pt>
                <c:pt idx="261">
                  <c:v>3.7800000000000002</c:v>
                </c:pt>
                <c:pt idx="262">
                  <c:v>0.98999999999999988</c:v>
                </c:pt>
                <c:pt idx="263">
                  <c:v>-3.66</c:v>
                </c:pt>
                <c:pt idx="264">
                  <c:v>12.39</c:v>
                </c:pt>
                <c:pt idx="265">
                  <c:v>-0.47</c:v>
                </c:pt>
                <c:pt idx="266">
                  <c:v>0.85000000000000009</c:v>
                </c:pt>
                <c:pt idx="267">
                  <c:v>-2.19</c:v>
                </c:pt>
                <c:pt idx="268">
                  <c:v>-0.59</c:v>
                </c:pt>
                <c:pt idx="269">
                  <c:v>4.4499999999999993</c:v>
                </c:pt>
                <c:pt idx="270">
                  <c:v>0.87000000000000011</c:v>
                </c:pt>
                <c:pt idx="271">
                  <c:v>4.6900000000000004</c:v>
                </c:pt>
                <c:pt idx="272">
                  <c:v>-3.87</c:v>
                </c:pt>
                <c:pt idx="273">
                  <c:v>-18.650000000000002</c:v>
                </c:pt>
                <c:pt idx="274">
                  <c:v>-6.7399999999999993</c:v>
                </c:pt>
                <c:pt idx="275">
                  <c:v>3.46</c:v>
                </c:pt>
                <c:pt idx="276">
                  <c:v>9.08</c:v>
                </c:pt>
                <c:pt idx="277">
                  <c:v>2.17</c:v>
                </c:pt>
                <c:pt idx="278">
                  <c:v>-2.94</c:v>
                </c:pt>
                <c:pt idx="279">
                  <c:v>1.47</c:v>
                </c:pt>
                <c:pt idx="280">
                  <c:v>1.9800000000000002</c:v>
                </c:pt>
                <c:pt idx="281">
                  <c:v>5.01</c:v>
                </c:pt>
                <c:pt idx="282">
                  <c:v>-0.55000000000000004</c:v>
                </c:pt>
                <c:pt idx="283">
                  <c:v>-2.76</c:v>
                </c:pt>
                <c:pt idx="284">
                  <c:v>3.08</c:v>
                </c:pt>
                <c:pt idx="285">
                  <c:v>1.7000000000000002</c:v>
                </c:pt>
                <c:pt idx="286">
                  <c:v>-2.54</c:v>
                </c:pt>
                <c:pt idx="287">
                  <c:v>0.5099999999999999</c:v>
                </c:pt>
                <c:pt idx="288">
                  <c:v>6.7</c:v>
                </c:pt>
                <c:pt idx="289">
                  <c:v>-1.9</c:v>
                </c:pt>
                <c:pt idx="290">
                  <c:v>0.4</c:v>
                </c:pt>
                <c:pt idx="291">
                  <c:v>3.1</c:v>
                </c:pt>
                <c:pt idx="292">
                  <c:v>3.21</c:v>
                </c:pt>
                <c:pt idx="293">
                  <c:v>-0.32999999999999996</c:v>
                </c:pt>
                <c:pt idx="294">
                  <c:v>7.01</c:v>
                </c:pt>
                <c:pt idx="295">
                  <c:v>4.4399999999999995</c:v>
                </c:pt>
                <c:pt idx="296">
                  <c:v>-1.1200000000000001</c:v>
                </c:pt>
                <c:pt idx="297">
                  <c:v>-6.8599999999999994</c:v>
                </c:pt>
                <c:pt idx="298">
                  <c:v>-1.3599999999999999</c:v>
                </c:pt>
                <c:pt idx="299">
                  <c:v>-0.55000000000000004</c:v>
                </c:pt>
                <c:pt idx="300">
                  <c:v>-8.52</c:v>
                </c:pt>
                <c:pt idx="301">
                  <c:v>2.58</c:v>
                </c:pt>
                <c:pt idx="302">
                  <c:v>-0.10999999999999999</c:v>
                </c:pt>
                <c:pt idx="303">
                  <c:v>-5.51</c:v>
                </c:pt>
                <c:pt idx="304">
                  <c:v>7.0600000000000005</c:v>
                </c:pt>
                <c:pt idx="305">
                  <c:v>-3</c:v>
                </c:pt>
                <c:pt idx="306">
                  <c:v>-3.0900000000000003</c:v>
                </c:pt>
                <c:pt idx="307">
                  <c:v>-11.63</c:v>
                </c:pt>
                <c:pt idx="308">
                  <c:v>-9.2099999999999991</c:v>
                </c:pt>
                <c:pt idx="309">
                  <c:v>-4.1500000000000004</c:v>
                </c:pt>
                <c:pt idx="310">
                  <c:v>6.97</c:v>
                </c:pt>
                <c:pt idx="311">
                  <c:v>2.9099999999999997</c:v>
                </c:pt>
                <c:pt idx="312">
                  <c:v>7.1899999999999995</c:v>
                </c:pt>
                <c:pt idx="313">
                  <c:v>8.1399999999999988</c:v>
                </c:pt>
                <c:pt idx="314">
                  <c:v>2.29</c:v>
                </c:pt>
                <c:pt idx="315">
                  <c:v>2.0999999999999996</c:v>
                </c:pt>
                <c:pt idx="316">
                  <c:v>6.73</c:v>
                </c:pt>
                <c:pt idx="317">
                  <c:v>-5.39</c:v>
                </c:pt>
                <c:pt idx="318">
                  <c:v>5.56</c:v>
                </c:pt>
                <c:pt idx="319">
                  <c:v>3.9400000000000004</c:v>
                </c:pt>
                <c:pt idx="320">
                  <c:v>-0.32</c:v>
                </c:pt>
                <c:pt idx="321">
                  <c:v>2.25</c:v>
                </c:pt>
                <c:pt idx="322">
                  <c:v>-6.39</c:v>
                </c:pt>
                <c:pt idx="323">
                  <c:v>10.969999999999999</c:v>
                </c:pt>
                <c:pt idx="324">
                  <c:v>2.48</c:v>
                </c:pt>
                <c:pt idx="325">
                  <c:v>3.37</c:v>
                </c:pt>
                <c:pt idx="326">
                  <c:v>-1.6600000000000001</c:v>
                </c:pt>
                <c:pt idx="327">
                  <c:v>1.0999999999999999</c:v>
                </c:pt>
                <c:pt idx="328">
                  <c:v>0.69</c:v>
                </c:pt>
                <c:pt idx="329">
                  <c:v>-1.55</c:v>
                </c:pt>
                <c:pt idx="330">
                  <c:v>3.7399999999999998</c:v>
                </c:pt>
                <c:pt idx="331">
                  <c:v>-2.67</c:v>
                </c:pt>
                <c:pt idx="332">
                  <c:v>2.0099999999999998</c:v>
                </c:pt>
                <c:pt idx="333">
                  <c:v>0.75</c:v>
                </c:pt>
                <c:pt idx="334">
                  <c:v>4.75</c:v>
                </c:pt>
                <c:pt idx="335">
                  <c:v>4.1499999999999995</c:v>
                </c:pt>
                <c:pt idx="336">
                  <c:v>2.19</c:v>
                </c:pt>
                <c:pt idx="337">
                  <c:v>2.2199999999999998</c:v>
                </c:pt>
                <c:pt idx="338">
                  <c:v>3</c:v>
                </c:pt>
                <c:pt idx="339">
                  <c:v>-2.4800000000000004</c:v>
                </c:pt>
                <c:pt idx="340">
                  <c:v>0.71000000000000008</c:v>
                </c:pt>
                <c:pt idx="341">
                  <c:v>2.2000000000000002</c:v>
                </c:pt>
                <c:pt idx="342">
                  <c:v>1.66</c:v>
                </c:pt>
                <c:pt idx="343">
                  <c:v>4.04</c:v>
                </c:pt>
                <c:pt idx="344">
                  <c:v>1.3</c:v>
                </c:pt>
                <c:pt idx="345">
                  <c:v>-2.3000000000000003</c:v>
                </c:pt>
                <c:pt idx="346">
                  <c:v>-3.44</c:v>
                </c:pt>
                <c:pt idx="347">
                  <c:v>1.81</c:v>
                </c:pt>
                <c:pt idx="348">
                  <c:v>2.71</c:v>
                </c:pt>
                <c:pt idx="349">
                  <c:v>-3.64</c:v>
                </c:pt>
                <c:pt idx="350">
                  <c:v>-4.1500000000000004</c:v>
                </c:pt>
                <c:pt idx="351">
                  <c:v>1.28</c:v>
                </c:pt>
                <c:pt idx="352">
                  <c:v>1.1099999999999999</c:v>
                </c:pt>
                <c:pt idx="353">
                  <c:v>-2.74</c:v>
                </c:pt>
                <c:pt idx="354">
                  <c:v>2.46</c:v>
                </c:pt>
                <c:pt idx="355">
                  <c:v>3.67</c:v>
                </c:pt>
                <c:pt idx="356">
                  <c:v>-5.07</c:v>
                </c:pt>
                <c:pt idx="357">
                  <c:v>0.29000000000000004</c:v>
                </c:pt>
                <c:pt idx="358">
                  <c:v>-5.2</c:v>
                </c:pt>
                <c:pt idx="359">
                  <c:v>-1.0000000000000009E-2</c:v>
                </c:pt>
                <c:pt idx="360">
                  <c:v>3.87</c:v>
                </c:pt>
                <c:pt idx="361">
                  <c:v>5.6499999999999995</c:v>
                </c:pt>
                <c:pt idx="362">
                  <c:v>0.87000000000000011</c:v>
                </c:pt>
                <c:pt idx="363">
                  <c:v>3.89</c:v>
                </c:pt>
                <c:pt idx="364">
                  <c:v>5.16</c:v>
                </c:pt>
                <c:pt idx="365">
                  <c:v>2.8200000000000003</c:v>
                </c:pt>
                <c:pt idx="366">
                  <c:v>3.32</c:v>
                </c:pt>
                <c:pt idx="367">
                  <c:v>3.1900000000000004</c:v>
                </c:pt>
                <c:pt idx="368">
                  <c:v>3.64</c:v>
                </c:pt>
                <c:pt idx="369">
                  <c:v>-3.0999999999999996</c:v>
                </c:pt>
                <c:pt idx="370">
                  <c:v>5.64</c:v>
                </c:pt>
                <c:pt idx="371">
                  <c:v>2.09</c:v>
                </c:pt>
                <c:pt idx="372">
                  <c:v>3.1599999999999997</c:v>
                </c:pt>
                <c:pt idx="373">
                  <c:v>1.33</c:v>
                </c:pt>
                <c:pt idx="374">
                  <c:v>1.9499999999999997</c:v>
                </c:pt>
                <c:pt idx="375">
                  <c:v>-0.79</c:v>
                </c:pt>
                <c:pt idx="376">
                  <c:v>2.0700000000000003</c:v>
                </c:pt>
                <c:pt idx="377">
                  <c:v>-0.92</c:v>
                </c:pt>
                <c:pt idx="378">
                  <c:v>-3.95</c:v>
                </c:pt>
                <c:pt idx="379">
                  <c:v>3.21</c:v>
                </c:pt>
                <c:pt idx="380">
                  <c:v>3.8800000000000003</c:v>
                </c:pt>
                <c:pt idx="381">
                  <c:v>3.42</c:v>
                </c:pt>
                <c:pt idx="382">
                  <c:v>7.92</c:v>
                </c:pt>
                <c:pt idx="383">
                  <c:v>-2.2400000000000002</c:v>
                </c:pt>
                <c:pt idx="384">
                  <c:v>5.6099999999999994</c:v>
                </c:pt>
                <c:pt idx="385">
                  <c:v>1.9899999999999998</c:v>
                </c:pt>
                <c:pt idx="386">
                  <c:v>-5.4499999999999993</c:v>
                </c:pt>
                <c:pt idx="387">
                  <c:v>3.8799999999999994</c:v>
                </c:pt>
                <c:pt idx="388">
                  <c:v>5.1499999999999995</c:v>
                </c:pt>
                <c:pt idx="389">
                  <c:v>3.4</c:v>
                </c:pt>
                <c:pt idx="390">
                  <c:v>8.9500000000000011</c:v>
                </c:pt>
                <c:pt idx="391">
                  <c:v>-1.99</c:v>
                </c:pt>
                <c:pt idx="392">
                  <c:v>6.0799999999999992</c:v>
                </c:pt>
                <c:pt idx="393">
                  <c:v>-4.37</c:v>
                </c:pt>
                <c:pt idx="394">
                  <c:v>1.19</c:v>
                </c:pt>
                <c:pt idx="395">
                  <c:v>3.9899999999999998</c:v>
                </c:pt>
                <c:pt idx="396">
                  <c:v>-1.91</c:v>
                </c:pt>
                <c:pt idx="397">
                  <c:v>8.61</c:v>
                </c:pt>
                <c:pt idx="398">
                  <c:v>5.5900000000000007</c:v>
                </c:pt>
                <c:pt idx="399">
                  <c:v>1.31</c:v>
                </c:pt>
                <c:pt idx="400">
                  <c:v>-0.15000000000000002</c:v>
                </c:pt>
                <c:pt idx="401">
                  <c:v>1.97</c:v>
                </c:pt>
                <c:pt idx="402">
                  <c:v>-3.9299999999999997</c:v>
                </c:pt>
                <c:pt idx="403">
                  <c:v>-19.86</c:v>
                </c:pt>
                <c:pt idx="404">
                  <c:v>-0.23</c:v>
                </c:pt>
                <c:pt idx="405">
                  <c:v>9.4599999999999991</c:v>
                </c:pt>
                <c:pt idx="406">
                  <c:v>5.2</c:v>
                </c:pt>
                <c:pt idx="407">
                  <c:v>1.25</c:v>
                </c:pt>
                <c:pt idx="408">
                  <c:v>3.05</c:v>
                </c:pt>
                <c:pt idx="409">
                  <c:v>-2.0099999999999998</c:v>
                </c:pt>
                <c:pt idx="410">
                  <c:v>3.69</c:v>
                </c:pt>
                <c:pt idx="411">
                  <c:v>6.43</c:v>
                </c:pt>
                <c:pt idx="412">
                  <c:v>-2.3699999999999997</c:v>
                </c:pt>
                <c:pt idx="413">
                  <c:v>1.3399999999999999</c:v>
                </c:pt>
                <c:pt idx="414">
                  <c:v>-4.1000000000000005</c:v>
                </c:pt>
                <c:pt idx="415">
                  <c:v>-3.41</c:v>
                </c:pt>
                <c:pt idx="416">
                  <c:v>-5.37</c:v>
                </c:pt>
                <c:pt idx="417">
                  <c:v>3.54</c:v>
                </c:pt>
                <c:pt idx="418">
                  <c:v>-1.94</c:v>
                </c:pt>
                <c:pt idx="419">
                  <c:v>3.97</c:v>
                </c:pt>
                <c:pt idx="420">
                  <c:v>-8.06</c:v>
                </c:pt>
                <c:pt idx="421">
                  <c:v>-5.39</c:v>
                </c:pt>
                <c:pt idx="422">
                  <c:v>11.27</c:v>
                </c:pt>
                <c:pt idx="423">
                  <c:v>1.0900000000000001</c:v>
                </c:pt>
                <c:pt idx="424">
                  <c:v>-3.55</c:v>
                </c:pt>
                <c:pt idx="425">
                  <c:v>-4.08</c:v>
                </c:pt>
                <c:pt idx="426">
                  <c:v>3.46</c:v>
                </c:pt>
                <c:pt idx="427">
                  <c:v>7.29</c:v>
                </c:pt>
                <c:pt idx="428">
                  <c:v>2.2999999999999998</c:v>
                </c:pt>
                <c:pt idx="429">
                  <c:v>3.33</c:v>
                </c:pt>
                <c:pt idx="430">
                  <c:v>-3.7300000000000004</c:v>
                </c:pt>
                <c:pt idx="431">
                  <c:v>10.39</c:v>
                </c:pt>
                <c:pt idx="432">
                  <c:v>1.06</c:v>
                </c:pt>
                <c:pt idx="433">
                  <c:v>1.75</c:v>
                </c:pt>
                <c:pt idx="434">
                  <c:v>-1.69</c:v>
                </c:pt>
                <c:pt idx="435">
                  <c:v>4.45</c:v>
                </c:pt>
                <c:pt idx="436">
                  <c:v>0.65999999999999992</c:v>
                </c:pt>
                <c:pt idx="437">
                  <c:v>1.02</c:v>
                </c:pt>
                <c:pt idx="438">
                  <c:v>-0.84000000000000008</c:v>
                </c:pt>
                <c:pt idx="439">
                  <c:v>-6.4399999999999995</c:v>
                </c:pt>
                <c:pt idx="440">
                  <c:v>-16.78</c:v>
                </c:pt>
                <c:pt idx="441">
                  <c:v>2.8699999999999997</c:v>
                </c:pt>
                <c:pt idx="442">
                  <c:v>10.81</c:v>
                </c:pt>
                <c:pt idx="443">
                  <c:v>3.64</c:v>
                </c:pt>
                <c:pt idx="444">
                  <c:v>2.1399999999999997</c:v>
                </c:pt>
                <c:pt idx="445">
                  <c:v>-0.89</c:v>
                </c:pt>
                <c:pt idx="446">
                  <c:v>8.02</c:v>
                </c:pt>
                <c:pt idx="447">
                  <c:v>0.72</c:v>
                </c:pt>
                <c:pt idx="448">
                  <c:v>-0.84</c:v>
                </c:pt>
                <c:pt idx="449">
                  <c:v>-5.95</c:v>
                </c:pt>
                <c:pt idx="450">
                  <c:v>-7.66</c:v>
                </c:pt>
                <c:pt idx="451">
                  <c:v>1.9499999999999997</c:v>
                </c:pt>
                <c:pt idx="452">
                  <c:v>-11.350000000000001</c:v>
                </c:pt>
                <c:pt idx="453">
                  <c:v>4.1400000000000006</c:v>
                </c:pt>
                <c:pt idx="454">
                  <c:v>2.4899999999999998</c:v>
                </c:pt>
                <c:pt idx="455">
                  <c:v>0.41000000000000003</c:v>
                </c:pt>
                <c:pt idx="456">
                  <c:v>-3.85</c:v>
                </c:pt>
                <c:pt idx="457">
                  <c:v>-1.62</c:v>
                </c:pt>
                <c:pt idx="458">
                  <c:v>-2.35</c:v>
                </c:pt>
                <c:pt idx="459">
                  <c:v>7.11</c:v>
                </c:pt>
                <c:pt idx="460">
                  <c:v>10.64</c:v>
                </c:pt>
                <c:pt idx="461">
                  <c:v>1.72</c:v>
                </c:pt>
                <c:pt idx="462">
                  <c:v>-0.49</c:v>
                </c:pt>
                <c:pt idx="463">
                  <c:v>2.71</c:v>
                </c:pt>
                <c:pt idx="464">
                  <c:v>1.5499999999999998</c:v>
                </c:pt>
                <c:pt idx="465">
                  <c:v>8.33</c:v>
                </c:pt>
                <c:pt idx="466">
                  <c:v>3.24</c:v>
                </c:pt>
                <c:pt idx="467">
                  <c:v>2.96</c:v>
                </c:pt>
                <c:pt idx="468">
                  <c:v>1.89</c:v>
                </c:pt>
                <c:pt idx="469">
                  <c:v>2.5099999999999998</c:v>
                </c:pt>
                <c:pt idx="470">
                  <c:v>-0.5</c:v>
                </c:pt>
                <c:pt idx="471">
                  <c:v>-3.0700000000000003</c:v>
                </c:pt>
                <c:pt idx="472">
                  <c:v>-1.06</c:v>
                </c:pt>
                <c:pt idx="473">
                  <c:v>2.92</c:v>
                </c:pt>
                <c:pt idx="474">
                  <c:v>-0.35</c:v>
                </c:pt>
                <c:pt idx="475">
                  <c:v>1.5499999999999998</c:v>
                </c:pt>
                <c:pt idx="476">
                  <c:v>3.02</c:v>
                </c:pt>
                <c:pt idx="477">
                  <c:v>1.2799999999999998</c:v>
                </c:pt>
                <c:pt idx="478">
                  <c:v>5.7299999999999995</c:v>
                </c:pt>
                <c:pt idx="479">
                  <c:v>2.33</c:v>
                </c:pt>
                <c:pt idx="480">
                  <c:v>-0.57999999999999996</c:v>
                </c:pt>
                <c:pt idx="481">
                  <c:v>7.54</c:v>
                </c:pt>
                <c:pt idx="482">
                  <c:v>-3.42</c:v>
                </c:pt>
                <c:pt idx="483">
                  <c:v>-2.65</c:v>
                </c:pt>
                <c:pt idx="484">
                  <c:v>3.1799999999999997</c:v>
                </c:pt>
                <c:pt idx="485">
                  <c:v>3.2</c:v>
                </c:pt>
                <c:pt idx="486">
                  <c:v>3.8499999999999996</c:v>
                </c:pt>
                <c:pt idx="487">
                  <c:v>0.35000000000000003</c:v>
                </c:pt>
                <c:pt idx="488">
                  <c:v>3.26</c:v>
                </c:pt>
                <c:pt idx="489">
                  <c:v>-4.58</c:v>
                </c:pt>
                <c:pt idx="490">
                  <c:v>2.54</c:v>
                </c:pt>
                <c:pt idx="491">
                  <c:v>2.9999999999999971E-2</c:v>
                </c:pt>
                <c:pt idx="492">
                  <c:v>5.71</c:v>
                </c:pt>
                <c:pt idx="493">
                  <c:v>-2.33</c:v>
                </c:pt>
                <c:pt idx="494">
                  <c:v>1.94</c:v>
                </c:pt>
                <c:pt idx="495">
                  <c:v>3.06</c:v>
                </c:pt>
                <c:pt idx="496">
                  <c:v>-3.8600000000000003</c:v>
                </c:pt>
                <c:pt idx="497">
                  <c:v>0.85</c:v>
                </c:pt>
                <c:pt idx="498">
                  <c:v>2.35</c:v>
                </c:pt>
                <c:pt idx="499">
                  <c:v>-0.39999999999999997</c:v>
                </c:pt>
                <c:pt idx="500">
                  <c:v>1.5</c:v>
                </c:pt>
                <c:pt idx="501">
                  <c:v>3.74</c:v>
                </c:pt>
                <c:pt idx="502">
                  <c:v>3.5500000000000003</c:v>
                </c:pt>
                <c:pt idx="503">
                  <c:v>0.96000000000000008</c:v>
                </c:pt>
                <c:pt idx="504">
                  <c:v>0.37999999999999995</c:v>
                </c:pt>
                <c:pt idx="505">
                  <c:v>-2.6599999999999997</c:v>
                </c:pt>
                <c:pt idx="506">
                  <c:v>1.82</c:v>
                </c:pt>
                <c:pt idx="507">
                  <c:v>3.57</c:v>
                </c:pt>
                <c:pt idx="508">
                  <c:v>4.57</c:v>
                </c:pt>
                <c:pt idx="509">
                  <c:v>-2.2400000000000002</c:v>
                </c:pt>
                <c:pt idx="510">
                  <c:v>-4.8400000000000007</c:v>
                </c:pt>
                <c:pt idx="511">
                  <c:v>-0.77</c:v>
                </c:pt>
                <c:pt idx="512">
                  <c:v>4.58</c:v>
                </c:pt>
                <c:pt idx="513">
                  <c:v>0.59000000000000008</c:v>
                </c:pt>
                <c:pt idx="514">
                  <c:v>-5.75</c:v>
                </c:pt>
                <c:pt idx="515">
                  <c:v>1.1199999999999999</c:v>
                </c:pt>
                <c:pt idx="516">
                  <c:v>-5.42</c:v>
                </c:pt>
                <c:pt idx="517">
                  <c:v>-0.91</c:v>
                </c:pt>
                <c:pt idx="518">
                  <c:v>-2.27</c:v>
                </c:pt>
                <c:pt idx="519">
                  <c:v>7.63</c:v>
                </c:pt>
                <c:pt idx="520">
                  <c:v>0.51</c:v>
                </c:pt>
                <c:pt idx="521">
                  <c:v>-6.8</c:v>
                </c:pt>
                <c:pt idx="522">
                  <c:v>-1.71</c:v>
                </c:pt>
                <c:pt idx="523">
                  <c:v>1.0299999999999998</c:v>
                </c:pt>
                <c:pt idx="524">
                  <c:v>-4.6100000000000003</c:v>
                </c:pt>
                <c:pt idx="525">
                  <c:v>-20.2</c:v>
                </c:pt>
                <c:pt idx="526">
                  <c:v>-9.1999999999999993</c:v>
                </c:pt>
                <c:pt idx="527">
                  <c:v>3.82</c:v>
                </c:pt>
                <c:pt idx="528">
                  <c:v>-11.87</c:v>
                </c:pt>
                <c:pt idx="529">
                  <c:v>-12.72</c:v>
                </c:pt>
                <c:pt idx="530">
                  <c:v>11.76</c:v>
                </c:pt>
                <c:pt idx="531">
                  <c:v>14.81</c:v>
                </c:pt>
                <c:pt idx="532">
                  <c:v>5.26</c:v>
                </c:pt>
                <c:pt idx="533">
                  <c:v>-2.19</c:v>
                </c:pt>
                <c:pt idx="534">
                  <c:v>8.98</c:v>
                </c:pt>
                <c:pt idx="535">
                  <c:v>3.08</c:v>
                </c:pt>
                <c:pt idx="536">
                  <c:v>6.84</c:v>
                </c:pt>
                <c:pt idx="537">
                  <c:v>-1.06</c:v>
                </c:pt>
                <c:pt idx="538">
                  <c:v>4.93</c:v>
                </c:pt>
                <c:pt idx="539">
                  <c:v>4.5600000000000005</c:v>
                </c:pt>
                <c:pt idx="540">
                  <c:v>-4.92</c:v>
                </c:pt>
                <c:pt idx="541">
                  <c:v>4.74</c:v>
                </c:pt>
                <c:pt idx="542">
                  <c:v>6.8100000000000005</c:v>
                </c:pt>
                <c:pt idx="543">
                  <c:v>4.29</c:v>
                </c:pt>
                <c:pt idx="544">
                  <c:v>-10.67</c:v>
                </c:pt>
                <c:pt idx="545">
                  <c:v>-8.83</c:v>
                </c:pt>
                <c:pt idx="546">
                  <c:v>6.1000000000000005</c:v>
                </c:pt>
                <c:pt idx="547">
                  <c:v>-5.75</c:v>
                </c:pt>
                <c:pt idx="548">
                  <c:v>8.42</c:v>
                </c:pt>
                <c:pt idx="549">
                  <c:v>3.75</c:v>
                </c:pt>
                <c:pt idx="550">
                  <c:v>-0.16</c:v>
                </c:pt>
                <c:pt idx="551">
                  <c:v>7.03</c:v>
                </c:pt>
                <c:pt idx="552">
                  <c:v>2.33</c:v>
                </c:pt>
                <c:pt idx="553">
                  <c:v>2.85</c:v>
                </c:pt>
                <c:pt idx="554">
                  <c:v>0.94</c:v>
                </c:pt>
                <c:pt idx="555">
                  <c:v>1.76</c:v>
                </c:pt>
                <c:pt idx="556">
                  <c:v>-0.41</c:v>
                </c:pt>
                <c:pt idx="557">
                  <c:v>-0.81</c:v>
                </c:pt>
                <c:pt idx="558">
                  <c:v>-3.42</c:v>
                </c:pt>
                <c:pt idx="559">
                  <c:v>-7.21</c:v>
                </c:pt>
                <c:pt idx="560">
                  <c:v>-8.14</c:v>
                </c:pt>
                <c:pt idx="561">
                  <c:v>12.35</c:v>
                </c:pt>
                <c:pt idx="562">
                  <c:v>-1.68</c:v>
                </c:pt>
                <c:pt idx="563">
                  <c:v>1.52</c:v>
                </c:pt>
                <c:pt idx="564">
                  <c:v>4.33</c:v>
                </c:pt>
                <c:pt idx="565">
                  <c:v>4.55</c:v>
                </c:pt>
                <c:pt idx="566">
                  <c:v>2.79</c:v>
                </c:pt>
                <c:pt idx="567">
                  <c:v>-1.49</c:v>
                </c:pt>
                <c:pt idx="568">
                  <c:v>-7.4799999999999995</c:v>
                </c:pt>
                <c:pt idx="569">
                  <c:v>3.76</c:v>
                </c:pt>
                <c:pt idx="570">
                  <c:v>-0.65</c:v>
                </c:pt>
                <c:pt idx="571">
                  <c:v>3.6900000000000004</c:v>
                </c:pt>
                <c:pt idx="572">
                  <c:v>2.31</c:v>
                </c:pt>
                <c:pt idx="573">
                  <c:v>-0.17</c:v>
                </c:pt>
                <c:pt idx="574">
                  <c:v>-1.79</c:v>
                </c:pt>
                <c:pt idx="575">
                  <c:v>3.2800000000000002</c:v>
                </c:pt>
                <c:pt idx="576">
                  <c:v>5.9</c:v>
                </c:pt>
                <c:pt idx="577">
                  <c:v>1.0900000000000001</c:v>
                </c:pt>
                <c:pt idx="578">
                  <c:v>3.37</c:v>
                </c:pt>
                <c:pt idx="579">
                  <c:v>2.61</c:v>
                </c:pt>
                <c:pt idx="580">
                  <c:v>6.19</c:v>
                </c:pt>
                <c:pt idx="581">
                  <c:v>-1.43</c:v>
                </c:pt>
                <c:pt idx="582">
                  <c:v>5.74</c:v>
                </c:pt>
                <c:pt idx="583">
                  <c:v>-3.96</c:v>
                </c:pt>
                <c:pt idx="584">
                  <c:v>2.83</c:v>
                </c:pt>
                <c:pt idx="585">
                  <c:v>3.65</c:v>
                </c:pt>
                <c:pt idx="586">
                  <c:v>4.28</c:v>
                </c:pt>
                <c:pt idx="587">
                  <c:v>3.82</c:v>
                </c:pt>
                <c:pt idx="588">
                  <c:v>-4.9400000000000004</c:v>
                </c:pt>
                <c:pt idx="589">
                  <c:v>4.4400000000000004</c:v>
                </c:pt>
                <c:pt idx="590">
                  <c:v>2.92</c:v>
                </c:pt>
                <c:pt idx="591">
                  <c:v>0.36</c:v>
                </c:pt>
                <c:pt idx="592">
                  <c:v>1.53</c:v>
                </c:pt>
                <c:pt idx="593">
                  <c:v>3.31</c:v>
                </c:pt>
                <c:pt idx="594">
                  <c:v>-0.48</c:v>
                </c:pt>
                <c:pt idx="595">
                  <c:v>3.57</c:v>
                </c:pt>
                <c:pt idx="596">
                  <c:v>-2.38</c:v>
                </c:pt>
                <c:pt idx="597">
                  <c:v>1.51</c:v>
                </c:pt>
                <c:pt idx="598">
                  <c:v>2.34</c:v>
                </c:pt>
                <c:pt idx="599">
                  <c:v>-0.28000000000000003</c:v>
                </c:pt>
                <c:pt idx="600">
                  <c:v>-3.73</c:v>
                </c:pt>
                <c:pt idx="601">
                  <c:v>6.88</c:v>
                </c:pt>
                <c:pt idx="602">
                  <c:v>-1.36</c:v>
                </c:pt>
                <c:pt idx="603">
                  <c:v>1.66</c:v>
                </c:pt>
                <c:pt idx="604">
                  <c:v>1.85</c:v>
                </c:pt>
                <c:pt idx="605">
                  <c:v>-1.42</c:v>
                </c:pt>
                <c:pt idx="606">
                  <c:v>-0.99</c:v>
                </c:pt>
                <c:pt idx="607">
                  <c:v>-6.4</c:v>
                </c:pt>
                <c:pt idx="608">
                  <c:v>-4.3099999999999996</c:v>
                </c:pt>
                <c:pt idx="609">
                  <c:v>7.76</c:v>
                </c:pt>
                <c:pt idx="610">
                  <c:v>1.1499999999999999</c:v>
                </c:pt>
                <c:pt idx="611">
                  <c:v>-3.75</c:v>
                </c:pt>
                <c:pt idx="612">
                  <c:v>-7.29</c:v>
                </c:pt>
                <c:pt idx="613">
                  <c:v>-1.28</c:v>
                </c:pt>
                <c:pt idx="614">
                  <c:v>7.2</c:v>
                </c:pt>
                <c:pt idx="615">
                  <c:v>3.22</c:v>
                </c:pt>
                <c:pt idx="616">
                  <c:v>1.4</c:v>
                </c:pt>
                <c:pt idx="617">
                  <c:v>-1.95</c:v>
                </c:pt>
                <c:pt idx="618">
                  <c:v>5.15</c:v>
                </c:pt>
                <c:pt idx="619">
                  <c:v>2.44</c:v>
                </c:pt>
                <c:pt idx="620">
                  <c:v>0.88</c:v>
                </c:pt>
                <c:pt idx="621">
                  <c:v>0.63</c:v>
                </c:pt>
                <c:pt idx="622">
                  <c:v>8.5</c:v>
                </c:pt>
                <c:pt idx="623">
                  <c:v>3.7800000000000002</c:v>
                </c:pt>
                <c:pt idx="624">
                  <c:v>0.87</c:v>
                </c:pt>
                <c:pt idx="625">
                  <c:v>5.24</c:v>
                </c:pt>
                <c:pt idx="626">
                  <c:v>-0.66</c:v>
                </c:pt>
                <c:pt idx="627">
                  <c:v>-1.04</c:v>
                </c:pt>
                <c:pt idx="628">
                  <c:v>-0.26</c:v>
                </c:pt>
                <c:pt idx="629">
                  <c:v>1.9699999999999998</c:v>
                </c:pt>
                <c:pt idx="630">
                  <c:v>0.71</c:v>
                </c:pt>
                <c:pt idx="631">
                  <c:v>0.86</c:v>
                </c:pt>
                <c:pt idx="632">
                  <c:v>2.33</c:v>
                </c:pt>
                <c:pt idx="633">
                  <c:v>3.91</c:v>
                </c:pt>
                <c:pt idx="634">
                  <c:v>3.28</c:v>
                </c:pt>
                <c:pt idx="635">
                  <c:v>1.63</c:v>
                </c:pt>
                <c:pt idx="636">
                  <c:v>4</c:v>
                </c:pt>
                <c:pt idx="637">
                  <c:v>-1.9200000000000002</c:v>
                </c:pt>
                <c:pt idx="638">
                  <c:v>-4.54</c:v>
                </c:pt>
                <c:pt idx="639">
                  <c:v>-1.38</c:v>
                </c:pt>
                <c:pt idx="640">
                  <c:v>2.56</c:v>
                </c:pt>
                <c:pt idx="641">
                  <c:v>-0.8</c:v>
                </c:pt>
                <c:pt idx="642">
                  <c:v>4.3499999999999996</c:v>
                </c:pt>
                <c:pt idx="643">
                  <c:v>2.59</c:v>
                </c:pt>
                <c:pt idx="644">
                  <c:v>0.28000000000000003</c:v>
                </c:pt>
                <c:pt idx="645">
                  <c:v>-5</c:v>
                </c:pt>
                <c:pt idx="646">
                  <c:v>3.3</c:v>
                </c:pt>
                <c:pt idx="647">
                  <c:v>-9.8699999999999992</c:v>
                </c:pt>
                <c:pt idx="648">
                  <c:v>6.89</c:v>
                </c:pt>
                <c:pt idx="649">
                  <c:v>0.87000000000000011</c:v>
                </c:pt>
                <c:pt idx="650">
                  <c:v>-1.05</c:v>
                </c:pt>
                <c:pt idx="651">
                  <c:v>4.1900000000000004</c:v>
                </c:pt>
                <c:pt idx="652">
                  <c:v>-6.58</c:v>
                </c:pt>
                <c:pt idx="653">
                  <c:v>6.48</c:v>
                </c:pt>
                <c:pt idx="654">
                  <c:v>2.42</c:v>
                </c:pt>
                <c:pt idx="655">
                  <c:v>-8.34</c:v>
                </c:pt>
                <c:pt idx="656">
                  <c:v>4.3100000000000005</c:v>
                </c:pt>
                <c:pt idx="657">
                  <c:v>2.7399999999999998</c:v>
                </c:pt>
                <c:pt idx="658">
                  <c:v>4.8600000000000003</c:v>
                </c:pt>
                <c:pt idx="659">
                  <c:v>3.27</c:v>
                </c:pt>
                <c:pt idx="660">
                  <c:v>-5.2</c:v>
                </c:pt>
                <c:pt idx="661">
                  <c:v>-11.129999999999999</c:v>
                </c:pt>
                <c:pt idx="662">
                  <c:v>-27.939999999999998</c:v>
                </c:pt>
                <c:pt idx="663">
                  <c:v>16.32</c:v>
                </c:pt>
                <c:pt idx="664">
                  <c:v>5.2700000000000005</c:v>
                </c:pt>
                <c:pt idx="665">
                  <c:v>3.77</c:v>
                </c:pt>
                <c:pt idx="666">
                  <c:v>4</c:v>
                </c:pt>
                <c:pt idx="667">
                  <c:v>6.48</c:v>
                </c:pt>
                <c:pt idx="668">
                  <c:v>-3.13</c:v>
                </c:pt>
                <c:pt idx="669">
                  <c:v>-0.82000000000000006</c:v>
                </c:pt>
                <c:pt idx="670">
                  <c:v>17.139999999999997</c:v>
                </c:pt>
                <c:pt idx="671">
                  <c:v>6.69</c:v>
                </c:pt>
                <c:pt idx="672">
                  <c:v>1.17</c:v>
                </c:pt>
                <c:pt idx="673">
                  <c:v>11.41</c:v>
                </c:pt>
                <c:pt idx="674">
                  <c:v>6.33</c:v>
                </c:pt>
                <c:pt idx="675">
                  <c:v>4.91</c:v>
                </c:pt>
                <c:pt idx="676">
                  <c:v>3.92</c:v>
                </c:pt>
                <c:pt idx="677">
                  <c:v>-2.16</c:v>
                </c:pt>
                <c:pt idx="678">
                  <c:v>-0.95</c:v>
                </c:pt>
                <c:pt idx="679">
                  <c:v>3.37</c:v>
                </c:pt>
                <c:pt idx="680">
                  <c:v>-3.89</c:v>
                </c:pt>
                <c:pt idx="681">
                  <c:v>3.34</c:v>
                </c:pt>
                <c:pt idx="682">
                  <c:v>-3</c:v>
                </c:pt>
                <c:pt idx="683">
                  <c:v>4.53</c:v>
                </c:pt>
              </c:numCache>
            </c:numRef>
          </c:xVal>
          <c:yVal>
            <c:numRef>
              <c:f>'ANSWER 2 EP'!$BK$26:$BK$709</c:f>
              <c:numCache>
                <c:formatCode>General</c:formatCode>
                <c:ptCount val="684"/>
                <c:pt idx="0">
                  <c:v>3.54</c:v>
                </c:pt>
                <c:pt idx="1">
                  <c:v>0.44</c:v>
                </c:pt>
                <c:pt idx="2">
                  <c:v>-1.34</c:v>
                </c:pt>
                <c:pt idx="3">
                  <c:v>3.11</c:v>
                </c:pt>
                <c:pt idx="4">
                  <c:v>-0.77</c:v>
                </c:pt>
                <c:pt idx="5">
                  <c:v>-5.51</c:v>
                </c:pt>
                <c:pt idx="6">
                  <c:v>1.43</c:v>
                </c:pt>
                <c:pt idx="7">
                  <c:v>2.73</c:v>
                </c:pt>
                <c:pt idx="8">
                  <c:v>2.86</c:v>
                </c:pt>
                <c:pt idx="9">
                  <c:v>2.6</c:v>
                </c:pt>
                <c:pt idx="10">
                  <c:v>-0.03</c:v>
                </c:pt>
                <c:pt idx="11">
                  <c:v>1.01</c:v>
                </c:pt>
                <c:pt idx="12">
                  <c:v>0.72</c:v>
                </c:pt>
                <c:pt idx="13">
                  <c:v>-1.21</c:v>
                </c:pt>
                <c:pt idx="14">
                  <c:v>-2.5099999999999998</c:v>
                </c:pt>
                <c:pt idx="15">
                  <c:v>2.14</c:v>
                </c:pt>
                <c:pt idx="16">
                  <c:v>-5.66</c:v>
                </c:pt>
                <c:pt idx="17">
                  <c:v>-1.44</c:v>
                </c:pt>
                <c:pt idx="18">
                  <c:v>-1.63</c:v>
                </c:pt>
                <c:pt idx="19">
                  <c:v>-7.91</c:v>
                </c:pt>
                <c:pt idx="20">
                  <c:v>-1.06</c:v>
                </c:pt>
                <c:pt idx="21">
                  <c:v>3.86</c:v>
                </c:pt>
                <c:pt idx="22">
                  <c:v>1.4</c:v>
                </c:pt>
                <c:pt idx="23">
                  <c:v>0.13</c:v>
                </c:pt>
                <c:pt idx="24">
                  <c:v>8.15</c:v>
                </c:pt>
                <c:pt idx="25">
                  <c:v>0.78</c:v>
                </c:pt>
                <c:pt idx="26">
                  <c:v>3.99</c:v>
                </c:pt>
                <c:pt idx="27">
                  <c:v>3.89</c:v>
                </c:pt>
                <c:pt idx="28">
                  <c:v>-4.33</c:v>
                </c:pt>
                <c:pt idx="29">
                  <c:v>2.41</c:v>
                </c:pt>
                <c:pt idx="30">
                  <c:v>4.58</c:v>
                </c:pt>
                <c:pt idx="31">
                  <c:v>-0.89</c:v>
                </c:pt>
                <c:pt idx="32">
                  <c:v>3.11</c:v>
                </c:pt>
                <c:pt idx="33">
                  <c:v>-3.09</c:v>
                </c:pt>
                <c:pt idx="34">
                  <c:v>0.37</c:v>
                </c:pt>
                <c:pt idx="35">
                  <c:v>3.05</c:v>
                </c:pt>
                <c:pt idx="36">
                  <c:v>-4.0599999999999996</c:v>
                </c:pt>
                <c:pt idx="37">
                  <c:v>-3.75</c:v>
                </c:pt>
                <c:pt idx="38">
                  <c:v>0.2</c:v>
                </c:pt>
                <c:pt idx="39">
                  <c:v>9.0500000000000007</c:v>
                </c:pt>
                <c:pt idx="40">
                  <c:v>2.2799999999999998</c:v>
                </c:pt>
                <c:pt idx="41">
                  <c:v>0.69</c:v>
                </c:pt>
                <c:pt idx="42">
                  <c:v>-2.72</c:v>
                </c:pt>
                <c:pt idx="43">
                  <c:v>1.34</c:v>
                </c:pt>
                <c:pt idx="44">
                  <c:v>4.03</c:v>
                </c:pt>
                <c:pt idx="45">
                  <c:v>0.42</c:v>
                </c:pt>
                <c:pt idx="46">
                  <c:v>5.43</c:v>
                </c:pt>
                <c:pt idx="47">
                  <c:v>-3.94</c:v>
                </c:pt>
                <c:pt idx="48">
                  <c:v>-1.25</c:v>
                </c:pt>
                <c:pt idx="49">
                  <c:v>-5.84</c:v>
                </c:pt>
                <c:pt idx="50">
                  <c:v>2.64</c:v>
                </c:pt>
                <c:pt idx="51">
                  <c:v>1.46</c:v>
                </c:pt>
                <c:pt idx="52">
                  <c:v>-0.1</c:v>
                </c:pt>
                <c:pt idx="53">
                  <c:v>-7.18</c:v>
                </c:pt>
                <c:pt idx="54">
                  <c:v>-7</c:v>
                </c:pt>
                <c:pt idx="55">
                  <c:v>4.68</c:v>
                </c:pt>
                <c:pt idx="56">
                  <c:v>-2.98</c:v>
                </c:pt>
                <c:pt idx="57">
                  <c:v>5.0599999999999996</c:v>
                </c:pt>
                <c:pt idx="58">
                  <c:v>-3.79</c:v>
                </c:pt>
                <c:pt idx="59">
                  <c:v>-2.63</c:v>
                </c:pt>
                <c:pt idx="60">
                  <c:v>-8.1</c:v>
                </c:pt>
                <c:pt idx="61">
                  <c:v>5.13</c:v>
                </c:pt>
                <c:pt idx="62">
                  <c:v>-1.06</c:v>
                </c:pt>
                <c:pt idx="63">
                  <c:v>-11</c:v>
                </c:pt>
                <c:pt idx="64">
                  <c:v>-6.92</c:v>
                </c:pt>
                <c:pt idx="65">
                  <c:v>-5.79</c:v>
                </c:pt>
                <c:pt idx="66">
                  <c:v>6.93</c:v>
                </c:pt>
                <c:pt idx="67">
                  <c:v>4.49</c:v>
                </c:pt>
                <c:pt idx="68">
                  <c:v>4.18</c:v>
                </c:pt>
                <c:pt idx="69">
                  <c:v>-2.2799999999999998</c:v>
                </c:pt>
                <c:pt idx="70">
                  <c:v>4.5999999999999996</c:v>
                </c:pt>
                <c:pt idx="71">
                  <c:v>5.72</c:v>
                </c:pt>
                <c:pt idx="72">
                  <c:v>4.84</c:v>
                </c:pt>
                <c:pt idx="73">
                  <c:v>1.41</c:v>
                </c:pt>
                <c:pt idx="74">
                  <c:v>4.13</c:v>
                </c:pt>
                <c:pt idx="75">
                  <c:v>3.15</c:v>
                </c:pt>
                <c:pt idx="76">
                  <c:v>-3.98</c:v>
                </c:pt>
                <c:pt idx="77">
                  <c:v>-0.1</c:v>
                </c:pt>
                <c:pt idx="78">
                  <c:v>-4.5</c:v>
                </c:pt>
                <c:pt idx="79">
                  <c:v>3.79</c:v>
                </c:pt>
                <c:pt idx="80">
                  <c:v>-0.85</c:v>
                </c:pt>
                <c:pt idx="81">
                  <c:v>-4.42</c:v>
                </c:pt>
                <c:pt idx="82">
                  <c:v>-0.46</c:v>
                </c:pt>
                <c:pt idx="83">
                  <c:v>8.7100000000000009</c:v>
                </c:pt>
                <c:pt idx="84">
                  <c:v>2.4900000000000002</c:v>
                </c:pt>
                <c:pt idx="85">
                  <c:v>2.87</c:v>
                </c:pt>
                <c:pt idx="86">
                  <c:v>0.63</c:v>
                </c:pt>
                <c:pt idx="87">
                  <c:v>0.28999999999999998</c:v>
                </c:pt>
                <c:pt idx="88">
                  <c:v>1.25</c:v>
                </c:pt>
                <c:pt idx="89">
                  <c:v>-2.4300000000000002</c:v>
                </c:pt>
                <c:pt idx="90">
                  <c:v>-0.8</c:v>
                </c:pt>
                <c:pt idx="91">
                  <c:v>3.26</c:v>
                </c:pt>
                <c:pt idx="92">
                  <c:v>-1.1399999999999999</c:v>
                </c:pt>
                <c:pt idx="93">
                  <c:v>0.52</c:v>
                </c:pt>
                <c:pt idx="94">
                  <c:v>4.5999999999999996</c:v>
                </c:pt>
                <c:pt idx="95">
                  <c:v>0.62</c:v>
                </c:pt>
                <c:pt idx="96">
                  <c:v>-3.29</c:v>
                </c:pt>
                <c:pt idx="97">
                  <c:v>-4.8499999999999996</c:v>
                </c:pt>
                <c:pt idx="98">
                  <c:v>-1.3</c:v>
                </c:pt>
                <c:pt idx="99">
                  <c:v>-5.68</c:v>
                </c:pt>
                <c:pt idx="100">
                  <c:v>-2.94</c:v>
                </c:pt>
                <c:pt idx="101">
                  <c:v>-1.57</c:v>
                </c:pt>
                <c:pt idx="102">
                  <c:v>5.05</c:v>
                </c:pt>
                <c:pt idx="103">
                  <c:v>-3.82</c:v>
                </c:pt>
                <c:pt idx="104">
                  <c:v>4.75</c:v>
                </c:pt>
                <c:pt idx="105">
                  <c:v>-0.83</c:v>
                </c:pt>
                <c:pt idx="106">
                  <c:v>-12.75</c:v>
                </c:pt>
                <c:pt idx="107">
                  <c:v>0.61</c:v>
                </c:pt>
                <c:pt idx="108">
                  <c:v>-0.17</c:v>
                </c:pt>
                <c:pt idx="109">
                  <c:v>-0.47</c:v>
                </c:pt>
                <c:pt idx="110">
                  <c:v>-2.81</c:v>
                </c:pt>
                <c:pt idx="111">
                  <c:v>-5.29</c:v>
                </c:pt>
                <c:pt idx="112">
                  <c:v>-4.68</c:v>
                </c:pt>
                <c:pt idx="113">
                  <c:v>-2.83</c:v>
                </c:pt>
                <c:pt idx="114">
                  <c:v>-8.0500000000000007</c:v>
                </c:pt>
                <c:pt idx="115">
                  <c:v>-9.35</c:v>
                </c:pt>
                <c:pt idx="116">
                  <c:v>-11.77</c:v>
                </c:pt>
                <c:pt idx="117">
                  <c:v>16.100000000000001</c:v>
                </c:pt>
                <c:pt idx="118">
                  <c:v>-4.51</c:v>
                </c:pt>
                <c:pt idx="119">
                  <c:v>-3.45</c:v>
                </c:pt>
                <c:pt idx="120">
                  <c:v>13.66</c:v>
                </c:pt>
                <c:pt idx="121">
                  <c:v>5.56</c:v>
                </c:pt>
                <c:pt idx="122">
                  <c:v>2.66</c:v>
                </c:pt>
                <c:pt idx="123">
                  <c:v>4.2300000000000004</c:v>
                </c:pt>
                <c:pt idx="124">
                  <c:v>5.19</c:v>
                </c:pt>
                <c:pt idx="125">
                  <c:v>4.83</c:v>
                </c:pt>
                <c:pt idx="126">
                  <c:v>-6.59</c:v>
                </c:pt>
                <c:pt idx="127">
                  <c:v>-2.85</c:v>
                </c:pt>
                <c:pt idx="128">
                  <c:v>-4.26</c:v>
                </c:pt>
                <c:pt idx="129">
                  <c:v>5.31</c:v>
                </c:pt>
                <c:pt idx="130">
                  <c:v>2.64</c:v>
                </c:pt>
                <c:pt idx="131">
                  <c:v>-1.6</c:v>
                </c:pt>
                <c:pt idx="132">
                  <c:v>12.16</c:v>
                </c:pt>
                <c:pt idx="133">
                  <c:v>0.32</c:v>
                </c:pt>
                <c:pt idx="134">
                  <c:v>2.3199999999999998</c:v>
                </c:pt>
                <c:pt idx="135">
                  <c:v>-1.49</c:v>
                </c:pt>
                <c:pt idx="136">
                  <c:v>-1.34</c:v>
                </c:pt>
                <c:pt idx="137">
                  <c:v>4.05</c:v>
                </c:pt>
                <c:pt idx="138">
                  <c:v>-1.07</c:v>
                </c:pt>
                <c:pt idx="139">
                  <c:v>-0.56000000000000005</c:v>
                </c:pt>
                <c:pt idx="140">
                  <c:v>2.0699999999999998</c:v>
                </c:pt>
                <c:pt idx="141">
                  <c:v>-2.42</c:v>
                </c:pt>
                <c:pt idx="142">
                  <c:v>0.36</c:v>
                </c:pt>
                <c:pt idx="143">
                  <c:v>5.65</c:v>
                </c:pt>
                <c:pt idx="144">
                  <c:v>-4.05</c:v>
                </c:pt>
                <c:pt idx="145">
                  <c:v>-1.94</c:v>
                </c:pt>
                <c:pt idx="146">
                  <c:v>-1.37</c:v>
                </c:pt>
                <c:pt idx="147">
                  <c:v>0.15</c:v>
                </c:pt>
                <c:pt idx="148">
                  <c:v>-1.45</c:v>
                </c:pt>
                <c:pt idx="149">
                  <c:v>4.71</c:v>
                </c:pt>
                <c:pt idx="150">
                  <c:v>-1.69</c:v>
                </c:pt>
                <c:pt idx="151">
                  <c:v>-1.75</c:v>
                </c:pt>
                <c:pt idx="152">
                  <c:v>-0.27</c:v>
                </c:pt>
                <c:pt idx="153">
                  <c:v>-4.38</c:v>
                </c:pt>
                <c:pt idx="154">
                  <c:v>4</c:v>
                </c:pt>
                <c:pt idx="155">
                  <c:v>0.27</c:v>
                </c:pt>
                <c:pt idx="156">
                  <c:v>-6.01</c:v>
                </c:pt>
                <c:pt idx="157">
                  <c:v>-1.38</c:v>
                </c:pt>
                <c:pt idx="158">
                  <c:v>2.85</c:v>
                </c:pt>
                <c:pt idx="159">
                  <c:v>7.88</c:v>
                </c:pt>
                <c:pt idx="160">
                  <c:v>1.76</c:v>
                </c:pt>
                <c:pt idx="161">
                  <c:v>-1.69</c:v>
                </c:pt>
                <c:pt idx="162">
                  <c:v>5.1100000000000003</c:v>
                </c:pt>
                <c:pt idx="163">
                  <c:v>3.75</c:v>
                </c:pt>
                <c:pt idx="164">
                  <c:v>-1.43</c:v>
                </c:pt>
                <c:pt idx="165">
                  <c:v>-11.91</c:v>
                </c:pt>
                <c:pt idx="166">
                  <c:v>2.71</c:v>
                </c:pt>
                <c:pt idx="167">
                  <c:v>0.88</c:v>
                </c:pt>
                <c:pt idx="168">
                  <c:v>4.2300000000000004</c:v>
                </c:pt>
                <c:pt idx="169">
                  <c:v>-3.56</c:v>
                </c:pt>
                <c:pt idx="170">
                  <c:v>5.68</c:v>
                </c:pt>
                <c:pt idx="171">
                  <c:v>-0.06</c:v>
                </c:pt>
                <c:pt idx="172">
                  <c:v>-2.21</c:v>
                </c:pt>
                <c:pt idx="173">
                  <c:v>3.85</c:v>
                </c:pt>
                <c:pt idx="174">
                  <c:v>0.82</c:v>
                </c:pt>
                <c:pt idx="175">
                  <c:v>5.53</c:v>
                </c:pt>
                <c:pt idx="176">
                  <c:v>-0.82</c:v>
                </c:pt>
                <c:pt idx="177">
                  <c:v>-8.1</c:v>
                </c:pt>
                <c:pt idx="178">
                  <c:v>5.21</c:v>
                </c:pt>
                <c:pt idx="179">
                  <c:v>1.79</c:v>
                </c:pt>
                <c:pt idx="180">
                  <c:v>5.51</c:v>
                </c:pt>
                <c:pt idx="181">
                  <c:v>-1.22</c:v>
                </c:pt>
                <c:pt idx="182">
                  <c:v>-12.9</c:v>
                </c:pt>
                <c:pt idx="183">
                  <c:v>3.97</c:v>
                </c:pt>
                <c:pt idx="184">
                  <c:v>5.26</c:v>
                </c:pt>
                <c:pt idx="185">
                  <c:v>3.06</c:v>
                </c:pt>
                <c:pt idx="186">
                  <c:v>6.49</c:v>
                </c:pt>
                <c:pt idx="187">
                  <c:v>1.8</c:v>
                </c:pt>
                <c:pt idx="188">
                  <c:v>2.19</c:v>
                </c:pt>
                <c:pt idx="189">
                  <c:v>1.06</c:v>
                </c:pt>
                <c:pt idx="190">
                  <c:v>9.59</c:v>
                </c:pt>
                <c:pt idx="191">
                  <c:v>-4.5199999999999996</c:v>
                </c:pt>
                <c:pt idx="192">
                  <c:v>-5.04</c:v>
                </c:pt>
                <c:pt idx="193">
                  <c:v>0.56999999999999995</c:v>
                </c:pt>
                <c:pt idx="194">
                  <c:v>3.56</c:v>
                </c:pt>
                <c:pt idx="195">
                  <c:v>-2.11</c:v>
                </c:pt>
                <c:pt idx="196">
                  <c:v>0.11</c:v>
                </c:pt>
                <c:pt idx="197">
                  <c:v>-2.36</c:v>
                </c:pt>
                <c:pt idx="198">
                  <c:v>-1.54</c:v>
                </c:pt>
                <c:pt idx="199">
                  <c:v>-7.04</c:v>
                </c:pt>
                <c:pt idx="200">
                  <c:v>-7.17</c:v>
                </c:pt>
                <c:pt idx="201">
                  <c:v>4.92</c:v>
                </c:pt>
                <c:pt idx="202">
                  <c:v>3.36</c:v>
                </c:pt>
                <c:pt idx="203">
                  <c:v>-3.65</c:v>
                </c:pt>
                <c:pt idx="204">
                  <c:v>-3.24</c:v>
                </c:pt>
                <c:pt idx="205">
                  <c:v>-5.86</c:v>
                </c:pt>
                <c:pt idx="206">
                  <c:v>-1.87</c:v>
                </c:pt>
                <c:pt idx="207">
                  <c:v>3.27</c:v>
                </c:pt>
                <c:pt idx="208">
                  <c:v>-3.99</c:v>
                </c:pt>
                <c:pt idx="209">
                  <c:v>-3.09</c:v>
                </c:pt>
                <c:pt idx="210">
                  <c:v>-3.19</c:v>
                </c:pt>
                <c:pt idx="211">
                  <c:v>11.14</c:v>
                </c:pt>
                <c:pt idx="212">
                  <c:v>1.29</c:v>
                </c:pt>
                <c:pt idx="213">
                  <c:v>11.3</c:v>
                </c:pt>
                <c:pt idx="214">
                  <c:v>4.67</c:v>
                </c:pt>
                <c:pt idx="215">
                  <c:v>0.55000000000000004</c:v>
                </c:pt>
                <c:pt idx="216">
                  <c:v>3.6</c:v>
                </c:pt>
                <c:pt idx="217">
                  <c:v>2.59</c:v>
                </c:pt>
                <c:pt idx="218">
                  <c:v>2.82</c:v>
                </c:pt>
                <c:pt idx="219">
                  <c:v>6.67</c:v>
                </c:pt>
                <c:pt idx="220">
                  <c:v>0.52</c:v>
                </c:pt>
                <c:pt idx="221">
                  <c:v>3.07</c:v>
                </c:pt>
                <c:pt idx="222">
                  <c:v>-4.07</c:v>
                </c:pt>
                <c:pt idx="223">
                  <c:v>-0.5</c:v>
                </c:pt>
                <c:pt idx="224">
                  <c:v>0.91</c:v>
                </c:pt>
                <c:pt idx="225">
                  <c:v>-3.44</c:v>
                </c:pt>
                <c:pt idx="226">
                  <c:v>2.16</c:v>
                </c:pt>
                <c:pt idx="227">
                  <c:v>-1.78</c:v>
                </c:pt>
                <c:pt idx="228">
                  <c:v>-1.92</c:v>
                </c:pt>
                <c:pt idx="229">
                  <c:v>-4.82</c:v>
                </c:pt>
                <c:pt idx="230">
                  <c:v>0.63</c:v>
                </c:pt>
                <c:pt idx="231">
                  <c:v>-0.51</c:v>
                </c:pt>
                <c:pt idx="232">
                  <c:v>-5.97</c:v>
                </c:pt>
                <c:pt idx="233">
                  <c:v>1.82</c:v>
                </c:pt>
                <c:pt idx="234">
                  <c:v>-2.74</c:v>
                </c:pt>
                <c:pt idx="235">
                  <c:v>10.28</c:v>
                </c:pt>
                <c:pt idx="236">
                  <c:v>-0.8</c:v>
                </c:pt>
                <c:pt idx="237">
                  <c:v>-0.84</c:v>
                </c:pt>
                <c:pt idx="238">
                  <c:v>-1.76</c:v>
                </c:pt>
                <c:pt idx="239">
                  <c:v>1.84</c:v>
                </c:pt>
                <c:pt idx="240">
                  <c:v>7.99</c:v>
                </c:pt>
                <c:pt idx="241">
                  <c:v>1.22</c:v>
                </c:pt>
                <c:pt idx="242">
                  <c:v>-0.84</c:v>
                </c:pt>
                <c:pt idx="243">
                  <c:v>-0.96</c:v>
                </c:pt>
                <c:pt idx="244">
                  <c:v>5.09</c:v>
                </c:pt>
                <c:pt idx="245">
                  <c:v>1.27</c:v>
                </c:pt>
                <c:pt idx="246">
                  <c:v>-0.74</c:v>
                </c:pt>
                <c:pt idx="247">
                  <c:v>-1.02</c:v>
                </c:pt>
                <c:pt idx="248">
                  <c:v>-4.54</c:v>
                </c:pt>
                <c:pt idx="249">
                  <c:v>4.0199999999999996</c:v>
                </c:pt>
                <c:pt idx="250">
                  <c:v>6.48</c:v>
                </c:pt>
                <c:pt idx="251">
                  <c:v>3.88</c:v>
                </c:pt>
                <c:pt idx="252">
                  <c:v>0.65</c:v>
                </c:pt>
                <c:pt idx="253">
                  <c:v>7.13</c:v>
                </c:pt>
                <c:pt idx="254">
                  <c:v>4.88</c:v>
                </c:pt>
                <c:pt idx="255">
                  <c:v>-1.31</c:v>
                </c:pt>
                <c:pt idx="256">
                  <c:v>4.62</c:v>
                </c:pt>
                <c:pt idx="257">
                  <c:v>1.03</c:v>
                </c:pt>
                <c:pt idx="258">
                  <c:v>-6.45</c:v>
                </c:pt>
                <c:pt idx="259">
                  <c:v>6.07</c:v>
                </c:pt>
                <c:pt idx="260">
                  <c:v>-8.6</c:v>
                </c:pt>
                <c:pt idx="261">
                  <c:v>4.66</c:v>
                </c:pt>
                <c:pt idx="262">
                  <c:v>1.17</c:v>
                </c:pt>
                <c:pt idx="263">
                  <c:v>-3.27</c:v>
                </c:pt>
                <c:pt idx="264">
                  <c:v>12.47</c:v>
                </c:pt>
                <c:pt idx="265">
                  <c:v>4.3899999999999997</c:v>
                </c:pt>
                <c:pt idx="266">
                  <c:v>1.64</c:v>
                </c:pt>
                <c:pt idx="267">
                  <c:v>-2.11</c:v>
                </c:pt>
                <c:pt idx="268">
                  <c:v>0.11</c:v>
                </c:pt>
                <c:pt idx="269">
                  <c:v>3.94</c:v>
                </c:pt>
                <c:pt idx="270">
                  <c:v>3.85</c:v>
                </c:pt>
                <c:pt idx="271">
                  <c:v>3.52</c:v>
                </c:pt>
                <c:pt idx="272">
                  <c:v>-2.59</c:v>
                </c:pt>
                <c:pt idx="273">
                  <c:v>-23.24</c:v>
                </c:pt>
                <c:pt idx="274">
                  <c:v>-7.77</c:v>
                </c:pt>
                <c:pt idx="275">
                  <c:v>6.81</c:v>
                </c:pt>
                <c:pt idx="276">
                  <c:v>4.21</c:v>
                </c:pt>
                <c:pt idx="277">
                  <c:v>4.75</c:v>
                </c:pt>
                <c:pt idx="278">
                  <c:v>-2.27</c:v>
                </c:pt>
                <c:pt idx="279">
                  <c:v>0.56000000000000005</c:v>
                </c:pt>
                <c:pt idx="280">
                  <c:v>-0.28999999999999998</c:v>
                </c:pt>
                <c:pt idx="281">
                  <c:v>4.79</c:v>
                </c:pt>
                <c:pt idx="282">
                  <c:v>-1.25</c:v>
                </c:pt>
                <c:pt idx="283">
                  <c:v>-3.31</c:v>
                </c:pt>
                <c:pt idx="284">
                  <c:v>3.3</c:v>
                </c:pt>
                <c:pt idx="285">
                  <c:v>1.1499999999999999</c:v>
                </c:pt>
                <c:pt idx="286">
                  <c:v>-2.29</c:v>
                </c:pt>
                <c:pt idx="287">
                  <c:v>1.49</c:v>
                </c:pt>
                <c:pt idx="288">
                  <c:v>6.1</c:v>
                </c:pt>
                <c:pt idx="289">
                  <c:v>-2.25</c:v>
                </c:pt>
                <c:pt idx="290">
                  <c:v>1.57</c:v>
                </c:pt>
                <c:pt idx="291">
                  <c:v>4.33</c:v>
                </c:pt>
                <c:pt idx="292">
                  <c:v>3.35</c:v>
                </c:pt>
                <c:pt idx="293">
                  <c:v>-1.35</c:v>
                </c:pt>
                <c:pt idx="294">
                  <c:v>7.2</c:v>
                </c:pt>
                <c:pt idx="295">
                  <c:v>1.44</c:v>
                </c:pt>
                <c:pt idx="296">
                  <c:v>-0.76</c:v>
                </c:pt>
                <c:pt idx="297">
                  <c:v>-3.67</c:v>
                </c:pt>
                <c:pt idx="298">
                  <c:v>1.03</c:v>
                </c:pt>
                <c:pt idx="299">
                  <c:v>1.1599999999999999</c:v>
                </c:pt>
                <c:pt idx="300">
                  <c:v>-7.85</c:v>
                </c:pt>
                <c:pt idx="301">
                  <c:v>1.1100000000000001</c:v>
                </c:pt>
                <c:pt idx="302">
                  <c:v>1.83</c:v>
                </c:pt>
                <c:pt idx="303">
                  <c:v>-3.36</c:v>
                </c:pt>
                <c:pt idx="304">
                  <c:v>8.42</c:v>
                </c:pt>
                <c:pt idx="305">
                  <c:v>-1.0900000000000001</c:v>
                </c:pt>
                <c:pt idx="306">
                  <c:v>-1.9</c:v>
                </c:pt>
                <c:pt idx="307">
                  <c:v>-10.15</c:v>
                </c:pt>
                <c:pt idx="308">
                  <c:v>-6.12</c:v>
                </c:pt>
                <c:pt idx="309">
                  <c:v>-1.92</c:v>
                </c:pt>
                <c:pt idx="310">
                  <c:v>6.35</c:v>
                </c:pt>
                <c:pt idx="311">
                  <c:v>2.46</c:v>
                </c:pt>
                <c:pt idx="312">
                  <c:v>4.6900000000000004</c:v>
                </c:pt>
                <c:pt idx="313">
                  <c:v>7.19</c:v>
                </c:pt>
                <c:pt idx="314">
                  <c:v>2.65</c:v>
                </c:pt>
                <c:pt idx="315">
                  <c:v>-0.28000000000000003</c:v>
                </c:pt>
                <c:pt idx="316">
                  <c:v>3.65</c:v>
                </c:pt>
                <c:pt idx="317">
                  <c:v>-4.9400000000000004</c:v>
                </c:pt>
                <c:pt idx="318">
                  <c:v>4.24</c:v>
                </c:pt>
                <c:pt idx="319">
                  <c:v>2.3199999999999998</c:v>
                </c:pt>
                <c:pt idx="320">
                  <c:v>-1.59</c:v>
                </c:pt>
                <c:pt idx="321">
                  <c:v>1.29</c:v>
                </c:pt>
                <c:pt idx="322">
                  <c:v>-4.1900000000000004</c:v>
                </c:pt>
                <c:pt idx="323">
                  <c:v>10.84</c:v>
                </c:pt>
                <c:pt idx="324">
                  <c:v>-0.59</c:v>
                </c:pt>
                <c:pt idx="325">
                  <c:v>1.0900000000000001</c:v>
                </c:pt>
                <c:pt idx="326">
                  <c:v>-2.66</c:v>
                </c:pt>
                <c:pt idx="327">
                  <c:v>1.07</c:v>
                </c:pt>
                <c:pt idx="328">
                  <c:v>0.3</c:v>
                </c:pt>
                <c:pt idx="329">
                  <c:v>-2.34</c:v>
                </c:pt>
                <c:pt idx="330">
                  <c:v>3.77</c:v>
                </c:pt>
                <c:pt idx="331">
                  <c:v>-2.38</c:v>
                </c:pt>
                <c:pt idx="332">
                  <c:v>1.19</c:v>
                </c:pt>
                <c:pt idx="333">
                  <c:v>1.02</c:v>
                </c:pt>
                <c:pt idx="334">
                  <c:v>4.13</c:v>
                </c:pt>
                <c:pt idx="335">
                  <c:v>1.53</c:v>
                </c:pt>
                <c:pt idx="336">
                  <c:v>0.93</c:v>
                </c:pt>
                <c:pt idx="337">
                  <c:v>0.12</c:v>
                </c:pt>
                <c:pt idx="338">
                  <c:v>2.2999999999999998</c:v>
                </c:pt>
                <c:pt idx="339">
                  <c:v>-3.05</c:v>
                </c:pt>
                <c:pt idx="340">
                  <c:v>2.89</c:v>
                </c:pt>
                <c:pt idx="341">
                  <c:v>0.31</c:v>
                </c:pt>
                <c:pt idx="342">
                  <c:v>-0.34</c:v>
                </c:pt>
                <c:pt idx="343">
                  <c:v>3.71</c:v>
                </c:pt>
                <c:pt idx="344">
                  <c:v>-0.12</c:v>
                </c:pt>
                <c:pt idx="345">
                  <c:v>1.41</c:v>
                </c:pt>
                <c:pt idx="346">
                  <c:v>-1.89</c:v>
                </c:pt>
                <c:pt idx="347">
                  <c:v>1.65</c:v>
                </c:pt>
                <c:pt idx="348">
                  <c:v>2.87</c:v>
                </c:pt>
                <c:pt idx="349">
                  <c:v>-2.5499999999999998</c:v>
                </c:pt>
                <c:pt idx="350">
                  <c:v>-4.78</c:v>
                </c:pt>
                <c:pt idx="351">
                  <c:v>0.68</c:v>
                </c:pt>
                <c:pt idx="352">
                  <c:v>0.57999999999999996</c:v>
                </c:pt>
                <c:pt idx="353">
                  <c:v>-3.03</c:v>
                </c:pt>
                <c:pt idx="354">
                  <c:v>2.82</c:v>
                </c:pt>
                <c:pt idx="355">
                  <c:v>4.01</c:v>
                </c:pt>
                <c:pt idx="356">
                  <c:v>-2.31</c:v>
                </c:pt>
                <c:pt idx="357">
                  <c:v>1.34</c:v>
                </c:pt>
                <c:pt idx="358">
                  <c:v>-4.04</c:v>
                </c:pt>
                <c:pt idx="359">
                  <c:v>0.86</c:v>
                </c:pt>
                <c:pt idx="360">
                  <c:v>1.8</c:v>
                </c:pt>
                <c:pt idx="361">
                  <c:v>3.63</c:v>
                </c:pt>
                <c:pt idx="362">
                  <c:v>2.19</c:v>
                </c:pt>
                <c:pt idx="363">
                  <c:v>2.11</c:v>
                </c:pt>
                <c:pt idx="364">
                  <c:v>2.9</c:v>
                </c:pt>
                <c:pt idx="365">
                  <c:v>2.72</c:v>
                </c:pt>
                <c:pt idx="366">
                  <c:v>3.72</c:v>
                </c:pt>
                <c:pt idx="367">
                  <c:v>0.55000000000000004</c:v>
                </c:pt>
                <c:pt idx="368">
                  <c:v>3.35</c:v>
                </c:pt>
                <c:pt idx="369">
                  <c:v>-1.52</c:v>
                </c:pt>
                <c:pt idx="370">
                  <c:v>3.96</c:v>
                </c:pt>
                <c:pt idx="371">
                  <c:v>1.03</c:v>
                </c:pt>
                <c:pt idx="372">
                  <c:v>2.2599999999999998</c:v>
                </c:pt>
                <c:pt idx="373">
                  <c:v>1.33</c:v>
                </c:pt>
                <c:pt idx="374">
                  <c:v>0.73</c:v>
                </c:pt>
                <c:pt idx="375">
                  <c:v>2.06</c:v>
                </c:pt>
                <c:pt idx="376">
                  <c:v>2.36</c:v>
                </c:pt>
                <c:pt idx="377">
                  <c:v>-1.1399999999999999</c:v>
                </c:pt>
                <c:pt idx="378">
                  <c:v>-5.97</c:v>
                </c:pt>
                <c:pt idx="379">
                  <c:v>2.77</c:v>
                </c:pt>
                <c:pt idx="380">
                  <c:v>5.01</c:v>
                </c:pt>
                <c:pt idx="381">
                  <c:v>0.86</c:v>
                </c:pt>
                <c:pt idx="382">
                  <c:v>6.25</c:v>
                </c:pt>
                <c:pt idx="383">
                  <c:v>-1.7</c:v>
                </c:pt>
                <c:pt idx="384">
                  <c:v>4.99</c:v>
                </c:pt>
                <c:pt idx="385">
                  <c:v>-0.49</c:v>
                </c:pt>
                <c:pt idx="386">
                  <c:v>-5.03</c:v>
                </c:pt>
                <c:pt idx="387">
                  <c:v>4.04</c:v>
                </c:pt>
                <c:pt idx="388">
                  <c:v>6.74</c:v>
                </c:pt>
                <c:pt idx="389">
                  <c:v>4.0999999999999996</c:v>
                </c:pt>
                <c:pt idx="390">
                  <c:v>7.33</c:v>
                </c:pt>
                <c:pt idx="391">
                  <c:v>-4.1500000000000004</c:v>
                </c:pt>
                <c:pt idx="392">
                  <c:v>5.35</c:v>
                </c:pt>
                <c:pt idx="393">
                  <c:v>-3.8</c:v>
                </c:pt>
                <c:pt idx="394">
                  <c:v>2.98</c:v>
                </c:pt>
                <c:pt idx="395">
                  <c:v>1.32</c:v>
                </c:pt>
                <c:pt idx="396">
                  <c:v>0.15</c:v>
                </c:pt>
                <c:pt idx="397">
                  <c:v>7.04</c:v>
                </c:pt>
                <c:pt idx="398">
                  <c:v>4.76</c:v>
                </c:pt>
                <c:pt idx="399">
                  <c:v>0.73</c:v>
                </c:pt>
                <c:pt idx="400">
                  <c:v>-3.07</c:v>
                </c:pt>
                <c:pt idx="401">
                  <c:v>3.18</c:v>
                </c:pt>
                <c:pt idx="402">
                  <c:v>-2.46</c:v>
                </c:pt>
                <c:pt idx="403">
                  <c:v>-16.079999999999998</c:v>
                </c:pt>
                <c:pt idx="404">
                  <c:v>6.15</c:v>
                </c:pt>
                <c:pt idx="405">
                  <c:v>7.13</c:v>
                </c:pt>
                <c:pt idx="406">
                  <c:v>6.1</c:v>
                </c:pt>
                <c:pt idx="407">
                  <c:v>6.16</c:v>
                </c:pt>
                <c:pt idx="408">
                  <c:v>3.5</c:v>
                </c:pt>
                <c:pt idx="409">
                  <c:v>-4.08</c:v>
                </c:pt>
                <c:pt idx="410">
                  <c:v>3.45</c:v>
                </c:pt>
                <c:pt idx="411">
                  <c:v>4.33</c:v>
                </c:pt>
                <c:pt idx="412">
                  <c:v>-2.46</c:v>
                </c:pt>
                <c:pt idx="413">
                  <c:v>4.7699999999999996</c:v>
                </c:pt>
                <c:pt idx="414">
                  <c:v>-3.49</c:v>
                </c:pt>
                <c:pt idx="415">
                  <c:v>-1.38</c:v>
                </c:pt>
                <c:pt idx="416">
                  <c:v>-2.79</c:v>
                </c:pt>
                <c:pt idx="417">
                  <c:v>6.12</c:v>
                </c:pt>
                <c:pt idx="418">
                  <c:v>3.37</c:v>
                </c:pt>
                <c:pt idx="419">
                  <c:v>7.72</c:v>
                </c:pt>
                <c:pt idx="420">
                  <c:v>-4.74</c:v>
                </c:pt>
                <c:pt idx="421">
                  <c:v>2.4500000000000002</c:v>
                </c:pt>
                <c:pt idx="422">
                  <c:v>5.2</c:v>
                </c:pt>
                <c:pt idx="423">
                  <c:v>-6.4</c:v>
                </c:pt>
                <c:pt idx="424">
                  <c:v>-4.42</c:v>
                </c:pt>
                <c:pt idx="425">
                  <c:v>4.6399999999999997</c:v>
                </c:pt>
                <c:pt idx="426">
                  <c:v>-2.5099999999999998</c:v>
                </c:pt>
                <c:pt idx="427">
                  <c:v>7.03</c:v>
                </c:pt>
                <c:pt idx="428">
                  <c:v>-5.45</c:v>
                </c:pt>
                <c:pt idx="429">
                  <c:v>-2.76</c:v>
                </c:pt>
                <c:pt idx="430">
                  <c:v>-10.72</c:v>
                </c:pt>
                <c:pt idx="431">
                  <c:v>1.19</c:v>
                </c:pt>
                <c:pt idx="432">
                  <c:v>3.13</c:v>
                </c:pt>
                <c:pt idx="433">
                  <c:v>-10.050000000000001</c:v>
                </c:pt>
                <c:pt idx="434">
                  <c:v>-7.26</c:v>
                </c:pt>
                <c:pt idx="435">
                  <c:v>7.94</c:v>
                </c:pt>
                <c:pt idx="436">
                  <c:v>0.72</c:v>
                </c:pt>
                <c:pt idx="437">
                  <c:v>-1.94</c:v>
                </c:pt>
                <c:pt idx="438">
                  <c:v>-2.13</c:v>
                </c:pt>
                <c:pt idx="439">
                  <c:v>-6.46</c:v>
                </c:pt>
                <c:pt idx="440">
                  <c:v>-9.25</c:v>
                </c:pt>
                <c:pt idx="441">
                  <c:v>2.46</c:v>
                </c:pt>
                <c:pt idx="442">
                  <c:v>7.54</c:v>
                </c:pt>
                <c:pt idx="443">
                  <c:v>1.6</c:v>
                </c:pt>
                <c:pt idx="444">
                  <c:v>-1.44</c:v>
                </c:pt>
                <c:pt idx="445">
                  <c:v>-2.29</c:v>
                </c:pt>
                <c:pt idx="446">
                  <c:v>4.24</c:v>
                </c:pt>
                <c:pt idx="447">
                  <c:v>-5.2</c:v>
                </c:pt>
                <c:pt idx="448">
                  <c:v>-1.38</c:v>
                </c:pt>
                <c:pt idx="449">
                  <c:v>-7.21</c:v>
                </c:pt>
                <c:pt idx="450">
                  <c:v>-8.18</c:v>
                </c:pt>
                <c:pt idx="451">
                  <c:v>0.5</c:v>
                </c:pt>
                <c:pt idx="452">
                  <c:v>-10.35</c:v>
                </c:pt>
                <c:pt idx="453">
                  <c:v>7.84</c:v>
                </c:pt>
                <c:pt idx="454">
                  <c:v>5.96</c:v>
                </c:pt>
                <c:pt idx="455">
                  <c:v>-5.76</c:v>
                </c:pt>
                <c:pt idx="456">
                  <c:v>-2.57</c:v>
                </c:pt>
                <c:pt idx="457">
                  <c:v>-1.88</c:v>
                </c:pt>
                <c:pt idx="458">
                  <c:v>1.0900000000000001</c:v>
                </c:pt>
                <c:pt idx="459">
                  <c:v>8.2200000000000006</c:v>
                </c:pt>
                <c:pt idx="460">
                  <c:v>6.05</c:v>
                </c:pt>
                <c:pt idx="461">
                  <c:v>1.42</c:v>
                </c:pt>
                <c:pt idx="462">
                  <c:v>2.35</c:v>
                </c:pt>
                <c:pt idx="463">
                  <c:v>2.34</c:v>
                </c:pt>
                <c:pt idx="464">
                  <c:v>-1.24</c:v>
                </c:pt>
                <c:pt idx="465">
                  <c:v>6.08</c:v>
                </c:pt>
                <c:pt idx="466">
                  <c:v>1.35</c:v>
                </c:pt>
                <c:pt idx="467">
                  <c:v>4.29</c:v>
                </c:pt>
                <c:pt idx="468">
                  <c:v>2.15</c:v>
                </c:pt>
                <c:pt idx="469">
                  <c:v>1.4</c:v>
                </c:pt>
                <c:pt idx="470">
                  <c:v>-1.32</c:v>
                </c:pt>
                <c:pt idx="471">
                  <c:v>-1.83</c:v>
                </c:pt>
                <c:pt idx="472">
                  <c:v>1.17</c:v>
                </c:pt>
                <c:pt idx="473">
                  <c:v>1.86</c:v>
                </c:pt>
                <c:pt idx="474">
                  <c:v>-4.0599999999999996</c:v>
                </c:pt>
                <c:pt idx="475">
                  <c:v>0.08</c:v>
                </c:pt>
                <c:pt idx="476">
                  <c:v>1.6</c:v>
                </c:pt>
                <c:pt idx="477">
                  <c:v>1.43</c:v>
                </c:pt>
                <c:pt idx="478">
                  <c:v>4.54</c:v>
                </c:pt>
                <c:pt idx="479">
                  <c:v>3.43</c:v>
                </c:pt>
                <c:pt idx="480">
                  <c:v>-2.76</c:v>
                </c:pt>
                <c:pt idx="481">
                  <c:v>1.89</c:v>
                </c:pt>
                <c:pt idx="482">
                  <c:v>-1.97</c:v>
                </c:pt>
                <c:pt idx="483">
                  <c:v>-2.61</c:v>
                </c:pt>
                <c:pt idx="484">
                  <c:v>3.65</c:v>
                </c:pt>
                <c:pt idx="485">
                  <c:v>0.56999999999999995</c:v>
                </c:pt>
                <c:pt idx="486">
                  <c:v>3.92</c:v>
                </c:pt>
                <c:pt idx="487">
                  <c:v>-1.22</c:v>
                </c:pt>
                <c:pt idx="488">
                  <c:v>0.49</c:v>
                </c:pt>
                <c:pt idx="489">
                  <c:v>-2.02</c:v>
                </c:pt>
                <c:pt idx="490">
                  <c:v>3.61</c:v>
                </c:pt>
                <c:pt idx="491">
                  <c:v>-0.25</c:v>
                </c:pt>
                <c:pt idx="492">
                  <c:v>3.04</c:v>
                </c:pt>
                <c:pt idx="493">
                  <c:v>-0.3</c:v>
                </c:pt>
                <c:pt idx="494">
                  <c:v>1.46</c:v>
                </c:pt>
                <c:pt idx="495">
                  <c:v>0.73</c:v>
                </c:pt>
                <c:pt idx="496">
                  <c:v>-3.57</c:v>
                </c:pt>
                <c:pt idx="497">
                  <c:v>-0.35</c:v>
                </c:pt>
                <c:pt idx="498">
                  <c:v>-0.78</c:v>
                </c:pt>
                <c:pt idx="499">
                  <c:v>2.0299999999999998</c:v>
                </c:pt>
                <c:pt idx="500">
                  <c:v>1.84</c:v>
                </c:pt>
                <c:pt idx="501">
                  <c:v>3.23</c:v>
                </c:pt>
                <c:pt idx="502">
                  <c:v>1.71</c:v>
                </c:pt>
                <c:pt idx="503">
                  <c:v>0.87</c:v>
                </c:pt>
                <c:pt idx="504">
                  <c:v>1.4</c:v>
                </c:pt>
                <c:pt idx="505">
                  <c:v>-1.96</c:v>
                </c:pt>
                <c:pt idx="506">
                  <c:v>0.68</c:v>
                </c:pt>
                <c:pt idx="507">
                  <c:v>3.49</c:v>
                </c:pt>
                <c:pt idx="508">
                  <c:v>3.24</c:v>
                </c:pt>
                <c:pt idx="509">
                  <c:v>-1.96</c:v>
                </c:pt>
                <c:pt idx="510">
                  <c:v>-3.73</c:v>
                </c:pt>
                <c:pt idx="511">
                  <c:v>0.92</c:v>
                </c:pt>
                <c:pt idx="512">
                  <c:v>3.22</c:v>
                </c:pt>
                <c:pt idx="513">
                  <c:v>1.8</c:v>
                </c:pt>
                <c:pt idx="514">
                  <c:v>-4.83</c:v>
                </c:pt>
                <c:pt idx="515">
                  <c:v>-0.87</c:v>
                </c:pt>
                <c:pt idx="516">
                  <c:v>-6.36</c:v>
                </c:pt>
                <c:pt idx="517">
                  <c:v>-3.09</c:v>
                </c:pt>
                <c:pt idx="518">
                  <c:v>-0.93</c:v>
                </c:pt>
                <c:pt idx="519">
                  <c:v>4.5999999999999996</c:v>
                </c:pt>
                <c:pt idx="520">
                  <c:v>1.86</c:v>
                </c:pt>
                <c:pt idx="521">
                  <c:v>-8.44</c:v>
                </c:pt>
                <c:pt idx="522">
                  <c:v>-0.77</c:v>
                </c:pt>
                <c:pt idx="523">
                  <c:v>1.53</c:v>
                </c:pt>
                <c:pt idx="524">
                  <c:v>-9.24</c:v>
                </c:pt>
                <c:pt idx="525">
                  <c:v>-17.23</c:v>
                </c:pt>
                <c:pt idx="526">
                  <c:v>-7.86</c:v>
                </c:pt>
                <c:pt idx="527">
                  <c:v>1.74</c:v>
                </c:pt>
                <c:pt idx="528">
                  <c:v>-8.1199999999999992</c:v>
                </c:pt>
                <c:pt idx="529">
                  <c:v>-10.1</c:v>
                </c:pt>
                <c:pt idx="530">
                  <c:v>8.9499999999999993</c:v>
                </c:pt>
                <c:pt idx="531">
                  <c:v>10.18</c:v>
                </c:pt>
                <c:pt idx="532">
                  <c:v>5.21</c:v>
                </c:pt>
                <c:pt idx="533">
                  <c:v>0.43</c:v>
                </c:pt>
                <c:pt idx="534">
                  <c:v>7.72</c:v>
                </c:pt>
                <c:pt idx="535">
                  <c:v>3.33</c:v>
                </c:pt>
                <c:pt idx="536">
                  <c:v>4.08</c:v>
                </c:pt>
                <c:pt idx="537">
                  <c:v>-2.59</c:v>
                </c:pt>
                <c:pt idx="538">
                  <c:v>5.56</c:v>
                </c:pt>
                <c:pt idx="539">
                  <c:v>2.75</c:v>
                </c:pt>
                <c:pt idx="540">
                  <c:v>-3.36</c:v>
                </c:pt>
                <c:pt idx="541">
                  <c:v>3.4</c:v>
                </c:pt>
                <c:pt idx="542">
                  <c:v>6.31</c:v>
                </c:pt>
                <c:pt idx="543">
                  <c:v>2</c:v>
                </c:pt>
                <c:pt idx="544">
                  <c:v>-7.89</c:v>
                </c:pt>
                <c:pt idx="545">
                  <c:v>-5.57</c:v>
                </c:pt>
                <c:pt idx="546">
                  <c:v>6.93</c:v>
                </c:pt>
                <c:pt idx="547">
                  <c:v>-4.7699999999999996</c:v>
                </c:pt>
                <c:pt idx="548">
                  <c:v>9.5399999999999991</c:v>
                </c:pt>
                <c:pt idx="549">
                  <c:v>3.88</c:v>
                </c:pt>
                <c:pt idx="550">
                  <c:v>0.6</c:v>
                </c:pt>
                <c:pt idx="551">
                  <c:v>6.82</c:v>
                </c:pt>
                <c:pt idx="552">
                  <c:v>1.99</c:v>
                </c:pt>
                <c:pt idx="553">
                  <c:v>3.49</c:v>
                </c:pt>
                <c:pt idx="554">
                  <c:v>0.46</c:v>
                </c:pt>
                <c:pt idx="555">
                  <c:v>2.9</c:v>
                </c:pt>
                <c:pt idx="556">
                  <c:v>-1.27</c:v>
                </c:pt>
                <c:pt idx="557">
                  <c:v>-1.75</c:v>
                </c:pt>
                <c:pt idx="558">
                  <c:v>-2.35</c:v>
                </c:pt>
                <c:pt idx="559">
                  <c:v>-5.99</c:v>
                </c:pt>
                <c:pt idx="560">
                  <c:v>-7.59</c:v>
                </c:pt>
                <c:pt idx="561">
                  <c:v>11.35</c:v>
                </c:pt>
                <c:pt idx="562">
                  <c:v>-0.28000000000000003</c:v>
                </c:pt>
                <c:pt idx="563">
                  <c:v>0.74</c:v>
                </c:pt>
                <c:pt idx="564">
                  <c:v>5.05</c:v>
                </c:pt>
                <c:pt idx="565">
                  <c:v>4.42</c:v>
                </c:pt>
                <c:pt idx="566">
                  <c:v>3.11</c:v>
                </c:pt>
                <c:pt idx="567">
                  <c:v>-0.85</c:v>
                </c:pt>
                <c:pt idx="568">
                  <c:v>-6.19</c:v>
                </c:pt>
                <c:pt idx="569">
                  <c:v>3.89</c:v>
                </c:pt>
                <c:pt idx="570">
                  <c:v>0.79</c:v>
                </c:pt>
                <c:pt idx="571">
                  <c:v>2.5499999999999998</c:v>
                </c:pt>
                <c:pt idx="572">
                  <c:v>2.73</c:v>
                </c:pt>
                <c:pt idx="573">
                  <c:v>-1.76</c:v>
                </c:pt>
                <c:pt idx="574">
                  <c:v>0.78</c:v>
                </c:pt>
                <c:pt idx="575">
                  <c:v>1.18</c:v>
                </c:pt>
                <c:pt idx="576">
                  <c:v>5.57</c:v>
                </c:pt>
                <c:pt idx="577">
                  <c:v>1.29</c:v>
                </c:pt>
                <c:pt idx="578">
                  <c:v>4.03</c:v>
                </c:pt>
                <c:pt idx="579">
                  <c:v>1.55</c:v>
                </c:pt>
                <c:pt idx="580">
                  <c:v>2.8</c:v>
                </c:pt>
                <c:pt idx="581">
                  <c:v>-1.2</c:v>
                </c:pt>
                <c:pt idx="582">
                  <c:v>5.65</c:v>
                </c:pt>
                <c:pt idx="583">
                  <c:v>-2.71</c:v>
                </c:pt>
                <c:pt idx="584">
                  <c:v>3.77</c:v>
                </c:pt>
                <c:pt idx="585">
                  <c:v>4.18</c:v>
                </c:pt>
                <c:pt idx="586">
                  <c:v>3.13</c:v>
                </c:pt>
                <c:pt idx="587">
                  <c:v>2.81</c:v>
                </c:pt>
                <c:pt idx="588">
                  <c:v>-3.32</c:v>
                </c:pt>
                <c:pt idx="589">
                  <c:v>4.6500000000000004</c:v>
                </c:pt>
                <c:pt idx="590">
                  <c:v>0.43</c:v>
                </c:pt>
                <c:pt idx="591">
                  <c:v>-0.19</c:v>
                </c:pt>
                <c:pt idx="592">
                  <c:v>2.06</c:v>
                </c:pt>
                <c:pt idx="593">
                  <c:v>2.61</c:v>
                </c:pt>
                <c:pt idx="594">
                  <c:v>-2.04</c:v>
                </c:pt>
                <c:pt idx="595">
                  <c:v>4.24</c:v>
                </c:pt>
                <c:pt idx="596">
                  <c:v>-1.97</c:v>
                </c:pt>
                <c:pt idx="597">
                  <c:v>2.52</c:v>
                </c:pt>
                <c:pt idx="598">
                  <c:v>2.5499999999999998</c:v>
                </c:pt>
                <c:pt idx="599">
                  <c:v>-0.06</c:v>
                </c:pt>
                <c:pt idx="600">
                  <c:v>-3.11</c:v>
                </c:pt>
                <c:pt idx="601">
                  <c:v>6.13</c:v>
                </c:pt>
                <c:pt idx="602">
                  <c:v>-1.1200000000000001</c:v>
                </c:pt>
                <c:pt idx="603">
                  <c:v>0.59</c:v>
                </c:pt>
                <c:pt idx="604">
                  <c:v>1.36</c:v>
                </c:pt>
                <c:pt idx="605">
                  <c:v>-1.53</c:v>
                </c:pt>
                <c:pt idx="606">
                  <c:v>1.54</c:v>
                </c:pt>
                <c:pt idx="607">
                  <c:v>-6.04</c:v>
                </c:pt>
                <c:pt idx="608">
                  <c:v>-3.07</c:v>
                </c:pt>
                <c:pt idx="609">
                  <c:v>7.75</c:v>
                </c:pt>
                <c:pt idx="610">
                  <c:v>0.56000000000000005</c:v>
                </c:pt>
                <c:pt idx="611">
                  <c:v>-2.17</c:v>
                </c:pt>
                <c:pt idx="612">
                  <c:v>-5.77</c:v>
                </c:pt>
                <c:pt idx="613">
                  <c:v>-7.0000000000000007E-2</c:v>
                </c:pt>
                <c:pt idx="614">
                  <c:v>6.96</c:v>
                </c:pt>
                <c:pt idx="615">
                  <c:v>0.91</c:v>
                </c:pt>
                <c:pt idx="616">
                  <c:v>1.78</c:v>
                </c:pt>
                <c:pt idx="617">
                  <c:v>-0.05</c:v>
                </c:pt>
                <c:pt idx="618">
                  <c:v>3.95</c:v>
                </c:pt>
                <c:pt idx="619">
                  <c:v>0.49</c:v>
                </c:pt>
                <c:pt idx="620">
                  <c:v>0.25</c:v>
                </c:pt>
                <c:pt idx="621">
                  <c:v>-2.02</c:v>
                </c:pt>
                <c:pt idx="622">
                  <c:v>4.8600000000000003</c:v>
                </c:pt>
                <c:pt idx="623">
                  <c:v>1.81</c:v>
                </c:pt>
                <c:pt idx="624">
                  <c:v>1.94</c:v>
                </c:pt>
                <c:pt idx="625">
                  <c:v>3.57</c:v>
                </c:pt>
                <c:pt idx="626">
                  <c:v>0.17</c:v>
                </c:pt>
                <c:pt idx="627">
                  <c:v>1.0900000000000001</c:v>
                </c:pt>
                <c:pt idx="628">
                  <c:v>1.06</c:v>
                </c:pt>
                <c:pt idx="629">
                  <c:v>0.78</c:v>
                </c:pt>
                <c:pt idx="630">
                  <c:v>1.87</c:v>
                </c:pt>
                <c:pt idx="631">
                  <c:v>0.16</c:v>
                </c:pt>
                <c:pt idx="632">
                  <c:v>2.5099999999999998</c:v>
                </c:pt>
                <c:pt idx="633">
                  <c:v>2.25</c:v>
                </c:pt>
                <c:pt idx="634">
                  <c:v>3.12</c:v>
                </c:pt>
                <c:pt idx="635">
                  <c:v>1.06</c:v>
                </c:pt>
                <c:pt idx="636">
                  <c:v>5.57</c:v>
                </c:pt>
                <c:pt idx="637">
                  <c:v>-3.65</c:v>
                </c:pt>
                <c:pt idx="638">
                  <c:v>-2.35</c:v>
                </c:pt>
                <c:pt idx="639">
                  <c:v>0.28000000000000003</c:v>
                </c:pt>
                <c:pt idx="640">
                  <c:v>2.65</c:v>
                </c:pt>
                <c:pt idx="641">
                  <c:v>0.48</c:v>
                </c:pt>
                <c:pt idx="642">
                  <c:v>3.19</c:v>
                </c:pt>
                <c:pt idx="643">
                  <c:v>3.44</c:v>
                </c:pt>
                <c:pt idx="644">
                  <c:v>0.06</c:v>
                </c:pt>
                <c:pt idx="645">
                  <c:v>-7.68</c:v>
                </c:pt>
                <c:pt idx="646">
                  <c:v>1.69</c:v>
                </c:pt>
                <c:pt idx="647">
                  <c:v>-9.57</c:v>
                </c:pt>
                <c:pt idx="648">
                  <c:v>8.4</c:v>
                </c:pt>
                <c:pt idx="649">
                  <c:v>3.4</c:v>
                </c:pt>
                <c:pt idx="650">
                  <c:v>1.1000000000000001</c:v>
                </c:pt>
                <c:pt idx="651">
                  <c:v>3.97</c:v>
                </c:pt>
                <c:pt idx="652">
                  <c:v>-6.94</c:v>
                </c:pt>
                <c:pt idx="653">
                  <c:v>6.93</c:v>
                </c:pt>
                <c:pt idx="654">
                  <c:v>1.19</c:v>
                </c:pt>
                <c:pt idx="655">
                  <c:v>-2.58</c:v>
                </c:pt>
                <c:pt idx="656">
                  <c:v>1.43</c:v>
                </c:pt>
                <c:pt idx="657">
                  <c:v>2.06</c:v>
                </c:pt>
                <c:pt idx="658">
                  <c:v>3.87</c:v>
                </c:pt>
                <c:pt idx="659">
                  <c:v>2.77</c:v>
                </c:pt>
                <c:pt idx="660">
                  <c:v>-0.11</c:v>
                </c:pt>
                <c:pt idx="661">
                  <c:v>-8.1300000000000008</c:v>
                </c:pt>
                <c:pt idx="662">
                  <c:v>-13.39</c:v>
                </c:pt>
                <c:pt idx="663">
                  <c:v>13.65</c:v>
                </c:pt>
                <c:pt idx="664">
                  <c:v>5.58</c:v>
                </c:pt>
                <c:pt idx="665">
                  <c:v>2.46</c:v>
                </c:pt>
                <c:pt idx="666">
                  <c:v>5.77</c:v>
                </c:pt>
                <c:pt idx="667">
                  <c:v>7.63</c:v>
                </c:pt>
                <c:pt idx="668">
                  <c:v>-3.63</c:v>
                </c:pt>
                <c:pt idx="669">
                  <c:v>-2.1</c:v>
                </c:pt>
                <c:pt idx="670">
                  <c:v>12.47</c:v>
                </c:pt>
                <c:pt idx="671">
                  <c:v>4.63</c:v>
                </c:pt>
                <c:pt idx="672">
                  <c:v>-0.03</c:v>
                </c:pt>
                <c:pt idx="673">
                  <c:v>2.78</c:v>
                </c:pt>
                <c:pt idx="674">
                  <c:v>3.08</c:v>
                </c:pt>
                <c:pt idx="675">
                  <c:v>4.93</c:v>
                </c:pt>
                <c:pt idx="676">
                  <c:v>0.28999999999999998</c:v>
                </c:pt>
                <c:pt idx="677">
                  <c:v>2.75</c:v>
                </c:pt>
                <c:pt idx="678">
                  <c:v>1.27</c:v>
                </c:pt>
                <c:pt idx="679">
                  <c:v>2.91</c:v>
                </c:pt>
                <c:pt idx="680">
                  <c:v>-4.37</c:v>
                </c:pt>
                <c:pt idx="681">
                  <c:v>6.65</c:v>
                </c:pt>
                <c:pt idx="682">
                  <c:v>-1.55</c:v>
                </c:pt>
                <c:pt idx="683">
                  <c:v>3.1</c:v>
                </c:pt>
              </c:numCache>
            </c:numRef>
          </c:yVal>
          <c:smooth val="0"/>
          <c:extLst>
            <c:ext xmlns:c16="http://schemas.microsoft.com/office/drawing/2014/chart" uri="{C3380CC4-5D6E-409C-BE32-E72D297353CC}">
              <c16:uniqueId val="{00000000-77C8-4749-B8AF-F3E189A45218}"/>
            </c:ext>
          </c:extLst>
        </c:ser>
        <c:dLbls>
          <c:showLegendKey val="0"/>
          <c:showVal val="0"/>
          <c:showCatName val="0"/>
          <c:showSerName val="0"/>
          <c:showPercent val="0"/>
          <c:showBubbleSize val="0"/>
        </c:dLbls>
        <c:axId val="1625797808"/>
        <c:axId val="1625791984"/>
      </c:scatterChart>
      <c:valAx>
        <c:axId val="162579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791984"/>
        <c:crosses val="autoZero"/>
        <c:crossBetween val="midCat"/>
      </c:valAx>
      <c:valAx>
        <c:axId val="162579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7978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scatter plot of portfolio average returns and</a:t>
            </a:r>
            <a:r>
              <a:rPr lang="en-GB" baseline="0"/>
              <a:t> betas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xVal>
            <c:numRef>
              <c:f>'SCATTER PLOT ANS-2 (PART 4)'!$C$2:$C$16</c:f>
              <c:numCache>
                <c:formatCode>0.0000000</c:formatCode>
                <c:ptCount val="15"/>
                <c:pt idx="0">
                  <c:v>1.1690661862450622</c:v>
                </c:pt>
                <c:pt idx="1">
                  <c:v>1.1900426438256821</c:v>
                </c:pt>
                <c:pt idx="2">
                  <c:v>1.1378935320426993</c:v>
                </c:pt>
                <c:pt idx="3">
                  <c:v>1.09982225515065</c:v>
                </c:pt>
                <c:pt idx="4">
                  <c:v>0.94555932071965176</c:v>
                </c:pt>
                <c:pt idx="5">
                  <c:v>1.0340438348663312</c:v>
                </c:pt>
                <c:pt idx="6">
                  <c:v>0.97667643178998753</c:v>
                </c:pt>
                <c:pt idx="7">
                  <c:v>0.90828265351064574</c:v>
                </c:pt>
                <c:pt idx="8">
                  <c:v>0.90828265351064574</c:v>
                </c:pt>
                <c:pt idx="9">
                  <c:v>0.92532104543539506</c:v>
                </c:pt>
                <c:pt idx="10">
                  <c:v>1.0733725631016633</c:v>
                </c:pt>
                <c:pt idx="11">
                  <c:v>0.92734728207453643</c:v>
                </c:pt>
                <c:pt idx="12">
                  <c:v>0.90668942076910497</c:v>
                </c:pt>
                <c:pt idx="13">
                  <c:v>0.89721479793809811</c:v>
                </c:pt>
                <c:pt idx="14">
                  <c:v>0.99669526681397913</c:v>
                </c:pt>
              </c:numCache>
            </c:numRef>
          </c:xVal>
          <c:yVal>
            <c:numRef>
              <c:f>'SCATTER PLOT ANS-2 (PART 4)'!$B$2:$B$16</c:f>
              <c:numCache>
                <c:formatCode>0.0000</c:formatCode>
                <c:ptCount val="15"/>
                <c:pt idx="0">
                  <c:v>1.156666666666667</c:v>
                </c:pt>
                <c:pt idx="1">
                  <c:v>1.1595029239766081</c:v>
                </c:pt>
                <c:pt idx="2">
                  <c:v>1.125979532163742</c:v>
                </c:pt>
                <c:pt idx="3">
                  <c:v>1.0951461988304092</c:v>
                </c:pt>
                <c:pt idx="4">
                  <c:v>0.9143421052631574</c:v>
                </c:pt>
                <c:pt idx="5">
                  <c:v>0.94900584795321785</c:v>
                </c:pt>
                <c:pt idx="6">
                  <c:v>0.96416666666666773</c:v>
                </c:pt>
                <c:pt idx="7">
                  <c:v>1.0051461988304085</c:v>
                </c:pt>
                <c:pt idx="8">
                  <c:v>1.0144883040935684</c:v>
                </c:pt>
                <c:pt idx="9">
                  <c:v>1.2465935672514596</c:v>
                </c:pt>
                <c:pt idx="10">
                  <c:v>0.87564327485380111</c:v>
                </c:pt>
                <c:pt idx="11">
                  <c:v>0.9838011695906429</c:v>
                </c:pt>
                <c:pt idx="12">
                  <c:v>0.9497514619883044</c:v>
                </c:pt>
                <c:pt idx="13">
                  <c:v>1.1302777777777777</c:v>
                </c:pt>
                <c:pt idx="14">
                  <c:v>1.2173538011695912</c:v>
                </c:pt>
              </c:numCache>
            </c:numRef>
          </c:yVal>
          <c:smooth val="0"/>
          <c:extLst>
            <c:ext xmlns:c16="http://schemas.microsoft.com/office/drawing/2014/chart" uri="{C3380CC4-5D6E-409C-BE32-E72D297353CC}">
              <c16:uniqueId val="{00000000-CBFB-0D43-8D5A-DE167DCFE374}"/>
            </c:ext>
          </c:extLst>
        </c:ser>
        <c:dLbls>
          <c:showLegendKey val="0"/>
          <c:showVal val="0"/>
          <c:showCatName val="0"/>
          <c:showSerName val="0"/>
          <c:showPercent val="0"/>
          <c:showBubbleSize val="0"/>
        </c:dLbls>
        <c:axId val="1761667232"/>
        <c:axId val="1023656239"/>
      </c:scatterChart>
      <c:valAx>
        <c:axId val="17616672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beta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656239"/>
        <c:crosses val="autoZero"/>
        <c:crossBetween val="midCat"/>
      </c:valAx>
      <c:valAx>
        <c:axId val="10236562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monthly returns</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6672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349822890715151E-2"/>
          <c:y val="0.11737871281010405"/>
          <c:w val="0.95536561575060486"/>
          <c:h val="0.79455838376227361"/>
        </c:manualLayout>
      </c:layout>
      <c:lineChart>
        <c:grouping val="standard"/>
        <c:varyColors val="0"/>
        <c:ser>
          <c:idx val="0"/>
          <c:order val="0"/>
          <c:tx>
            <c:strRef>
              <c:f>'ANSWER 2 PART 5'!$D$2</c:f>
              <c:strCache>
                <c:ptCount val="1"/>
                <c:pt idx="0">
                  <c:v>BM1-BM5</c:v>
                </c:pt>
              </c:strCache>
            </c:strRef>
          </c:tx>
          <c:spPr>
            <a:ln w="9525" cap="rnd">
              <a:solidFill>
                <a:schemeClr val="accent1"/>
              </a:solidFill>
              <a:round/>
            </a:ln>
            <a:effectLst/>
          </c:spPr>
          <c:marker>
            <c:symbol val="none"/>
          </c:marker>
          <c:val>
            <c:numRef>
              <c:f>'ANSWER 2 PART 5'!$D$3:$D$686</c:f>
              <c:numCache>
                <c:formatCode>General</c:formatCode>
                <c:ptCount val="684"/>
                <c:pt idx="0">
                  <c:v>0.47000000000000064</c:v>
                </c:pt>
                <c:pt idx="1">
                  <c:v>0.55000000000000004</c:v>
                </c:pt>
                <c:pt idx="2">
                  <c:v>2.15</c:v>
                </c:pt>
                <c:pt idx="3">
                  <c:v>0.11000000000000032</c:v>
                </c:pt>
                <c:pt idx="4">
                  <c:v>-1.9800000000000002</c:v>
                </c:pt>
                <c:pt idx="5">
                  <c:v>-2.3999999999999995</c:v>
                </c:pt>
                <c:pt idx="6">
                  <c:v>3.4499999999999993</c:v>
                </c:pt>
                <c:pt idx="7">
                  <c:v>0.10000000000000009</c:v>
                </c:pt>
                <c:pt idx="8">
                  <c:v>-0.38999999999999968</c:v>
                </c:pt>
                <c:pt idx="9">
                  <c:v>2.91</c:v>
                </c:pt>
                <c:pt idx="10">
                  <c:v>1.24</c:v>
                </c:pt>
                <c:pt idx="11">
                  <c:v>3.04</c:v>
                </c:pt>
                <c:pt idx="12">
                  <c:v>5.1100000000000003</c:v>
                </c:pt>
                <c:pt idx="13">
                  <c:v>2.13</c:v>
                </c:pt>
                <c:pt idx="14">
                  <c:v>-2.4799999999999995</c:v>
                </c:pt>
                <c:pt idx="15">
                  <c:v>5.0000000000000266E-2</c:v>
                </c:pt>
                <c:pt idx="16">
                  <c:v>-3.6900000000000004</c:v>
                </c:pt>
                <c:pt idx="17">
                  <c:v>1.53</c:v>
                </c:pt>
                <c:pt idx="18">
                  <c:v>0.1100000000000001</c:v>
                </c:pt>
                <c:pt idx="19">
                  <c:v>-1.2099999999999991</c:v>
                </c:pt>
                <c:pt idx="20">
                  <c:v>-6.999999999999984E-2</c:v>
                </c:pt>
                <c:pt idx="21">
                  <c:v>1.2800000000000002</c:v>
                </c:pt>
                <c:pt idx="22">
                  <c:v>-4.1100000000000003</c:v>
                </c:pt>
                <c:pt idx="23">
                  <c:v>0.7</c:v>
                </c:pt>
                <c:pt idx="24">
                  <c:v>6.41</c:v>
                </c:pt>
                <c:pt idx="25">
                  <c:v>-2.34</c:v>
                </c:pt>
                <c:pt idx="26">
                  <c:v>1</c:v>
                </c:pt>
                <c:pt idx="27">
                  <c:v>-4.33</c:v>
                </c:pt>
                <c:pt idx="28">
                  <c:v>2.5100000000000002</c:v>
                </c:pt>
                <c:pt idx="29">
                  <c:v>2.78</c:v>
                </c:pt>
                <c:pt idx="30">
                  <c:v>3.6899999999999995</c:v>
                </c:pt>
                <c:pt idx="31">
                  <c:v>2.38</c:v>
                </c:pt>
                <c:pt idx="32">
                  <c:v>-2.69</c:v>
                </c:pt>
                <c:pt idx="33">
                  <c:v>-4.4399999999999995</c:v>
                </c:pt>
                <c:pt idx="34">
                  <c:v>-1.81</c:v>
                </c:pt>
                <c:pt idx="35">
                  <c:v>2.5200000000000005</c:v>
                </c:pt>
                <c:pt idx="36">
                  <c:v>5.69</c:v>
                </c:pt>
                <c:pt idx="37">
                  <c:v>6.0000000000000053E-2</c:v>
                </c:pt>
                <c:pt idx="38">
                  <c:v>-1.95</c:v>
                </c:pt>
                <c:pt idx="39">
                  <c:v>1.0500000000000007</c:v>
                </c:pt>
                <c:pt idx="40">
                  <c:v>3.37</c:v>
                </c:pt>
                <c:pt idx="41">
                  <c:v>-0.78999999999999992</c:v>
                </c:pt>
                <c:pt idx="42">
                  <c:v>5.5900000000000007</c:v>
                </c:pt>
                <c:pt idx="43">
                  <c:v>2.13</c:v>
                </c:pt>
                <c:pt idx="44">
                  <c:v>4.43</c:v>
                </c:pt>
                <c:pt idx="45">
                  <c:v>2.83</c:v>
                </c:pt>
                <c:pt idx="46">
                  <c:v>-1.04</c:v>
                </c:pt>
                <c:pt idx="47">
                  <c:v>2.2999999999999998</c:v>
                </c:pt>
                <c:pt idx="48">
                  <c:v>2.9800000000000004</c:v>
                </c:pt>
                <c:pt idx="49">
                  <c:v>-2.38</c:v>
                </c:pt>
                <c:pt idx="50">
                  <c:v>2.0000000000000462E-2</c:v>
                </c:pt>
                <c:pt idx="51">
                  <c:v>-2.31</c:v>
                </c:pt>
                <c:pt idx="52">
                  <c:v>0.21999999999999997</c:v>
                </c:pt>
                <c:pt idx="53">
                  <c:v>-5.74</c:v>
                </c:pt>
                <c:pt idx="54">
                  <c:v>-0.92999999999999972</c:v>
                </c:pt>
                <c:pt idx="55">
                  <c:v>-5.09</c:v>
                </c:pt>
                <c:pt idx="56">
                  <c:v>-3.9600000000000004</c:v>
                </c:pt>
                <c:pt idx="57">
                  <c:v>-2.5599999999999996</c:v>
                </c:pt>
                <c:pt idx="58">
                  <c:v>-0.91999999999999993</c:v>
                </c:pt>
                <c:pt idx="59">
                  <c:v>-5.5200000000000005</c:v>
                </c:pt>
                <c:pt idx="60">
                  <c:v>4.1500000000000004</c:v>
                </c:pt>
                <c:pt idx="61">
                  <c:v>4.34</c:v>
                </c:pt>
                <c:pt idx="62">
                  <c:v>4.42</c:v>
                </c:pt>
                <c:pt idx="63">
                  <c:v>3.7699999999999996</c:v>
                </c:pt>
                <c:pt idx="64">
                  <c:v>3.7299999999999995</c:v>
                </c:pt>
                <c:pt idx="65">
                  <c:v>-1.9100000000000001</c:v>
                </c:pt>
                <c:pt idx="66">
                  <c:v>2.5499999999999998</c:v>
                </c:pt>
                <c:pt idx="67">
                  <c:v>2.13</c:v>
                </c:pt>
                <c:pt idx="68">
                  <c:v>-1.7099999999999991</c:v>
                </c:pt>
                <c:pt idx="69">
                  <c:v>-3.7</c:v>
                </c:pt>
                <c:pt idx="70">
                  <c:v>0</c:v>
                </c:pt>
                <c:pt idx="71">
                  <c:v>2.6399999999999997</c:v>
                </c:pt>
                <c:pt idx="72">
                  <c:v>3.8200000000000003</c:v>
                </c:pt>
                <c:pt idx="73">
                  <c:v>-1</c:v>
                </c:pt>
                <c:pt idx="74">
                  <c:v>-2.9699999999999998</c:v>
                </c:pt>
                <c:pt idx="75">
                  <c:v>3.2700000000000005</c:v>
                </c:pt>
                <c:pt idx="76">
                  <c:v>-1.4300000000000002</c:v>
                </c:pt>
                <c:pt idx="77">
                  <c:v>-2.83</c:v>
                </c:pt>
                <c:pt idx="78">
                  <c:v>-1.9399999999999995</c:v>
                </c:pt>
                <c:pt idx="79">
                  <c:v>5.28</c:v>
                </c:pt>
                <c:pt idx="80">
                  <c:v>-3.34</c:v>
                </c:pt>
                <c:pt idx="81">
                  <c:v>-1.4199999999999995</c:v>
                </c:pt>
                <c:pt idx="82">
                  <c:v>-3.1999999999999997</c:v>
                </c:pt>
                <c:pt idx="83">
                  <c:v>1.879999999999999</c:v>
                </c:pt>
                <c:pt idx="84">
                  <c:v>5.41</c:v>
                </c:pt>
                <c:pt idx="85">
                  <c:v>-3.66</c:v>
                </c:pt>
                <c:pt idx="86">
                  <c:v>-1.3699999999999999</c:v>
                </c:pt>
                <c:pt idx="87">
                  <c:v>-0.19000000000000006</c:v>
                </c:pt>
                <c:pt idx="88">
                  <c:v>-5.0999999999999996</c:v>
                </c:pt>
                <c:pt idx="89">
                  <c:v>-4.8499999999999996</c:v>
                </c:pt>
                <c:pt idx="90">
                  <c:v>-2.94</c:v>
                </c:pt>
                <c:pt idx="91">
                  <c:v>4.6999999999999993</c:v>
                </c:pt>
                <c:pt idx="92">
                  <c:v>-3.5700000000000003</c:v>
                </c:pt>
                <c:pt idx="93">
                  <c:v>-0.56999999999999995</c:v>
                </c:pt>
                <c:pt idx="94">
                  <c:v>8.73</c:v>
                </c:pt>
                <c:pt idx="95">
                  <c:v>-6.1899999999999995</c:v>
                </c:pt>
                <c:pt idx="96">
                  <c:v>-2.0099999999999998</c:v>
                </c:pt>
                <c:pt idx="97">
                  <c:v>-0.91999999999999993</c:v>
                </c:pt>
                <c:pt idx="98">
                  <c:v>1.86</c:v>
                </c:pt>
                <c:pt idx="99">
                  <c:v>2.6800000000000006</c:v>
                </c:pt>
                <c:pt idx="100">
                  <c:v>-5.62</c:v>
                </c:pt>
                <c:pt idx="101">
                  <c:v>-1.7299999999999998</c:v>
                </c:pt>
                <c:pt idx="102">
                  <c:v>-2.9999999999999361E-2</c:v>
                </c:pt>
                <c:pt idx="103">
                  <c:v>2.54</c:v>
                </c:pt>
                <c:pt idx="104">
                  <c:v>7.4899999999999993</c:v>
                </c:pt>
                <c:pt idx="105">
                  <c:v>2.0500000000000003</c:v>
                </c:pt>
                <c:pt idx="106">
                  <c:v>4.9999999999998934E-2</c:v>
                </c:pt>
                <c:pt idx="107">
                  <c:v>8.14</c:v>
                </c:pt>
                <c:pt idx="108">
                  <c:v>6.9</c:v>
                </c:pt>
                <c:pt idx="109">
                  <c:v>4.59</c:v>
                </c:pt>
                <c:pt idx="110">
                  <c:v>-1.1300000000000001</c:v>
                </c:pt>
                <c:pt idx="111">
                  <c:v>-0.64999999999999991</c:v>
                </c:pt>
                <c:pt idx="112">
                  <c:v>-6</c:v>
                </c:pt>
                <c:pt idx="113">
                  <c:v>1.42</c:v>
                </c:pt>
                <c:pt idx="114">
                  <c:v>7.65</c:v>
                </c:pt>
                <c:pt idx="115">
                  <c:v>2.9700000000000006</c:v>
                </c:pt>
                <c:pt idx="116">
                  <c:v>7.2100000000000009</c:v>
                </c:pt>
                <c:pt idx="117">
                  <c:v>-15.29</c:v>
                </c:pt>
                <c:pt idx="118">
                  <c:v>-0.75</c:v>
                </c:pt>
                <c:pt idx="119">
                  <c:v>-0.95000000000000018</c:v>
                </c:pt>
                <c:pt idx="120">
                  <c:v>14.95</c:v>
                </c:pt>
                <c:pt idx="121">
                  <c:v>-7.74</c:v>
                </c:pt>
                <c:pt idx="122">
                  <c:v>3.57</c:v>
                </c:pt>
                <c:pt idx="123">
                  <c:v>-1.7999999999999998</c:v>
                </c:pt>
                <c:pt idx="124">
                  <c:v>-1.5600000000000005</c:v>
                </c:pt>
                <c:pt idx="125">
                  <c:v>2.83</c:v>
                </c:pt>
                <c:pt idx="126">
                  <c:v>4.03</c:v>
                </c:pt>
                <c:pt idx="127">
                  <c:v>-2.8200000000000003</c:v>
                </c:pt>
                <c:pt idx="128">
                  <c:v>0.20000000000000018</c:v>
                </c:pt>
                <c:pt idx="129">
                  <c:v>-3.3799999999999994</c:v>
                </c:pt>
                <c:pt idx="130">
                  <c:v>1.0299999999999998</c:v>
                </c:pt>
                <c:pt idx="131">
                  <c:v>3.05</c:v>
                </c:pt>
                <c:pt idx="132">
                  <c:v>11.21</c:v>
                </c:pt>
                <c:pt idx="133">
                  <c:v>12.16</c:v>
                </c:pt>
                <c:pt idx="134">
                  <c:v>-9.0000000000000302E-2</c:v>
                </c:pt>
                <c:pt idx="135">
                  <c:v>0.43999999999999995</c:v>
                </c:pt>
                <c:pt idx="136">
                  <c:v>-0.58000000000000007</c:v>
                </c:pt>
                <c:pt idx="137">
                  <c:v>-0.13999999999999968</c:v>
                </c:pt>
                <c:pt idx="138">
                  <c:v>3.1100000000000003</c:v>
                </c:pt>
                <c:pt idx="139">
                  <c:v>-0.22999999999999998</c:v>
                </c:pt>
                <c:pt idx="140">
                  <c:v>-0.89</c:v>
                </c:pt>
                <c:pt idx="141">
                  <c:v>-0.58000000000000007</c:v>
                </c:pt>
                <c:pt idx="142">
                  <c:v>4.82</c:v>
                </c:pt>
                <c:pt idx="143">
                  <c:v>4.7700000000000005</c:v>
                </c:pt>
                <c:pt idx="144">
                  <c:v>9.24</c:v>
                </c:pt>
                <c:pt idx="145">
                  <c:v>5.0000000000000044E-2</c:v>
                </c:pt>
                <c:pt idx="146">
                  <c:v>2.98</c:v>
                </c:pt>
                <c:pt idx="147">
                  <c:v>5.28</c:v>
                </c:pt>
                <c:pt idx="148">
                  <c:v>1.3900000000000001</c:v>
                </c:pt>
                <c:pt idx="149">
                  <c:v>-0.54</c:v>
                </c:pt>
                <c:pt idx="150">
                  <c:v>-1.1299999999999999</c:v>
                </c:pt>
                <c:pt idx="151">
                  <c:v>-3.56</c:v>
                </c:pt>
                <c:pt idx="152">
                  <c:v>0.4</c:v>
                </c:pt>
                <c:pt idx="153">
                  <c:v>1.2899999999999996</c:v>
                </c:pt>
                <c:pt idx="154">
                  <c:v>3.0100000000000007</c:v>
                </c:pt>
                <c:pt idx="155">
                  <c:v>0.86999999999999988</c:v>
                </c:pt>
                <c:pt idx="156">
                  <c:v>4.58</c:v>
                </c:pt>
                <c:pt idx="157">
                  <c:v>2.33</c:v>
                </c:pt>
                <c:pt idx="158">
                  <c:v>4.0600000000000005</c:v>
                </c:pt>
                <c:pt idx="159">
                  <c:v>-4.4400000000000004</c:v>
                </c:pt>
                <c:pt idx="160">
                  <c:v>2.3199999999999998</c:v>
                </c:pt>
                <c:pt idx="161">
                  <c:v>1.02</c:v>
                </c:pt>
                <c:pt idx="162">
                  <c:v>-1.0600000000000005</c:v>
                </c:pt>
                <c:pt idx="163">
                  <c:v>0.31999999999999984</c:v>
                </c:pt>
                <c:pt idx="164">
                  <c:v>2.9</c:v>
                </c:pt>
                <c:pt idx="165">
                  <c:v>-4.7100000000000009</c:v>
                </c:pt>
                <c:pt idx="166">
                  <c:v>-8.0000000000000071E-2</c:v>
                </c:pt>
                <c:pt idx="167">
                  <c:v>-2.71</c:v>
                </c:pt>
                <c:pt idx="168">
                  <c:v>4.9399999999999995</c:v>
                </c:pt>
                <c:pt idx="169">
                  <c:v>1.2400000000000002</c:v>
                </c:pt>
                <c:pt idx="170">
                  <c:v>2.379999999999999</c:v>
                </c:pt>
                <c:pt idx="171">
                  <c:v>0.87</c:v>
                </c:pt>
                <c:pt idx="172">
                  <c:v>0.79</c:v>
                </c:pt>
                <c:pt idx="173">
                  <c:v>2.02</c:v>
                </c:pt>
                <c:pt idx="174">
                  <c:v>3.3200000000000003</c:v>
                </c:pt>
                <c:pt idx="175">
                  <c:v>-0.5</c:v>
                </c:pt>
                <c:pt idx="176">
                  <c:v>0.49999999999999989</c:v>
                </c:pt>
                <c:pt idx="177">
                  <c:v>-2.5499999999999998</c:v>
                </c:pt>
                <c:pt idx="178">
                  <c:v>-2.83</c:v>
                </c:pt>
                <c:pt idx="179">
                  <c:v>0.70000000000000018</c:v>
                </c:pt>
                <c:pt idx="180">
                  <c:v>4.8599999999999994</c:v>
                </c:pt>
                <c:pt idx="181">
                  <c:v>3.58</c:v>
                </c:pt>
                <c:pt idx="182">
                  <c:v>-6.1100000000000012</c:v>
                </c:pt>
                <c:pt idx="183">
                  <c:v>0.76000000000000023</c:v>
                </c:pt>
                <c:pt idx="184">
                  <c:v>1.8399999999999999</c:v>
                </c:pt>
                <c:pt idx="185">
                  <c:v>-0.80000000000000027</c:v>
                </c:pt>
                <c:pt idx="186">
                  <c:v>-5.74</c:v>
                </c:pt>
                <c:pt idx="187">
                  <c:v>-2.4899999999999998</c:v>
                </c:pt>
                <c:pt idx="188">
                  <c:v>-3.6300000000000003</c:v>
                </c:pt>
                <c:pt idx="189">
                  <c:v>-0.79999999999999993</c:v>
                </c:pt>
                <c:pt idx="190">
                  <c:v>-8.83</c:v>
                </c:pt>
                <c:pt idx="191">
                  <c:v>0.84000000000000008</c:v>
                </c:pt>
                <c:pt idx="192">
                  <c:v>8.0299999999999994</c:v>
                </c:pt>
                <c:pt idx="193">
                  <c:v>-0.97999999999999976</c:v>
                </c:pt>
                <c:pt idx="194">
                  <c:v>2.88</c:v>
                </c:pt>
                <c:pt idx="195">
                  <c:v>1.65</c:v>
                </c:pt>
                <c:pt idx="196">
                  <c:v>-0.28000000000000025</c:v>
                </c:pt>
                <c:pt idx="197">
                  <c:v>5.35</c:v>
                </c:pt>
                <c:pt idx="198">
                  <c:v>-1.54</c:v>
                </c:pt>
                <c:pt idx="199">
                  <c:v>5.1100000000000003</c:v>
                </c:pt>
                <c:pt idx="200">
                  <c:v>5.82</c:v>
                </c:pt>
                <c:pt idx="201">
                  <c:v>-4.1300000000000008</c:v>
                </c:pt>
                <c:pt idx="202">
                  <c:v>1.1200000000000001</c:v>
                </c:pt>
                <c:pt idx="203">
                  <c:v>0.91000000000000014</c:v>
                </c:pt>
                <c:pt idx="204">
                  <c:v>2.7399999999999998</c:v>
                </c:pt>
                <c:pt idx="205">
                  <c:v>5.14</c:v>
                </c:pt>
                <c:pt idx="206">
                  <c:v>5.07</c:v>
                </c:pt>
                <c:pt idx="207">
                  <c:v>-4.18</c:v>
                </c:pt>
                <c:pt idx="208">
                  <c:v>2.4</c:v>
                </c:pt>
                <c:pt idx="209">
                  <c:v>1.4599999999999997</c:v>
                </c:pt>
                <c:pt idx="210">
                  <c:v>-1.5299999999999998</c:v>
                </c:pt>
                <c:pt idx="211">
                  <c:v>1.6099999999999994</c:v>
                </c:pt>
                <c:pt idx="212">
                  <c:v>-1.19</c:v>
                </c:pt>
                <c:pt idx="213">
                  <c:v>-2.74</c:v>
                </c:pt>
                <c:pt idx="214">
                  <c:v>-2.0999999999999996</c:v>
                </c:pt>
                <c:pt idx="215">
                  <c:v>1.36</c:v>
                </c:pt>
                <c:pt idx="216">
                  <c:v>-1.1799999999999997</c:v>
                </c:pt>
                <c:pt idx="217">
                  <c:v>1.5</c:v>
                </c:pt>
                <c:pt idx="218">
                  <c:v>1.7600000000000002</c:v>
                </c:pt>
                <c:pt idx="219">
                  <c:v>1.6999999999999993</c:v>
                </c:pt>
                <c:pt idx="220">
                  <c:v>-0.52</c:v>
                </c:pt>
                <c:pt idx="221">
                  <c:v>-3.67</c:v>
                </c:pt>
                <c:pt idx="222">
                  <c:v>3.7699999999999996</c:v>
                </c:pt>
                <c:pt idx="223">
                  <c:v>6.96</c:v>
                </c:pt>
                <c:pt idx="224">
                  <c:v>-1.1700000000000002</c:v>
                </c:pt>
                <c:pt idx="225">
                  <c:v>3.6799999999999997</c:v>
                </c:pt>
                <c:pt idx="226">
                  <c:v>-0.96999999999999975</c:v>
                </c:pt>
                <c:pt idx="227">
                  <c:v>1.6800000000000002</c:v>
                </c:pt>
                <c:pt idx="228">
                  <c:v>11.01</c:v>
                </c:pt>
                <c:pt idx="229">
                  <c:v>3.6</c:v>
                </c:pt>
                <c:pt idx="230">
                  <c:v>-1.01</c:v>
                </c:pt>
                <c:pt idx="231">
                  <c:v>0.62999999999999989</c:v>
                </c:pt>
                <c:pt idx="232">
                  <c:v>-0.96999999999999975</c:v>
                </c:pt>
                <c:pt idx="233">
                  <c:v>-0.14999999999999991</c:v>
                </c:pt>
                <c:pt idx="234">
                  <c:v>-0.35999999999999988</c:v>
                </c:pt>
                <c:pt idx="235">
                  <c:v>-0.33000000000000007</c:v>
                </c:pt>
                <c:pt idx="236">
                  <c:v>6.1899999999999995</c:v>
                </c:pt>
                <c:pt idx="237">
                  <c:v>-0.52</c:v>
                </c:pt>
                <c:pt idx="238">
                  <c:v>4.6400000000000006</c:v>
                </c:pt>
                <c:pt idx="239">
                  <c:v>-0.93000000000000016</c:v>
                </c:pt>
                <c:pt idx="240">
                  <c:v>-5.72</c:v>
                </c:pt>
                <c:pt idx="241">
                  <c:v>0.97</c:v>
                </c:pt>
                <c:pt idx="242">
                  <c:v>4.5199999999999996</c:v>
                </c:pt>
                <c:pt idx="243">
                  <c:v>3.99</c:v>
                </c:pt>
                <c:pt idx="244">
                  <c:v>-0.95000000000000018</c:v>
                </c:pt>
                <c:pt idx="245">
                  <c:v>1.1700000000000002</c:v>
                </c:pt>
                <c:pt idx="246">
                  <c:v>-2.02</c:v>
                </c:pt>
                <c:pt idx="247">
                  <c:v>2.4300000000000002</c:v>
                </c:pt>
                <c:pt idx="248">
                  <c:v>0.40000000000000036</c:v>
                </c:pt>
                <c:pt idx="249">
                  <c:v>1.75</c:v>
                </c:pt>
                <c:pt idx="250">
                  <c:v>-4.3299999999999992</c:v>
                </c:pt>
                <c:pt idx="251">
                  <c:v>-1.6600000000000001</c:v>
                </c:pt>
                <c:pt idx="252">
                  <c:v>1.0499999999999998</c:v>
                </c:pt>
                <c:pt idx="253">
                  <c:v>-0.42999999999999972</c:v>
                </c:pt>
                <c:pt idx="254">
                  <c:v>-0.84000000000000075</c:v>
                </c:pt>
                <c:pt idx="255">
                  <c:v>-3.72</c:v>
                </c:pt>
                <c:pt idx="256">
                  <c:v>-0.28000000000000025</c:v>
                </c:pt>
                <c:pt idx="257">
                  <c:v>0.77</c:v>
                </c:pt>
                <c:pt idx="258">
                  <c:v>4.43</c:v>
                </c:pt>
                <c:pt idx="259">
                  <c:v>5.8599999999999994</c:v>
                </c:pt>
                <c:pt idx="260">
                  <c:v>3.7199999999999998</c:v>
                </c:pt>
                <c:pt idx="261">
                  <c:v>0.11000000000000032</c:v>
                </c:pt>
                <c:pt idx="262">
                  <c:v>-0.57000000000000006</c:v>
                </c:pt>
                <c:pt idx="263">
                  <c:v>-0.39999999999999991</c:v>
                </c:pt>
                <c:pt idx="264">
                  <c:v>-1.8399999999999999</c:v>
                </c:pt>
                <c:pt idx="265">
                  <c:v>-8.0399999999999991</c:v>
                </c:pt>
                <c:pt idx="266">
                  <c:v>2.2400000000000002</c:v>
                </c:pt>
                <c:pt idx="267">
                  <c:v>0.84000000000000008</c:v>
                </c:pt>
                <c:pt idx="268">
                  <c:v>-0.95000000000000007</c:v>
                </c:pt>
                <c:pt idx="269">
                  <c:v>0.61000000000000032</c:v>
                </c:pt>
                <c:pt idx="270">
                  <c:v>-1.1499999999999999</c:v>
                </c:pt>
                <c:pt idx="271">
                  <c:v>-2.2599999999999998</c:v>
                </c:pt>
                <c:pt idx="272">
                  <c:v>0.18999999999999995</c:v>
                </c:pt>
                <c:pt idx="273">
                  <c:v>2.7699999999999996</c:v>
                </c:pt>
                <c:pt idx="274">
                  <c:v>2.8600000000000003</c:v>
                </c:pt>
                <c:pt idx="275">
                  <c:v>-3.3199999999999994</c:v>
                </c:pt>
                <c:pt idx="276">
                  <c:v>5.86</c:v>
                </c:pt>
                <c:pt idx="277">
                  <c:v>-1.6100000000000003</c:v>
                </c:pt>
                <c:pt idx="278">
                  <c:v>3.54</c:v>
                </c:pt>
                <c:pt idx="279">
                  <c:v>2.6</c:v>
                </c:pt>
                <c:pt idx="280">
                  <c:v>2.13</c:v>
                </c:pt>
                <c:pt idx="281">
                  <c:v>-0.71</c:v>
                </c:pt>
                <c:pt idx="282">
                  <c:v>2.14</c:v>
                </c:pt>
                <c:pt idx="283">
                  <c:v>1.2999999999999998</c:v>
                </c:pt>
                <c:pt idx="284">
                  <c:v>-1.3100000000000005</c:v>
                </c:pt>
                <c:pt idx="285">
                  <c:v>2.2600000000000002</c:v>
                </c:pt>
                <c:pt idx="286">
                  <c:v>1.54</c:v>
                </c:pt>
                <c:pt idx="287">
                  <c:v>-2.1799999999999997</c:v>
                </c:pt>
                <c:pt idx="288">
                  <c:v>0.83999999999999986</c:v>
                </c:pt>
                <c:pt idx="289">
                  <c:v>1.2599999999999998</c:v>
                </c:pt>
                <c:pt idx="290">
                  <c:v>-0.45999999999999996</c:v>
                </c:pt>
                <c:pt idx="291">
                  <c:v>-1.9500000000000002</c:v>
                </c:pt>
                <c:pt idx="292">
                  <c:v>-0.73</c:v>
                </c:pt>
                <c:pt idx="293">
                  <c:v>2.34</c:v>
                </c:pt>
                <c:pt idx="294">
                  <c:v>-4.0199999999999996</c:v>
                </c:pt>
                <c:pt idx="295">
                  <c:v>1.6099999999999999</c:v>
                </c:pt>
                <c:pt idx="296">
                  <c:v>-1.44</c:v>
                </c:pt>
                <c:pt idx="297">
                  <c:v>-1.0399999999999998</c:v>
                </c:pt>
                <c:pt idx="298">
                  <c:v>-0.81</c:v>
                </c:pt>
                <c:pt idx="299">
                  <c:v>2.9999999999999916E-2</c:v>
                </c:pt>
                <c:pt idx="300">
                  <c:v>1.0300000000000002</c:v>
                </c:pt>
                <c:pt idx="301">
                  <c:v>1.75</c:v>
                </c:pt>
                <c:pt idx="302">
                  <c:v>-3.19</c:v>
                </c:pt>
                <c:pt idx="303">
                  <c:v>-4.05</c:v>
                </c:pt>
                <c:pt idx="304">
                  <c:v>-3.7499999999999991</c:v>
                </c:pt>
                <c:pt idx="305">
                  <c:v>-2.94</c:v>
                </c:pt>
                <c:pt idx="306">
                  <c:v>-1.0799999999999998</c:v>
                </c:pt>
                <c:pt idx="307">
                  <c:v>-1.08</c:v>
                </c:pt>
                <c:pt idx="308">
                  <c:v>-1.79</c:v>
                </c:pt>
                <c:pt idx="309">
                  <c:v>-1.6800000000000002</c:v>
                </c:pt>
                <c:pt idx="310">
                  <c:v>-2.33</c:v>
                </c:pt>
                <c:pt idx="311">
                  <c:v>-1.83</c:v>
                </c:pt>
                <c:pt idx="312">
                  <c:v>-1.0599999999999996</c:v>
                </c:pt>
                <c:pt idx="313">
                  <c:v>-0.34999999999999964</c:v>
                </c:pt>
                <c:pt idx="314">
                  <c:v>-2.2199999999999998</c:v>
                </c:pt>
                <c:pt idx="315">
                  <c:v>0.39</c:v>
                </c:pt>
                <c:pt idx="316">
                  <c:v>1.2600000000000007</c:v>
                </c:pt>
                <c:pt idx="317">
                  <c:v>0.55999999999999961</c:v>
                </c:pt>
                <c:pt idx="318">
                  <c:v>-2.5799999999999996</c:v>
                </c:pt>
                <c:pt idx="319">
                  <c:v>-0.95000000000000018</c:v>
                </c:pt>
                <c:pt idx="320">
                  <c:v>-1.0400000000000003</c:v>
                </c:pt>
                <c:pt idx="321">
                  <c:v>0.19999999999999996</c:v>
                </c:pt>
                <c:pt idx="322">
                  <c:v>-5.0999999999999996</c:v>
                </c:pt>
                <c:pt idx="323">
                  <c:v>-4.1099999999999994</c:v>
                </c:pt>
                <c:pt idx="324">
                  <c:v>10.379999999999999</c:v>
                </c:pt>
                <c:pt idx="325">
                  <c:v>8.2199999999999989</c:v>
                </c:pt>
                <c:pt idx="326">
                  <c:v>2.92</c:v>
                </c:pt>
                <c:pt idx="327">
                  <c:v>4.9399999999999995</c:v>
                </c:pt>
                <c:pt idx="328">
                  <c:v>0.28000000000000003</c:v>
                </c:pt>
                <c:pt idx="329">
                  <c:v>2.6</c:v>
                </c:pt>
                <c:pt idx="330">
                  <c:v>-3.6799999999999997</c:v>
                </c:pt>
                <c:pt idx="331">
                  <c:v>-5.17</c:v>
                </c:pt>
                <c:pt idx="332">
                  <c:v>-0.27</c:v>
                </c:pt>
                <c:pt idx="333">
                  <c:v>-1.1299999999999999</c:v>
                </c:pt>
                <c:pt idx="334">
                  <c:v>2.0600000000000005</c:v>
                </c:pt>
                <c:pt idx="335">
                  <c:v>3.94</c:v>
                </c:pt>
                <c:pt idx="336">
                  <c:v>9.2200000000000006</c:v>
                </c:pt>
                <c:pt idx="337">
                  <c:v>5.91</c:v>
                </c:pt>
                <c:pt idx="338">
                  <c:v>2.33</c:v>
                </c:pt>
                <c:pt idx="339">
                  <c:v>5.0699999999999994</c:v>
                </c:pt>
                <c:pt idx="340">
                  <c:v>-2.8099999999999996</c:v>
                </c:pt>
                <c:pt idx="341">
                  <c:v>5.63</c:v>
                </c:pt>
                <c:pt idx="342">
                  <c:v>3.48</c:v>
                </c:pt>
                <c:pt idx="343">
                  <c:v>3.0000000000000249E-2</c:v>
                </c:pt>
                <c:pt idx="344">
                  <c:v>0.49</c:v>
                </c:pt>
                <c:pt idx="345">
                  <c:v>-4.33</c:v>
                </c:pt>
                <c:pt idx="346">
                  <c:v>-2.0099999999999998</c:v>
                </c:pt>
                <c:pt idx="347">
                  <c:v>1.0399999999999998</c:v>
                </c:pt>
                <c:pt idx="348">
                  <c:v>1.8299999999999998</c:v>
                </c:pt>
                <c:pt idx="349">
                  <c:v>-2.0300000000000002</c:v>
                </c:pt>
                <c:pt idx="350">
                  <c:v>1.63</c:v>
                </c:pt>
                <c:pt idx="351">
                  <c:v>1.1200000000000001</c:v>
                </c:pt>
                <c:pt idx="352">
                  <c:v>0.97</c:v>
                </c:pt>
                <c:pt idx="353">
                  <c:v>0.42000000000000037</c:v>
                </c:pt>
                <c:pt idx="354">
                  <c:v>-0.69999999999999973</c:v>
                </c:pt>
                <c:pt idx="355">
                  <c:v>-2</c:v>
                </c:pt>
                <c:pt idx="356">
                  <c:v>-2.31</c:v>
                </c:pt>
                <c:pt idx="357">
                  <c:v>-2.23</c:v>
                </c:pt>
                <c:pt idx="358">
                  <c:v>-1.2400000000000002</c:v>
                </c:pt>
                <c:pt idx="359">
                  <c:v>-0.61</c:v>
                </c:pt>
                <c:pt idx="360">
                  <c:v>2.1400000000000006</c:v>
                </c:pt>
                <c:pt idx="361">
                  <c:v>2.15</c:v>
                </c:pt>
                <c:pt idx="362">
                  <c:v>-1.8099999999999998</c:v>
                </c:pt>
                <c:pt idx="363">
                  <c:v>2.46</c:v>
                </c:pt>
                <c:pt idx="364">
                  <c:v>1.38</c:v>
                </c:pt>
                <c:pt idx="365">
                  <c:v>-1.4000000000000004</c:v>
                </c:pt>
                <c:pt idx="366">
                  <c:v>-0.19000000000000039</c:v>
                </c:pt>
                <c:pt idx="367">
                  <c:v>3.8799999999999994</c:v>
                </c:pt>
                <c:pt idx="368">
                  <c:v>-0.42999999999999972</c:v>
                </c:pt>
                <c:pt idx="369">
                  <c:v>-2.6399999999999997</c:v>
                </c:pt>
                <c:pt idx="370">
                  <c:v>-0.39999999999999947</c:v>
                </c:pt>
                <c:pt idx="371">
                  <c:v>0.69</c:v>
                </c:pt>
                <c:pt idx="372">
                  <c:v>-0.64999999999999991</c:v>
                </c:pt>
                <c:pt idx="373">
                  <c:v>0.44999999999999996</c:v>
                </c:pt>
                <c:pt idx="374">
                  <c:v>1.1599999999999999</c:v>
                </c:pt>
                <c:pt idx="375">
                  <c:v>-2.0699999999999998</c:v>
                </c:pt>
                <c:pt idx="376">
                  <c:v>-0.77</c:v>
                </c:pt>
                <c:pt idx="377">
                  <c:v>-0.18999999999999997</c:v>
                </c:pt>
                <c:pt idx="378">
                  <c:v>1.1200000000000001</c:v>
                </c:pt>
                <c:pt idx="379">
                  <c:v>1.5499999999999998</c:v>
                </c:pt>
                <c:pt idx="380">
                  <c:v>-3.14</c:v>
                </c:pt>
                <c:pt idx="381">
                  <c:v>2.86</c:v>
                </c:pt>
                <c:pt idx="382">
                  <c:v>-0.6800000000000006</c:v>
                </c:pt>
                <c:pt idx="383">
                  <c:v>2.23</c:v>
                </c:pt>
                <c:pt idx="384">
                  <c:v>-2.8100000000000005</c:v>
                </c:pt>
                <c:pt idx="385">
                  <c:v>3.8</c:v>
                </c:pt>
                <c:pt idx="386">
                  <c:v>1.9699999999999998</c:v>
                </c:pt>
                <c:pt idx="387">
                  <c:v>-5.91</c:v>
                </c:pt>
                <c:pt idx="388">
                  <c:v>0.21999999999999975</c:v>
                </c:pt>
                <c:pt idx="389">
                  <c:v>0.63999999999999968</c:v>
                </c:pt>
                <c:pt idx="390">
                  <c:v>-0.37000000000000011</c:v>
                </c:pt>
                <c:pt idx="391">
                  <c:v>4.32</c:v>
                </c:pt>
                <c:pt idx="392">
                  <c:v>1.8399999999999999</c:v>
                </c:pt>
                <c:pt idx="393">
                  <c:v>0.28000000000000025</c:v>
                </c:pt>
                <c:pt idx="394">
                  <c:v>-2.2000000000000002</c:v>
                </c:pt>
                <c:pt idx="395">
                  <c:v>1.6</c:v>
                </c:pt>
                <c:pt idx="396">
                  <c:v>-2.73</c:v>
                </c:pt>
                <c:pt idx="397">
                  <c:v>-4.9999999999999822E-2</c:v>
                </c:pt>
                <c:pt idx="398">
                  <c:v>1.46</c:v>
                </c:pt>
                <c:pt idx="399">
                  <c:v>-0.84</c:v>
                </c:pt>
                <c:pt idx="400">
                  <c:v>1.0100000000000002</c:v>
                </c:pt>
                <c:pt idx="401">
                  <c:v>-5.88</c:v>
                </c:pt>
                <c:pt idx="402">
                  <c:v>-3.9699999999999998</c:v>
                </c:pt>
                <c:pt idx="403">
                  <c:v>-0.99000000000000021</c:v>
                </c:pt>
                <c:pt idx="404">
                  <c:v>-1.6800000000000006</c:v>
                </c:pt>
                <c:pt idx="405">
                  <c:v>-4.68</c:v>
                </c:pt>
                <c:pt idx="406">
                  <c:v>-2.2699999999999996</c:v>
                </c:pt>
                <c:pt idx="407">
                  <c:v>-5.1999999999999993</c:v>
                </c:pt>
                <c:pt idx="408">
                  <c:v>-5.85</c:v>
                </c:pt>
                <c:pt idx="409">
                  <c:v>1.5400000000000005</c:v>
                </c:pt>
                <c:pt idx="410">
                  <c:v>-4.08</c:v>
                </c:pt>
                <c:pt idx="411">
                  <c:v>4.0500000000000007</c:v>
                </c:pt>
                <c:pt idx="412">
                  <c:v>5.4600000000000009</c:v>
                </c:pt>
                <c:pt idx="413">
                  <c:v>-4.1399999999999997</c:v>
                </c:pt>
                <c:pt idx="414">
                  <c:v>-0.15000000000000036</c:v>
                </c:pt>
                <c:pt idx="415">
                  <c:v>-4.04</c:v>
                </c:pt>
                <c:pt idx="416">
                  <c:v>-2.09</c:v>
                </c:pt>
                <c:pt idx="417">
                  <c:v>-5.1899999999999995</c:v>
                </c:pt>
                <c:pt idx="418">
                  <c:v>-2.1299999999999994</c:v>
                </c:pt>
                <c:pt idx="419">
                  <c:v>-5.3000000000000007</c:v>
                </c:pt>
                <c:pt idx="420">
                  <c:v>0</c:v>
                </c:pt>
                <c:pt idx="421">
                  <c:v>-0.4099999999999997</c:v>
                </c:pt>
                <c:pt idx="422">
                  <c:v>0.3100000000000005</c:v>
                </c:pt>
                <c:pt idx="423">
                  <c:v>2.2399999999999998</c:v>
                </c:pt>
                <c:pt idx="424">
                  <c:v>4.5</c:v>
                </c:pt>
                <c:pt idx="425">
                  <c:v>-4.4399999999999995</c:v>
                </c:pt>
                <c:pt idx="426">
                  <c:v>5.98</c:v>
                </c:pt>
                <c:pt idx="427">
                  <c:v>-1.42</c:v>
                </c:pt>
                <c:pt idx="428">
                  <c:v>5.64</c:v>
                </c:pt>
                <c:pt idx="429">
                  <c:v>3.5600000000000005</c:v>
                </c:pt>
                <c:pt idx="430">
                  <c:v>10.540000000000001</c:v>
                </c:pt>
                <c:pt idx="431">
                  <c:v>7.9300000000000006</c:v>
                </c:pt>
                <c:pt idx="432">
                  <c:v>2.0499999999999994</c:v>
                </c:pt>
                <c:pt idx="433">
                  <c:v>13.63</c:v>
                </c:pt>
                <c:pt idx="434">
                  <c:v>7.5</c:v>
                </c:pt>
                <c:pt idx="435">
                  <c:v>-3.2299999999999995</c:v>
                </c:pt>
                <c:pt idx="436">
                  <c:v>5.05</c:v>
                </c:pt>
                <c:pt idx="437">
                  <c:v>3.02</c:v>
                </c:pt>
                <c:pt idx="438">
                  <c:v>4.8900000000000006</c:v>
                </c:pt>
                <c:pt idx="439">
                  <c:v>1.71</c:v>
                </c:pt>
                <c:pt idx="440">
                  <c:v>0.91000000000000103</c:v>
                </c:pt>
                <c:pt idx="441">
                  <c:v>-9.5399999999999991</c:v>
                </c:pt>
                <c:pt idx="442">
                  <c:v>2.6500000000000004</c:v>
                </c:pt>
                <c:pt idx="443">
                  <c:v>3.2800000000000002</c:v>
                </c:pt>
                <c:pt idx="444">
                  <c:v>-2.13</c:v>
                </c:pt>
                <c:pt idx="445">
                  <c:v>-2.8800000000000003</c:v>
                </c:pt>
                <c:pt idx="446">
                  <c:v>2.25</c:v>
                </c:pt>
                <c:pt idx="447">
                  <c:v>0.94999999999999929</c:v>
                </c:pt>
                <c:pt idx="448">
                  <c:v>-2.0500000000000003</c:v>
                </c:pt>
                <c:pt idx="449">
                  <c:v>0.55000000000000071</c:v>
                </c:pt>
                <c:pt idx="450">
                  <c:v>-9.73</c:v>
                </c:pt>
                <c:pt idx="451">
                  <c:v>4.63</c:v>
                </c:pt>
                <c:pt idx="452">
                  <c:v>1.4399999999999995</c:v>
                </c:pt>
                <c:pt idx="453">
                  <c:v>-3.0200000000000005</c:v>
                </c:pt>
                <c:pt idx="454">
                  <c:v>3.7900000000000009</c:v>
                </c:pt>
                <c:pt idx="455">
                  <c:v>0.12000000000000011</c:v>
                </c:pt>
                <c:pt idx="456">
                  <c:v>-1.27</c:v>
                </c:pt>
                <c:pt idx="457">
                  <c:v>-3.12</c:v>
                </c:pt>
                <c:pt idx="458">
                  <c:v>-3.35</c:v>
                </c:pt>
                <c:pt idx="459">
                  <c:v>4.2</c:v>
                </c:pt>
                <c:pt idx="460">
                  <c:v>4.1300000000000008</c:v>
                </c:pt>
                <c:pt idx="461">
                  <c:v>3.3</c:v>
                </c:pt>
                <c:pt idx="462">
                  <c:v>2.11</c:v>
                </c:pt>
                <c:pt idx="463">
                  <c:v>2.71</c:v>
                </c:pt>
                <c:pt idx="464">
                  <c:v>-0.16999999999999993</c:v>
                </c:pt>
                <c:pt idx="465">
                  <c:v>2.99</c:v>
                </c:pt>
                <c:pt idx="466">
                  <c:v>3.0799999999999996</c:v>
                </c:pt>
                <c:pt idx="467">
                  <c:v>-0.19000000000000039</c:v>
                </c:pt>
                <c:pt idx="468">
                  <c:v>5.1800000000000006</c:v>
                </c:pt>
                <c:pt idx="469">
                  <c:v>1.32</c:v>
                </c:pt>
                <c:pt idx="470">
                  <c:v>1.59</c:v>
                </c:pt>
                <c:pt idx="471">
                  <c:v>-4.29</c:v>
                </c:pt>
                <c:pt idx="472">
                  <c:v>0.71</c:v>
                </c:pt>
                <c:pt idx="473">
                  <c:v>2.08</c:v>
                </c:pt>
                <c:pt idx="474">
                  <c:v>3.45</c:v>
                </c:pt>
                <c:pt idx="475">
                  <c:v>0.27</c:v>
                </c:pt>
                <c:pt idx="476">
                  <c:v>3.0100000000000002</c:v>
                </c:pt>
                <c:pt idx="477">
                  <c:v>0.2799999999999998</c:v>
                </c:pt>
                <c:pt idx="478">
                  <c:v>3.3400000000000003</c:v>
                </c:pt>
                <c:pt idx="479">
                  <c:v>-0.63000000000000034</c:v>
                </c:pt>
                <c:pt idx="480">
                  <c:v>2.4800000000000004</c:v>
                </c:pt>
                <c:pt idx="481">
                  <c:v>3.22</c:v>
                </c:pt>
                <c:pt idx="482">
                  <c:v>0.56000000000000005</c:v>
                </c:pt>
                <c:pt idx="483">
                  <c:v>-1.47</c:v>
                </c:pt>
                <c:pt idx="484">
                  <c:v>0.66999999999999993</c:v>
                </c:pt>
                <c:pt idx="485">
                  <c:v>4.7699999999999996</c:v>
                </c:pt>
                <c:pt idx="486">
                  <c:v>-0.33000000000000007</c:v>
                </c:pt>
                <c:pt idx="487">
                  <c:v>1.02</c:v>
                </c:pt>
                <c:pt idx="488">
                  <c:v>1.97</c:v>
                </c:pt>
                <c:pt idx="489">
                  <c:v>-1.1099999999999999</c:v>
                </c:pt>
                <c:pt idx="490">
                  <c:v>-1.2200000000000002</c:v>
                </c:pt>
                <c:pt idx="491">
                  <c:v>0.39</c:v>
                </c:pt>
                <c:pt idx="492">
                  <c:v>2.5500000000000003</c:v>
                </c:pt>
                <c:pt idx="493">
                  <c:v>-0.68</c:v>
                </c:pt>
                <c:pt idx="494">
                  <c:v>0.5199999999999998</c:v>
                </c:pt>
                <c:pt idx="495">
                  <c:v>4.6500000000000004</c:v>
                </c:pt>
                <c:pt idx="496">
                  <c:v>0.62000000000000011</c:v>
                </c:pt>
                <c:pt idx="497">
                  <c:v>0.42000000000000004</c:v>
                </c:pt>
                <c:pt idx="498">
                  <c:v>2.56</c:v>
                </c:pt>
                <c:pt idx="499">
                  <c:v>-2.52</c:v>
                </c:pt>
                <c:pt idx="500">
                  <c:v>0.53000000000000025</c:v>
                </c:pt>
                <c:pt idx="501">
                  <c:v>0.54</c:v>
                </c:pt>
                <c:pt idx="502">
                  <c:v>0.11999999999999988</c:v>
                </c:pt>
                <c:pt idx="503">
                  <c:v>2.86</c:v>
                </c:pt>
                <c:pt idx="504">
                  <c:v>-0.29000000000000004</c:v>
                </c:pt>
                <c:pt idx="505">
                  <c:v>0.42999999999999994</c:v>
                </c:pt>
                <c:pt idx="506">
                  <c:v>-0.47000000000000003</c:v>
                </c:pt>
                <c:pt idx="507">
                  <c:v>-1.5499999999999998</c:v>
                </c:pt>
                <c:pt idx="508">
                  <c:v>-0.41999999999999993</c:v>
                </c:pt>
                <c:pt idx="509">
                  <c:v>-0.3899999999999999</c:v>
                </c:pt>
                <c:pt idx="510">
                  <c:v>-4.54</c:v>
                </c:pt>
                <c:pt idx="511">
                  <c:v>-2.31</c:v>
                </c:pt>
                <c:pt idx="512">
                  <c:v>-2.0600000000000005</c:v>
                </c:pt>
                <c:pt idx="513">
                  <c:v>-4.6999999999999993</c:v>
                </c:pt>
                <c:pt idx="514">
                  <c:v>-2.3099999999999996</c:v>
                </c:pt>
                <c:pt idx="515">
                  <c:v>0.55999999999999994</c:v>
                </c:pt>
                <c:pt idx="516">
                  <c:v>3.5799999999999992</c:v>
                </c:pt>
                <c:pt idx="517">
                  <c:v>-2.82</c:v>
                </c:pt>
                <c:pt idx="518">
                  <c:v>0.94</c:v>
                </c:pt>
                <c:pt idx="519">
                  <c:v>0.57000000000000028</c:v>
                </c:pt>
                <c:pt idx="520">
                  <c:v>-0.87999999999999989</c:v>
                </c:pt>
                <c:pt idx="521">
                  <c:v>-4.0999999999999996</c:v>
                </c:pt>
                <c:pt idx="522">
                  <c:v>6.09</c:v>
                </c:pt>
                <c:pt idx="523">
                  <c:v>1.76</c:v>
                </c:pt>
                <c:pt idx="524">
                  <c:v>4.2500000000000009</c:v>
                </c:pt>
                <c:pt idx="525">
                  <c:v>-1.3399999999999999</c:v>
                </c:pt>
                <c:pt idx="526">
                  <c:v>-9.52</c:v>
                </c:pt>
                <c:pt idx="527">
                  <c:v>2.67</c:v>
                </c:pt>
                <c:pt idx="528">
                  <c:v>-11.96</c:v>
                </c:pt>
                <c:pt idx="529">
                  <c:v>-5.8500000000000005</c:v>
                </c:pt>
                <c:pt idx="530">
                  <c:v>3.0299999999999994</c:v>
                </c:pt>
                <c:pt idx="531">
                  <c:v>10.770000000000001</c:v>
                </c:pt>
                <c:pt idx="532">
                  <c:v>1.21</c:v>
                </c:pt>
                <c:pt idx="533">
                  <c:v>-2.86</c:v>
                </c:pt>
                <c:pt idx="534">
                  <c:v>4.78</c:v>
                </c:pt>
                <c:pt idx="535">
                  <c:v>12.49</c:v>
                </c:pt>
                <c:pt idx="536">
                  <c:v>0.55000000000000027</c:v>
                </c:pt>
                <c:pt idx="537">
                  <c:v>-8.7000000000000011</c:v>
                </c:pt>
                <c:pt idx="538">
                  <c:v>-1.6100000000000003</c:v>
                </c:pt>
                <c:pt idx="539">
                  <c:v>0.9700000000000002</c:v>
                </c:pt>
                <c:pt idx="540">
                  <c:v>2.9299999999999997</c:v>
                </c:pt>
                <c:pt idx="541">
                  <c:v>3.71</c:v>
                </c:pt>
                <c:pt idx="542">
                  <c:v>4.07</c:v>
                </c:pt>
                <c:pt idx="543">
                  <c:v>4.6900000000000004</c:v>
                </c:pt>
                <c:pt idx="544">
                  <c:v>-2.2899999999999991</c:v>
                </c:pt>
                <c:pt idx="545">
                  <c:v>-6.47</c:v>
                </c:pt>
                <c:pt idx="546">
                  <c:v>-1.4399999999999995</c:v>
                </c:pt>
                <c:pt idx="547">
                  <c:v>-4.1100000000000003</c:v>
                </c:pt>
                <c:pt idx="548">
                  <c:v>-2.2900000000000009</c:v>
                </c:pt>
                <c:pt idx="549">
                  <c:v>-3.95</c:v>
                </c:pt>
                <c:pt idx="550">
                  <c:v>-1.29</c:v>
                </c:pt>
                <c:pt idx="551">
                  <c:v>7.23</c:v>
                </c:pt>
                <c:pt idx="552">
                  <c:v>0.58000000000000007</c:v>
                </c:pt>
                <c:pt idx="553">
                  <c:v>1.6300000000000003</c:v>
                </c:pt>
                <c:pt idx="554">
                  <c:v>-2.25</c:v>
                </c:pt>
                <c:pt idx="555">
                  <c:v>-2.31</c:v>
                </c:pt>
                <c:pt idx="556">
                  <c:v>-2.46</c:v>
                </c:pt>
                <c:pt idx="557">
                  <c:v>-1.41</c:v>
                </c:pt>
                <c:pt idx="558">
                  <c:v>-4.1500000000000004</c:v>
                </c:pt>
                <c:pt idx="559">
                  <c:v>-5.8599999999999994</c:v>
                </c:pt>
                <c:pt idx="560">
                  <c:v>-5.6300000000000008</c:v>
                </c:pt>
                <c:pt idx="561">
                  <c:v>3.7199999999999989</c:v>
                </c:pt>
                <c:pt idx="562">
                  <c:v>-3.7899999999999996</c:v>
                </c:pt>
                <c:pt idx="563">
                  <c:v>1.92</c:v>
                </c:pt>
                <c:pt idx="564">
                  <c:v>0.20000000000000018</c:v>
                </c:pt>
                <c:pt idx="565">
                  <c:v>1.2000000000000002</c:v>
                </c:pt>
                <c:pt idx="566">
                  <c:v>2.04</c:v>
                </c:pt>
                <c:pt idx="567">
                  <c:v>-3.11</c:v>
                </c:pt>
                <c:pt idx="568">
                  <c:v>-4.0100000000000007</c:v>
                </c:pt>
                <c:pt idx="569">
                  <c:v>2.4700000000000002</c:v>
                </c:pt>
                <c:pt idx="570">
                  <c:v>-2.6</c:v>
                </c:pt>
                <c:pt idx="571">
                  <c:v>3.59</c:v>
                </c:pt>
                <c:pt idx="572">
                  <c:v>2.9800000000000004</c:v>
                </c:pt>
                <c:pt idx="573">
                  <c:v>5.5</c:v>
                </c:pt>
                <c:pt idx="574">
                  <c:v>-2.13</c:v>
                </c:pt>
                <c:pt idx="575">
                  <c:v>6.67</c:v>
                </c:pt>
                <c:pt idx="576">
                  <c:v>3.29</c:v>
                </c:pt>
                <c:pt idx="577">
                  <c:v>6.0000000000000053E-2</c:v>
                </c:pt>
                <c:pt idx="578">
                  <c:v>2.0000000000000462E-2</c:v>
                </c:pt>
                <c:pt idx="579">
                  <c:v>1.0000000000000009E-2</c:v>
                </c:pt>
                <c:pt idx="580">
                  <c:v>6.01</c:v>
                </c:pt>
                <c:pt idx="581">
                  <c:v>-9.9999999999997868E-3</c:v>
                </c:pt>
                <c:pt idx="582">
                  <c:v>0.71999999999999975</c:v>
                </c:pt>
                <c:pt idx="583">
                  <c:v>-2.76</c:v>
                </c:pt>
                <c:pt idx="584">
                  <c:v>-1.7699999999999996</c:v>
                </c:pt>
                <c:pt idx="585">
                  <c:v>-0.25</c:v>
                </c:pt>
                <c:pt idx="586">
                  <c:v>2.7699999999999996</c:v>
                </c:pt>
                <c:pt idx="587">
                  <c:v>-0.54999999999999982</c:v>
                </c:pt>
                <c:pt idx="588">
                  <c:v>-0.54999999999999982</c:v>
                </c:pt>
                <c:pt idx="589">
                  <c:v>-2.1499999999999995</c:v>
                </c:pt>
                <c:pt idx="590">
                  <c:v>5.32</c:v>
                </c:pt>
                <c:pt idx="591">
                  <c:v>-2.61</c:v>
                </c:pt>
                <c:pt idx="592">
                  <c:v>-1.6199999999999999</c:v>
                </c:pt>
                <c:pt idx="593">
                  <c:v>1.74</c:v>
                </c:pt>
                <c:pt idx="594">
                  <c:v>3.0000000000000249E-2</c:v>
                </c:pt>
                <c:pt idx="595">
                  <c:v>-0.14999999999999947</c:v>
                </c:pt>
                <c:pt idx="596">
                  <c:v>-0.29000000000000004</c:v>
                </c:pt>
                <c:pt idx="597">
                  <c:v>-1.3100000000000003</c:v>
                </c:pt>
                <c:pt idx="598">
                  <c:v>-2.92</c:v>
                </c:pt>
                <c:pt idx="599">
                  <c:v>2.94</c:v>
                </c:pt>
                <c:pt idx="600">
                  <c:v>-6.27</c:v>
                </c:pt>
                <c:pt idx="601">
                  <c:v>-0.37999999999999989</c:v>
                </c:pt>
                <c:pt idx="602">
                  <c:v>-0.56999999999999995</c:v>
                </c:pt>
                <c:pt idx="603">
                  <c:v>1.8199999999999998</c:v>
                </c:pt>
                <c:pt idx="604">
                  <c:v>-0.5299999999999998</c:v>
                </c:pt>
                <c:pt idx="605">
                  <c:v>2.9999999999999971E-2</c:v>
                </c:pt>
                <c:pt idx="606">
                  <c:v>-3.6500000000000004</c:v>
                </c:pt>
                <c:pt idx="607">
                  <c:v>-0.28000000000000025</c:v>
                </c:pt>
                <c:pt idx="608">
                  <c:v>-3</c:v>
                </c:pt>
                <c:pt idx="609">
                  <c:v>-0.80000000000000071</c:v>
                </c:pt>
                <c:pt idx="610">
                  <c:v>2.54</c:v>
                </c:pt>
                <c:pt idx="611">
                  <c:v>-3.2900000000000005</c:v>
                </c:pt>
                <c:pt idx="612">
                  <c:v>-3.9600000000000009</c:v>
                </c:pt>
                <c:pt idx="613">
                  <c:v>-4.8999999999999995</c:v>
                </c:pt>
                <c:pt idx="614">
                  <c:v>1.4599999999999991</c:v>
                </c:pt>
                <c:pt idx="615">
                  <c:v>6.76</c:v>
                </c:pt>
                <c:pt idx="616">
                  <c:v>-0.30000000000000004</c:v>
                </c:pt>
                <c:pt idx="617">
                  <c:v>-5.21</c:v>
                </c:pt>
                <c:pt idx="618">
                  <c:v>-0.41000000000000014</c:v>
                </c:pt>
                <c:pt idx="619">
                  <c:v>4.9400000000000004</c:v>
                </c:pt>
                <c:pt idx="620">
                  <c:v>-0.23999999999999994</c:v>
                </c:pt>
                <c:pt idx="621">
                  <c:v>3.8500000000000005</c:v>
                </c:pt>
                <c:pt idx="622">
                  <c:v>12.98</c:v>
                </c:pt>
                <c:pt idx="623">
                  <c:v>2.73</c:v>
                </c:pt>
                <c:pt idx="624">
                  <c:v>-3.34</c:v>
                </c:pt>
                <c:pt idx="625">
                  <c:v>-0.98999999999999977</c:v>
                </c:pt>
                <c:pt idx="626">
                  <c:v>-4.3499999999999996</c:v>
                </c:pt>
                <c:pt idx="627">
                  <c:v>-2.74</c:v>
                </c:pt>
                <c:pt idx="628">
                  <c:v>-5.17</c:v>
                </c:pt>
                <c:pt idx="629">
                  <c:v>4.88</c:v>
                </c:pt>
                <c:pt idx="630">
                  <c:v>-0.20999999999999996</c:v>
                </c:pt>
                <c:pt idx="631">
                  <c:v>-3.8099999999999996</c:v>
                </c:pt>
                <c:pt idx="632">
                  <c:v>4.03</c:v>
                </c:pt>
                <c:pt idx="633">
                  <c:v>-0.21999999999999975</c:v>
                </c:pt>
                <c:pt idx="634">
                  <c:v>-0.58999999999999986</c:v>
                </c:pt>
                <c:pt idx="635">
                  <c:v>0.37000000000000011</c:v>
                </c:pt>
                <c:pt idx="636">
                  <c:v>-2.6199999999999992</c:v>
                </c:pt>
                <c:pt idx="637">
                  <c:v>-0.94</c:v>
                </c:pt>
                <c:pt idx="638">
                  <c:v>-1.02</c:v>
                </c:pt>
                <c:pt idx="639">
                  <c:v>0.24000000000000002</c:v>
                </c:pt>
                <c:pt idx="640">
                  <c:v>-4.8899999999999997</c:v>
                </c:pt>
                <c:pt idx="641">
                  <c:v>-2.7199999999999998</c:v>
                </c:pt>
                <c:pt idx="642">
                  <c:v>1.2100000000000004</c:v>
                </c:pt>
                <c:pt idx="643">
                  <c:v>-4.96</c:v>
                </c:pt>
                <c:pt idx="644">
                  <c:v>-2.15</c:v>
                </c:pt>
                <c:pt idx="645">
                  <c:v>1.0999999999999996</c:v>
                </c:pt>
                <c:pt idx="646">
                  <c:v>-0.15000000000000002</c:v>
                </c:pt>
                <c:pt idx="647">
                  <c:v>-4.120000000000001</c:v>
                </c:pt>
                <c:pt idx="648">
                  <c:v>4.1499999999999986</c:v>
                </c:pt>
                <c:pt idx="649">
                  <c:v>-2.1899999999999995</c:v>
                </c:pt>
                <c:pt idx="650">
                  <c:v>-6.18</c:v>
                </c:pt>
                <c:pt idx="651">
                  <c:v>2.8200000000000003</c:v>
                </c:pt>
                <c:pt idx="652">
                  <c:v>-2.0700000000000003</c:v>
                </c:pt>
                <c:pt idx="653">
                  <c:v>-0.28000000000000025</c:v>
                </c:pt>
                <c:pt idx="654">
                  <c:v>0.40999999999999992</c:v>
                </c:pt>
                <c:pt idx="655">
                  <c:v>-8.2999999999999989</c:v>
                </c:pt>
                <c:pt idx="656">
                  <c:v>5.42</c:v>
                </c:pt>
                <c:pt idx="657">
                  <c:v>-1.1400000000000001</c:v>
                </c:pt>
                <c:pt idx="658">
                  <c:v>4.0000000000000036E-2</c:v>
                </c:pt>
                <c:pt idx="659">
                  <c:v>1.29</c:v>
                </c:pt>
                <c:pt idx="660">
                  <c:v>-7.3500000000000005</c:v>
                </c:pt>
                <c:pt idx="661">
                  <c:v>-4.7899999999999991</c:v>
                </c:pt>
                <c:pt idx="662">
                  <c:v>-21.04</c:v>
                </c:pt>
                <c:pt idx="663">
                  <c:v>2.5100000000000016</c:v>
                </c:pt>
                <c:pt idx="664">
                  <c:v>-2.75</c:v>
                </c:pt>
                <c:pt idx="665">
                  <c:v>-2.84</c:v>
                </c:pt>
                <c:pt idx="666">
                  <c:v>-4.74</c:v>
                </c:pt>
                <c:pt idx="667">
                  <c:v>-6.1999999999999993</c:v>
                </c:pt>
                <c:pt idx="668">
                  <c:v>-1.21</c:v>
                </c:pt>
                <c:pt idx="669">
                  <c:v>6.13</c:v>
                </c:pt>
                <c:pt idx="670">
                  <c:v>10.57</c:v>
                </c:pt>
                <c:pt idx="671">
                  <c:v>1.96</c:v>
                </c:pt>
                <c:pt idx="672">
                  <c:v>5.54</c:v>
                </c:pt>
                <c:pt idx="673">
                  <c:v>12.17</c:v>
                </c:pt>
                <c:pt idx="674">
                  <c:v>5.1100000000000003</c:v>
                </c:pt>
                <c:pt idx="675">
                  <c:v>-1.79</c:v>
                </c:pt>
                <c:pt idx="676">
                  <c:v>8.5399999999999991</c:v>
                </c:pt>
                <c:pt idx="677">
                  <c:v>-8.92</c:v>
                </c:pt>
                <c:pt idx="678">
                  <c:v>-6.45</c:v>
                </c:pt>
                <c:pt idx="679">
                  <c:v>0.94000000000000039</c:v>
                </c:pt>
                <c:pt idx="680">
                  <c:v>6.27</c:v>
                </c:pt>
                <c:pt idx="681">
                  <c:v>-2.3299999999999992</c:v>
                </c:pt>
                <c:pt idx="682">
                  <c:v>-6.09</c:v>
                </c:pt>
                <c:pt idx="683">
                  <c:v>0.75</c:v>
                </c:pt>
              </c:numCache>
            </c:numRef>
          </c:val>
          <c:smooth val="0"/>
          <c:extLst>
            <c:ext xmlns:c16="http://schemas.microsoft.com/office/drawing/2014/chart" uri="{C3380CC4-5D6E-409C-BE32-E72D297353CC}">
              <c16:uniqueId val="{00000000-D11C-3049-A32B-11CA77BF9733}"/>
            </c:ext>
          </c:extLst>
        </c:ser>
        <c:dLbls>
          <c:showLegendKey val="0"/>
          <c:showVal val="0"/>
          <c:showCatName val="0"/>
          <c:showSerName val="0"/>
          <c:showPercent val="0"/>
          <c:showBubbleSize val="0"/>
        </c:dLbls>
        <c:smooth val="0"/>
        <c:axId val="1454498560"/>
        <c:axId val="1452807104"/>
      </c:lineChart>
      <c:catAx>
        <c:axId val="14544985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807104"/>
        <c:crosses val="autoZero"/>
        <c:auto val="1"/>
        <c:lblAlgn val="ctr"/>
        <c:lblOffset val="100"/>
        <c:noMultiLvlLbl val="0"/>
      </c:catAx>
      <c:valAx>
        <c:axId val="145280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49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xdr:rowOff>
    </xdr:from>
    <xdr:to>
      <xdr:col>20</xdr:col>
      <xdr:colOff>377976</xdr:colOff>
      <xdr:row>12</xdr:row>
      <xdr:rowOff>181429</xdr:rowOff>
    </xdr:to>
    <xdr:sp macro="" textlink="">
      <xdr:nvSpPr>
        <xdr:cNvPr id="5" name="Frame 4">
          <a:extLst>
            <a:ext uri="{FF2B5EF4-FFF2-40B4-BE49-F238E27FC236}">
              <a16:creationId xmlns:a16="http://schemas.microsoft.com/office/drawing/2014/main" id="{BC7D5F10-EB0C-644E-9580-98239C838EC6}"/>
            </a:ext>
          </a:extLst>
        </xdr:cNvPr>
        <xdr:cNvSpPr/>
      </xdr:nvSpPr>
      <xdr:spPr>
        <a:xfrm>
          <a:off x="0" y="2"/>
          <a:ext cx="21256776" cy="3195560"/>
        </a:xfrm>
        <a:prstGeom prst="frame">
          <a:avLst/>
        </a:prstGeom>
        <a:solidFill>
          <a:schemeClr val="accent2">
            <a:lumMod val="75000"/>
          </a:schemeClr>
        </a:solidFill>
        <a:ln w="31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14</xdr:col>
      <xdr:colOff>338667</xdr:colOff>
      <xdr:row>21</xdr:row>
      <xdr:rowOff>67733</xdr:rowOff>
    </xdr:from>
    <xdr:to>
      <xdr:col>15</xdr:col>
      <xdr:colOff>541867</xdr:colOff>
      <xdr:row>22</xdr:row>
      <xdr:rowOff>186266</xdr:rowOff>
    </xdr:to>
    <xdr:sp macro="" textlink="">
      <xdr:nvSpPr>
        <xdr:cNvPr id="6" name="Right Arrow 5">
          <a:extLst>
            <a:ext uri="{FF2B5EF4-FFF2-40B4-BE49-F238E27FC236}">
              <a16:creationId xmlns:a16="http://schemas.microsoft.com/office/drawing/2014/main" id="{4E56ECDB-F08B-54FD-165E-F27119F6FAC9}"/>
            </a:ext>
          </a:extLst>
        </xdr:cNvPr>
        <xdr:cNvSpPr/>
      </xdr:nvSpPr>
      <xdr:spPr>
        <a:xfrm>
          <a:off x="16239067" y="5096933"/>
          <a:ext cx="1032933" cy="32173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338666</xdr:colOff>
      <xdr:row>36</xdr:row>
      <xdr:rowOff>55824</xdr:rowOff>
    </xdr:from>
    <xdr:to>
      <xdr:col>15</xdr:col>
      <xdr:colOff>600109</xdr:colOff>
      <xdr:row>37</xdr:row>
      <xdr:rowOff>169333</xdr:rowOff>
    </xdr:to>
    <xdr:sp macro="" textlink="">
      <xdr:nvSpPr>
        <xdr:cNvPr id="7" name="Right Arrow 6">
          <a:extLst>
            <a:ext uri="{FF2B5EF4-FFF2-40B4-BE49-F238E27FC236}">
              <a16:creationId xmlns:a16="http://schemas.microsoft.com/office/drawing/2014/main" id="{92681EFC-EC6D-A343-9065-F77B73C4CA12}"/>
            </a:ext>
          </a:extLst>
        </xdr:cNvPr>
        <xdr:cNvSpPr/>
      </xdr:nvSpPr>
      <xdr:spPr>
        <a:xfrm>
          <a:off x="16164820" y="8401538"/>
          <a:ext cx="1084849" cy="3228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808383</xdr:colOff>
      <xdr:row>12</xdr:row>
      <xdr:rowOff>69780</xdr:rowOff>
    </xdr:from>
    <xdr:to>
      <xdr:col>19</xdr:col>
      <xdr:colOff>346718</xdr:colOff>
      <xdr:row>34</xdr:row>
      <xdr:rowOff>36286</xdr:rowOff>
    </xdr:to>
    <xdr:graphicFrame macro="[0]!Chart5_Click">
      <xdr:nvGraphicFramePr>
        <xdr:cNvPr id="6" name="Chart 5">
          <a:extLst>
            <a:ext uri="{FF2B5EF4-FFF2-40B4-BE49-F238E27FC236}">
              <a16:creationId xmlns:a16="http://schemas.microsoft.com/office/drawing/2014/main" id="{FFD8EF58-37C9-3E2C-4896-B16074023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771072</xdr:colOff>
      <xdr:row>41</xdr:row>
      <xdr:rowOff>28951</xdr:rowOff>
    </xdr:from>
    <xdr:to>
      <xdr:col>19</xdr:col>
      <xdr:colOff>302429</xdr:colOff>
      <xdr:row>63</xdr:row>
      <xdr:rowOff>9412</xdr:rowOff>
    </xdr:to>
    <xdr:graphicFrame macro="">
      <xdr:nvGraphicFramePr>
        <xdr:cNvPr id="8" name="Chart 7">
          <a:extLst>
            <a:ext uri="{FF2B5EF4-FFF2-40B4-BE49-F238E27FC236}">
              <a16:creationId xmlns:a16="http://schemas.microsoft.com/office/drawing/2014/main" id="{177D64F4-942A-6249-8450-816FE7F8B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653678</xdr:colOff>
      <xdr:row>12</xdr:row>
      <xdr:rowOff>18677</xdr:rowOff>
    </xdr:from>
    <xdr:to>
      <xdr:col>29</xdr:col>
      <xdr:colOff>678102</xdr:colOff>
      <xdr:row>33</xdr:row>
      <xdr:rowOff>168088</xdr:rowOff>
    </xdr:to>
    <xdr:graphicFrame macro="">
      <xdr:nvGraphicFramePr>
        <xdr:cNvPr id="13" name="Chart 12">
          <a:extLst>
            <a:ext uri="{FF2B5EF4-FFF2-40B4-BE49-F238E27FC236}">
              <a16:creationId xmlns:a16="http://schemas.microsoft.com/office/drawing/2014/main" id="{D224F69E-D7B8-8E4C-7A22-878A99E3E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578971</xdr:colOff>
      <xdr:row>12</xdr:row>
      <xdr:rowOff>149412</xdr:rowOff>
    </xdr:from>
    <xdr:to>
      <xdr:col>20</xdr:col>
      <xdr:colOff>429558</xdr:colOff>
      <xdr:row>33</xdr:row>
      <xdr:rowOff>168088</xdr:rowOff>
    </xdr:to>
    <xdr:sp macro="" textlink="">
      <xdr:nvSpPr>
        <xdr:cNvPr id="2" name="Rectangle 1">
          <a:extLst>
            <a:ext uri="{FF2B5EF4-FFF2-40B4-BE49-F238E27FC236}">
              <a16:creationId xmlns:a16="http://schemas.microsoft.com/office/drawing/2014/main" id="{39B8FFEA-EBE4-8491-8605-92ED96BAC0C3}"/>
            </a:ext>
          </a:extLst>
        </xdr:cNvPr>
        <xdr:cNvSpPr/>
      </xdr:nvSpPr>
      <xdr:spPr>
        <a:xfrm>
          <a:off x="21571324" y="2782794"/>
          <a:ext cx="672352" cy="4332941"/>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691029</xdr:colOff>
      <xdr:row>13</xdr:row>
      <xdr:rowOff>142696</xdr:rowOff>
    </xdr:from>
    <xdr:to>
      <xdr:col>20</xdr:col>
      <xdr:colOff>299663</xdr:colOff>
      <xdr:row>33</xdr:row>
      <xdr:rowOff>114158</xdr:rowOff>
    </xdr:to>
    <xdr:sp macro="" textlink="">
      <xdr:nvSpPr>
        <xdr:cNvPr id="3" name="TextBox 2">
          <a:extLst>
            <a:ext uri="{FF2B5EF4-FFF2-40B4-BE49-F238E27FC236}">
              <a16:creationId xmlns:a16="http://schemas.microsoft.com/office/drawing/2014/main" id="{897DF1B8-6445-610C-8D38-5888C9100BF3}"/>
            </a:ext>
          </a:extLst>
        </xdr:cNvPr>
        <xdr:cNvSpPr txBox="1"/>
      </xdr:nvSpPr>
      <xdr:spPr>
        <a:xfrm>
          <a:off x="21767321" y="2911011"/>
          <a:ext cx="436275" cy="3966967"/>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solidFill>
                <a:schemeClr val="bg1"/>
              </a:solidFill>
            </a:rPr>
            <a:t>C</a:t>
          </a:r>
        </a:p>
        <a:p>
          <a:pPr algn="ctr"/>
          <a:r>
            <a:rPr lang="en-GB" sz="2400">
              <a:solidFill>
                <a:schemeClr val="bg1"/>
              </a:solidFill>
            </a:rPr>
            <a:t>O</a:t>
          </a:r>
        </a:p>
        <a:p>
          <a:pPr algn="ctr"/>
          <a:r>
            <a:rPr lang="en-GB" sz="2400">
              <a:solidFill>
                <a:schemeClr val="bg1"/>
              </a:solidFill>
            </a:rPr>
            <a:t>M</a:t>
          </a:r>
        </a:p>
        <a:p>
          <a:pPr algn="ctr"/>
          <a:r>
            <a:rPr lang="en-GB" sz="2400">
              <a:solidFill>
                <a:schemeClr val="bg1"/>
              </a:solidFill>
            </a:rPr>
            <a:t>P</a:t>
          </a:r>
        </a:p>
        <a:p>
          <a:pPr algn="ctr"/>
          <a:r>
            <a:rPr lang="en-GB" sz="2400">
              <a:solidFill>
                <a:schemeClr val="bg1"/>
              </a:solidFill>
            </a:rPr>
            <a:t>A</a:t>
          </a:r>
        </a:p>
        <a:p>
          <a:pPr algn="ctr"/>
          <a:r>
            <a:rPr lang="en-GB" sz="2400">
              <a:solidFill>
                <a:schemeClr val="bg1"/>
              </a:solidFill>
            </a:rPr>
            <a:t>R</a:t>
          </a:r>
        </a:p>
        <a:p>
          <a:pPr algn="ctr"/>
          <a:r>
            <a:rPr lang="en-GB" sz="2400">
              <a:solidFill>
                <a:schemeClr val="bg1"/>
              </a:solidFill>
            </a:rPr>
            <a:t>I</a:t>
          </a:r>
        </a:p>
        <a:p>
          <a:pPr algn="ctr"/>
          <a:r>
            <a:rPr lang="en-GB" sz="2400">
              <a:solidFill>
                <a:schemeClr val="bg1"/>
              </a:solidFill>
            </a:rPr>
            <a:t>S</a:t>
          </a:r>
        </a:p>
        <a:p>
          <a:pPr algn="ctr"/>
          <a:r>
            <a:rPr lang="en-GB" sz="2400">
              <a:solidFill>
                <a:schemeClr val="bg1"/>
              </a:solidFill>
            </a:rPr>
            <a:t>O</a:t>
          </a:r>
        </a:p>
        <a:p>
          <a:pPr algn="ctr"/>
          <a:r>
            <a:rPr lang="en-GB" sz="2400">
              <a:solidFill>
                <a:schemeClr val="bg1"/>
              </a:solidFill>
            </a:rPr>
            <a:t>N</a:t>
          </a:r>
        </a:p>
        <a:p>
          <a:endParaRPr lang="en-GB" sz="28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4</xdr:row>
      <xdr:rowOff>165100</xdr:rowOff>
    </xdr:from>
    <xdr:to>
      <xdr:col>2</xdr:col>
      <xdr:colOff>1981200</xdr:colOff>
      <xdr:row>7</xdr:row>
      <xdr:rowOff>52832</xdr:rowOff>
    </xdr:to>
    <xdr:sp macro="" textlink="">
      <xdr:nvSpPr>
        <xdr:cNvPr id="2" name="Right Arrow 1">
          <a:extLst>
            <a:ext uri="{FF2B5EF4-FFF2-40B4-BE49-F238E27FC236}">
              <a16:creationId xmlns:a16="http://schemas.microsoft.com/office/drawing/2014/main" id="{D532C71D-1D76-36D4-BF51-B06F41D96F5E}"/>
            </a:ext>
          </a:extLst>
        </xdr:cNvPr>
        <xdr:cNvSpPr/>
      </xdr:nvSpPr>
      <xdr:spPr>
        <a:xfrm>
          <a:off x="3517900" y="977900"/>
          <a:ext cx="1524000" cy="49733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495300</xdr:colOff>
      <xdr:row>10</xdr:row>
      <xdr:rowOff>76200</xdr:rowOff>
    </xdr:from>
    <xdr:to>
      <xdr:col>2</xdr:col>
      <xdr:colOff>2019300</xdr:colOff>
      <xdr:row>12</xdr:row>
      <xdr:rowOff>167132</xdr:rowOff>
    </xdr:to>
    <xdr:sp macro="" textlink="">
      <xdr:nvSpPr>
        <xdr:cNvPr id="3" name="Right Arrow 2">
          <a:extLst>
            <a:ext uri="{FF2B5EF4-FFF2-40B4-BE49-F238E27FC236}">
              <a16:creationId xmlns:a16="http://schemas.microsoft.com/office/drawing/2014/main" id="{CE3A22F8-0D7C-8749-9B85-15C85C7FC14D}"/>
            </a:ext>
          </a:extLst>
        </xdr:cNvPr>
        <xdr:cNvSpPr/>
      </xdr:nvSpPr>
      <xdr:spPr>
        <a:xfrm>
          <a:off x="3556000" y="2146300"/>
          <a:ext cx="1524000" cy="49733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495300</xdr:colOff>
      <xdr:row>14</xdr:row>
      <xdr:rowOff>165100</xdr:rowOff>
    </xdr:from>
    <xdr:to>
      <xdr:col>2</xdr:col>
      <xdr:colOff>2019300</xdr:colOff>
      <xdr:row>17</xdr:row>
      <xdr:rowOff>52832</xdr:rowOff>
    </xdr:to>
    <xdr:sp macro="" textlink="">
      <xdr:nvSpPr>
        <xdr:cNvPr id="4" name="Right Arrow 3">
          <a:extLst>
            <a:ext uri="{FF2B5EF4-FFF2-40B4-BE49-F238E27FC236}">
              <a16:creationId xmlns:a16="http://schemas.microsoft.com/office/drawing/2014/main" id="{9AFC127A-46EF-3240-B288-A8F562BC936F}"/>
            </a:ext>
          </a:extLst>
        </xdr:cNvPr>
        <xdr:cNvSpPr/>
      </xdr:nvSpPr>
      <xdr:spPr>
        <a:xfrm>
          <a:off x="3556000" y="3048000"/>
          <a:ext cx="1524000" cy="49733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11</xdr:row>
      <xdr:rowOff>0</xdr:rowOff>
    </xdr:from>
    <xdr:to>
      <xdr:col>15</xdr:col>
      <xdr:colOff>751974</xdr:colOff>
      <xdr:row>25</xdr:row>
      <xdr:rowOff>116973</xdr:rowOff>
    </xdr:to>
    <xdr:graphicFrame macro="">
      <xdr:nvGraphicFramePr>
        <xdr:cNvPr id="4" name="Chart 3">
          <a:extLst>
            <a:ext uri="{FF2B5EF4-FFF2-40B4-BE49-F238E27FC236}">
              <a16:creationId xmlns:a16="http://schemas.microsoft.com/office/drawing/2014/main" id="{0FFE209C-2FCD-A44C-B745-97E11694E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26</xdr:row>
      <xdr:rowOff>0</xdr:rowOff>
    </xdr:from>
    <xdr:to>
      <xdr:col>15</xdr:col>
      <xdr:colOff>751974</xdr:colOff>
      <xdr:row>40</xdr:row>
      <xdr:rowOff>116974</xdr:rowOff>
    </xdr:to>
    <xdr:graphicFrame macro="">
      <xdr:nvGraphicFramePr>
        <xdr:cNvPr id="6" name="Chart 5">
          <a:extLst>
            <a:ext uri="{FF2B5EF4-FFF2-40B4-BE49-F238E27FC236}">
              <a16:creationId xmlns:a16="http://schemas.microsoft.com/office/drawing/2014/main" id="{C52E39EF-4F74-B449-97AE-E1E5331E5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33867</xdr:colOff>
      <xdr:row>11</xdr:row>
      <xdr:rowOff>16934</xdr:rowOff>
    </xdr:from>
    <xdr:to>
      <xdr:col>21</xdr:col>
      <xdr:colOff>751974</xdr:colOff>
      <xdr:row>25</xdr:row>
      <xdr:rowOff>116973</xdr:rowOff>
    </xdr:to>
    <xdr:graphicFrame macro="">
      <xdr:nvGraphicFramePr>
        <xdr:cNvPr id="8" name="Chart 7">
          <a:extLst>
            <a:ext uri="{FF2B5EF4-FFF2-40B4-BE49-F238E27FC236}">
              <a16:creationId xmlns:a16="http://schemas.microsoft.com/office/drawing/2014/main" id="{6102CD14-EF2C-3046-BA88-F9292C05F5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812800</xdr:colOff>
      <xdr:row>26</xdr:row>
      <xdr:rowOff>12699</xdr:rowOff>
    </xdr:from>
    <xdr:to>
      <xdr:col>21</xdr:col>
      <xdr:colOff>785395</xdr:colOff>
      <xdr:row>40</xdr:row>
      <xdr:rowOff>150394</xdr:rowOff>
    </xdr:to>
    <xdr:graphicFrame macro="">
      <xdr:nvGraphicFramePr>
        <xdr:cNvPr id="10" name="Chart 9">
          <a:extLst>
            <a:ext uri="{FF2B5EF4-FFF2-40B4-BE49-F238E27FC236}">
              <a16:creationId xmlns:a16="http://schemas.microsoft.com/office/drawing/2014/main" id="{B0DCA1AC-0228-2D4E-8703-826A7F547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22680</xdr:colOff>
      <xdr:row>6</xdr:row>
      <xdr:rowOff>204106</xdr:rowOff>
    </xdr:from>
    <xdr:to>
      <xdr:col>4</xdr:col>
      <xdr:colOff>453572</xdr:colOff>
      <xdr:row>22</xdr:row>
      <xdr:rowOff>78012</xdr:rowOff>
    </xdr:to>
    <xdr:graphicFrame macro="">
      <xdr:nvGraphicFramePr>
        <xdr:cNvPr id="2" name="Chart 1">
          <a:extLst>
            <a:ext uri="{FF2B5EF4-FFF2-40B4-BE49-F238E27FC236}">
              <a16:creationId xmlns:a16="http://schemas.microsoft.com/office/drawing/2014/main" id="{2420A1E6-01A0-4ECE-4F38-7EB32A7F88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204108</xdr:colOff>
      <xdr:row>25</xdr:row>
      <xdr:rowOff>45356</xdr:rowOff>
    </xdr:from>
    <xdr:to>
      <xdr:col>6</xdr:col>
      <xdr:colOff>680358</xdr:colOff>
      <xdr:row>25</xdr:row>
      <xdr:rowOff>204109</xdr:rowOff>
    </xdr:to>
    <xdr:sp macro="" textlink="">
      <xdr:nvSpPr>
        <xdr:cNvPr id="4" name="Right Arrow 3">
          <a:extLst>
            <a:ext uri="{FF2B5EF4-FFF2-40B4-BE49-F238E27FC236}">
              <a16:creationId xmlns:a16="http://schemas.microsoft.com/office/drawing/2014/main" id="{393087A4-12A9-6349-A9B6-39C39C5DAD3A}"/>
            </a:ext>
          </a:extLst>
        </xdr:cNvPr>
        <xdr:cNvSpPr/>
      </xdr:nvSpPr>
      <xdr:spPr>
        <a:xfrm flipV="1">
          <a:off x="6667501" y="5170713"/>
          <a:ext cx="476250" cy="15875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181428</xdr:colOff>
      <xdr:row>24</xdr:row>
      <xdr:rowOff>45357</xdr:rowOff>
    </xdr:from>
    <xdr:to>
      <xdr:col>6</xdr:col>
      <xdr:colOff>657678</xdr:colOff>
      <xdr:row>24</xdr:row>
      <xdr:rowOff>204110</xdr:rowOff>
    </xdr:to>
    <xdr:sp macro="" textlink="">
      <xdr:nvSpPr>
        <xdr:cNvPr id="5" name="Right Arrow 4">
          <a:extLst>
            <a:ext uri="{FF2B5EF4-FFF2-40B4-BE49-F238E27FC236}">
              <a16:creationId xmlns:a16="http://schemas.microsoft.com/office/drawing/2014/main" id="{AC5DC524-E55F-E542-B841-E7C37134AAEF}"/>
            </a:ext>
          </a:extLst>
        </xdr:cNvPr>
        <xdr:cNvSpPr/>
      </xdr:nvSpPr>
      <xdr:spPr>
        <a:xfrm flipV="1">
          <a:off x="6644821" y="4943928"/>
          <a:ext cx="476250" cy="15875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58080</xdr:colOff>
      <xdr:row>47</xdr:row>
      <xdr:rowOff>23232</xdr:rowOff>
    </xdr:from>
    <xdr:to>
      <xdr:col>13</xdr:col>
      <xdr:colOff>23233</xdr:colOff>
      <xdr:row>63</xdr:row>
      <xdr:rowOff>116159</xdr:rowOff>
    </xdr:to>
    <xdr:graphicFrame macro="">
      <xdr:nvGraphicFramePr>
        <xdr:cNvPr id="6" name="Chart 5">
          <a:extLst>
            <a:ext uri="{FF2B5EF4-FFF2-40B4-BE49-F238E27FC236}">
              <a16:creationId xmlns:a16="http://schemas.microsoft.com/office/drawing/2014/main" id="{B0670073-86CF-4C9F-8E43-5C1A839FD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557561</xdr:colOff>
      <xdr:row>47</xdr:row>
      <xdr:rowOff>0</xdr:rowOff>
    </xdr:from>
    <xdr:to>
      <xdr:col>28</xdr:col>
      <xdr:colOff>0</xdr:colOff>
      <xdr:row>62</xdr:row>
      <xdr:rowOff>0</xdr:rowOff>
    </xdr:to>
    <xdr:graphicFrame macro="">
      <xdr:nvGraphicFramePr>
        <xdr:cNvPr id="7" name="Chart 6">
          <a:extLst>
            <a:ext uri="{FF2B5EF4-FFF2-40B4-BE49-F238E27FC236}">
              <a16:creationId xmlns:a16="http://schemas.microsoft.com/office/drawing/2014/main" id="{F1E04BF4-E7E0-450F-8D77-155E32EBB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803818</xdr:colOff>
      <xdr:row>49</xdr:row>
      <xdr:rowOff>74573</xdr:rowOff>
    </xdr:from>
    <xdr:to>
      <xdr:col>42</xdr:col>
      <xdr:colOff>427464</xdr:colOff>
      <xdr:row>63</xdr:row>
      <xdr:rowOff>53200</xdr:rowOff>
    </xdr:to>
    <xdr:graphicFrame macro="">
      <xdr:nvGraphicFramePr>
        <xdr:cNvPr id="8" name="Chart 7">
          <a:extLst>
            <a:ext uri="{FF2B5EF4-FFF2-40B4-BE49-F238E27FC236}">
              <a16:creationId xmlns:a16="http://schemas.microsoft.com/office/drawing/2014/main" id="{C40E3F69-CD15-4AD7-B368-07F81F0A0E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48787</xdr:colOff>
      <xdr:row>49</xdr:row>
      <xdr:rowOff>4878</xdr:rowOff>
    </xdr:from>
    <xdr:to>
      <xdr:col>56</xdr:col>
      <xdr:colOff>497158</xdr:colOff>
      <xdr:row>62</xdr:row>
      <xdr:rowOff>180974</xdr:rowOff>
    </xdr:to>
    <xdr:graphicFrame macro="">
      <xdr:nvGraphicFramePr>
        <xdr:cNvPr id="9" name="Chart 8">
          <a:extLst>
            <a:ext uri="{FF2B5EF4-FFF2-40B4-BE49-F238E27FC236}">
              <a16:creationId xmlns:a16="http://schemas.microsoft.com/office/drawing/2014/main" id="{50EEF4DB-33B1-40AE-8F55-2D410D6056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64</xdr:col>
      <xdr:colOff>432111</xdr:colOff>
      <xdr:row>47</xdr:row>
      <xdr:rowOff>127773</xdr:rowOff>
    </xdr:from>
    <xdr:to>
      <xdr:col>71</xdr:col>
      <xdr:colOff>46463</xdr:colOff>
      <xdr:row>61</xdr:row>
      <xdr:rowOff>76431</xdr:rowOff>
    </xdr:to>
    <xdr:graphicFrame macro="">
      <xdr:nvGraphicFramePr>
        <xdr:cNvPr id="10" name="Chart 9">
          <a:extLst>
            <a:ext uri="{FF2B5EF4-FFF2-40B4-BE49-F238E27FC236}">
              <a16:creationId xmlns:a16="http://schemas.microsoft.com/office/drawing/2014/main" id="{71078EBF-828C-4DAD-8149-77BE10A179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xdr:colOff>
      <xdr:row>6</xdr:row>
      <xdr:rowOff>186268</xdr:rowOff>
    </xdr:from>
    <xdr:to>
      <xdr:col>4</xdr:col>
      <xdr:colOff>558800</xdr:colOff>
      <xdr:row>21</xdr:row>
      <xdr:rowOff>135467</xdr:rowOff>
    </xdr:to>
    <xdr:graphicFrame macro="">
      <xdr:nvGraphicFramePr>
        <xdr:cNvPr id="2" name="Chart 1">
          <a:extLst>
            <a:ext uri="{FF2B5EF4-FFF2-40B4-BE49-F238E27FC236}">
              <a16:creationId xmlns:a16="http://schemas.microsoft.com/office/drawing/2014/main" id="{AD28F4FE-4997-6AF8-6B65-9C854F7A4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204108</xdr:colOff>
      <xdr:row>24</xdr:row>
      <xdr:rowOff>45356</xdr:rowOff>
    </xdr:from>
    <xdr:to>
      <xdr:col>6</xdr:col>
      <xdr:colOff>680358</xdr:colOff>
      <xdr:row>24</xdr:row>
      <xdr:rowOff>204109</xdr:rowOff>
    </xdr:to>
    <xdr:sp macro="" textlink="">
      <xdr:nvSpPr>
        <xdr:cNvPr id="3" name="Right Arrow 2">
          <a:extLst>
            <a:ext uri="{FF2B5EF4-FFF2-40B4-BE49-F238E27FC236}">
              <a16:creationId xmlns:a16="http://schemas.microsoft.com/office/drawing/2014/main" id="{38AA1782-9549-8E42-A1ED-652204EE75C1}"/>
            </a:ext>
          </a:extLst>
        </xdr:cNvPr>
        <xdr:cNvSpPr/>
      </xdr:nvSpPr>
      <xdr:spPr>
        <a:xfrm flipV="1">
          <a:off x="6706508" y="5201556"/>
          <a:ext cx="476250" cy="15875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181428</xdr:colOff>
      <xdr:row>23</xdr:row>
      <xdr:rowOff>45357</xdr:rowOff>
    </xdr:from>
    <xdr:to>
      <xdr:col>6</xdr:col>
      <xdr:colOff>657678</xdr:colOff>
      <xdr:row>23</xdr:row>
      <xdr:rowOff>204110</xdr:rowOff>
    </xdr:to>
    <xdr:sp macro="" textlink="">
      <xdr:nvSpPr>
        <xdr:cNvPr id="4" name="Right Arrow 3">
          <a:extLst>
            <a:ext uri="{FF2B5EF4-FFF2-40B4-BE49-F238E27FC236}">
              <a16:creationId xmlns:a16="http://schemas.microsoft.com/office/drawing/2014/main" id="{3B717813-A256-134F-AB16-E833EA70ABC4}"/>
            </a:ext>
          </a:extLst>
        </xdr:cNvPr>
        <xdr:cNvSpPr/>
      </xdr:nvSpPr>
      <xdr:spPr>
        <a:xfrm flipV="1">
          <a:off x="6683828" y="4922157"/>
          <a:ext cx="476250" cy="15875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204552</xdr:colOff>
      <xdr:row>47</xdr:row>
      <xdr:rowOff>0</xdr:rowOff>
    </xdr:from>
    <xdr:to>
      <xdr:col>13</xdr:col>
      <xdr:colOff>624589</xdr:colOff>
      <xdr:row>64</xdr:row>
      <xdr:rowOff>130225</xdr:rowOff>
    </xdr:to>
    <xdr:graphicFrame macro="">
      <xdr:nvGraphicFramePr>
        <xdr:cNvPr id="5" name="Chart 4">
          <a:extLst>
            <a:ext uri="{FF2B5EF4-FFF2-40B4-BE49-F238E27FC236}">
              <a16:creationId xmlns:a16="http://schemas.microsoft.com/office/drawing/2014/main" id="{A6DEF095-3ACC-43BB-925A-69C819693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306049</xdr:colOff>
      <xdr:row>47</xdr:row>
      <xdr:rowOff>15615</xdr:rowOff>
    </xdr:from>
    <xdr:to>
      <xdr:col>28</xdr:col>
      <xdr:colOff>296680</xdr:colOff>
      <xdr:row>65</xdr:row>
      <xdr:rowOff>171762</xdr:rowOff>
    </xdr:to>
    <xdr:graphicFrame macro="">
      <xdr:nvGraphicFramePr>
        <xdr:cNvPr id="6" name="Chart 5">
          <a:extLst>
            <a:ext uri="{FF2B5EF4-FFF2-40B4-BE49-F238E27FC236}">
              <a16:creationId xmlns:a16="http://schemas.microsoft.com/office/drawing/2014/main" id="{CC7FCC7F-6722-41E3-BECD-436BF7944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249836</xdr:colOff>
      <xdr:row>46</xdr:row>
      <xdr:rowOff>31230</xdr:rowOff>
    </xdr:from>
    <xdr:to>
      <xdr:col>43</xdr:col>
      <xdr:colOff>702664</xdr:colOff>
      <xdr:row>66</xdr:row>
      <xdr:rowOff>46844</xdr:rowOff>
    </xdr:to>
    <xdr:graphicFrame macro="">
      <xdr:nvGraphicFramePr>
        <xdr:cNvPr id="7" name="Chart 6">
          <a:extLst>
            <a:ext uri="{FF2B5EF4-FFF2-40B4-BE49-F238E27FC236}">
              <a16:creationId xmlns:a16="http://schemas.microsoft.com/office/drawing/2014/main" id="{E065FFEF-FD6B-4D3C-B497-B4C7D2FC7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49</xdr:col>
      <xdr:colOff>321664</xdr:colOff>
      <xdr:row>45</xdr:row>
      <xdr:rowOff>93687</xdr:rowOff>
    </xdr:from>
    <xdr:to>
      <xdr:col>58</xdr:col>
      <xdr:colOff>640205</xdr:colOff>
      <xdr:row>66</xdr:row>
      <xdr:rowOff>5307</xdr:rowOff>
    </xdr:to>
    <xdr:graphicFrame macro="">
      <xdr:nvGraphicFramePr>
        <xdr:cNvPr id="8" name="Chart 7">
          <a:extLst>
            <a:ext uri="{FF2B5EF4-FFF2-40B4-BE49-F238E27FC236}">
              <a16:creationId xmlns:a16="http://schemas.microsoft.com/office/drawing/2014/main" id="{C0A01059-F5A2-4A96-8B91-8D2048BE2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65</xdr:col>
      <xdr:colOff>649573</xdr:colOff>
      <xdr:row>47</xdr:row>
      <xdr:rowOff>31230</xdr:rowOff>
    </xdr:from>
    <xdr:to>
      <xdr:col>73</xdr:col>
      <xdr:colOff>484056</xdr:colOff>
      <xdr:row>65</xdr:row>
      <xdr:rowOff>161456</xdr:rowOff>
    </xdr:to>
    <xdr:graphicFrame macro="">
      <xdr:nvGraphicFramePr>
        <xdr:cNvPr id="9" name="Chart 8">
          <a:extLst>
            <a:ext uri="{FF2B5EF4-FFF2-40B4-BE49-F238E27FC236}">
              <a16:creationId xmlns:a16="http://schemas.microsoft.com/office/drawing/2014/main" id="{A9CE50B2-F3FB-4EC0-BB9A-AFC88292B5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152401</xdr:colOff>
      <xdr:row>7</xdr:row>
      <xdr:rowOff>1</xdr:rowOff>
    </xdr:from>
    <xdr:to>
      <xdr:col>4</xdr:col>
      <xdr:colOff>33867</xdr:colOff>
      <xdr:row>21</xdr:row>
      <xdr:rowOff>67733</xdr:rowOff>
    </xdr:to>
    <xdr:graphicFrame macro="">
      <xdr:nvGraphicFramePr>
        <xdr:cNvPr id="8" name="Chart 7">
          <a:extLst>
            <a:ext uri="{FF2B5EF4-FFF2-40B4-BE49-F238E27FC236}">
              <a16:creationId xmlns:a16="http://schemas.microsoft.com/office/drawing/2014/main" id="{F72589A3-E5DB-AD18-BF11-E78A397BC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204108</xdr:colOff>
      <xdr:row>22</xdr:row>
      <xdr:rowOff>45356</xdr:rowOff>
    </xdr:from>
    <xdr:to>
      <xdr:col>6</xdr:col>
      <xdr:colOff>680358</xdr:colOff>
      <xdr:row>22</xdr:row>
      <xdr:rowOff>204109</xdr:rowOff>
    </xdr:to>
    <xdr:sp macro="" textlink="">
      <xdr:nvSpPr>
        <xdr:cNvPr id="9" name="Right Arrow 8">
          <a:extLst>
            <a:ext uri="{FF2B5EF4-FFF2-40B4-BE49-F238E27FC236}">
              <a16:creationId xmlns:a16="http://schemas.microsoft.com/office/drawing/2014/main" id="{931505E8-33FD-1B49-9559-DF709619A4ED}"/>
            </a:ext>
          </a:extLst>
        </xdr:cNvPr>
        <xdr:cNvSpPr/>
      </xdr:nvSpPr>
      <xdr:spPr>
        <a:xfrm flipV="1">
          <a:off x="6706508" y="5201556"/>
          <a:ext cx="476250" cy="15875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181428</xdr:colOff>
      <xdr:row>21</xdr:row>
      <xdr:rowOff>45357</xdr:rowOff>
    </xdr:from>
    <xdr:to>
      <xdr:col>6</xdr:col>
      <xdr:colOff>657678</xdr:colOff>
      <xdr:row>21</xdr:row>
      <xdr:rowOff>204110</xdr:rowOff>
    </xdr:to>
    <xdr:sp macro="" textlink="">
      <xdr:nvSpPr>
        <xdr:cNvPr id="10" name="Right Arrow 9">
          <a:extLst>
            <a:ext uri="{FF2B5EF4-FFF2-40B4-BE49-F238E27FC236}">
              <a16:creationId xmlns:a16="http://schemas.microsoft.com/office/drawing/2014/main" id="{CBCECEAB-CDF4-2245-B305-B2E1110DEAD9}"/>
            </a:ext>
          </a:extLst>
        </xdr:cNvPr>
        <xdr:cNvSpPr/>
      </xdr:nvSpPr>
      <xdr:spPr>
        <a:xfrm flipV="1">
          <a:off x="6683828" y="4922157"/>
          <a:ext cx="476250" cy="15875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406400</xdr:colOff>
      <xdr:row>44</xdr:row>
      <xdr:rowOff>101600</xdr:rowOff>
    </xdr:from>
    <xdr:to>
      <xdr:col>13</xdr:col>
      <xdr:colOff>114300</xdr:colOff>
      <xdr:row>59</xdr:row>
      <xdr:rowOff>63500</xdr:rowOff>
    </xdr:to>
    <xdr:graphicFrame macro="">
      <xdr:nvGraphicFramePr>
        <xdr:cNvPr id="2" name="Chart 1">
          <a:extLst>
            <a:ext uri="{FF2B5EF4-FFF2-40B4-BE49-F238E27FC236}">
              <a16:creationId xmlns:a16="http://schemas.microsoft.com/office/drawing/2014/main" id="{ABD7C127-0566-4A30-A2C3-4D7F3611E8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45</xdr:row>
      <xdr:rowOff>25400</xdr:rowOff>
    </xdr:from>
    <xdr:to>
      <xdr:col>28</xdr:col>
      <xdr:colOff>584200</xdr:colOff>
      <xdr:row>60</xdr:row>
      <xdr:rowOff>25400</xdr:rowOff>
    </xdr:to>
    <xdr:graphicFrame macro="">
      <xdr:nvGraphicFramePr>
        <xdr:cNvPr id="3" name="Chart 2">
          <a:extLst>
            <a:ext uri="{FF2B5EF4-FFF2-40B4-BE49-F238E27FC236}">
              <a16:creationId xmlns:a16="http://schemas.microsoft.com/office/drawing/2014/main" id="{98EC7D9B-1685-49E8-8CD3-E39E3E9583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355600</xdr:colOff>
      <xdr:row>44</xdr:row>
      <xdr:rowOff>177800</xdr:rowOff>
    </xdr:from>
    <xdr:to>
      <xdr:col>42</xdr:col>
      <xdr:colOff>711200</xdr:colOff>
      <xdr:row>62</xdr:row>
      <xdr:rowOff>12700</xdr:rowOff>
    </xdr:to>
    <xdr:graphicFrame macro="">
      <xdr:nvGraphicFramePr>
        <xdr:cNvPr id="4" name="Chart 3">
          <a:extLst>
            <a:ext uri="{FF2B5EF4-FFF2-40B4-BE49-F238E27FC236}">
              <a16:creationId xmlns:a16="http://schemas.microsoft.com/office/drawing/2014/main" id="{4F2401E4-8FAC-4CAD-9D36-EB035F18EC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50</xdr:col>
      <xdr:colOff>482600</xdr:colOff>
      <xdr:row>44</xdr:row>
      <xdr:rowOff>139700</xdr:rowOff>
    </xdr:from>
    <xdr:to>
      <xdr:col>58</xdr:col>
      <xdr:colOff>0</xdr:colOff>
      <xdr:row>61</xdr:row>
      <xdr:rowOff>76200</xdr:rowOff>
    </xdr:to>
    <xdr:graphicFrame macro="">
      <xdr:nvGraphicFramePr>
        <xdr:cNvPr id="5" name="Chart 4">
          <a:extLst>
            <a:ext uri="{FF2B5EF4-FFF2-40B4-BE49-F238E27FC236}">
              <a16:creationId xmlns:a16="http://schemas.microsoft.com/office/drawing/2014/main" id="{515834B9-E6D2-4D5E-A629-ED89960C94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65</xdr:col>
      <xdr:colOff>368300</xdr:colOff>
      <xdr:row>44</xdr:row>
      <xdr:rowOff>63500</xdr:rowOff>
    </xdr:from>
    <xdr:to>
      <xdr:col>73</xdr:col>
      <xdr:colOff>177800</xdr:colOff>
      <xdr:row>59</xdr:row>
      <xdr:rowOff>152400</xdr:rowOff>
    </xdr:to>
    <xdr:graphicFrame macro="">
      <xdr:nvGraphicFramePr>
        <xdr:cNvPr id="6" name="Chart 5">
          <a:extLst>
            <a:ext uri="{FF2B5EF4-FFF2-40B4-BE49-F238E27FC236}">
              <a16:creationId xmlns:a16="http://schemas.microsoft.com/office/drawing/2014/main" id="{8F1ADAF3-161A-4D33-A8A2-05AD64168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12700</xdr:colOff>
      <xdr:row>0</xdr:row>
      <xdr:rowOff>184150</xdr:rowOff>
    </xdr:from>
    <xdr:to>
      <xdr:col>12</xdr:col>
      <xdr:colOff>66675</xdr:colOff>
      <xdr:row>16</xdr:row>
      <xdr:rowOff>9525</xdr:rowOff>
    </xdr:to>
    <xdr:graphicFrame macro="">
      <xdr:nvGraphicFramePr>
        <xdr:cNvPr id="3" name="Chart 2">
          <a:extLst>
            <a:ext uri="{FF2B5EF4-FFF2-40B4-BE49-F238E27FC236}">
              <a16:creationId xmlns:a16="http://schemas.microsoft.com/office/drawing/2014/main" id="{7D74ABCF-9B32-F504-363C-38F7C54EC9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254481</xdr:colOff>
      <xdr:row>11</xdr:row>
      <xdr:rowOff>9429</xdr:rowOff>
    </xdr:from>
    <xdr:to>
      <xdr:col>13</xdr:col>
      <xdr:colOff>788458</xdr:colOff>
      <xdr:row>23</xdr:row>
      <xdr:rowOff>110452</xdr:rowOff>
    </xdr:to>
    <xdr:graphicFrame macro="">
      <xdr:nvGraphicFramePr>
        <xdr:cNvPr id="2" name="Chart 1">
          <a:extLst>
            <a:ext uri="{FF2B5EF4-FFF2-40B4-BE49-F238E27FC236}">
              <a16:creationId xmlns:a16="http://schemas.microsoft.com/office/drawing/2014/main" id="{1C47E993-6385-6A47-9DB2-9E0FB5BB6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NDIA/Downloads/ANSWER%20PART%2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ANSWER 1"/>
      <sheetName val="Q2 DATA 1965-2021"/>
      <sheetName val="ANSWER 2"/>
      <sheetName val="ANSWER 2 PART 2"/>
      <sheetName val="ANSWER 2 PART 3"/>
      <sheetName val="ANSWER 2 PART 4"/>
    </sheetNames>
    <sheetDataSet>
      <sheetData sheetId="0" refreshError="1"/>
      <sheetData sheetId="1" refreshError="1"/>
      <sheetData sheetId="2">
        <row r="9">
          <cell r="N9">
            <v>4.8899999999999997</v>
          </cell>
          <cell r="R9">
            <v>5.36</v>
          </cell>
        </row>
        <row r="10">
          <cell r="N10">
            <v>0.37</v>
          </cell>
          <cell r="R10">
            <v>0.92</v>
          </cell>
        </row>
        <row r="11">
          <cell r="N11">
            <v>-1.22</v>
          </cell>
          <cell r="R11">
            <v>0.93</v>
          </cell>
        </row>
        <row r="12">
          <cell r="N12">
            <v>4.38</v>
          </cell>
          <cell r="R12">
            <v>4.49</v>
          </cell>
        </row>
        <row r="13">
          <cell r="N13">
            <v>-0.72</v>
          </cell>
          <cell r="R13">
            <v>-2.7</v>
          </cell>
        </row>
        <row r="14">
          <cell r="N14">
            <v>-4.6900000000000004</v>
          </cell>
          <cell r="R14">
            <v>-7.09</v>
          </cell>
        </row>
        <row r="15">
          <cell r="N15">
            <v>1.61</v>
          </cell>
          <cell r="R15">
            <v>5.0599999999999996</v>
          </cell>
        </row>
        <row r="16">
          <cell r="N16">
            <v>3.42</v>
          </cell>
          <cell r="R16">
            <v>3.52</v>
          </cell>
        </row>
        <row r="17">
          <cell r="N17">
            <v>3.88</v>
          </cell>
          <cell r="R17">
            <v>3.49</v>
          </cell>
        </row>
        <row r="18">
          <cell r="N18">
            <v>3.25</v>
          </cell>
          <cell r="R18">
            <v>6.16</v>
          </cell>
        </row>
        <row r="19">
          <cell r="N19">
            <v>0.05</v>
          </cell>
          <cell r="R19">
            <v>1.29</v>
          </cell>
        </row>
        <row r="20">
          <cell r="N20">
            <v>1.1299999999999999</v>
          </cell>
          <cell r="R20">
            <v>4.17</v>
          </cell>
        </row>
        <row r="21">
          <cell r="N21">
            <v>-0.11</v>
          </cell>
          <cell r="R21">
            <v>5</v>
          </cell>
        </row>
        <row r="22">
          <cell r="N22">
            <v>-1.02</v>
          </cell>
          <cell r="R22">
            <v>1.1100000000000001</v>
          </cell>
        </row>
        <row r="23">
          <cell r="N23">
            <v>-1.34</v>
          </cell>
          <cell r="R23">
            <v>-3.82</v>
          </cell>
        </row>
        <row r="24">
          <cell r="N24">
            <v>2.34</v>
          </cell>
          <cell r="R24">
            <v>2.39</v>
          </cell>
        </row>
        <row r="25">
          <cell r="N25">
            <v>-4.3899999999999997</v>
          </cell>
          <cell r="R25">
            <v>-8.08</v>
          </cell>
        </row>
        <row r="26">
          <cell r="N26">
            <v>-1.83</v>
          </cell>
          <cell r="R26">
            <v>-0.3</v>
          </cell>
        </row>
        <row r="27">
          <cell r="N27">
            <v>-1.6</v>
          </cell>
          <cell r="R27">
            <v>-1.49</v>
          </cell>
        </row>
        <row r="28">
          <cell r="N28">
            <v>-7.58</v>
          </cell>
          <cell r="R28">
            <v>-8.7899999999999991</v>
          </cell>
        </row>
        <row r="29">
          <cell r="N29">
            <v>-1.32</v>
          </cell>
          <cell r="R29">
            <v>-1.39</v>
          </cell>
        </row>
        <row r="30">
          <cell r="N30">
            <v>2.44</v>
          </cell>
          <cell r="R30">
            <v>3.72</v>
          </cell>
        </row>
        <row r="31">
          <cell r="N31">
            <v>4.28</v>
          </cell>
          <cell r="R31">
            <v>0.17</v>
          </cell>
        </row>
        <row r="32">
          <cell r="N32">
            <v>-0.34</v>
          </cell>
          <cell r="R32">
            <v>0.36</v>
          </cell>
        </row>
        <row r="33">
          <cell r="N33">
            <v>8.33</v>
          </cell>
          <cell r="R33">
            <v>14.74</v>
          </cell>
        </row>
        <row r="34">
          <cell r="N34">
            <v>2.4</v>
          </cell>
          <cell r="R34">
            <v>0.06</v>
          </cell>
        </row>
        <row r="35">
          <cell r="N35">
            <v>4.51</v>
          </cell>
          <cell r="R35">
            <v>5.51</v>
          </cell>
        </row>
        <row r="36">
          <cell r="N36">
            <v>6.79</v>
          </cell>
          <cell r="R36">
            <v>2.46</v>
          </cell>
        </row>
        <row r="37">
          <cell r="N37">
            <v>-5.16</v>
          </cell>
          <cell r="R37">
            <v>-2.65</v>
          </cell>
        </row>
        <row r="38">
          <cell r="N38">
            <v>1.94</v>
          </cell>
          <cell r="R38">
            <v>4.72</v>
          </cell>
        </row>
        <row r="39">
          <cell r="N39">
            <v>4.59</v>
          </cell>
          <cell r="R39">
            <v>8.2799999999999994</v>
          </cell>
        </row>
        <row r="40">
          <cell r="N40">
            <v>-0.7</v>
          </cell>
          <cell r="R40">
            <v>1.68</v>
          </cell>
        </row>
        <row r="41">
          <cell r="N41">
            <v>3.96</v>
          </cell>
          <cell r="R41">
            <v>1.27</v>
          </cell>
        </row>
        <row r="42">
          <cell r="N42">
            <v>-0.83</v>
          </cell>
          <cell r="R42">
            <v>-5.27</v>
          </cell>
        </row>
        <row r="43">
          <cell r="N43">
            <v>1.51</v>
          </cell>
          <cell r="R43">
            <v>-0.3</v>
          </cell>
        </row>
        <row r="44">
          <cell r="N44">
            <v>2.34</v>
          </cell>
          <cell r="R44">
            <v>4.8600000000000003</v>
          </cell>
        </row>
        <row r="45">
          <cell r="N45">
            <v>-6.37</v>
          </cell>
          <cell r="R45">
            <v>-0.68</v>
          </cell>
        </row>
        <row r="46">
          <cell r="N46">
            <v>-3.5</v>
          </cell>
          <cell r="R46">
            <v>-3.44</v>
          </cell>
        </row>
        <row r="47">
          <cell r="N47">
            <v>2.69</v>
          </cell>
          <cell r="R47">
            <v>0.74</v>
          </cell>
        </row>
        <row r="48">
          <cell r="N48">
            <v>11.37</v>
          </cell>
          <cell r="R48">
            <v>12.42</v>
          </cell>
        </row>
        <row r="49">
          <cell r="N49">
            <v>2.95</v>
          </cell>
          <cell r="R49">
            <v>6.32</v>
          </cell>
        </row>
        <row r="50">
          <cell r="N50">
            <v>-0.16</v>
          </cell>
          <cell r="R50">
            <v>-0.95</v>
          </cell>
        </row>
        <row r="51">
          <cell r="N51">
            <v>-5.36</v>
          </cell>
          <cell r="R51">
            <v>0.23</v>
          </cell>
        </row>
        <row r="52">
          <cell r="N52">
            <v>1.42</v>
          </cell>
          <cell r="R52">
            <v>3.55</v>
          </cell>
        </row>
        <row r="53">
          <cell r="N53">
            <v>2.92</v>
          </cell>
          <cell r="R53">
            <v>7.35</v>
          </cell>
        </row>
        <row r="54">
          <cell r="N54">
            <v>-1.43</v>
          </cell>
          <cell r="R54">
            <v>1.4</v>
          </cell>
        </row>
        <row r="55">
          <cell r="N55">
            <v>6.57</v>
          </cell>
          <cell r="R55">
            <v>5.53</v>
          </cell>
        </row>
        <row r="56">
          <cell r="N56">
            <v>-4.63</v>
          </cell>
          <cell r="R56">
            <v>-2.33</v>
          </cell>
        </row>
        <row r="57">
          <cell r="N57">
            <v>-2.2000000000000002</v>
          </cell>
          <cell r="R57">
            <v>0.78</v>
          </cell>
        </row>
        <row r="58">
          <cell r="N58">
            <v>-4.53</v>
          </cell>
          <cell r="R58">
            <v>-6.91</v>
          </cell>
        </row>
        <row r="59">
          <cell r="N59">
            <v>4.13</v>
          </cell>
          <cell r="R59">
            <v>4.1500000000000004</v>
          </cell>
        </row>
        <row r="60">
          <cell r="N60">
            <v>3.48</v>
          </cell>
          <cell r="R60">
            <v>1.17</v>
          </cell>
        </row>
        <row r="61">
          <cell r="N61">
            <v>-0.41</v>
          </cell>
          <cell r="R61">
            <v>-0.19</v>
          </cell>
        </row>
        <row r="62">
          <cell r="N62">
            <v>-3.31</v>
          </cell>
          <cell r="R62">
            <v>-9.0500000000000007</v>
          </cell>
        </row>
        <row r="63">
          <cell r="N63">
            <v>-5.24</v>
          </cell>
          <cell r="R63">
            <v>-6.17</v>
          </cell>
        </row>
        <row r="64">
          <cell r="N64">
            <v>7.37</v>
          </cell>
          <cell r="R64">
            <v>2.2799999999999998</v>
          </cell>
        </row>
        <row r="65">
          <cell r="N65">
            <v>-0.32</v>
          </cell>
          <cell r="R65">
            <v>-4.28</v>
          </cell>
        </row>
        <row r="66">
          <cell r="N66">
            <v>6.85</v>
          </cell>
          <cell r="R66">
            <v>4.29</v>
          </cell>
        </row>
        <row r="67">
          <cell r="N67">
            <v>-1.98</v>
          </cell>
          <cell r="R67">
            <v>-2.9</v>
          </cell>
        </row>
        <row r="68">
          <cell r="N68">
            <v>0.24</v>
          </cell>
          <cell r="R68">
            <v>-5.28</v>
          </cell>
        </row>
        <row r="69">
          <cell r="N69">
            <v>-8.3000000000000007</v>
          </cell>
          <cell r="R69">
            <v>-4.1500000000000004</v>
          </cell>
        </row>
        <row r="70">
          <cell r="N70">
            <v>3.46</v>
          </cell>
          <cell r="R70">
            <v>7.8</v>
          </cell>
        </row>
        <row r="71">
          <cell r="N71">
            <v>-2.94</v>
          </cell>
          <cell r="R71">
            <v>1.48</v>
          </cell>
        </row>
        <row r="72">
          <cell r="N72">
            <v>-12.29</v>
          </cell>
          <cell r="R72">
            <v>-8.52</v>
          </cell>
        </row>
        <row r="73">
          <cell r="N73">
            <v>-8.67</v>
          </cell>
          <cell r="R73">
            <v>-4.9400000000000004</v>
          </cell>
        </row>
        <row r="74">
          <cell r="N74">
            <v>-6.27</v>
          </cell>
          <cell r="R74">
            <v>-8.18</v>
          </cell>
        </row>
        <row r="75">
          <cell r="N75">
            <v>4.83</v>
          </cell>
          <cell r="R75">
            <v>7.38</v>
          </cell>
        </row>
        <row r="76">
          <cell r="N76">
            <v>4.34</v>
          </cell>
          <cell r="R76">
            <v>6.47</v>
          </cell>
        </row>
        <row r="77">
          <cell r="N77">
            <v>8.11</v>
          </cell>
          <cell r="R77">
            <v>6.4</v>
          </cell>
        </row>
        <row r="78">
          <cell r="N78">
            <v>-0.92</v>
          </cell>
          <cell r="R78">
            <v>-4.62</v>
          </cell>
        </row>
        <row r="79">
          <cell r="N79">
            <v>4.76</v>
          </cell>
          <cell r="R79">
            <v>4.76</v>
          </cell>
        </row>
        <row r="80">
          <cell r="N80">
            <v>5.07</v>
          </cell>
          <cell r="R80">
            <v>7.71</v>
          </cell>
        </row>
        <row r="81">
          <cell r="N81">
            <v>4.58</v>
          </cell>
          <cell r="R81">
            <v>8.4</v>
          </cell>
        </row>
        <row r="82">
          <cell r="N82">
            <v>2.65</v>
          </cell>
          <cell r="R82">
            <v>1.65</v>
          </cell>
        </row>
        <row r="83">
          <cell r="N83">
            <v>6.13</v>
          </cell>
          <cell r="R83">
            <v>3.16</v>
          </cell>
        </row>
        <row r="84">
          <cell r="N84">
            <v>3.51</v>
          </cell>
          <cell r="R84">
            <v>6.78</v>
          </cell>
        </row>
        <row r="85">
          <cell r="N85">
            <v>-2.56</v>
          </cell>
          <cell r="R85">
            <v>-3.99</v>
          </cell>
        </row>
        <row r="86">
          <cell r="N86">
            <v>1.1000000000000001</v>
          </cell>
          <cell r="R86">
            <v>-1.73</v>
          </cell>
        </row>
        <row r="87">
          <cell r="N87">
            <v>-4.08</v>
          </cell>
          <cell r="R87">
            <v>-6.02</v>
          </cell>
        </row>
        <row r="88">
          <cell r="N88">
            <v>5.46</v>
          </cell>
          <cell r="R88">
            <v>10.74</v>
          </cell>
        </row>
        <row r="89">
          <cell r="N89">
            <v>0.51</v>
          </cell>
          <cell r="R89">
            <v>-2.83</v>
          </cell>
        </row>
        <row r="90">
          <cell r="N90">
            <v>-3.72</v>
          </cell>
          <cell r="R90">
            <v>-5.14</v>
          </cell>
        </row>
        <row r="91">
          <cell r="N91">
            <v>0.82</v>
          </cell>
          <cell r="R91">
            <v>-2.38</v>
          </cell>
        </row>
        <row r="92">
          <cell r="N92">
            <v>8.99</v>
          </cell>
          <cell r="R92">
            <v>10.87</v>
          </cell>
        </row>
        <row r="93">
          <cell r="N93">
            <v>3</v>
          </cell>
          <cell r="R93">
            <v>8.41</v>
          </cell>
        </row>
        <row r="94">
          <cell r="N94">
            <v>4.8</v>
          </cell>
          <cell r="R94">
            <v>1.1399999999999999</v>
          </cell>
        </row>
        <row r="95">
          <cell r="N95">
            <v>2.4</v>
          </cell>
          <cell r="R95">
            <v>1.03</v>
          </cell>
        </row>
        <row r="96">
          <cell r="N96">
            <v>0.81</v>
          </cell>
          <cell r="R96">
            <v>0.62</v>
          </cell>
        </row>
        <row r="97">
          <cell r="N97">
            <v>3.14</v>
          </cell>
          <cell r="R97">
            <v>-1.96</v>
          </cell>
        </row>
        <row r="98">
          <cell r="N98">
            <v>-1.03</v>
          </cell>
          <cell r="R98">
            <v>-5.88</v>
          </cell>
        </row>
        <row r="99">
          <cell r="N99">
            <v>0.87</v>
          </cell>
          <cell r="R99">
            <v>-2.0699999999999998</v>
          </cell>
        </row>
        <row r="100">
          <cell r="N100">
            <v>0.65</v>
          </cell>
          <cell r="R100">
            <v>5.35</v>
          </cell>
        </row>
        <row r="101">
          <cell r="N101">
            <v>-0.13</v>
          </cell>
          <cell r="R101">
            <v>-3.7</v>
          </cell>
        </row>
        <row r="102">
          <cell r="N102">
            <v>0.57999999999999996</v>
          </cell>
          <cell r="R102">
            <v>0.01</v>
          </cell>
        </row>
        <row r="103">
          <cell r="N103">
            <v>2.09</v>
          </cell>
          <cell r="R103">
            <v>10.82</v>
          </cell>
        </row>
        <row r="104">
          <cell r="N104">
            <v>3.27</v>
          </cell>
          <cell r="R104">
            <v>-2.92</v>
          </cell>
        </row>
        <row r="105">
          <cell r="N105">
            <v>-2.2599999999999998</v>
          </cell>
          <cell r="R105">
            <v>-4.2699999999999996</v>
          </cell>
        </row>
        <row r="106">
          <cell r="N106">
            <v>-3.09</v>
          </cell>
          <cell r="R106">
            <v>-4.01</v>
          </cell>
        </row>
        <row r="107">
          <cell r="N107">
            <v>-1.1200000000000001</v>
          </cell>
          <cell r="R107">
            <v>0.74</v>
          </cell>
        </row>
        <row r="108">
          <cell r="N108">
            <v>-6.44</v>
          </cell>
          <cell r="R108">
            <v>-3.76</v>
          </cell>
        </row>
        <row r="109">
          <cell r="N109">
            <v>-0.56999999999999995</v>
          </cell>
          <cell r="R109">
            <v>-6.19</v>
          </cell>
        </row>
        <row r="110">
          <cell r="N110">
            <v>-0.8</v>
          </cell>
          <cell r="R110">
            <v>-2.5299999999999998</v>
          </cell>
        </row>
        <row r="111">
          <cell r="N111">
            <v>6.97</v>
          </cell>
          <cell r="R111">
            <v>6.94</v>
          </cell>
        </row>
        <row r="112">
          <cell r="N112">
            <v>-3.38</v>
          </cell>
          <cell r="R112">
            <v>-0.84</v>
          </cell>
        </row>
        <row r="113">
          <cell r="N113">
            <v>1.8</v>
          </cell>
          <cell r="R113">
            <v>9.2899999999999991</v>
          </cell>
        </row>
        <row r="114">
          <cell r="N114">
            <v>0.01</v>
          </cell>
          <cell r="R114">
            <v>2.06</v>
          </cell>
        </row>
        <row r="115">
          <cell r="N115">
            <v>-12.54</v>
          </cell>
          <cell r="R115">
            <v>-12.49</v>
          </cell>
        </row>
        <row r="116">
          <cell r="N116">
            <v>-1.52</v>
          </cell>
          <cell r="R116">
            <v>6.62</v>
          </cell>
        </row>
        <row r="117">
          <cell r="N117">
            <v>-1.48</v>
          </cell>
          <cell r="R117">
            <v>5.42</v>
          </cell>
        </row>
        <row r="118">
          <cell r="N118">
            <v>-1.28</v>
          </cell>
          <cell r="R118">
            <v>3.31</v>
          </cell>
        </row>
        <row r="119">
          <cell r="N119">
            <v>-1.49</v>
          </cell>
          <cell r="R119">
            <v>-2.62</v>
          </cell>
        </row>
        <row r="120">
          <cell r="N120">
            <v>-3.29</v>
          </cell>
          <cell r="R120">
            <v>-3.94</v>
          </cell>
        </row>
        <row r="121">
          <cell r="N121">
            <v>-1.64</v>
          </cell>
          <cell r="R121">
            <v>-7.64</v>
          </cell>
        </row>
        <row r="122">
          <cell r="N122">
            <v>-1.71</v>
          </cell>
          <cell r="R122">
            <v>-0.28999999999999998</v>
          </cell>
        </row>
        <row r="123">
          <cell r="N123">
            <v>-10.55</v>
          </cell>
          <cell r="R123">
            <v>-2.9</v>
          </cell>
        </row>
        <row r="124">
          <cell r="N124">
            <v>-10.15</v>
          </cell>
          <cell r="R124">
            <v>-7.18</v>
          </cell>
        </row>
        <row r="125">
          <cell r="N125">
            <v>-14.55</v>
          </cell>
          <cell r="R125">
            <v>-7.34</v>
          </cell>
        </row>
        <row r="126">
          <cell r="N126">
            <v>21.9</v>
          </cell>
          <cell r="R126">
            <v>6.61</v>
          </cell>
        </row>
        <row r="127">
          <cell r="N127">
            <v>-4.37</v>
          </cell>
          <cell r="R127">
            <v>-5.12</v>
          </cell>
        </row>
        <row r="128">
          <cell r="N128">
            <v>-3.99</v>
          </cell>
          <cell r="R128">
            <v>-4.9400000000000004</v>
          </cell>
        </row>
        <row r="129">
          <cell r="N129">
            <v>10.32</v>
          </cell>
          <cell r="R129">
            <v>25.27</v>
          </cell>
        </row>
        <row r="130">
          <cell r="N130">
            <v>9.23</v>
          </cell>
          <cell r="R130">
            <v>1.49</v>
          </cell>
        </row>
        <row r="131">
          <cell r="N131">
            <v>3.18</v>
          </cell>
          <cell r="R131">
            <v>6.75</v>
          </cell>
        </row>
        <row r="132">
          <cell r="N132">
            <v>5.84</v>
          </cell>
          <cell r="R132">
            <v>4.04</v>
          </cell>
        </row>
        <row r="133">
          <cell r="N133">
            <v>5.44</v>
          </cell>
          <cell r="R133">
            <v>3.88</v>
          </cell>
        </row>
        <row r="134">
          <cell r="N134">
            <v>3.79</v>
          </cell>
          <cell r="R134">
            <v>6.62</v>
          </cell>
        </row>
        <row r="135">
          <cell r="N135">
            <v>-7.87</v>
          </cell>
          <cell r="R135">
            <v>-3.84</v>
          </cell>
        </row>
        <row r="136">
          <cell r="N136">
            <v>-2.2999999999999998</v>
          </cell>
          <cell r="R136">
            <v>-5.12</v>
          </cell>
        </row>
        <row r="137">
          <cell r="N137">
            <v>-4.63</v>
          </cell>
          <cell r="R137">
            <v>-4.43</v>
          </cell>
        </row>
        <row r="138">
          <cell r="N138">
            <v>6.81</v>
          </cell>
          <cell r="R138">
            <v>3.43</v>
          </cell>
        </row>
        <row r="139">
          <cell r="N139">
            <v>3.14</v>
          </cell>
          <cell r="R139">
            <v>4.17</v>
          </cell>
        </row>
        <row r="140">
          <cell r="N140">
            <v>-2.5099999999999998</v>
          </cell>
          <cell r="R140">
            <v>0.54</v>
          </cell>
        </row>
        <row r="141">
          <cell r="N141">
            <v>11.46</v>
          </cell>
          <cell r="R141">
            <v>22.67</v>
          </cell>
        </row>
        <row r="142">
          <cell r="N142">
            <v>-1.72</v>
          </cell>
          <cell r="R142">
            <v>10.44</v>
          </cell>
        </row>
        <row r="143">
          <cell r="N143">
            <v>2.87</v>
          </cell>
          <cell r="R143">
            <v>2.78</v>
          </cell>
        </row>
        <row r="144">
          <cell r="N144">
            <v>-2.17</v>
          </cell>
          <cell r="R144">
            <v>-1.73</v>
          </cell>
        </row>
        <row r="145">
          <cell r="N145">
            <v>-1.18</v>
          </cell>
          <cell r="R145">
            <v>-1.76</v>
          </cell>
        </row>
        <row r="146">
          <cell r="N146">
            <v>4.2699999999999996</v>
          </cell>
          <cell r="R146">
            <v>4.13</v>
          </cell>
        </row>
        <row r="147">
          <cell r="N147">
            <v>-1.61</v>
          </cell>
          <cell r="R147">
            <v>1.5</v>
          </cell>
        </row>
        <row r="148">
          <cell r="N148">
            <v>-0.66</v>
          </cell>
          <cell r="R148">
            <v>-0.89</v>
          </cell>
        </row>
        <row r="149">
          <cell r="N149">
            <v>1.79</v>
          </cell>
          <cell r="R149">
            <v>0.9</v>
          </cell>
        </row>
        <row r="150">
          <cell r="N150">
            <v>-2.41</v>
          </cell>
          <cell r="R150">
            <v>-2.99</v>
          </cell>
        </row>
        <row r="151">
          <cell r="N151">
            <v>-0.74</v>
          </cell>
          <cell r="R151">
            <v>4.08</v>
          </cell>
        </row>
        <row r="152">
          <cell r="N152">
            <v>4.29</v>
          </cell>
          <cell r="R152">
            <v>9.06</v>
          </cell>
        </row>
        <row r="153">
          <cell r="N153">
            <v>-7.11</v>
          </cell>
          <cell r="R153">
            <v>2.13</v>
          </cell>
        </row>
        <row r="154">
          <cell r="N154">
            <v>-1.48</v>
          </cell>
          <cell r="R154">
            <v>-1.43</v>
          </cell>
        </row>
        <row r="155">
          <cell r="N155">
            <v>-1.59</v>
          </cell>
          <cell r="R155">
            <v>1.39</v>
          </cell>
        </row>
        <row r="156">
          <cell r="N156">
            <v>-1.83</v>
          </cell>
          <cell r="R156">
            <v>3.45</v>
          </cell>
        </row>
        <row r="157">
          <cell r="N157">
            <v>-2.21</v>
          </cell>
          <cell r="R157">
            <v>-0.82</v>
          </cell>
        </row>
        <row r="158">
          <cell r="N158">
            <v>6.19</v>
          </cell>
          <cell r="R158">
            <v>5.65</v>
          </cell>
        </row>
        <row r="159">
          <cell r="N159">
            <v>-1.17</v>
          </cell>
          <cell r="R159">
            <v>-2.2999999999999998</v>
          </cell>
        </row>
        <row r="160">
          <cell r="N160">
            <v>0.86</v>
          </cell>
          <cell r="R160">
            <v>-2.7</v>
          </cell>
        </row>
        <row r="161">
          <cell r="N161">
            <v>-0.51</v>
          </cell>
          <cell r="R161">
            <v>-0.11</v>
          </cell>
        </row>
        <row r="162">
          <cell r="N162">
            <v>-4.43</v>
          </cell>
          <cell r="R162">
            <v>-3.14</v>
          </cell>
        </row>
        <row r="163">
          <cell r="N163">
            <v>4.2699999999999996</v>
          </cell>
          <cell r="R163">
            <v>7.28</v>
          </cell>
        </row>
        <row r="164">
          <cell r="N164">
            <v>0.27</v>
          </cell>
          <cell r="R164">
            <v>1.1399999999999999</v>
          </cell>
        </row>
        <row r="165">
          <cell r="N165">
            <v>-6.2</v>
          </cell>
          <cell r="R165">
            <v>-1.62</v>
          </cell>
        </row>
        <row r="166">
          <cell r="N166">
            <v>-2.61</v>
          </cell>
          <cell r="R166">
            <v>-0.28000000000000003</v>
          </cell>
        </row>
        <row r="167">
          <cell r="N167">
            <v>2.0499999999999998</v>
          </cell>
          <cell r="R167">
            <v>6.11</v>
          </cell>
        </row>
        <row r="168">
          <cell r="N168">
            <v>11.41</v>
          </cell>
          <cell r="R168">
            <v>6.97</v>
          </cell>
        </row>
        <row r="169">
          <cell r="N169">
            <v>2.1800000000000002</v>
          </cell>
          <cell r="R169">
            <v>4.5</v>
          </cell>
        </row>
        <row r="170">
          <cell r="N170">
            <v>-1.1200000000000001</v>
          </cell>
          <cell r="R170">
            <v>-0.1</v>
          </cell>
        </row>
        <row r="171">
          <cell r="N171">
            <v>7.37</v>
          </cell>
          <cell r="R171">
            <v>6.31</v>
          </cell>
        </row>
        <row r="172">
          <cell r="N172">
            <v>3.9</v>
          </cell>
          <cell r="R172">
            <v>4.22</v>
          </cell>
        </row>
        <row r="173">
          <cell r="N173">
            <v>-3.11</v>
          </cell>
          <cell r="R173">
            <v>-0.21</v>
          </cell>
        </row>
        <row r="174">
          <cell r="N174">
            <v>-11</v>
          </cell>
          <cell r="R174">
            <v>-15.71</v>
          </cell>
        </row>
        <row r="175">
          <cell r="N175">
            <v>3.37</v>
          </cell>
          <cell r="R175">
            <v>3.29</v>
          </cell>
        </row>
        <row r="176">
          <cell r="N176">
            <v>3.15</v>
          </cell>
          <cell r="R176">
            <v>0.44</v>
          </cell>
        </row>
        <row r="177">
          <cell r="N177">
            <v>3.48</v>
          </cell>
          <cell r="R177">
            <v>8.42</v>
          </cell>
        </row>
        <row r="178">
          <cell r="N178">
            <v>-3.99</v>
          </cell>
          <cell r="R178">
            <v>-2.75</v>
          </cell>
        </row>
        <row r="179">
          <cell r="N179">
            <v>6.07</v>
          </cell>
          <cell r="R179">
            <v>8.4499999999999993</v>
          </cell>
        </row>
        <row r="180">
          <cell r="N180">
            <v>0.35</v>
          </cell>
          <cell r="R180">
            <v>1.22</v>
          </cell>
        </row>
        <row r="181">
          <cell r="N181">
            <v>-2.02</v>
          </cell>
          <cell r="R181">
            <v>-1.23</v>
          </cell>
        </row>
        <row r="182">
          <cell r="N182">
            <v>2.98</v>
          </cell>
          <cell r="R182">
            <v>5</v>
          </cell>
        </row>
        <row r="183">
          <cell r="N183">
            <v>0.28000000000000003</v>
          </cell>
          <cell r="R183">
            <v>3.6</v>
          </cell>
        </row>
        <row r="184">
          <cell r="N184">
            <v>7.07</v>
          </cell>
          <cell r="R184">
            <v>6.57</v>
          </cell>
        </row>
        <row r="185">
          <cell r="N185">
            <v>-1.1599999999999999</v>
          </cell>
          <cell r="R185">
            <v>-0.66</v>
          </cell>
        </row>
        <row r="186">
          <cell r="N186">
            <v>-6.88</v>
          </cell>
          <cell r="R186">
            <v>-9.43</v>
          </cell>
        </row>
        <row r="187">
          <cell r="N187">
            <v>6.62</v>
          </cell>
          <cell r="R187">
            <v>3.79</v>
          </cell>
        </row>
        <row r="188">
          <cell r="N188">
            <v>3.23</v>
          </cell>
          <cell r="R188">
            <v>3.93</v>
          </cell>
        </row>
        <row r="189">
          <cell r="N189">
            <v>4.6500000000000004</v>
          </cell>
          <cell r="R189">
            <v>9.51</v>
          </cell>
        </row>
        <row r="190">
          <cell r="N190">
            <v>-3.48</v>
          </cell>
          <cell r="R190">
            <v>0.1</v>
          </cell>
        </row>
        <row r="191">
          <cell r="N191">
            <v>-9.2899999999999991</v>
          </cell>
          <cell r="R191">
            <v>-15.4</v>
          </cell>
        </row>
        <row r="192">
          <cell r="N192">
            <v>3.81</v>
          </cell>
          <cell r="R192">
            <v>4.57</v>
          </cell>
        </row>
        <row r="193">
          <cell r="N193">
            <v>5.8</v>
          </cell>
          <cell r="R193">
            <v>7.64</v>
          </cell>
        </row>
        <row r="194">
          <cell r="N194">
            <v>3.12</v>
          </cell>
          <cell r="R194">
            <v>2.3199999999999998</v>
          </cell>
        </row>
        <row r="195">
          <cell r="N195">
            <v>11.56</v>
          </cell>
          <cell r="R195">
            <v>5.82</v>
          </cell>
        </row>
        <row r="196">
          <cell r="N196">
            <v>3.57</v>
          </cell>
          <cell r="R196">
            <v>1.08</v>
          </cell>
        </row>
        <row r="197">
          <cell r="N197">
            <v>3.99</v>
          </cell>
          <cell r="R197">
            <v>0.36</v>
          </cell>
        </row>
        <row r="198">
          <cell r="N198">
            <v>1.72</v>
          </cell>
          <cell r="R198">
            <v>0.92</v>
          </cell>
        </row>
        <row r="199">
          <cell r="N199">
            <v>11.6</v>
          </cell>
          <cell r="R199">
            <v>2.77</v>
          </cell>
        </row>
        <row r="200">
          <cell r="N200">
            <v>-1.55</v>
          </cell>
          <cell r="R200">
            <v>-0.71</v>
          </cell>
        </row>
        <row r="201">
          <cell r="N201">
            <v>-5.88</v>
          </cell>
          <cell r="R201">
            <v>2.15</v>
          </cell>
        </row>
        <row r="202">
          <cell r="N202">
            <v>2.34</v>
          </cell>
          <cell r="R202">
            <v>1.36</v>
          </cell>
        </row>
        <row r="203">
          <cell r="N203">
            <v>4.9000000000000004</v>
          </cell>
          <cell r="R203">
            <v>7.78</v>
          </cell>
        </row>
        <row r="204">
          <cell r="N204">
            <v>-1.28</v>
          </cell>
          <cell r="R204">
            <v>0.37</v>
          </cell>
        </row>
        <row r="205">
          <cell r="N205">
            <v>2.4300000000000002</v>
          </cell>
          <cell r="R205">
            <v>2.15</v>
          </cell>
        </row>
        <row r="206">
          <cell r="N206">
            <v>-4.92</v>
          </cell>
          <cell r="R206">
            <v>0.43</v>
          </cell>
        </row>
        <row r="207">
          <cell r="N207">
            <v>0.8</v>
          </cell>
          <cell r="R207">
            <v>-0.74</v>
          </cell>
        </row>
        <row r="208">
          <cell r="N208">
            <v>-7.03</v>
          </cell>
          <cell r="R208">
            <v>-1.92</v>
          </cell>
        </row>
        <row r="209">
          <cell r="N209">
            <v>-7.58</v>
          </cell>
          <cell r="R209">
            <v>-1.76</v>
          </cell>
        </row>
        <row r="210">
          <cell r="N210">
            <v>8.7200000000000006</v>
          </cell>
          <cell r="R210">
            <v>4.59</v>
          </cell>
        </row>
        <row r="211">
          <cell r="N211">
            <v>3.09</v>
          </cell>
          <cell r="R211">
            <v>4.21</v>
          </cell>
        </row>
        <row r="212">
          <cell r="N212">
            <v>-2.89</v>
          </cell>
          <cell r="R212">
            <v>-1.98</v>
          </cell>
        </row>
        <row r="213">
          <cell r="N213">
            <v>-2.15</v>
          </cell>
          <cell r="R213">
            <v>0.59</v>
          </cell>
        </row>
        <row r="214">
          <cell r="N214">
            <v>-7.35</v>
          </cell>
          <cell r="R214">
            <v>-2.21</v>
          </cell>
        </row>
        <row r="215">
          <cell r="N215">
            <v>-3.32</v>
          </cell>
          <cell r="R215">
            <v>1.75</v>
          </cell>
        </row>
        <row r="216">
          <cell r="N216">
            <v>6.52</v>
          </cell>
          <cell r="R216">
            <v>2.34</v>
          </cell>
        </row>
        <row r="217">
          <cell r="N217">
            <v>-4</v>
          </cell>
          <cell r="R217">
            <v>-1.6</v>
          </cell>
        </row>
        <row r="218">
          <cell r="N218">
            <v>-3.3</v>
          </cell>
          <cell r="R218">
            <v>-1.84</v>
          </cell>
        </row>
        <row r="219">
          <cell r="N219">
            <v>-0.39</v>
          </cell>
          <cell r="R219">
            <v>-1.92</v>
          </cell>
        </row>
        <row r="220">
          <cell r="N220">
            <v>10.83</v>
          </cell>
          <cell r="R220">
            <v>12.44</v>
          </cell>
        </row>
        <row r="221">
          <cell r="N221">
            <v>2.1</v>
          </cell>
          <cell r="R221">
            <v>0.91</v>
          </cell>
        </row>
        <row r="222">
          <cell r="N222">
            <v>13.13</v>
          </cell>
          <cell r="R222">
            <v>10.39</v>
          </cell>
        </row>
        <row r="223">
          <cell r="N223">
            <v>7.8</v>
          </cell>
          <cell r="R223">
            <v>5.7</v>
          </cell>
        </row>
        <row r="224">
          <cell r="N224">
            <v>1.78</v>
          </cell>
          <cell r="R224">
            <v>3.14</v>
          </cell>
        </row>
        <row r="225">
          <cell r="N225">
            <v>3.84</v>
          </cell>
          <cell r="R225">
            <v>2.66</v>
          </cell>
        </row>
        <row r="226">
          <cell r="N226">
            <v>3.29</v>
          </cell>
          <cell r="R226">
            <v>4.79</v>
          </cell>
        </row>
        <row r="227">
          <cell r="N227">
            <v>2.65</v>
          </cell>
          <cell r="R227">
            <v>4.41</v>
          </cell>
        </row>
        <row r="228">
          <cell r="N228">
            <v>6.49</v>
          </cell>
          <cell r="R228">
            <v>8.19</v>
          </cell>
        </row>
        <row r="229">
          <cell r="N229">
            <v>1.74</v>
          </cell>
          <cell r="R229">
            <v>1.22</v>
          </cell>
        </row>
        <row r="230">
          <cell r="N230">
            <v>5.84</v>
          </cell>
          <cell r="R230">
            <v>2.17</v>
          </cell>
        </row>
        <row r="231">
          <cell r="N231">
            <v>-5.13</v>
          </cell>
          <cell r="R231">
            <v>-1.36</v>
          </cell>
        </row>
        <row r="232">
          <cell r="N232">
            <v>-1.86</v>
          </cell>
          <cell r="R232">
            <v>5.0999999999999996</v>
          </cell>
        </row>
        <row r="233">
          <cell r="N233">
            <v>2.4500000000000002</v>
          </cell>
          <cell r="R233">
            <v>1.28</v>
          </cell>
        </row>
        <row r="234">
          <cell r="N234">
            <v>-4.6399999999999997</v>
          </cell>
          <cell r="R234">
            <v>-0.96</v>
          </cell>
        </row>
        <row r="235">
          <cell r="N235">
            <v>2.78</v>
          </cell>
          <cell r="R235">
            <v>1.81</v>
          </cell>
        </row>
        <row r="236">
          <cell r="N236">
            <v>-1.29</v>
          </cell>
          <cell r="R236">
            <v>0.39</v>
          </cell>
        </row>
        <row r="237">
          <cell r="N237">
            <v>-6.02</v>
          </cell>
          <cell r="R237">
            <v>4.99</v>
          </cell>
        </row>
        <row r="238">
          <cell r="N238">
            <v>-4.66</v>
          </cell>
          <cell r="R238">
            <v>-1.06</v>
          </cell>
        </row>
        <row r="239">
          <cell r="N239">
            <v>1.24</v>
          </cell>
          <cell r="R239">
            <v>0.23</v>
          </cell>
        </row>
        <row r="240">
          <cell r="N240">
            <v>0.52</v>
          </cell>
          <cell r="R240">
            <v>1.1499999999999999</v>
          </cell>
        </row>
        <row r="241">
          <cell r="N241">
            <v>-5.13</v>
          </cell>
          <cell r="R241">
            <v>-6.1</v>
          </cell>
        </row>
        <row r="242">
          <cell r="N242">
            <v>4.05</v>
          </cell>
          <cell r="R242">
            <v>3.9</v>
          </cell>
        </row>
        <row r="243">
          <cell r="N243">
            <v>-1.62</v>
          </cell>
          <cell r="R243">
            <v>-1.98</v>
          </cell>
        </row>
        <row r="244">
          <cell r="N244">
            <v>11.92</v>
          </cell>
          <cell r="R244">
            <v>11.59</v>
          </cell>
        </row>
        <row r="245">
          <cell r="N245">
            <v>-2.86</v>
          </cell>
          <cell r="R245">
            <v>3.33</v>
          </cell>
        </row>
        <row r="246">
          <cell r="N246">
            <v>-0.15</v>
          </cell>
          <cell r="R246">
            <v>-0.67</v>
          </cell>
        </row>
        <row r="247">
          <cell r="N247">
            <v>-3.18</v>
          </cell>
          <cell r="R247">
            <v>1.46</v>
          </cell>
        </row>
        <row r="248">
          <cell r="N248">
            <v>2.7</v>
          </cell>
          <cell r="R248">
            <v>1.77</v>
          </cell>
        </row>
        <row r="249">
          <cell r="N249">
            <v>11.18</v>
          </cell>
          <cell r="R249">
            <v>5.46</v>
          </cell>
        </row>
        <row r="250">
          <cell r="N250">
            <v>1.18</v>
          </cell>
          <cell r="R250">
            <v>2.15</v>
          </cell>
        </row>
        <row r="251">
          <cell r="N251">
            <v>-2.3199999999999998</v>
          </cell>
          <cell r="R251">
            <v>2.2000000000000002</v>
          </cell>
        </row>
        <row r="252">
          <cell r="N252">
            <v>-1.7</v>
          </cell>
          <cell r="R252">
            <v>2.29</v>
          </cell>
        </row>
        <row r="253">
          <cell r="N253">
            <v>5.61</v>
          </cell>
          <cell r="R253">
            <v>4.66</v>
          </cell>
        </row>
        <row r="254">
          <cell r="N254">
            <v>1.07</v>
          </cell>
          <cell r="R254">
            <v>2.2400000000000002</v>
          </cell>
        </row>
        <row r="255">
          <cell r="N255">
            <v>0.71</v>
          </cell>
          <cell r="R255">
            <v>-1.31</v>
          </cell>
        </row>
        <row r="256">
          <cell r="N256">
            <v>-1.83</v>
          </cell>
          <cell r="R256">
            <v>0.6</v>
          </cell>
        </row>
        <row r="257">
          <cell r="N257">
            <v>-4.57</v>
          </cell>
          <cell r="R257">
            <v>-4.17</v>
          </cell>
        </row>
        <row r="258">
          <cell r="N258">
            <v>3.95</v>
          </cell>
          <cell r="R258">
            <v>5.7</v>
          </cell>
        </row>
        <row r="259">
          <cell r="N259">
            <v>9.3699999999999992</v>
          </cell>
          <cell r="R259">
            <v>5.04</v>
          </cell>
        </row>
        <row r="260">
          <cell r="N260">
            <v>6.07</v>
          </cell>
          <cell r="R260">
            <v>4.41</v>
          </cell>
        </row>
        <row r="261">
          <cell r="N261">
            <v>0.85</v>
          </cell>
          <cell r="R261">
            <v>1.9</v>
          </cell>
        </row>
        <row r="262">
          <cell r="N262">
            <v>7.51</v>
          </cell>
          <cell r="R262">
            <v>7.08</v>
          </cell>
        </row>
        <row r="263">
          <cell r="N263">
            <v>5.65</v>
          </cell>
          <cell r="R263">
            <v>4.8099999999999996</v>
          </cell>
        </row>
        <row r="264">
          <cell r="N264">
            <v>0.93</v>
          </cell>
          <cell r="R264">
            <v>-2.79</v>
          </cell>
        </row>
        <row r="265">
          <cell r="N265">
            <v>5.3</v>
          </cell>
          <cell r="R265">
            <v>5.0199999999999996</v>
          </cell>
        </row>
        <row r="266">
          <cell r="N266">
            <v>1.85</v>
          </cell>
          <cell r="R266">
            <v>2.62</v>
          </cell>
        </row>
        <row r="267">
          <cell r="N267">
            <v>-7.89</v>
          </cell>
          <cell r="R267">
            <v>-3.46</v>
          </cell>
        </row>
        <row r="268">
          <cell r="N268">
            <v>4.08</v>
          </cell>
          <cell r="R268">
            <v>9.94</v>
          </cell>
        </row>
        <row r="269">
          <cell r="N269">
            <v>-9.91</v>
          </cell>
          <cell r="R269">
            <v>-6.19</v>
          </cell>
        </row>
        <row r="270">
          <cell r="N270">
            <v>5.12</v>
          </cell>
          <cell r="R270">
            <v>5.23</v>
          </cell>
        </row>
        <row r="271">
          <cell r="N271">
            <v>1.98</v>
          </cell>
          <cell r="R271">
            <v>1.41</v>
          </cell>
        </row>
        <row r="272">
          <cell r="N272">
            <v>-2.35</v>
          </cell>
          <cell r="R272">
            <v>-2.75</v>
          </cell>
        </row>
        <row r="273">
          <cell r="N273">
            <v>13.51</v>
          </cell>
          <cell r="R273">
            <v>11.67</v>
          </cell>
        </row>
        <row r="274">
          <cell r="N274">
            <v>8.2899999999999991</v>
          </cell>
          <cell r="R274">
            <v>0.25</v>
          </cell>
        </row>
        <row r="275">
          <cell r="N275">
            <v>1.46</v>
          </cell>
          <cell r="R275">
            <v>3.7</v>
          </cell>
        </row>
        <row r="276">
          <cell r="N276">
            <v>-1.82</v>
          </cell>
          <cell r="R276">
            <v>-0.98</v>
          </cell>
        </row>
        <row r="277">
          <cell r="N277">
            <v>1.56</v>
          </cell>
          <cell r="R277">
            <v>0.61</v>
          </cell>
        </row>
        <row r="278">
          <cell r="N278">
            <v>4.22</v>
          </cell>
          <cell r="R278">
            <v>4.83</v>
          </cell>
        </row>
        <row r="279">
          <cell r="N279">
            <v>5.05</v>
          </cell>
          <cell r="R279">
            <v>3.9</v>
          </cell>
        </row>
        <row r="280">
          <cell r="N280">
            <v>4.5599999999999996</v>
          </cell>
          <cell r="R280">
            <v>2.2999999999999998</v>
          </cell>
        </row>
        <row r="281">
          <cell r="N281">
            <v>-2.2999999999999998</v>
          </cell>
          <cell r="R281">
            <v>-2.11</v>
          </cell>
        </row>
        <row r="282">
          <cell r="N282">
            <v>-23.78</v>
          </cell>
          <cell r="R282">
            <v>-21.01</v>
          </cell>
        </row>
        <row r="283">
          <cell r="N283">
            <v>-8.91</v>
          </cell>
          <cell r="R283">
            <v>-6.05</v>
          </cell>
        </row>
        <row r="284">
          <cell r="N284">
            <v>9.11</v>
          </cell>
          <cell r="R284">
            <v>5.79</v>
          </cell>
        </row>
        <row r="285">
          <cell r="N285">
            <v>2.0099999999999998</v>
          </cell>
          <cell r="R285">
            <v>7.87</v>
          </cell>
        </row>
        <row r="286">
          <cell r="N286">
            <v>5.57</v>
          </cell>
          <cell r="R286">
            <v>3.96</v>
          </cell>
        </row>
        <row r="287">
          <cell r="N287">
            <v>-3.02</v>
          </cell>
          <cell r="R287">
            <v>0.52</v>
          </cell>
        </row>
        <row r="288">
          <cell r="N288">
            <v>-0.48</v>
          </cell>
          <cell r="R288">
            <v>2.12</v>
          </cell>
        </row>
        <row r="289">
          <cell r="N289">
            <v>-0.43</v>
          </cell>
          <cell r="R289">
            <v>1.7</v>
          </cell>
        </row>
        <row r="290">
          <cell r="N290">
            <v>4.99</v>
          </cell>
          <cell r="R290">
            <v>4.28</v>
          </cell>
        </row>
        <row r="291">
          <cell r="N291">
            <v>-1.61</v>
          </cell>
          <cell r="R291">
            <v>0.53</v>
          </cell>
        </row>
        <row r="292">
          <cell r="N292">
            <v>-3.17</v>
          </cell>
          <cell r="R292">
            <v>-1.87</v>
          </cell>
        </row>
        <row r="293">
          <cell r="N293">
            <v>5.15</v>
          </cell>
          <cell r="R293">
            <v>3.84</v>
          </cell>
        </row>
        <row r="294">
          <cell r="N294">
            <v>0.9</v>
          </cell>
          <cell r="R294">
            <v>3.16</v>
          </cell>
        </row>
        <row r="295">
          <cell r="N295">
            <v>-2.08</v>
          </cell>
          <cell r="R295">
            <v>-0.54</v>
          </cell>
        </row>
        <row r="296">
          <cell r="N296">
            <v>2.92</v>
          </cell>
          <cell r="R296">
            <v>0.74</v>
          </cell>
        </row>
        <row r="297">
          <cell r="N297">
            <v>6.93</v>
          </cell>
          <cell r="R297">
            <v>7.77</v>
          </cell>
        </row>
        <row r="298">
          <cell r="N298">
            <v>-2.34</v>
          </cell>
          <cell r="R298">
            <v>-1.08</v>
          </cell>
        </row>
        <row r="299">
          <cell r="N299">
            <v>2.44</v>
          </cell>
          <cell r="R299">
            <v>1.98</v>
          </cell>
        </row>
        <row r="300">
          <cell r="N300">
            <v>6.04</v>
          </cell>
          <cell r="R300">
            <v>4.09</v>
          </cell>
        </row>
        <row r="301">
          <cell r="N301">
            <v>4.71</v>
          </cell>
          <cell r="R301">
            <v>3.98</v>
          </cell>
        </row>
        <row r="302">
          <cell r="N302">
            <v>-1.08</v>
          </cell>
          <cell r="R302">
            <v>1.26</v>
          </cell>
        </row>
        <row r="303">
          <cell r="N303">
            <v>10.02</v>
          </cell>
          <cell r="R303">
            <v>6</v>
          </cell>
        </row>
        <row r="304">
          <cell r="N304">
            <v>0.9</v>
          </cell>
          <cell r="R304">
            <v>2.5099999999999998</v>
          </cell>
        </row>
        <row r="305">
          <cell r="N305">
            <v>1.05</v>
          </cell>
          <cell r="R305">
            <v>-0.39</v>
          </cell>
        </row>
        <row r="306">
          <cell r="N306">
            <v>-1.07</v>
          </cell>
          <cell r="R306">
            <v>-2.11</v>
          </cell>
        </row>
        <row r="307">
          <cell r="N307">
            <v>1.78</v>
          </cell>
          <cell r="R307">
            <v>0.97</v>
          </cell>
        </row>
        <row r="308">
          <cell r="N308">
            <v>0.93</v>
          </cell>
          <cell r="R308">
            <v>0.96</v>
          </cell>
        </row>
        <row r="309">
          <cell r="N309">
            <v>-7.9</v>
          </cell>
          <cell r="R309">
            <v>-6.87</v>
          </cell>
        </row>
        <row r="310">
          <cell r="N310">
            <v>0.65</v>
          </cell>
          <cell r="R310">
            <v>2.4</v>
          </cell>
        </row>
        <row r="311">
          <cell r="N311">
            <v>4.01</v>
          </cell>
          <cell r="R311">
            <v>0.82</v>
          </cell>
        </row>
        <row r="312">
          <cell r="N312">
            <v>-0.61</v>
          </cell>
          <cell r="R312">
            <v>-4.66</v>
          </cell>
        </row>
        <row r="313">
          <cell r="N313">
            <v>11.2</v>
          </cell>
          <cell r="R313">
            <v>7.45</v>
          </cell>
        </row>
        <row r="314">
          <cell r="N314">
            <v>2.63</v>
          </cell>
          <cell r="R314">
            <v>-0.31</v>
          </cell>
        </row>
        <row r="315">
          <cell r="N315">
            <v>-1.51</v>
          </cell>
          <cell r="R315">
            <v>-2.59</v>
          </cell>
        </row>
        <row r="316">
          <cell r="N316">
            <v>-9.5</v>
          </cell>
          <cell r="R316">
            <v>-10.58</v>
          </cell>
        </row>
        <row r="317">
          <cell r="N317">
            <v>-5.79</v>
          </cell>
          <cell r="R317">
            <v>-7.58</v>
          </cell>
        </row>
        <row r="318">
          <cell r="N318">
            <v>0.56000000000000005</v>
          </cell>
          <cell r="R318">
            <v>-1.1200000000000001</v>
          </cell>
        </row>
        <row r="319">
          <cell r="N319">
            <v>7.1</v>
          </cell>
          <cell r="R319">
            <v>4.7699999999999996</v>
          </cell>
        </row>
        <row r="320">
          <cell r="N320">
            <v>3.58</v>
          </cell>
          <cell r="R320">
            <v>1.75</v>
          </cell>
        </row>
        <row r="321">
          <cell r="N321">
            <v>6</v>
          </cell>
          <cell r="R321">
            <v>4.9400000000000004</v>
          </cell>
        </row>
        <row r="322">
          <cell r="N322">
            <v>8.5299999999999994</v>
          </cell>
          <cell r="R322">
            <v>8.18</v>
          </cell>
        </row>
        <row r="323">
          <cell r="N323">
            <v>4.97</v>
          </cell>
          <cell r="R323">
            <v>2.75</v>
          </cell>
        </row>
        <row r="324">
          <cell r="N324">
            <v>-0.28000000000000003</v>
          </cell>
          <cell r="R324">
            <v>0.11</v>
          </cell>
        </row>
        <row r="325">
          <cell r="N325">
            <v>4.2699999999999996</v>
          </cell>
          <cell r="R325">
            <v>5.53</v>
          </cell>
        </row>
        <row r="326">
          <cell r="N326">
            <v>-4.5999999999999996</v>
          </cell>
          <cell r="R326">
            <v>-4.04</v>
          </cell>
        </row>
        <row r="327">
          <cell r="N327">
            <v>6.22</v>
          </cell>
          <cell r="R327">
            <v>3.64</v>
          </cell>
        </row>
        <row r="328">
          <cell r="N328">
            <v>4.07</v>
          </cell>
          <cell r="R328">
            <v>3.12</v>
          </cell>
        </row>
        <row r="329">
          <cell r="N329">
            <v>-1.64</v>
          </cell>
          <cell r="R329">
            <v>-2.68</v>
          </cell>
        </row>
        <row r="330">
          <cell r="N330">
            <v>1.74</v>
          </cell>
          <cell r="R330">
            <v>1.94</v>
          </cell>
        </row>
        <row r="331">
          <cell r="N331">
            <v>-1.57</v>
          </cell>
          <cell r="R331">
            <v>-6.67</v>
          </cell>
        </row>
        <row r="332">
          <cell r="N332">
            <v>14.87</v>
          </cell>
          <cell r="R332">
            <v>10.76</v>
          </cell>
        </row>
        <row r="333">
          <cell r="N333">
            <v>-2.0299999999999998</v>
          </cell>
          <cell r="R333">
            <v>8.35</v>
          </cell>
        </row>
        <row r="334">
          <cell r="N334">
            <v>0.05</v>
          </cell>
          <cell r="R334">
            <v>8.27</v>
          </cell>
        </row>
        <row r="335">
          <cell r="N335">
            <v>-3.48</v>
          </cell>
          <cell r="R335">
            <v>-0.56000000000000005</v>
          </cell>
        </row>
        <row r="336">
          <cell r="N336">
            <v>-1</v>
          </cell>
          <cell r="R336">
            <v>3.94</v>
          </cell>
        </row>
        <row r="337">
          <cell r="N337">
            <v>0.94</v>
          </cell>
          <cell r="R337">
            <v>1.22</v>
          </cell>
        </row>
        <row r="338">
          <cell r="N338">
            <v>-3.2</v>
          </cell>
          <cell r="R338">
            <v>-0.6</v>
          </cell>
        </row>
        <row r="339">
          <cell r="N339">
            <v>4.8099999999999996</v>
          </cell>
          <cell r="R339">
            <v>1.1299999999999999</v>
          </cell>
        </row>
        <row r="340">
          <cell r="N340">
            <v>-1.08</v>
          </cell>
          <cell r="R340">
            <v>-6.25</v>
          </cell>
        </row>
        <row r="341">
          <cell r="N341">
            <v>0.88</v>
          </cell>
          <cell r="R341">
            <v>0.61</v>
          </cell>
        </row>
        <row r="342">
          <cell r="N342">
            <v>2.67</v>
          </cell>
          <cell r="R342">
            <v>1.54</v>
          </cell>
        </row>
        <row r="343">
          <cell r="N343">
            <v>4.76</v>
          </cell>
          <cell r="R343">
            <v>6.82</v>
          </cell>
        </row>
        <row r="344">
          <cell r="N344">
            <v>-0.09</v>
          </cell>
          <cell r="R344">
            <v>3.85</v>
          </cell>
        </row>
        <row r="345">
          <cell r="N345">
            <v>-1.81</v>
          </cell>
          <cell r="R345">
            <v>7.41</v>
          </cell>
        </row>
        <row r="346">
          <cell r="N346">
            <v>-3.88</v>
          </cell>
          <cell r="R346">
            <v>2.0299999999999998</v>
          </cell>
        </row>
        <row r="347">
          <cell r="N347">
            <v>1.2</v>
          </cell>
          <cell r="R347">
            <v>3.53</v>
          </cell>
        </row>
        <row r="348">
          <cell r="N348">
            <v>-5.64</v>
          </cell>
          <cell r="R348">
            <v>-0.56999999999999995</v>
          </cell>
        </row>
        <row r="349">
          <cell r="N349">
            <v>4.0999999999999996</v>
          </cell>
          <cell r="R349">
            <v>1.29</v>
          </cell>
        </row>
        <row r="350">
          <cell r="N350">
            <v>-1.87</v>
          </cell>
          <cell r="R350">
            <v>3.76</v>
          </cell>
        </row>
        <row r="351">
          <cell r="N351">
            <v>-2.81</v>
          </cell>
          <cell r="R351">
            <v>0.67</v>
          </cell>
        </row>
        <row r="352">
          <cell r="N352">
            <v>3.88</v>
          </cell>
          <cell r="R352">
            <v>3.91</v>
          </cell>
        </row>
        <row r="353">
          <cell r="N353">
            <v>-0.39</v>
          </cell>
          <cell r="R353">
            <v>0.1</v>
          </cell>
        </row>
        <row r="354">
          <cell r="N354">
            <v>4.4000000000000004</v>
          </cell>
          <cell r="R354">
            <v>7.0000000000000007E-2</v>
          </cell>
        </row>
        <row r="355">
          <cell r="N355">
            <v>0.56000000000000005</v>
          </cell>
          <cell r="R355">
            <v>-1.45</v>
          </cell>
        </row>
        <row r="356">
          <cell r="N356">
            <v>1.07</v>
          </cell>
          <cell r="R356">
            <v>2.11</v>
          </cell>
        </row>
        <row r="357">
          <cell r="N357">
            <v>1.78</v>
          </cell>
          <cell r="R357">
            <v>3.61</v>
          </cell>
        </row>
        <row r="358">
          <cell r="N358">
            <v>-1.64</v>
          </cell>
          <cell r="R358">
            <v>-3.67</v>
          </cell>
        </row>
        <row r="359">
          <cell r="N359">
            <v>-5.21</v>
          </cell>
          <cell r="R359">
            <v>-3.58</v>
          </cell>
        </row>
        <row r="360">
          <cell r="N360">
            <v>0.65</v>
          </cell>
          <cell r="R360">
            <v>1.77</v>
          </cell>
        </row>
        <row r="361">
          <cell r="N361">
            <v>0.42</v>
          </cell>
          <cell r="R361">
            <v>1.39</v>
          </cell>
        </row>
        <row r="362">
          <cell r="N362">
            <v>-3.45</v>
          </cell>
          <cell r="R362">
            <v>-3.03</v>
          </cell>
        </row>
        <row r="363">
          <cell r="N363">
            <v>2.9</v>
          </cell>
          <cell r="R363">
            <v>2.2000000000000002</v>
          </cell>
        </row>
        <row r="364">
          <cell r="N364">
            <v>5.91</v>
          </cell>
          <cell r="R364">
            <v>3.91</v>
          </cell>
        </row>
        <row r="365">
          <cell r="N365">
            <v>-0.96</v>
          </cell>
          <cell r="R365">
            <v>-3.27</v>
          </cell>
        </row>
        <row r="366">
          <cell r="N366">
            <v>2.16</v>
          </cell>
          <cell r="R366">
            <v>-7.0000000000000007E-2</v>
          </cell>
        </row>
        <row r="367">
          <cell r="N367">
            <v>-2.59</v>
          </cell>
          <cell r="R367">
            <v>-3.83</v>
          </cell>
        </row>
        <row r="368">
          <cell r="N368">
            <v>1.54</v>
          </cell>
          <cell r="R368">
            <v>0.93</v>
          </cell>
        </row>
        <row r="369">
          <cell r="N369">
            <v>2.0099999999999998</v>
          </cell>
          <cell r="R369">
            <v>4.1500000000000004</v>
          </cell>
        </row>
        <row r="370">
          <cell r="N370">
            <v>3.72</v>
          </cell>
          <cell r="R370">
            <v>5.87</v>
          </cell>
        </row>
        <row r="371">
          <cell r="N371">
            <v>2.8</v>
          </cell>
          <cell r="R371">
            <v>0.99</v>
          </cell>
        </row>
        <row r="372">
          <cell r="N372">
            <v>2.17</v>
          </cell>
          <cell r="R372">
            <v>4.63</v>
          </cell>
        </row>
        <row r="373">
          <cell r="N373">
            <v>3.42</v>
          </cell>
          <cell r="R373">
            <v>4.8</v>
          </cell>
        </row>
        <row r="374">
          <cell r="N374">
            <v>4.1900000000000004</v>
          </cell>
          <cell r="R374">
            <v>2.79</v>
          </cell>
        </row>
        <row r="375">
          <cell r="N375">
            <v>4.07</v>
          </cell>
          <cell r="R375">
            <v>3.88</v>
          </cell>
        </row>
        <row r="376">
          <cell r="N376">
            <v>0.14000000000000001</v>
          </cell>
          <cell r="R376">
            <v>4.0199999999999996</v>
          </cell>
        </row>
        <row r="377">
          <cell r="N377">
            <v>4.92</v>
          </cell>
          <cell r="R377">
            <v>4.49</v>
          </cell>
        </row>
        <row r="378">
          <cell r="N378">
            <v>-0.45</v>
          </cell>
          <cell r="R378">
            <v>-3.09</v>
          </cell>
        </row>
        <row r="379">
          <cell r="N379">
            <v>4.88</v>
          </cell>
          <cell r="R379">
            <v>4.4800000000000004</v>
          </cell>
        </row>
        <row r="380">
          <cell r="N380">
            <v>0.97</v>
          </cell>
          <cell r="R380">
            <v>1.66</v>
          </cell>
        </row>
        <row r="381">
          <cell r="N381">
            <v>3.27</v>
          </cell>
          <cell r="R381">
            <v>2.62</v>
          </cell>
        </row>
        <row r="382">
          <cell r="N382">
            <v>1.51</v>
          </cell>
          <cell r="R382">
            <v>1.96</v>
          </cell>
        </row>
        <row r="383">
          <cell r="N383">
            <v>0.33</v>
          </cell>
          <cell r="R383">
            <v>1.49</v>
          </cell>
        </row>
        <row r="384">
          <cell r="N384">
            <v>2.57</v>
          </cell>
          <cell r="R384">
            <v>0.5</v>
          </cell>
        </row>
        <row r="385">
          <cell r="N385">
            <v>3.85</v>
          </cell>
          <cell r="R385">
            <v>3.08</v>
          </cell>
        </row>
        <row r="386">
          <cell r="N386">
            <v>-0.16</v>
          </cell>
          <cell r="R386">
            <v>-0.35</v>
          </cell>
        </row>
        <row r="387">
          <cell r="N387">
            <v>-6.19</v>
          </cell>
          <cell r="R387">
            <v>-5.07</v>
          </cell>
        </row>
        <row r="388">
          <cell r="N388">
            <v>2.21</v>
          </cell>
          <cell r="R388">
            <v>3.76</v>
          </cell>
        </row>
        <row r="389">
          <cell r="N389">
            <v>6.99</v>
          </cell>
          <cell r="R389">
            <v>3.85</v>
          </cell>
        </row>
        <row r="390">
          <cell r="N390">
            <v>0.39</v>
          </cell>
          <cell r="R390">
            <v>3.25</v>
          </cell>
        </row>
        <row r="391">
          <cell r="N391">
            <v>6.73</v>
          </cell>
          <cell r="R391">
            <v>6.05</v>
          </cell>
        </row>
        <row r="392">
          <cell r="N392">
            <v>-1.85</v>
          </cell>
          <cell r="R392">
            <v>0.38</v>
          </cell>
        </row>
        <row r="393">
          <cell r="N393">
            <v>6.87</v>
          </cell>
          <cell r="R393">
            <v>4.0599999999999996</v>
          </cell>
        </row>
        <row r="394">
          <cell r="N394">
            <v>-0.21</v>
          </cell>
          <cell r="R394">
            <v>3.59</v>
          </cell>
        </row>
        <row r="395">
          <cell r="N395">
            <v>-5.89</v>
          </cell>
          <cell r="R395">
            <v>-3.92</v>
          </cell>
        </row>
        <row r="396">
          <cell r="N396">
            <v>6.69</v>
          </cell>
          <cell r="R396">
            <v>0.78</v>
          </cell>
        </row>
        <row r="397">
          <cell r="N397">
            <v>7.04</v>
          </cell>
          <cell r="R397">
            <v>7.26</v>
          </cell>
        </row>
        <row r="398">
          <cell r="N398">
            <v>4.4000000000000004</v>
          </cell>
          <cell r="R398">
            <v>5.04</v>
          </cell>
        </row>
        <row r="399">
          <cell r="N399">
            <v>7.17</v>
          </cell>
          <cell r="R399">
            <v>6.8</v>
          </cell>
        </row>
        <row r="400">
          <cell r="N400">
            <v>-5.72</v>
          </cell>
          <cell r="R400">
            <v>-1.4</v>
          </cell>
        </row>
        <row r="401">
          <cell r="N401">
            <v>5.17</v>
          </cell>
          <cell r="R401">
            <v>7.01</v>
          </cell>
        </row>
        <row r="402">
          <cell r="N402">
            <v>-3.29</v>
          </cell>
          <cell r="R402">
            <v>-3.01</v>
          </cell>
        </row>
        <row r="403">
          <cell r="N403">
            <v>4.49</v>
          </cell>
          <cell r="R403">
            <v>2.29</v>
          </cell>
        </row>
        <row r="404">
          <cell r="N404">
            <v>0.79</v>
          </cell>
          <cell r="R404">
            <v>2.39</v>
          </cell>
        </row>
        <row r="405">
          <cell r="N405">
            <v>3.12</v>
          </cell>
          <cell r="R405">
            <v>0.39</v>
          </cell>
        </row>
        <row r="406">
          <cell r="N406">
            <v>7.12</v>
          </cell>
          <cell r="R406">
            <v>7.07</v>
          </cell>
        </row>
        <row r="407">
          <cell r="N407">
            <v>5.0599999999999996</v>
          </cell>
          <cell r="R407">
            <v>6.52</v>
          </cell>
        </row>
        <row r="408">
          <cell r="N408">
            <v>0.95</v>
          </cell>
          <cell r="R408">
            <v>0.11</v>
          </cell>
        </row>
        <row r="409">
          <cell r="N409">
            <v>-2.97</v>
          </cell>
          <cell r="R409">
            <v>-1.96</v>
          </cell>
        </row>
        <row r="410">
          <cell r="N410">
            <v>6.33</v>
          </cell>
          <cell r="R410">
            <v>0.45</v>
          </cell>
        </row>
        <row r="411">
          <cell r="N411">
            <v>-0.45</v>
          </cell>
          <cell r="R411">
            <v>-4.42</v>
          </cell>
        </row>
        <row r="412">
          <cell r="N412">
            <v>-13.95</v>
          </cell>
          <cell r="R412">
            <v>-14.94</v>
          </cell>
        </row>
        <row r="413">
          <cell r="N413">
            <v>8.4700000000000006</v>
          </cell>
          <cell r="R413">
            <v>6.79</v>
          </cell>
        </row>
        <row r="414">
          <cell r="N414">
            <v>7.64</v>
          </cell>
          <cell r="R414">
            <v>2.96</v>
          </cell>
        </row>
        <row r="415">
          <cell r="N415">
            <v>7.51</v>
          </cell>
          <cell r="R415">
            <v>5.24</v>
          </cell>
        </row>
        <row r="416">
          <cell r="N416">
            <v>9.0299999999999994</v>
          </cell>
          <cell r="R416">
            <v>3.83</v>
          </cell>
        </row>
        <row r="417">
          <cell r="N417">
            <v>5.76</v>
          </cell>
          <cell r="R417">
            <v>-0.09</v>
          </cell>
        </row>
        <row r="418">
          <cell r="N418">
            <v>-4.8600000000000003</v>
          </cell>
          <cell r="R418">
            <v>-3.32</v>
          </cell>
        </row>
        <row r="419">
          <cell r="N419">
            <v>4.29</v>
          </cell>
          <cell r="R419">
            <v>0.21</v>
          </cell>
        </row>
        <row r="420">
          <cell r="N420">
            <v>1.35</v>
          </cell>
          <cell r="R420">
            <v>5.4</v>
          </cell>
        </row>
        <row r="421">
          <cell r="N421">
            <v>-2.74</v>
          </cell>
          <cell r="R421">
            <v>2.72</v>
          </cell>
        </row>
        <row r="422">
          <cell r="N422">
            <v>7.01</v>
          </cell>
          <cell r="R422">
            <v>2.87</v>
          </cell>
        </row>
        <row r="423">
          <cell r="N423">
            <v>-2.84</v>
          </cell>
          <cell r="R423">
            <v>-2.99</v>
          </cell>
        </row>
        <row r="424">
          <cell r="N424">
            <v>0.39</v>
          </cell>
          <cell r="R424">
            <v>-3.65</v>
          </cell>
        </row>
        <row r="425">
          <cell r="N425">
            <v>-1.66</v>
          </cell>
          <cell r="R425">
            <v>-3.75</v>
          </cell>
        </row>
        <row r="426">
          <cell r="N426">
            <v>6.25</v>
          </cell>
          <cell r="R426">
            <v>1.06</v>
          </cell>
        </row>
        <row r="427">
          <cell r="N427">
            <v>4.7699999999999996</v>
          </cell>
          <cell r="R427">
            <v>2.64</v>
          </cell>
        </row>
        <row r="428">
          <cell r="N428">
            <v>8.81</v>
          </cell>
          <cell r="R428">
            <v>3.51</v>
          </cell>
        </row>
        <row r="429">
          <cell r="N429">
            <v>-4.74</v>
          </cell>
          <cell r="R429">
            <v>-4.74</v>
          </cell>
        </row>
        <row r="430">
          <cell r="N430">
            <v>2.82</v>
          </cell>
          <cell r="R430">
            <v>2.41</v>
          </cell>
        </row>
        <row r="431">
          <cell r="N431">
            <v>7.34</v>
          </cell>
          <cell r="R431">
            <v>7.65</v>
          </cell>
        </row>
        <row r="432">
          <cell r="N432">
            <v>-4.71</v>
          </cell>
          <cell r="R432">
            <v>-2.4700000000000002</v>
          </cell>
        </row>
        <row r="433">
          <cell r="N433">
            <v>-3.89</v>
          </cell>
          <cell r="R433">
            <v>0.61</v>
          </cell>
        </row>
        <row r="434">
          <cell r="N434">
            <v>6.3</v>
          </cell>
          <cell r="R434">
            <v>1.86</v>
          </cell>
        </row>
        <row r="435">
          <cell r="N435">
            <v>-3.41</v>
          </cell>
          <cell r="R435">
            <v>2.57</v>
          </cell>
        </row>
        <row r="436">
          <cell r="N436">
            <v>7.74</v>
          </cell>
          <cell r="R436">
            <v>6.32</v>
          </cell>
        </row>
        <row r="437">
          <cell r="N437">
            <v>-6.38</v>
          </cell>
          <cell r="R437">
            <v>-0.74</v>
          </cell>
        </row>
        <row r="438">
          <cell r="N438">
            <v>-2.4900000000000002</v>
          </cell>
          <cell r="R438">
            <v>1.07</v>
          </cell>
        </row>
        <row r="439">
          <cell r="N439">
            <v>-11.15</v>
          </cell>
          <cell r="R439">
            <v>-0.61</v>
          </cell>
        </row>
        <row r="440">
          <cell r="N440">
            <v>-1.1100000000000001</v>
          </cell>
          <cell r="R440">
            <v>6.82</v>
          </cell>
        </row>
        <row r="441">
          <cell r="N441">
            <v>3.72</v>
          </cell>
          <cell r="R441">
            <v>5.77</v>
          </cell>
        </row>
        <row r="442">
          <cell r="N442">
            <v>-12.23</v>
          </cell>
          <cell r="R442">
            <v>1.4</v>
          </cell>
        </row>
        <row r="443">
          <cell r="N443">
            <v>-8.73</v>
          </cell>
          <cell r="R443">
            <v>-1.23</v>
          </cell>
        </row>
        <row r="444">
          <cell r="N444">
            <v>9.44</v>
          </cell>
          <cell r="R444">
            <v>6.21</v>
          </cell>
        </row>
        <row r="445">
          <cell r="N445">
            <v>0.37</v>
          </cell>
          <cell r="R445">
            <v>5.42</v>
          </cell>
        </row>
        <row r="446">
          <cell r="N446">
            <v>-1.82</v>
          </cell>
          <cell r="R446">
            <v>1.2</v>
          </cell>
        </row>
        <row r="447">
          <cell r="N447">
            <v>-2.1</v>
          </cell>
          <cell r="R447">
            <v>2.79</v>
          </cell>
        </row>
        <row r="448">
          <cell r="N448">
            <v>-7.34</v>
          </cell>
          <cell r="R448">
            <v>-5.63</v>
          </cell>
        </row>
        <row r="449">
          <cell r="N449">
            <v>-8.0500000000000007</v>
          </cell>
          <cell r="R449">
            <v>-7.14</v>
          </cell>
        </row>
        <row r="450">
          <cell r="N450">
            <v>3.99</v>
          </cell>
          <cell r="R450">
            <v>-5.55</v>
          </cell>
        </row>
        <row r="451">
          <cell r="N451">
            <v>7.73</v>
          </cell>
          <cell r="R451">
            <v>10.38</v>
          </cell>
        </row>
        <row r="452">
          <cell r="N452">
            <v>0.42</v>
          </cell>
          <cell r="R452">
            <v>3.7</v>
          </cell>
        </row>
        <row r="453">
          <cell r="N453">
            <v>-1.1200000000000001</v>
          </cell>
          <cell r="R453">
            <v>-3.25</v>
          </cell>
        </row>
        <row r="454">
          <cell r="N454">
            <v>-2.82</v>
          </cell>
          <cell r="R454">
            <v>-5.7</v>
          </cell>
        </row>
        <row r="455">
          <cell r="N455">
            <v>3.37</v>
          </cell>
          <cell r="R455">
            <v>5.62</v>
          </cell>
        </row>
        <row r="456">
          <cell r="N456">
            <v>-7.68</v>
          </cell>
          <cell r="R456">
            <v>-6.73</v>
          </cell>
        </row>
        <row r="457">
          <cell r="N457">
            <v>-1.65</v>
          </cell>
          <cell r="R457">
            <v>-3.7</v>
          </cell>
        </row>
        <row r="458">
          <cell r="N458">
            <v>-7.69</v>
          </cell>
          <cell r="R458">
            <v>-7.14</v>
          </cell>
        </row>
        <row r="459">
          <cell r="N459">
            <v>-6.1</v>
          </cell>
          <cell r="R459">
            <v>-15.83</v>
          </cell>
        </row>
        <row r="460">
          <cell r="N460">
            <v>-0.21</v>
          </cell>
          <cell r="R460">
            <v>4.42</v>
          </cell>
        </row>
        <row r="461">
          <cell r="N461">
            <v>-10.83</v>
          </cell>
          <cell r="R461">
            <v>-9.39</v>
          </cell>
        </row>
        <row r="462">
          <cell r="N462">
            <v>10.06</v>
          </cell>
          <cell r="R462">
            <v>7.04</v>
          </cell>
        </row>
        <row r="463">
          <cell r="N463">
            <v>5.52</v>
          </cell>
          <cell r="R463">
            <v>9.31</v>
          </cell>
        </row>
        <row r="464">
          <cell r="N464">
            <v>-6.45</v>
          </cell>
          <cell r="R464">
            <v>-6.33</v>
          </cell>
        </row>
        <row r="465">
          <cell r="N465">
            <v>-2.72</v>
          </cell>
          <cell r="R465">
            <v>-3.99</v>
          </cell>
        </row>
        <row r="466">
          <cell r="N466">
            <v>-1.34</v>
          </cell>
          <cell r="R466">
            <v>-4.46</v>
          </cell>
        </row>
        <row r="467">
          <cell r="N467">
            <v>1.75</v>
          </cell>
          <cell r="R467">
            <v>-1.6</v>
          </cell>
        </row>
        <row r="468">
          <cell r="N468">
            <v>7.64</v>
          </cell>
          <cell r="R468">
            <v>11.84</v>
          </cell>
        </row>
        <row r="469">
          <cell r="N469">
            <v>4.93</v>
          </cell>
          <cell r="R469">
            <v>9.06</v>
          </cell>
        </row>
        <row r="470">
          <cell r="N470">
            <v>1.21</v>
          </cell>
          <cell r="R470">
            <v>4.51</v>
          </cell>
        </row>
        <row r="471">
          <cell r="N471">
            <v>1.54</v>
          </cell>
          <cell r="R471">
            <v>3.65</v>
          </cell>
        </row>
        <row r="472">
          <cell r="N472">
            <v>2.38</v>
          </cell>
          <cell r="R472">
            <v>5.09</v>
          </cell>
        </row>
        <row r="473">
          <cell r="N473">
            <v>-1.01</v>
          </cell>
          <cell r="R473">
            <v>-1.18</v>
          </cell>
        </row>
        <row r="474">
          <cell r="N474">
            <v>4.5999999999999996</v>
          </cell>
          <cell r="R474">
            <v>7.59</v>
          </cell>
        </row>
        <row r="475">
          <cell r="N475">
            <v>0.98</v>
          </cell>
          <cell r="R475">
            <v>4.0599999999999996</v>
          </cell>
        </row>
        <row r="476">
          <cell r="N476">
            <v>4.37</v>
          </cell>
          <cell r="R476">
            <v>4.18</v>
          </cell>
        </row>
        <row r="477">
          <cell r="N477">
            <v>1.64</v>
          </cell>
          <cell r="R477">
            <v>6.82</v>
          </cell>
        </row>
        <row r="478">
          <cell r="N478">
            <v>1.07</v>
          </cell>
          <cell r="R478">
            <v>2.39</v>
          </cell>
        </row>
        <row r="479">
          <cell r="N479">
            <v>-2</v>
          </cell>
          <cell r="R479">
            <v>-0.41</v>
          </cell>
        </row>
        <row r="480">
          <cell r="N480">
            <v>0.11</v>
          </cell>
          <cell r="R480">
            <v>-4.18</v>
          </cell>
        </row>
        <row r="481">
          <cell r="N481">
            <v>1.19</v>
          </cell>
          <cell r="R481">
            <v>1.9</v>
          </cell>
        </row>
        <row r="482">
          <cell r="N482">
            <v>1.65</v>
          </cell>
          <cell r="R482">
            <v>3.73</v>
          </cell>
        </row>
        <row r="483">
          <cell r="N483">
            <v>-5.46</v>
          </cell>
          <cell r="R483">
            <v>-2.0099999999999998</v>
          </cell>
        </row>
        <row r="484">
          <cell r="N484">
            <v>-0.5</v>
          </cell>
          <cell r="R484">
            <v>-0.23</v>
          </cell>
        </row>
        <row r="485">
          <cell r="N485">
            <v>0.65</v>
          </cell>
          <cell r="R485">
            <v>3.66</v>
          </cell>
        </row>
        <row r="486">
          <cell r="N486">
            <v>1.61</v>
          </cell>
          <cell r="R486">
            <v>1.89</v>
          </cell>
        </row>
        <row r="487">
          <cell r="N487">
            <v>3.77</v>
          </cell>
          <cell r="R487">
            <v>7.11</v>
          </cell>
        </row>
        <row r="488">
          <cell r="N488">
            <v>3.89</v>
          </cell>
          <cell r="R488">
            <v>3.26</v>
          </cell>
        </row>
        <row r="489">
          <cell r="N489">
            <v>-3.24</v>
          </cell>
          <cell r="R489">
            <v>-0.76</v>
          </cell>
        </row>
        <row r="490">
          <cell r="N490">
            <v>1.06</v>
          </cell>
          <cell r="R490">
            <v>4.28</v>
          </cell>
        </row>
        <row r="491">
          <cell r="N491">
            <v>-1.35</v>
          </cell>
          <cell r="R491">
            <v>-0.79</v>
          </cell>
        </row>
        <row r="492">
          <cell r="N492">
            <v>-1.76</v>
          </cell>
          <cell r="R492">
            <v>-3.23</v>
          </cell>
        </row>
        <row r="493">
          <cell r="N493">
            <v>4.29</v>
          </cell>
          <cell r="R493">
            <v>4.96</v>
          </cell>
        </row>
        <row r="494">
          <cell r="N494">
            <v>-1.1299999999999999</v>
          </cell>
          <cell r="R494">
            <v>3.64</v>
          </cell>
        </row>
        <row r="495">
          <cell r="N495">
            <v>4.87</v>
          </cell>
          <cell r="R495">
            <v>4.54</v>
          </cell>
        </row>
        <row r="496">
          <cell r="N496">
            <v>-1.73</v>
          </cell>
          <cell r="R496">
            <v>-0.71</v>
          </cell>
        </row>
        <row r="497">
          <cell r="N497">
            <v>-0.17</v>
          </cell>
          <cell r="R497">
            <v>1.8</v>
          </cell>
        </row>
        <row r="498">
          <cell r="N498">
            <v>-0.6</v>
          </cell>
          <cell r="R498">
            <v>-1.71</v>
          </cell>
        </row>
        <row r="499">
          <cell r="N499">
            <v>4.04</v>
          </cell>
          <cell r="R499">
            <v>2.82</v>
          </cell>
        </row>
        <row r="500">
          <cell r="N500">
            <v>-0.64</v>
          </cell>
          <cell r="R500">
            <v>-0.25</v>
          </cell>
        </row>
        <row r="501">
          <cell r="N501">
            <v>2.0699999999999998</v>
          </cell>
          <cell r="R501">
            <v>4.62</v>
          </cell>
        </row>
        <row r="502">
          <cell r="N502">
            <v>0.12</v>
          </cell>
          <cell r="R502">
            <v>-0.56000000000000005</v>
          </cell>
        </row>
        <row r="503">
          <cell r="N503">
            <v>1.36</v>
          </cell>
          <cell r="R503">
            <v>1.88</v>
          </cell>
        </row>
        <row r="504">
          <cell r="N504">
            <v>-0.49</v>
          </cell>
          <cell r="R504">
            <v>4.16</v>
          </cell>
        </row>
        <row r="505">
          <cell r="N505">
            <v>-3.4</v>
          </cell>
          <cell r="R505">
            <v>-2.78</v>
          </cell>
        </row>
        <row r="506">
          <cell r="N506">
            <v>0.23</v>
          </cell>
          <cell r="R506">
            <v>0.65</v>
          </cell>
        </row>
        <row r="507">
          <cell r="N507">
            <v>-1.83</v>
          </cell>
          <cell r="R507">
            <v>0.73</v>
          </cell>
        </row>
        <row r="508">
          <cell r="N508">
            <v>3.54</v>
          </cell>
          <cell r="R508">
            <v>1.02</v>
          </cell>
        </row>
        <row r="509">
          <cell r="N509">
            <v>2.2999999999999998</v>
          </cell>
          <cell r="R509">
            <v>2.83</v>
          </cell>
        </row>
        <row r="510">
          <cell r="N510">
            <v>3.8</v>
          </cell>
          <cell r="R510">
            <v>4.34</v>
          </cell>
        </row>
        <row r="511">
          <cell r="N511">
            <v>1.51</v>
          </cell>
          <cell r="R511">
            <v>1.63</v>
          </cell>
        </row>
        <row r="512">
          <cell r="N512">
            <v>-0.05</v>
          </cell>
          <cell r="R512">
            <v>2.81</v>
          </cell>
        </row>
        <row r="513">
          <cell r="N513">
            <v>2.56</v>
          </cell>
          <cell r="R513">
            <v>2.27</v>
          </cell>
        </row>
        <row r="514">
          <cell r="N514">
            <v>-2</v>
          </cell>
          <cell r="R514">
            <v>-1.57</v>
          </cell>
        </row>
        <row r="515">
          <cell r="N515">
            <v>0.88</v>
          </cell>
          <cell r="R515">
            <v>0.41</v>
          </cell>
        </row>
        <row r="516">
          <cell r="N516">
            <v>5.17</v>
          </cell>
          <cell r="R516">
            <v>3.62</v>
          </cell>
        </row>
        <row r="517">
          <cell r="N517">
            <v>3.16</v>
          </cell>
          <cell r="R517">
            <v>2.74</v>
          </cell>
        </row>
        <row r="518">
          <cell r="N518">
            <v>-1.58</v>
          </cell>
          <cell r="R518">
            <v>-1.97</v>
          </cell>
        </row>
        <row r="519">
          <cell r="N519">
            <v>-1.51</v>
          </cell>
          <cell r="R519">
            <v>-6.05</v>
          </cell>
        </row>
        <row r="520">
          <cell r="N520">
            <v>1.69</v>
          </cell>
          <cell r="R520">
            <v>-0.62</v>
          </cell>
        </row>
        <row r="521">
          <cell r="N521">
            <v>4.9000000000000004</v>
          </cell>
          <cell r="R521">
            <v>2.84</v>
          </cell>
        </row>
        <row r="522">
          <cell r="N522">
            <v>4.0999999999999996</v>
          </cell>
          <cell r="R522">
            <v>-0.6</v>
          </cell>
        </row>
        <row r="523">
          <cell r="N523">
            <v>-3.71</v>
          </cell>
          <cell r="R523">
            <v>-6.02</v>
          </cell>
        </row>
        <row r="524">
          <cell r="N524">
            <v>-0.21</v>
          </cell>
          <cell r="R524">
            <v>0.35</v>
          </cell>
        </row>
        <row r="525">
          <cell r="N525">
            <v>-8.02</v>
          </cell>
          <cell r="R525">
            <v>-4.4400000000000004</v>
          </cell>
        </row>
        <row r="526">
          <cell r="N526">
            <v>-2.27</v>
          </cell>
          <cell r="R526">
            <v>-5.09</v>
          </cell>
        </row>
        <row r="527">
          <cell r="N527">
            <v>-0.3</v>
          </cell>
          <cell r="R527">
            <v>0.64</v>
          </cell>
        </row>
        <row r="528">
          <cell r="N528">
            <v>4.66</v>
          </cell>
          <cell r="R528">
            <v>5.23</v>
          </cell>
        </row>
        <row r="529">
          <cell r="N529">
            <v>3.19</v>
          </cell>
          <cell r="R529">
            <v>2.31</v>
          </cell>
        </row>
        <row r="530">
          <cell r="N530">
            <v>-6.24</v>
          </cell>
          <cell r="R530">
            <v>-10.34</v>
          </cell>
        </row>
        <row r="531">
          <cell r="N531">
            <v>-1.35</v>
          </cell>
          <cell r="R531">
            <v>4.74</v>
          </cell>
        </row>
        <row r="532">
          <cell r="N532">
            <v>1.22</v>
          </cell>
          <cell r="R532">
            <v>2.98</v>
          </cell>
        </row>
        <row r="533">
          <cell r="N533">
            <v>-10.220000000000001</v>
          </cell>
          <cell r="R533">
            <v>-5.97</v>
          </cell>
        </row>
        <row r="534">
          <cell r="N534">
            <v>-16.03</v>
          </cell>
          <cell r="R534">
            <v>-17.37</v>
          </cell>
        </row>
        <row r="535">
          <cell r="N535">
            <v>-6.5</v>
          </cell>
          <cell r="R535">
            <v>-16.02</v>
          </cell>
        </row>
        <row r="536">
          <cell r="N536">
            <v>1.92</v>
          </cell>
          <cell r="R536">
            <v>4.59</v>
          </cell>
        </row>
        <row r="537">
          <cell r="N537">
            <v>-3.85</v>
          </cell>
          <cell r="R537">
            <v>-15.81</v>
          </cell>
        </row>
        <row r="538">
          <cell r="N538">
            <v>-7.45</v>
          </cell>
          <cell r="R538">
            <v>-13.3</v>
          </cell>
        </row>
        <row r="539">
          <cell r="N539">
            <v>8.39</v>
          </cell>
          <cell r="R539">
            <v>11.42</v>
          </cell>
        </row>
        <row r="540">
          <cell r="N540">
            <v>7.85</v>
          </cell>
          <cell r="R540">
            <v>18.62</v>
          </cell>
        </row>
        <row r="541">
          <cell r="N541">
            <v>4.7300000000000004</v>
          </cell>
          <cell r="R541">
            <v>5.94</v>
          </cell>
        </row>
        <row r="542">
          <cell r="N542">
            <v>1.91</v>
          </cell>
          <cell r="R542">
            <v>-0.95</v>
          </cell>
        </row>
        <row r="543">
          <cell r="N543">
            <v>6.28</v>
          </cell>
          <cell r="R543">
            <v>11.06</v>
          </cell>
        </row>
        <row r="544">
          <cell r="N544">
            <v>1.19</v>
          </cell>
          <cell r="R544">
            <v>13.68</v>
          </cell>
        </row>
        <row r="545">
          <cell r="N545">
            <v>3.94</v>
          </cell>
          <cell r="R545">
            <v>4.49</v>
          </cell>
        </row>
        <row r="546">
          <cell r="N546">
            <v>-0.45</v>
          </cell>
          <cell r="R546">
            <v>-9.15</v>
          </cell>
        </row>
        <row r="547">
          <cell r="N547">
            <v>6.66</v>
          </cell>
          <cell r="R547">
            <v>5.05</v>
          </cell>
        </row>
        <row r="548">
          <cell r="N548">
            <v>1.65</v>
          </cell>
          <cell r="R548">
            <v>2.62</v>
          </cell>
        </row>
        <row r="549">
          <cell r="N549">
            <v>-4.1399999999999997</v>
          </cell>
          <cell r="R549">
            <v>-1.21</v>
          </cell>
        </row>
        <row r="550">
          <cell r="N550">
            <v>2.83</v>
          </cell>
          <cell r="R550">
            <v>6.54</v>
          </cell>
        </row>
        <row r="551">
          <cell r="N551">
            <v>5.42</v>
          </cell>
          <cell r="R551">
            <v>9.49</v>
          </cell>
        </row>
        <row r="552">
          <cell r="N552">
            <v>0.85</v>
          </cell>
          <cell r="R552">
            <v>5.54</v>
          </cell>
        </row>
        <row r="553">
          <cell r="N553">
            <v>-7.15</v>
          </cell>
          <cell r="R553">
            <v>-9.44</v>
          </cell>
        </row>
        <row r="554">
          <cell r="N554">
            <v>-4.0599999999999996</v>
          </cell>
          <cell r="R554">
            <v>-10.53</v>
          </cell>
        </row>
        <row r="555">
          <cell r="N555">
            <v>7.17</v>
          </cell>
          <cell r="R555">
            <v>5.73</v>
          </cell>
        </row>
        <row r="556">
          <cell r="N556">
            <v>-4.22</v>
          </cell>
          <cell r="R556">
            <v>-8.33</v>
          </cell>
        </row>
        <row r="557">
          <cell r="N557">
            <v>10.72</v>
          </cell>
          <cell r="R557">
            <v>8.43</v>
          </cell>
        </row>
        <row r="558">
          <cell r="N558">
            <v>4.62</v>
          </cell>
          <cell r="R558">
            <v>0.67</v>
          </cell>
        </row>
        <row r="559">
          <cell r="N559">
            <v>-0.03</v>
          </cell>
          <cell r="R559">
            <v>-1.32</v>
          </cell>
        </row>
        <row r="560">
          <cell r="N560">
            <v>4.9000000000000004</v>
          </cell>
          <cell r="R560">
            <v>12.13</v>
          </cell>
        </row>
        <row r="561">
          <cell r="N561">
            <v>1.48</v>
          </cell>
          <cell r="R561">
            <v>2.06</v>
          </cell>
        </row>
        <row r="562">
          <cell r="N562">
            <v>2.4</v>
          </cell>
          <cell r="R562">
            <v>4.03</v>
          </cell>
        </row>
        <row r="563">
          <cell r="N563">
            <v>0.66</v>
          </cell>
          <cell r="R563">
            <v>-1.59</v>
          </cell>
        </row>
        <row r="564">
          <cell r="N564">
            <v>3.56</v>
          </cell>
          <cell r="R564">
            <v>1.25</v>
          </cell>
        </row>
        <row r="565">
          <cell r="N565">
            <v>-0.36</v>
          </cell>
          <cell r="R565">
            <v>-2.82</v>
          </cell>
        </row>
        <row r="566">
          <cell r="N566">
            <v>-1.3</v>
          </cell>
          <cell r="R566">
            <v>-2.71</v>
          </cell>
        </row>
        <row r="567">
          <cell r="N567">
            <v>-0.75</v>
          </cell>
          <cell r="R567">
            <v>-4.9000000000000004</v>
          </cell>
        </row>
        <row r="568">
          <cell r="N568">
            <v>-4.74</v>
          </cell>
          <cell r="R568">
            <v>-10.6</v>
          </cell>
        </row>
        <row r="569">
          <cell r="N569">
            <v>-7</v>
          </cell>
          <cell r="R569">
            <v>-12.63</v>
          </cell>
        </row>
        <row r="570">
          <cell r="N570">
            <v>10.4</v>
          </cell>
          <cell r="R570">
            <v>14.12</v>
          </cell>
        </row>
        <row r="571">
          <cell r="N571">
            <v>-0.52</v>
          </cell>
          <cell r="R571">
            <v>-4.3099999999999996</v>
          </cell>
        </row>
        <row r="572">
          <cell r="N572">
            <v>-0.86</v>
          </cell>
          <cell r="R572">
            <v>1.06</v>
          </cell>
        </row>
        <row r="573">
          <cell r="N573">
            <v>7.54</v>
          </cell>
          <cell r="R573">
            <v>7.74</v>
          </cell>
        </row>
        <row r="574">
          <cell r="N574">
            <v>5.05</v>
          </cell>
          <cell r="R574">
            <v>6.25</v>
          </cell>
        </row>
        <row r="575">
          <cell r="N575">
            <v>3.83</v>
          </cell>
          <cell r="R575">
            <v>5.87</v>
          </cell>
        </row>
        <row r="576">
          <cell r="N576">
            <v>-0.2</v>
          </cell>
          <cell r="R576">
            <v>-3.31</v>
          </cell>
        </row>
        <row r="577">
          <cell r="N577">
            <v>-6.46</v>
          </cell>
          <cell r="R577">
            <v>-10.47</v>
          </cell>
        </row>
        <row r="578">
          <cell r="N578">
            <v>2.82</v>
          </cell>
          <cell r="R578">
            <v>5.29</v>
          </cell>
        </row>
        <row r="579">
          <cell r="N579">
            <v>0.79</v>
          </cell>
          <cell r="R579">
            <v>-1.81</v>
          </cell>
        </row>
        <row r="580">
          <cell r="N580">
            <v>2.37</v>
          </cell>
          <cell r="R580">
            <v>5.96</v>
          </cell>
        </row>
        <row r="581">
          <cell r="N581">
            <v>1.93</v>
          </cell>
          <cell r="R581">
            <v>4.91</v>
          </cell>
        </row>
        <row r="582">
          <cell r="N582">
            <v>-3.22</v>
          </cell>
          <cell r="R582">
            <v>2.2799999999999998</v>
          </cell>
        </row>
        <row r="583">
          <cell r="N583">
            <v>1.42</v>
          </cell>
          <cell r="R583">
            <v>-0.71</v>
          </cell>
        </row>
        <row r="584">
          <cell r="N584">
            <v>-0.52</v>
          </cell>
          <cell r="R584">
            <v>6.15</v>
          </cell>
        </row>
        <row r="585">
          <cell r="N585">
            <v>4.1399999999999997</v>
          </cell>
          <cell r="R585">
            <v>7.43</v>
          </cell>
        </row>
        <row r="586">
          <cell r="N586">
            <v>1.04</v>
          </cell>
          <cell r="R586">
            <v>1.1000000000000001</v>
          </cell>
        </row>
        <row r="587">
          <cell r="N587">
            <v>4.01</v>
          </cell>
          <cell r="R587">
            <v>4.03</v>
          </cell>
        </row>
        <row r="588">
          <cell r="N588">
            <v>1.98</v>
          </cell>
          <cell r="R588">
            <v>1.99</v>
          </cell>
        </row>
        <row r="589">
          <cell r="N589">
            <v>1.71</v>
          </cell>
          <cell r="R589">
            <v>7.72</v>
          </cell>
        </row>
        <row r="590">
          <cell r="N590">
            <v>-2.1800000000000002</v>
          </cell>
          <cell r="R590">
            <v>-2.19</v>
          </cell>
        </row>
        <row r="591">
          <cell r="N591">
            <v>6.46</v>
          </cell>
          <cell r="R591">
            <v>7.18</v>
          </cell>
        </row>
        <row r="592">
          <cell r="N592">
            <v>-1.51</v>
          </cell>
          <cell r="R592">
            <v>-4.2699999999999996</v>
          </cell>
        </row>
        <row r="593">
          <cell r="N593">
            <v>4.68</v>
          </cell>
          <cell r="R593">
            <v>2.91</v>
          </cell>
        </row>
        <row r="594">
          <cell r="N594">
            <v>4.26</v>
          </cell>
          <cell r="R594">
            <v>4.01</v>
          </cell>
        </row>
        <row r="595">
          <cell r="N595">
            <v>3.16</v>
          </cell>
          <cell r="R595">
            <v>5.93</v>
          </cell>
        </row>
        <row r="596">
          <cell r="N596">
            <v>2.61</v>
          </cell>
          <cell r="R596">
            <v>2.06</v>
          </cell>
        </row>
        <row r="597">
          <cell r="N597">
            <v>-3.5</v>
          </cell>
          <cell r="R597">
            <v>-4.05</v>
          </cell>
        </row>
        <row r="598">
          <cell r="N598">
            <v>5.27</v>
          </cell>
          <cell r="R598">
            <v>3.12</v>
          </cell>
        </row>
        <row r="599">
          <cell r="N599">
            <v>-1.79</v>
          </cell>
          <cell r="R599">
            <v>3.53</v>
          </cell>
        </row>
        <row r="600">
          <cell r="N600">
            <v>0.28999999999999998</v>
          </cell>
          <cell r="R600">
            <v>-2.3199999999999998</v>
          </cell>
        </row>
        <row r="601">
          <cell r="N601">
            <v>2.92</v>
          </cell>
          <cell r="R601">
            <v>1.3</v>
          </cell>
        </row>
        <row r="602">
          <cell r="N602">
            <v>1.95</v>
          </cell>
          <cell r="R602">
            <v>3.69</v>
          </cell>
        </row>
        <row r="603">
          <cell r="N603">
            <v>-2.14</v>
          </cell>
          <cell r="R603">
            <v>-2.11</v>
          </cell>
        </row>
        <row r="604">
          <cell r="N604">
            <v>5.13</v>
          </cell>
          <cell r="R604">
            <v>4.9800000000000004</v>
          </cell>
        </row>
        <row r="605">
          <cell r="N605">
            <v>-1.26</v>
          </cell>
          <cell r="R605">
            <v>-1.55</v>
          </cell>
        </row>
        <row r="606">
          <cell r="N606">
            <v>2.95</v>
          </cell>
          <cell r="R606">
            <v>1.64</v>
          </cell>
        </row>
        <row r="607">
          <cell r="N607">
            <v>3.38</v>
          </cell>
          <cell r="R607">
            <v>0.46</v>
          </cell>
        </row>
        <row r="608">
          <cell r="N608">
            <v>-0.73</v>
          </cell>
          <cell r="R608">
            <v>2.21</v>
          </cell>
        </row>
        <row r="609">
          <cell r="N609">
            <v>-0.86</v>
          </cell>
          <cell r="R609">
            <v>-7.13</v>
          </cell>
        </row>
        <row r="610">
          <cell r="N610">
            <v>6.31</v>
          </cell>
          <cell r="R610">
            <v>5.93</v>
          </cell>
        </row>
        <row r="611">
          <cell r="N611">
            <v>-0.56999999999999995</v>
          </cell>
          <cell r="R611">
            <v>-1.1399999999999999</v>
          </cell>
        </row>
        <row r="612">
          <cell r="N612">
            <v>-0.38</v>
          </cell>
          <cell r="R612">
            <v>1.44</v>
          </cell>
        </row>
        <row r="613">
          <cell r="N613">
            <v>1.88</v>
          </cell>
          <cell r="R613">
            <v>1.35</v>
          </cell>
        </row>
        <row r="614">
          <cell r="N614">
            <v>-0.36</v>
          </cell>
          <cell r="R614">
            <v>-0.33</v>
          </cell>
        </row>
        <row r="615">
          <cell r="N615">
            <v>2.87</v>
          </cell>
          <cell r="R615">
            <v>-0.78</v>
          </cell>
        </row>
        <row r="616">
          <cell r="N616">
            <v>-6.35</v>
          </cell>
          <cell r="R616">
            <v>-6.63</v>
          </cell>
        </row>
        <row r="617">
          <cell r="N617">
            <v>-2.5099999999999998</v>
          </cell>
          <cell r="R617">
            <v>-5.51</v>
          </cell>
        </row>
        <row r="618">
          <cell r="N618">
            <v>7.98</v>
          </cell>
          <cell r="R618">
            <v>7.18</v>
          </cell>
        </row>
        <row r="619">
          <cell r="N619">
            <v>0.44</v>
          </cell>
          <cell r="R619">
            <v>2.98</v>
          </cell>
        </row>
        <row r="620">
          <cell r="N620">
            <v>-1.65</v>
          </cell>
          <cell r="R620">
            <v>-4.9400000000000004</v>
          </cell>
        </row>
        <row r="621">
          <cell r="N621">
            <v>-6.92</v>
          </cell>
          <cell r="R621">
            <v>-10.88</v>
          </cell>
        </row>
        <row r="622">
          <cell r="N622">
            <v>0.26</v>
          </cell>
          <cell r="R622">
            <v>-4.6399999999999997</v>
          </cell>
        </row>
        <row r="623">
          <cell r="N623">
            <v>6.65</v>
          </cell>
          <cell r="R623">
            <v>8.11</v>
          </cell>
        </row>
        <row r="624">
          <cell r="N624">
            <v>-0.31</v>
          </cell>
          <cell r="R624">
            <v>6.45</v>
          </cell>
        </row>
        <row r="625">
          <cell r="N625">
            <v>1.97</v>
          </cell>
          <cell r="R625">
            <v>1.67</v>
          </cell>
        </row>
        <row r="626">
          <cell r="N626">
            <v>-0.04</v>
          </cell>
          <cell r="R626">
            <v>-5.25</v>
          </cell>
        </row>
        <row r="627">
          <cell r="N627">
            <v>5.29</v>
          </cell>
          <cell r="R627">
            <v>4.88</v>
          </cell>
        </row>
        <row r="628">
          <cell r="N628">
            <v>-0.54</v>
          </cell>
          <cell r="R628">
            <v>4.4000000000000004</v>
          </cell>
        </row>
        <row r="629">
          <cell r="N629">
            <v>0.56999999999999995</v>
          </cell>
          <cell r="R629">
            <v>0.33</v>
          </cell>
        </row>
        <row r="630">
          <cell r="N630">
            <v>-2.74</v>
          </cell>
          <cell r="R630">
            <v>1.1100000000000001</v>
          </cell>
        </row>
        <row r="631">
          <cell r="N631">
            <v>1.61</v>
          </cell>
          <cell r="R631">
            <v>14.59</v>
          </cell>
        </row>
        <row r="632">
          <cell r="N632">
            <v>1.06</v>
          </cell>
          <cell r="R632">
            <v>3.79</v>
          </cell>
        </row>
        <row r="633">
          <cell r="N633">
            <v>3.34</v>
          </cell>
          <cell r="R633">
            <v>0</v>
          </cell>
        </row>
        <row r="634">
          <cell r="N634">
            <v>4.67</v>
          </cell>
          <cell r="R634">
            <v>3.68</v>
          </cell>
        </row>
        <row r="635">
          <cell r="N635">
            <v>1.41</v>
          </cell>
          <cell r="R635">
            <v>-2.94</v>
          </cell>
        </row>
        <row r="636">
          <cell r="N636">
            <v>1.95</v>
          </cell>
          <cell r="R636">
            <v>-0.79</v>
          </cell>
        </row>
        <row r="637">
          <cell r="N637">
            <v>2.65</v>
          </cell>
          <cell r="R637">
            <v>-2.52</v>
          </cell>
        </row>
        <row r="638">
          <cell r="N638">
            <v>-0.02</v>
          </cell>
          <cell r="R638">
            <v>4.8600000000000003</v>
          </cell>
        </row>
        <row r="639">
          <cell r="N639">
            <v>2.37</v>
          </cell>
          <cell r="R639">
            <v>2.16</v>
          </cell>
        </row>
        <row r="640">
          <cell r="N640">
            <v>1.88</v>
          </cell>
          <cell r="R640">
            <v>-1.93</v>
          </cell>
        </row>
        <row r="641">
          <cell r="N641">
            <v>1.39</v>
          </cell>
          <cell r="R641">
            <v>5.42</v>
          </cell>
        </row>
        <row r="642">
          <cell r="N642">
            <v>3.9</v>
          </cell>
          <cell r="R642">
            <v>3.68</v>
          </cell>
        </row>
        <row r="643">
          <cell r="N643">
            <v>3.38</v>
          </cell>
          <cell r="R643">
            <v>2.79</v>
          </cell>
        </row>
        <row r="644">
          <cell r="N644">
            <v>0.97</v>
          </cell>
          <cell r="R644">
            <v>1.34</v>
          </cell>
        </row>
        <row r="645">
          <cell r="N645">
            <v>7.56</v>
          </cell>
          <cell r="R645">
            <v>4.9400000000000004</v>
          </cell>
        </row>
        <row r="646">
          <cell r="N646">
            <v>-1.63</v>
          </cell>
          <cell r="R646">
            <v>-2.57</v>
          </cell>
        </row>
        <row r="647">
          <cell r="N647">
            <v>-2.2999999999999998</v>
          </cell>
          <cell r="R647">
            <v>-3.32</v>
          </cell>
        </row>
        <row r="648">
          <cell r="N648">
            <v>0.16</v>
          </cell>
          <cell r="R648">
            <v>0.4</v>
          </cell>
        </row>
        <row r="649">
          <cell r="N649">
            <v>4.58</v>
          </cell>
          <cell r="R649">
            <v>-0.31</v>
          </cell>
        </row>
        <row r="650">
          <cell r="N650">
            <v>0.95</v>
          </cell>
          <cell r="R650">
            <v>-1.77</v>
          </cell>
        </row>
        <row r="651">
          <cell r="N651">
            <v>2.82</v>
          </cell>
          <cell r="R651">
            <v>4.03</v>
          </cell>
        </row>
        <row r="652">
          <cell r="N652">
            <v>6.39</v>
          </cell>
          <cell r="R652">
            <v>1.43</v>
          </cell>
        </row>
        <row r="653">
          <cell r="N653">
            <v>0.64</v>
          </cell>
          <cell r="R653">
            <v>-1.51</v>
          </cell>
        </row>
        <row r="654">
          <cell r="N654">
            <v>-9.17</v>
          </cell>
          <cell r="R654">
            <v>-8.07</v>
          </cell>
        </row>
        <row r="655">
          <cell r="N655">
            <v>1</v>
          </cell>
          <cell r="R655">
            <v>0.85</v>
          </cell>
        </row>
        <row r="656">
          <cell r="N656">
            <v>-8.76</v>
          </cell>
          <cell r="R656">
            <v>-12.88</v>
          </cell>
        </row>
        <row r="657">
          <cell r="N657">
            <v>8.6300000000000008</v>
          </cell>
          <cell r="R657">
            <v>12.78</v>
          </cell>
        </row>
        <row r="658">
          <cell r="N658">
            <v>4.3099999999999996</v>
          </cell>
          <cell r="R658">
            <v>2.12</v>
          </cell>
        </row>
        <row r="659">
          <cell r="N659">
            <v>2.95</v>
          </cell>
          <cell r="R659">
            <v>-3.23</v>
          </cell>
        </row>
        <row r="660">
          <cell r="N660">
            <v>4.22</v>
          </cell>
          <cell r="R660">
            <v>7.04</v>
          </cell>
        </row>
        <row r="661">
          <cell r="N661">
            <v>-6.75</v>
          </cell>
          <cell r="R661">
            <v>-8.82</v>
          </cell>
        </row>
        <row r="662">
          <cell r="N662">
            <v>7.7</v>
          </cell>
          <cell r="R662">
            <v>7.42</v>
          </cell>
        </row>
        <row r="663">
          <cell r="N663">
            <v>1.57</v>
          </cell>
          <cell r="R663">
            <v>1.98</v>
          </cell>
        </row>
        <row r="664">
          <cell r="N664">
            <v>-0.55000000000000004</v>
          </cell>
          <cell r="R664">
            <v>-8.85</v>
          </cell>
        </row>
        <row r="665">
          <cell r="N665">
            <v>0</v>
          </cell>
          <cell r="R665">
            <v>5.42</v>
          </cell>
        </row>
        <row r="666">
          <cell r="N666">
            <v>3.02</v>
          </cell>
          <cell r="R666">
            <v>1.88</v>
          </cell>
        </row>
        <row r="667">
          <cell r="N667">
            <v>4.3099999999999996</v>
          </cell>
          <cell r="R667">
            <v>4.3499999999999996</v>
          </cell>
        </row>
        <row r="668">
          <cell r="N668">
            <v>3.26</v>
          </cell>
          <cell r="R668">
            <v>4.55</v>
          </cell>
        </row>
        <row r="669">
          <cell r="N669">
            <v>2.2000000000000002</v>
          </cell>
          <cell r="R669">
            <v>-5.15</v>
          </cell>
        </row>
        <row r="670">
          <cell r="N670">
            <v>-6.98</v>
          </cell>
          <cell r="R670">
            <v>-11.77</v>
          </cell>
        </row>
        <row r="671">
          <cell r="N671">
            <v>-8.51</v>
          </cell>
          <cell r="R671">
            <v>-29.55</v>
          </cell>
        </row>
        <row r="672">
          <cell r="N672">
            <v>14.41</v>
          </cell>
          <cell r="R672">
            <v>16.920000000000002</v>
          </cell>
        </row>
        <row r="673">
          <cell r="N673">
            <v>6.24</v>
          </cell>
          <cell r="R673">
            <v>3.49</v>
          </cell>
        </row>
        <row r="674">
          <cell r="N674">
            <v>4.8899999999999997</v>
          </cell>
          <cell r="R674">
            <v>2.0499999999999998</v>
          </cell>
        </row>
        <row r="675">
          <cell r="N675">
            <v>7.6</v>
          </cell>
          <cell r="R675">
            <v>2.86</v>
          </cell>
        </row>
        <row r="676">
          <cell r="N676">
            <v>10.45</v>
          </cell>
          <cell r="R676">
            <v>4.25</v>
          </cell>
        </row>
        <row r="677">
          <cell r="N677">
            <v>-4.38</v>
          </cell>
          <cell r="R677">
            <v>-5.59</v>
          </cell>
        </row>
        <row r="678">
          <cell r="N678">
            <v>-3.84</v>
          </cell>
          <cell r="R678">
            <v>2.29</v>
          </cell>
        </row>
        <row r="679">
          <cell r="N679">
            <v>11</v>
          </cell>
          <cell r="R679">
            <v>21.57</v>
          </cell>
        </row>
        <row r="680">
          <cell r="N680">
            <v>5.37</v>
          </cell>
          <cell r="R680">
            <v>7.33</v>
          </cell>
        </row>
        <row r="681">
          <cell r="N681">
            <v>-0.8</v>
          </cell>
          <cell r="R681">
            <v>4.74</v>
          </cell>
        </row>
        <row r="682">
          <cell r="N682">
            <v>-0.2</v>
          </cell>
          <cell r="R682">
            <v>11.97</v>
          </cell>
        </row>
        <row r="683">
          <cell r="N683">
            <v>1.71</v>
          </cell>
          <cell r="R683">
            <v>6.82</v>
          </cell>
        </row>
        <row r="684">
          <cell r="N684">
            <v>5.85</v>
          </cell>
          <cell r="R684">
            <v>4.0599999999999996</v>
          </cell>
        </row>
        <row r="685">
          <cell r="N685">
            <v>-1.37</v>
          </cell>
          <cell r="R685">
            <v>7.17</v>
          </cell>
        </row>
        <row r="686">
          <cell r="N686">
            <v>5.68</v>
          </cell>
          <cell r="R686">
            <v>-3.24</v>
          </cell>
        </row>
        <row r="687">
          <cell r="N687">
            <v>2.68</v>
          </cell>
          <cell r="R687">
            <v>-3.77</v>
          </cell>
        </row>
        <row r="688">
          <cell r="N688">
            <v>3.25</v>
          </cell>
          <cell r="R688">
            <v>4.1900000000000004</v>
          </cell>
        </row>
        <row r="689">
          <cell r="N689">
            <v>-5.18</v>
          </cell>
          <cell r="R689">
            <v>1.0900000000000001</v>
          </cell>
        </row>
        <row r="690">
          <cell r="N690">
            <v>8.52</v>
          </cell>
          <cell r="R690">
            <v>6.19</v>
          </cell>
        </row>
        <row r="691">
          <cell r="N691">
            <v>0.37</v>
          </cell>
          <cell r="R691">
            <v>-5.72</v>
          </cell>
        </row>
        <row r="692">
          <cell r="N692">
            <v>1.9</v>
          </cell>
          <cell r="R692">
            <v>2.65</v>
          </cell>
        </row>
      </sheetData>
      <sheetData sheetId="3" refreshError="1"/>
      <sheetData sheetId="4" refreshError="1"/>
      <sheetData sheetId="5" refreshError="1"/>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61D8AD-3B57-104E-AD3B-43016FB53D73}" name="Table2" displayName="Table2" ref="A1:D6" totalsRowShown="0">
  <tableColumns count="4">
    <tableColumn id="1" xr3:uid="{97922B61-8611-EC49-AAA6-3330A0FEA185}" name="portfolio"/>
    <tableColumn id="2" xr3:uid="{806C4A2C-A665-084A-BD8E-7458E3A31CA7}" name="AVERAGE MONTHLY RETURNS ">
      <calculatedColumnFormula>'ANSWER 2 (PART 1)'!B5</calculatedColumnFormula>
    </tableColumn>
    <tableColumn id="3" xr3:uid="{F2709886-3430-8A4F-B42F-84CEBB11681F}" name="BETA"/>
    <tableColumn id="4" xr3:uid="{B5BF0286-FE20-554F-96FA-1145E7D61B6D}" name="ALPHA" dataDxfId="36"/>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196B23-F7B7-7147-8CB3-B34CC786B7F3}" name="Table3" displayName="Table3" ref="A1:D6" totalsRowShown="0">
  <tableColumns count="4">
    <tableColumn id="1" xr3:uid="{5A674011-9206-704E-91DF-792167459DB1}" name="PORTFOLIO"/>
    <tableColumn id="2" xr3:uid="{F6055888-2EAD-B940-B7FF-63BE6916C342}" name="AVERAGE MONTHLY RETURNS " dataDxfId="35">
      <calculatedColumnFormula>'ANSWER 2 (PART 1)'!B10</calculatedColumnFormula>
    </tableColumn>
    <tableColumn id="3" xr3:uid="{E3F19CF7-8EA9-DC4F-9CD1-69B9C8387720}" name="BETA"/>
    <tableColumn id="4" xr3:uid="{D26F89E5-4CB1-794D-945A-79A23FD5A933}" name="ALPHA" dataDxfId="34"/>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CEA8C60-B9D6-3241-BC79-2C0868C0A190}" name="Table4" displayName="Table4" ref="A1:D6" totalsRowShown="0">
  <tableColumns count="4">
    <tableColumn id="1" xr3:uid="{D47119EA-691D-464B-88DC-F93C492011D1}" name="PORTFOLIO"/>
    <tableColumn id="2" xr3:uid="{79DA1074-7795-BA4D-B39F-DEEB008096FD}" name="AVERAGE MONTHLY RETURNS " dataDxfId="33">
      <calculatedColumnFormula>'ANSWER 2 (PART 1)'!B15</calculatedColumnFormula>
    </tableColumn>
    <tableColumn id="3" xr3:uid="{C350C5BA-2831-164C-B0C4-5DD716964F5A}" name="BETA"/>
    <tableColumn id="4" xr3:uid="{AB7BA8B0-157F-7846-AB08-F283956682AF}" name="ALPHA" dataDxfId="32"/>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C3802E-929E-3841-A8F2-D8F73824BBF5}" name="Table1" displayName="Table1" ref="A1:D16" totalsRowShown="0">
  <tableColumns count="4">
    <tableColumn id="1" xr3:uid="{852D4E65-AE1B-1145-A525-F4BFEF2D78B2}" name="PORTFOLIOS"/>
    <tableColumn id="2" xr3:uid="{CC259EDD-C1C2-6A47-B6C3-8157543D1F3B}" name="AVERAGE MONTHLY RETURNS " dataDxfId="31"/>
    <tableColumn id="3" xr3:uid="{11E70A9B-91CA-C443-A13F-0395A24436B3}" name="BETA" dataDxfId="30"/>
    <tableColumn id="4" xr3:uid="{D207EA5D-BD46-4AEA-B374-4186C4D0415B}" name="alpha"/>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C3C6A13-B3C7-4040-A008-1FAC6AA0A2C7}" name="Table6" displayName="Table6" ref="B2:D686" totalsRowShown="0" headerRowDxfId="29" headerRowBorderDxfId="28" tableBorderDxfId="27" totalsRowBorderDxfId="26">
  <autoFilter ref="B2:D686" xr:uid="{6C3C6A13-B3C7-4040-A008-1FAC6AA0A2C7}">
    <filterColumn colId="0" hiddenButton="1"/>
    <filterColumn colId="1" hiddenButton="1"/>
    <filterColumn colId="2" hiddenButton="1"/>
  </autoFilter>
  <tableColumns count="3">
    <tableColumn id="1" xr3:uid="{94C24AA9-35C9-554F-9A1D-2A57B1309613}" name="BM1" dataDxfId="25">
      <calculatedColumnFormula>'[1]Q2 DATA 1965-2021'!N9</calculatedColumnFormula>
    </tableColumn>
    <tableColumn id="2" xr3:uid="{591381AD-8D5B-E444-B36F-4D143F321545}" name="BM5" dataDxfId="24">
      <calculatedColumnFormula>'[1]Q2 DATA 1965-2021'!R9</calculatedColumnFormula>
    </tableColumn>
    <tableColumn id="3" xr3:uid="{1670A8CA-0137-B143-A959-E7BCA8E1873D}" name="BM1-BM5" dataDxfId="23">
      <calculatedColumnFormula>C3-B3</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C5831A3-3CBD-F542-87BD-964095DDB76B}" name="Table7" displayName="Table7" ref="O2:Q38" totalsRowShown="0" headerRowDxfId="22" headerRowBorderDxfId="21" tableBorderDxfId="20" totalsRowBorderDxfId="19">
  <autoFilter ref="O2:Q38" xr:uid="{2C5831A3-3CBD-F542-87BD-964095DDB76B}">
    <filterColumn colId="0" hiddenButton="1"/>
    <filterColumn colId="1" hiddenButton="1"/>
    <filterColumn colId="2" hiddenButton="1"/>
  </autoFilter>
  <tableColumns count="3">
    <tableColumn id="1" xr3:uid="{8F12D746-459A-954B-A85E-97BBF707C151}" name="BM1" dataDxfId="18"/>
    <tableColumn id="2" xr3:uid="{7AC32A14-729F-5841-845D-1E504EF9DC79}" name="BM5" dataDxfId="17"/>
    <tableColumn id="3" xr3:uid="{86E55B46-951C-3A4C-B191-71C7D7507AC9}" name="BM1-BM5" dataDxfId="16">
      <calculatedColumnFormula>P3-O3</calculatedColumnFormula>
    </tableColumn>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C4C2ABB-F5A0-4845-863C-21488B75B86E}" name="Table8" displayName="Table8" ref="AC2:AE38" totalsRowShown="0" headerRowDxfId="15">
  <autoFilter ref="AC2:AE38" xr:uid="{4C4C2ABB-F5A0-4845-863C-21488B75B86E}">
    <filterColumn colId="0" hiddenButton="1"/>
    <filterColumn colId="1" hiddenButton="1"/>
    <filterColumn colId="2" hiddenButton="1"/>
  </autoFilter>
  <tableColumns count="3">
    <tableColumn id="1" xr3:uid="{A5C1B3E6-9E22-F74F-9003-FC4E968FA85B}" name="BM1" dataDxfId="14"/>
    <tableColumn id="2" xr3:uid="{4D83A85B-A0B3-B543-8132-96D6A53AA83B}" name="BM5" dataDxfId="13"/>
    <tableColumn id="3" xr3:uid="{AE5F3399-DB5F-D14A-9026-1B907BA0B2F0}" name="BM1-BM5">
      <calculatedColumnFormula>AD3-AC3</calculatedColumnFormula>
    </tableColumn>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0E6A0B8-2224-0944-8130-8E2789AE2CA5}" name="Table9" displayName="Table9" ref="AR2:AT134" totalsRowShown="0" headerRowDxfId="12" headerRowBorderDxfId="11" tableBorderDxfId="10" totalsRowBorderDxfId="9">
  <autoFilter ref="AR2:AT134" xr:uid="{F0E6A0B8-2224-0944-8130-8E2789AE2CA5}">
    <filterColumn colId="0" hiddenButton="1"/>
    <filterColumn colId="1" hiddenButton="1"/>
    <filterColumn colId="2" hiddenButton="1"/>
  </autoFilter>
  <tableColumns count="3">
    <tableColumn id="1" xr3:uid="{C455FDBF-4487-7140-9886-21FF5177A0C8}" name="BM1" dataDxfId="8"/>
    <tableColumn id="2" xr3:uid="{5BDD15EE-CC33-0548-B706-420C05D8740C}" name="BM5" dataDxfId="7"/>
    <tableColumn id="3" xr3:uid="{C1E49CEF-2C65-384F-96FA-FF665F2D2BE4}" name="BM5 - BM1" dataDxfId="6">
      <calculatedColumnFormula>AS3-AR3</calculatedColumnFormula>
    </tableColumn>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6717306-5B3E-914F-8072-D96E851692A4}" name="Table10" displayName="Table10" ref="BE2:BG45" totalsRowShown="0" headerRowBorderDxfId="5" tableBorderDxfId="4" totalsRowBorderDxfId="3">
  <autoFilter ref="BE2:BG45" xr:uid="{26717306-5B3E-914F-8072-D96E851692A4}">
    <filterColumn colId="0" hiddenButton="1"/>
    <filterColumn colId="1" hiddenButton="1"/>
    <filterColumn colId="2" hiddenButton="1"/>
  </autoFilter>
  <tableColumns count="3">
    <tableColumn id="1" xr3:uid="{DF0FAFD9-EFDC-0145-AAB5-C0EB7AF6763E}" name="BM1" dataDxfId="2"/>
    <tableColumn id="2" xr3:uid="{D4851DF7-FDB6-2746-8743-64CA96E8EC5B}" name="BM5" dataDxfId="1"/>
    <tableColumn id="3" xr3:uid="{E487D169-A9EE-3146-AA43-041DE6D8A61F}" name="BM5 - BM1" dataDxfId="0">
      <calculatedColumnFormula>BF3-BE3</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9.xml"/><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AE8C0-4711-D546-9BEC-B6C5BF57631E}">
  <sheetPr codeName="Sheet1"/>
  <dimension ref="A1:U80"/>
  <sheetViews>
    <sheetView zoomScale="60" workbookViewId="0">
      <selection activeCell="A72" sqref="A72:J74"/>
    </sheetView>
  </sheetViews>
  <sheetFormatPr baseColWidth="10" defaultColWidth="10.83203125" defaultRowHeight="16" x14ac:dyDescent="0.2"/>
  <cols>
    <col min="1" max="1" width="34.5" customWidth="1"/>
    <col min="2" max="2" width="33.6640625" customWidth="1"/>
    <col min="3" max="3" width="18.83203125" customWidth="1"/>
    <col min="7" max="7" width="12.6640625" customWidth="1"/>
    <col min="17" max="17" width="28" customWidth="1"/>
    <col min="18" max="18" width="9.83203125" customWidth="1"/>
  </cols>
  <sheetData>
    <row r="1" spans="1:21" s="120" customFormat="1" x14ac:dyDescent="0.2"/>
    <row r="2" spans="1:21" s="1" customFormat="1" x14ac:dyDescent="0.2"/>
    <row r="3" spans="1:21" s="2" customFormat="1" ht="37" x14ac:dyDescent="0.45">
      <c r="A3" s="126" t="s">
        <v>0</v>
      </c>
      <c r="B3" s="126"/>
      <c r="C3" s="126"/>
      <c r="D3" s="126"/>
      <c r="E3" s="126"/>
      <c r="F3" s="126"/>
      <c r="G3" s="126"/>
      <c r="H3" s="126"/>
      <c r="I3" s="126"/>
      <c r="J3" s="126"/>
      <c r="K3" s="126"/>
      <c r="L3" s="126"/>
      <c r="M3" s="126"/>
      <c r="N3" s="126"/>
      <c r="O3" s="126"/>
      <c r="P3" s="126"/>
      <c r="Q3" s="126"/>
      <c r="R3" s="126"/>
      <c r="S3" s="126"/>
      <c r="T3" s="126"/>
      <c r="U3" s="126"/>
    </row>
    <row r="4" spans="1:21" s="120" customFormat="1" x14ac:dyDescent="0.2"/>
    <row r="5" spans="1:21" s="2" customFormat="1" ht="26" x14ac:dyDescent="0.3">
      <c r="A5" s="127" t="s">
        <v>1</v>
      </c>
      <c r="B5" s="127"/>
      <c r="C5" s="127"/>
      <c r="D5" s="127"/>
      <c r="E5" s="127"/>
      <c r="F5" s="127"/>
      <c r="G5" s="127"/>
      <c r="H5" s="127"/>
      <c r="I5" s="127"/>
      <c r="J5" s="127"/>
      <c r="K5" s="127"/>
      <c r="L5" s="127"/>
      <c r="M5" s="127"/>
      <c r="N5" s="127"/>
      <c r="O5" s="127"/>
      <c r="P5" s="127"/>
      <c r="Q5" s="127"/>
      <c r="R5" s="127"/>
      <c r="S5" s="127"/>
      <c r="T5" s="127"/>
      <c r="U5" s="127"/>
    </row>
    <row r="6" spans="1:21" s="2" customFormat="1" x14ac:dyDescent="0.2">
      <c r="A6" s="120"/>
      <c r="B6" s="120"/>
      <c r="C6" s="120"/>
      <c r="D6" s="120"/>
      <c r="E6" s="120"/>
      <c r="F6" s="120"/>
      <c r="G6" s="120"/>
      <c r="H6" s="120"/>
      <c r="I6" s="120"/>
      <c r="J6" s="120"/>
      <c r="K6" s="120"/>
      <c r="L6" s="120"/>
      <c r="M6" s="120"/>
      <c r="N6" s="120"/>
      <c r="O6" s="120"/>
      <c r="P6" s="120"/>
      <c r="Q6" s="120"/>
      <c r="R6" s="120"/>
      <c r="S6" s="120"/>
      <c r="T6" s="120"/>
      <c r="U6" s="120"/>
    </row>
    <row r="7" spans="1:21" s="2" customFormat="1" ht="26" x14ac:dyDescent="0.3">
      <c r="A7" s="127" t="s">
        <v>19</v>
      </c>
      <c r="B7" s="127"/>
      <c r="C7" s="127"/>
      <c r="D7" s="127"/>
      <c r="E7" s="127"/>
      <c r="F7" s="127"/>
      <c r="G7" s="127"/>
      <c r="H7" s="127"/>
      <c r="I7" s="127"/>
      <c r="J7" s="127"/>
      <c r="K7" s="127"/>
      <c r="L7" s="127"/>
      <c r="M7" s="127"/>
      <c r="N7" s="127"/>
      <c r="O7" s="127"/>
      <c r="P7" s="127"/>
      <c r="Q7" s="127"/>
      <c r="R7" s="127"/>
      <c r="S7" s="127"/>
      <c r="T7" s="127"/>
      <c r="U7" s="127"/>
    </row>
    <row r="8" spans="1:21" s="2" customFormat="1" x14ac:dyDescent="0.2">
      <c r="A8" s="120"/>
      <c r="B8" s="120"/>
      <c r="C8" s="120"/>
      <c r="D8" s="120"/>
      <c r="E8" s="120"/>
      <c r="F8" s="120"/>
      <c r="G8" s="120"/>
      <c r="H8" s="120"/>
      <c r="I8" s="120"/>
      <c r="J8" s="120"/>
      <c r="K8" s="120"/>
      <c r="L8" s="120"/>
      <c r="M8" s="120"/>
      <c r="N8" s="120"/>
      <c r="O8" s="120"/>
      <c r="P8" s="120"/>
      <c r="Q8" s="120"/>
      <c r="R8" s="120"/>
      <c r="S8" s="120"/>
      <c r="T8" s="120"/>
      <c r="U8" s="120"/>
    </row>
    <row r="9" spans="1:21" s="2" customFormat="1" ht="19" x14ac:dyDescent="0.25">
      <c r="A9" s="121" t="s">
        <v>2</v>
      </c>
      <c r="B9" s="121"/>
      <c r="C9" s="121"/>
      <c r="D9" s="121"/>
      <c r="E9" s="121"/>
      <c r="F9" s="121"/>
      <c r="G9" s="121"/>
      <c r="H9" s="121"/>
      <c r="I9" s="121"/>
      <c r="J9" s="121"/>
      <c r="K9" s="121"/>
      <c r="L9" s="121"/>
      <c r="M9" s="121"/>
      <c r="N9" s="121"/>
      <c r="O9" s="121"/>
      <c r="P9" s="121"/>
      <c r="Q9" s="121"/>
      <c r="R9" s="121"/>
      <c r="S9" s="121"/>
      <c r="T9" s="121"/>
      <c r="U9" s="121"/>
    </row>
    <row r="10" spans="1:21" s="2" customFormat="1" x14ac:dyDescent="0.2">
      <c r="A10" s="122" t="s">
        <v>3</v>
      </c>
      <c r="B10" s="122"/>
      <c r="C10" s="122"/>
      <c r="D10" s="122"/>
      <c r="E10" s="122"/>
      <c r="F10" s="122"/>
      <c r="G10" s="122"/>
      <c r="H10" s="122"/>
      <c r="I10" s="122"/>
      <c r="J10" s="122"/>
      <c r="K10" s="122"/>
      <c r="L10" s="122"/>
      <c r="M10" s="122"/>
      <c r="N10" s="122"/>
      <c r="O10" s="122"/>
      <c r="P10" s="122"/>
      <c r="Q10" s="122"/>
      <c r="R10" s="122"/>
      <c r="S10" s="122"/>
      <c r="T10" s="122"/>
      <c r="U10" s="122"/>
    </row>
    <row r="11" spans="1:21" s="2" customFormat="1" x14ac:dyDescent="0.2">
      <c r="A11" s="122"/>
      <c r="B11" s="122"/>
      <c r="C11" s="122"/>
      <c r="D11" s="122"/>
      <c r="E11" s="122"/>
      <c r="F11" s="122"/>
      <c r="G11" s="122"/>
      <c r="H11" s="122"/>
      <c r="I11" s="122"/>
      <c r="J11" s="122"/>
      <c r="K11" s="122"/>
      <c r="L11" s="122"/>
      <c r="M11" s="122"/>
      <c r="N11" s="122"/>
      <c r="O11" s="122"/>
      <c r="P11" s="122"/>
      <c r="Q11" s="122"/>
      <c r="R11" s="122"/>
      <c r="S11" s="122"/>
      <c r="T11" s="122"/>
      <c r="U11" s="122"/>
    </row>
    <row r="12" spans="1:21" s="2" customFormat="1" x14ac:dyDescent="0.2">
      <c r="A12" s="122"/>
      <c r="B12" s="122"/>
      <c r="C12" s="122"/>
      <c r="D12" s="122"/>
      <c r="E12" s="122"/>
      <c r="F12" s="122"/>
      <c r="G12" s="122"/>
      <c r="H12" s="122"/>
      <c r="I12" s="122"/>
      <c r="J12" s="122"/>
      <c r="K12" s="122"/>
      <c r="L12" s="122"/>
      <c r="M12" s="122"/>
      <c r="N12" s="122"/>
      <c r="O12" s="122"/>
      <c r="P12" s="122"/>
      <c r="Q12" s="122"/>
      <c r="R12" s="122"/>
      <c r="S12" s="122"/>
      <c r="T12" s="122"/>
      <c r="U12" s="122"/>
    </row>
    <row r="13" spans="1:21" s="2" customFormat="1" x14ac:dyDescent="0.2">
      <c r="A13" s="1"/>
      <c r="B13" s="1"/>
      <c r="C13" s="1"/>
      <c r="D13" s="1"/>
      <c r="E13" s="1"/>
      <c r="F13" s="1"/>
      <c r="G13" s="1"/>
      <c r="H13" s="1"/>
      <c r="I13" s="1"/>
      <c r="J13" s="1"/>
      <c r="K13" s="1"/>
      <c r="L13" s="1"/>
      <c r="M13" s="1"/>
      <c r="N13" s="1"/>
      <c r="O13" s="1"/>
      <c r="P13" s="1"/>
      <c r="Q13" s="1"/>
      <c r="R13" s="1"/>
      <c r="S13" s="1"/>
      <c r="T13" s="1"/>
      <c r="U13" s="1"/>
    </row>
    <row r="14" spans="1:21" ht="24" x14ac:dyDescent="0.3">
      <c r="A14" s="3" t="s">
        <v>4</v>
      </c>
    </row>
    <row r="15" spans="1:21" ht="17" thickBot="1" x14ac:dyDescent="0.25"/>
    <row r="16" spans="1:21" ht="18" customHeight="1" x14ac:dyDescent="0.2">
      <c r="A16" s="128" t="s">
        <v>7</v>
      </c>
      <c r="B16" s="129"/>
      <c r="C16" s="129"/>
      <c r="D16" s="129"/>
      <c r="E16" s="129"/>
      <c r="F16" s="129"/>
      <c r="G16" s="129"/>
      <c r="H16" s="129"/>
      <c r="I16" s="129"/>
      <c r="J16" s="130"/>
      <c r="K16" s="7"/>
      <c r="L16" s="7"/>
      <c r="M16" s="7"/>
      <c r="N16" s="7"/>
      <c r="O16" s="7"/>
      <c r="P16" s="7"/>
      <c r="Q16" s="7"/>
      <c r="R16" s="7"/>
      <c r="S16" s="7"/>
    </row>
    <row r="17" spans="1:19" ht="16" customHeight="1" x14ac:dyDescent="0.2">
      <c r="A17" s="131"/>
      <c r="B17" s="132"/>
      <c r="C17" s="132"/>
      <c r="D17" s="132"/>
      <c r="E17" s="132"/>
      <c r="F17" s="132"/>
      <c r="G17" s="132"/>
      <c r="H17" s="132"/>
      <c r="I17" s="132"/>
      <c r="J17" s="133"/>
      <c r="K17" s="7"/>
      <c r="L17" s="7"/>
      <c r="M17" s="7"/>
      <c r="N17" s="7"/>
      <c r="O17" s="7"/>
      <c r="P17" s="7"/>
      <c r="Q17" s="7"/>
      <c r="R17" s="7"/>
      <c r="S17" s="7"/>
    </row>
    <row r="18" spans="1:19" ht="17" customHeight="1" x14ac:dyDescent="0.2">
      <c r="A18" s="131"/>
      <c r="B18" s="132"/>
      <c r="C18" s="132"/>
      <c r="D18" s="132"/>
      <c r="E18" s="132"/>
      <c r="F18" s="132"/>
      <c r="G18" s="132"/>
      <c r="H18" s="132"/>
      <c r="I18" s="132"/>
      <c r="J18" s="133"/>
      <c r="K18" s="7"/>
      <c r="L18" s="7"/>
      <c r="M18" s="7"/>
      <c r="N18" s="7"/>
      <c r="O18" s="7"/>
      <c r="P18" s="7"/>
      <c r="Q18" s="7"/>
      <c r="R18" s="7"/>
      <c r="S18" s="7"/>
    </row>
    <row r="19" spans="1:19" ht="17" customHeight="1" thickBot="1" x14ac:dyDescent="0.25">
      <c r="A19" s="143"/>
      <c r="B19" s="144"/>
      <c r="C19" s="144"/>
      <c r="D19" s="144"/>
      <c r="E19" s="144"/>
      <c r="F19" s="144"/>
      <c r="G19" s="144"/>
      <c r="H19" s="144"/>
      <c r="I19" s="144"/>
      <c r="J19" s="15"/>
      <c r="K19" s="7"/>
      <c r="L19" s="7"/>
      <c r="M19" s="7"/>
      <c r="N19" s="7"/>
      <c r="O19" s="7"/>
      <c r="P19" s="7"/>
      <c r="Q19" s="7"/>
      <c r="R19" s="7"/>
      <c r="S19" s="7"/>
    </row>
    <row r="20" spans="1:19" ht="17" customHeight="1" x14ac:dyDescent="0.2">
      <c r="A20" s="134" t="s">
        <v>5</v>
      </c>
      <c r="B20" s="135"/>
      <c r="C20" s="135"/>
      <c r="D20" s="135"/>
      <c r="E20" s="135"/>
      <c r="F20" s="135"/>
      <c r="G20" s="135"/>
      <c r="H20" s="135"/>
      <c r="I20" s="135"/>
      <c r="J20" s="136"/>
      <c r="K20" s="7"/>
      <c r="L20" s="148" t="s">
        <v>43</v>
      </c>
      <c r="M20" s="149"/>
      <c r="N20" s="150"/>
      <c r="O20" s="7"/>
      <c r="P20" s="7"/>
      <c r="Q20" s="157" t="s">
        <v>42</v>
      </c>
      <c r="R20" s="158"/>
      <c r="S20" s="159"/>
    </row>
    <row r="21" spans="1:19" ht="16" customHeight="1" x14ac:dyDescent="0.2">
      <c r="A21" s="134"/>
      <c r="B21" s="135"/>
      <c r="C21" s="135"/>
      <c r="D21" s="135"/>
      <c r="E21" s="135"/>
      <c r="F21" s="135"/>
      <c r="G21" s="135"/>
      <c r="H21" s="135"/>
      <c r="I21" s="135"/>
      <c r="J21" s="136"/>
      <c r="K21" s="7"/>
      <c r="L21" s="151"/>
      <c r="M21" s="152"/>
      <c r="N21" s="153"/>
      <c r="O21" s="7"/>
      <c r="P21" s="7"/>
      <c r="Q21" s="160"/>
      <c r="R21" s="161"/>
      <c r="S21" s="162"/>
    </row>
    <row r="22" spans="1:19" ht="16" customHeight="1" x14ac:dyDescent="0.2">
      <c r="A22" s="134"/>
      <c r="B22" s="135"/>
      <c r="C22" s="135"/>
      <c r="D22" s="135"/>
      <c r="E22" s="135"/>
      <c r="F22" s="135"/>
      <c r="G22" s="135"/>
      <c r="H22" s="135"/>
      <c r="I22" s="135"/>
      <c r="J22" s="136"/>
      <c r="L22" s="151"/>
      <c r="M22" s="152"/>
      <c r="N22" s="153"/>
      <c r="Q22" s="160"/>
      <c r="R22" s="161"/>
      <c r="S22" s="162"/>
    </row>
    <row r="23" spans="1:19" ht="16" customHeight="1" x14ac:dyDescent="0.2">
      <c r="A23" s="134"/>
      <c r="B23" s="135"/>
      <c r="C23" s="135"/>
      <c r="D23" s="135"/>
      <c r="E23" s="135"/>
      <c r="F23" s="135"/>
      <c r="G23" s="135"/>
      <c r="H23" s="135"/>
      <c r="I23" s="135"/>
      <c r="J23" s="136"/>
      <c r="L23" s="151"/>
      <c r="M23" s="152"/>
      <c r="N23" s="153"/>
      <c r="Q23" s="160"/>
      <c r="R23" s="161"/>
      <c r="S23" s="162"/>
    </row>
    <row r="24" spans="1:19" x14ac:dyDescent="0.2">
      <c r="A24" s="172"/>
      <c r="B24" s="173"/>
      <c r="C24" s="173"/>
      <c r="D24" s="173"/>
      <c r="E24" s="173"/>
      <c r="F24" s="173"/>
      <c r="G24" s="173"/>
      <c r="H24" s="173"/>
      <c r="I24" s="173"/>
      <c r="J24" s="16"/>
      <c r="L24" s="151"/>
      <c r="M24" s="152"/>
      <c r="N24" s="153"/>
      <c r="Q24" s="160"/>
      <c r="R24" s="161"/>
      <c r="S24" s="162"/>
    </row>
    <row r="25" spans="1:19" ht="16" customHeight="1" thickBot="1" x14ac:dyDescent="0.25">
      <c r="A25" s="137" t="s">
        <v>6</v>
      </c>
      <c r="B25" s="138"/>
      <c r="C25" s="138"/>
      <c r="D25" s="138"/>
      <c r="E25" s="138"/>
      <c r="F25" s="138"/>
      <c r="G25" s="138"/>
      <c r="H25" s="138"/>
      <c r="I25" s="138"/>
      <c r="J25" s="139"/>
      <c r="L25" s="154"/>
      <c r="M25" s="155"/>
      <c r="N25" s="156"/>
      <c r="Q25" s="163"/>
      <c r="R25" s="164"/>
      <c r="S25" s="165"/>
    </row>
    <row r="26" spans="1:19" ht="16" customHeight="1" thickBot="1" x14ac:dyDescent="0.25">
      <c r="A26" s="140"/>
      <c r="B26" s="141"/>
      <c r="C26" s="141"/>
      <c r="D26" s="141"/>
      <c r="E26" s="141"/>
      <c r="F26" s="141"/>
      <c r="G26" s="141"/>
      <c r="H26" s="141"/>
      <c r="I26" s="141"/>
      <c r="J26" s="142"/>
    </row>
    <row r="29" spans="1:19" ht="19" x14ac:dyDescent="0.25">
      <c r="J29" s="5"/>
    </row>
    <row r="31" spans="1:19" ht="17" thickBot="1" x14ac:dyDescent="0.25"/>
    <row r="32" spans="1:19" ht="19" customHeight="1" x14ac:dyDescent="0.2">
      <c r="A32" s="128" t="s">
        <v>8</v>
      </c>
      <c r="B32" s="129"/>
      <c r="C32" s="129"/>
      <c r="D32" s="129"/>
      <c r="E32" s="129"/>
      <c r="F32" s="129"/>
      <c r="G32" s="129"/>
      <c r="H32" s="129"/>
      <c r="I32" s="129"/>
      <c r="J32" s="130"/>
    </row>
    <row r="33" spans="1:19" ht="19" customHeight="1" x14ac:dyDescent="0.2">
      <c r="A33" s="131"/>
      <c r="B33" s="132"/>
      <c r="C33" s="132"/>
      <c r="D33" s="132"/>
      <c r="E33" s="132"/>
      <c r="F33" s="132"/>
      <c r="G33" s="132"/>
      <c r="H33" s="132"/>
      <c r="I33" s="132"/>
      <c r="J33" s="133"/>
    </row>
    <row r="34" spans="1:19" ht="19" customHeight="1" thickBot="1" x14ac:dyDescent="0.25">
      <c r="A34" s="131"/>
      <c r="B34" s="132"/>
      <c r="C34" s="132"/>
      <c r="D34" s="132"/>
      <c r="E34" s="132"/>
      <c r="F34" s="132"/>
      <c r="G34" s="132"/>
      <c r="H34" s="132"/>
      <c r="I34" s="132"/>
      <c r="J34" s="133"/>
    </row>
    <row r="35" spans="1:19" ht="20" customHeight="1" x14ac:dyDescent="0.2">
      <c r="A35" s="123" t="s">
        <v>9</v>
      </c>
      <c r="B35" s="124"/>
      <c r="C35" s="124"/>
      <c r="D35" s="124"/>
      <c r="E35" s="124"/>
      <c r="F35" s="124"/>
      <c r="G35" s="124"/>
      <c r="H35" s="124"/>
      <c r="I35" s="124"/>
      <c r="J35" s="125"/>
      <c r="L35" s="118" t="s">
        <v>44</v>
      </c>
      <c r="M35" s="118"/>
      <c r="N35" s="118"/>
      <c r="Q35" s="174" t="s">
        <v>165</v>
      </c>
      <c r="R35" s="175"/>
      <c r="S35" s="176"/>
    </row>
    <row r="36" spans="1:19" ht="16" customHeight="1" x14ac:dyDescent="0.2">
      <c r="A36" s="123"/>
      <c r="B36" s="124"/>
      <c r="C36" s="124"/>
      <c r="D36" s="124"/>
      <c r="E36" s="124"/>
      <c r="F36" s="124"/>
      <c r="G36" s="124"/>
      <c r="H36" s="124"/>
      <c r="I36" s="124"/>
      <c r="J36" s="125"/>
      <c r="L36" s="119"/>
      <c r="M36" s="119"/>
      <c r="N36" s="119"/>
      <c r="Q36" s="112" t="s">
        <v>166</v>
      </c>
      <c r="R36" s="113"/>
      <c r="S36" s="114"/>
    </row>
    <row r="37" spans="1:19" ht="16" customHeight="1" x14ac:dyDescent="0.2">
      <c r="A37" s="123"/>
      <c r="B37" s="124"/>
      <c r="C37" s="124"/>
      <c r="D37" s="124"/>
      <c r="E37" s="124"/>
      <c r="F37" s="124"/>
      <c r="G37" s="124"/>
      <c r="H37" s="124"/>
      <c r="I37" s="124"/>
      <c r="J37" s="125"/>
      <c r="L37" s="119"/>
      <c r="M37" s="119"/>
      <c r="N37" s="119"/>
      <c r="Q37" s="112" t="s">
        <v>167</v>
      </c>
      <c r="R37" s="113"/>
      <c r="S37" s="114"/>
    </row>
    <row r="38" spans="1:19" ht="16" customHeight="1" x14ac:dyDescent="0.2">
      <c r="A38" s="123"/>
      <c r="B38" s="124"/>
      <c r="C38" s="124"/>
      <c r="D38" s="124"/>
      <c r="E38" s="124"/>
      <c r="F38" s="124"/>
      <c r="G38" s="124"/>
      <c r="H38" s="124"/>
      <c r="I38" s="124"/>
      <c r="J38" s="125"/>
      <c r="L38" s="119"/>
      <c r="M38" s="119"/>
      <c r="N38" s="119"/>
      <c r="Q38" s="112" t="s">
        <v>168</v>
      </c>
      <c r="R38" s="113"/>
      <c r="S38" s="114"/>
    </row>
    <row r="39" spans="1:19" ht="16" customHeight="1" x14ac:dyDescent="0.2">
      <c r="A39" s="123"/>
      <c r="B39" s="124"/>
      <c r="C39" s="124"/>
      <c r="D39" s="124"/>
      <c r="E39" s="124"/>
      <c r="F39" s="124"/>
      <c r="G39" s="124"/>
      <c r="H39" s="124"/>
      <c r="I39" s="124"/>
      <c r="J39" s="125"/>
      <c r="L39" s="119"/>
      <c r="M39" s="119"/>
      <c r="N39" s="119"/>
      <c r="Q39" s="112" t="s">
        <v>169</v>
      </c>
      <c r="R39" s="113"/>
      <c r="S39" s="114"/>
    </row>
    <row r="40" spans="1:19" ht="16" customHeight="1" x14ac:dyDescent="0.2">
      <c r="A40" s="123"/>
      <c r="B40" s="124"/>
      <c r="C40" s="124"/>
      <c r="D40" s="124"/>
      <c r="E40" s="124"/>
      <c r="F40" s="124"/>
      <c r="G40" s="124"/>
      <c r="H40" s="124"/>
      <c r="I40" s="124"/>
      <c r="J40" s="125"/>
      <c r="L40" s="119"/>
      <c r="M40" s="119"/>
      <c r="N40" s="119"/>
      <c r="Q40" s="112" t="s">
        <v>170</v>
      </c>
      <c r="R40" s="113"/>
      <c r="S40" s="114"/>
    </row>
    <row r="41" spans="1:19" ht="16" customHeight="1" thickBot="1" x14ac:dyDescent="0.25">
      <c r="A41" s="123"/>
      <c r="B41" s="124"/>
      <c r="C41" s="124"/>
      <c r="D41" s="124"/>
      <c r="E41" s="124"/>
      <c r="F41" s="124"/>
      <c r="G41" s="124"/>
      <c r="H41" s="124"/>
      <c r="I41" s="124"/>
      <c r="J41" s="125"/>
      <c r="L41" s="119"/>
      <c r="M41" s="119"/>
      <c r="N41" s="119"/>
      <c r="Q41" s="115" t="s">
        <v>171</v>
      </c>
      <c r="R41" s="116"/>
      <c r="S41" s="117"/>
    </row>
    <row r="42" spans="1:19" ht="16" customHeight="1" x14ac:dyDescent="0.2">
      <c r="A42" s="123"/>
      <c r="B42" s="124"/>
      <c r="C42" s="124"/>
      <c r="D42" s="124"/>
      <c r="E42" s="124"/>
      <c r="F42" s="124"/>
      <c r="G42" s="124"/>
      <c r="H42" s="124"/>
      <c r="I42" s="124"/>
      <c r="J42" s="125"/>
    </row>
    <row r="43" spans="1:19" ht="16" customHeight="1" x14ac:dyDescent="0.2">
      <c r="A43" s="123"/>
      <c r="B43" s="124"/>
      <c r="C43" s="124"/>
      <c r="D43" s="124"/>
      <c r="E43" s="124"/>
      <c r="F43" s="124"/>
      <c r="G43" s="124"/>
      <c r="H43" s="124"/>
      <c r="I43" s="124"/>
      <c r="J43" s="125"/>
    </row>
    <row r="44" spans="1:19" ht="16" customHeight="1" x14ac:dyDescent="0.2">
      <c r="A44" s="123"/>
      <c r="B44" s="124"/>
      <c r="C44" s="124"/>
      <c r="D44" s="124"/>
      <c r="E44" s="124"/>
      <c r="F44" s="124"/>
      <c r="G44" s="124"/>
      <c r="H44" s="124"/>
      <c r="I44" s="124"/>
      <c r="J44" s="125"/>
    </row>
    <row r="45" spans="1:19" ht="16" customHeight="1" x14ac:dyDescent="0.2">
      <c r="A45" s="123"/>
      <c r="B45" s="124"/>
      <c r="C45" s="124"/>
      <c r="D45" s="124"/>
      <c r="E45" s="124"/>
      <c r="F45" s="124"/>
      <c r="G45" s="124"/>
      <c r="H45" s="124"/>
      <c r="I45" s="124"/>
      <c r="J45" s="125"/>
    </row>
    <row r="46" spans="1:19" ht="16" customHeight="1" x14ac:dyDescent="0.2">
      <c r="A46" s="123"/>
      <c r="B46" s="124"/>
      <c r="C46" s="124"/>
      <c r="D46" s="124"/>
      <c r="E46" s="124"/>
      <c r="F46" s="124"/>
      <c r="G46" s="124"/>
      <c r="H46" s="124"/>
      <c r="I46" s="124"/>
      <c r="J46" s="125"/>
    </row>
    <row r="47" spans="1:19" ht="16" customHeight="1" x14ac:dyDescent="0.2">
      <c r="A47" s="123"/>
      <c r="B47" s="124"/>
      <c r="C47" s="124"/>
      <c r="D47" s="124"/>
      <c r="E47" s="124"/>
      <c r="F47" s="124"/>
      <c r="G47" s="124"/>
      <c r="H47" s="124"/>
      <c r="I47" s="124"/>
      <c r="J47" s="125"/>
    </row>
    <row r="48" spans="1:19" ht="16" customHeight="1" x14ac:dyDescent="0.2">
      <c r="A48" s="123"/>
      <c r="B48" s="124"/>
      <c r="C48" s="124"/>
      <c r="D48" s="124"/>
      <c r="E48" s="124"/>
      <c r="F48" s="124"/>
      <c r="G48" s="124"/>
      <c r="H48" s="124"/>
      <c r="I48" s="124"/>
      <c r="J48" s="125"/>
    </row>
    <row r="49" spans="1:13" ht="16" customHeight="1" x14ac:dyDescent="0.2">
      <c r="A49" s="123"/>
      <c r="B49" s="124"/>
      <c r="C49" s="124"/>
      <c r="D49" s="124"/>
      <c r="E49" s="124"/>
      <c r="F49" s="124"/>
      <c r="G49" s="124"/>
      <c r="H49" s="124"/>
      <c r="I49" s="124"/>
      <c r="J49" s="125"/>
    </row>
    <row r="50" spans="1:13" ht="16" customHeight="1" x14ac:dyDescent="0.2">
      <c r="A50" s="123"/>
      <c r="B50" s="124"/>
      <c r="C50" s="124"/>
      <c r="D50" s="124"/>
      <c r="E50" s="124"/>
      <c r="F50" s="124"/>
      <c r="G50" s="124"/>
      <c r="H50" s="124"/>
      <c r="I50" s="124"/>
      <c r="J50" s="125"/>
    </row>
    <row r="51" spans="1:13" ht="18" customHeight="1" x14ac:dyDescent="0.2">
      <c r="A51" s="123"/>
      <c r="B51" s="124"/>
      <c r="C51" s="124"/>
      <c r="D51" s="124"/>
      <c r="E51" s="124"/>
      <c r="F51" s="124"/>
      <c r="G51" s="124"/>
      <c r="H51" s="124"/>
      <c r="I51" s="124"/>
      <c r="J51" s="125"/>
      <c r="K51" s="6"/>
      <c r="L51" s="6"/>
      <c r="M51" s="6"/>
    </row>
    <row r="52" spans="1:13" ht="16" customHeight="1" x14ac:dyDescent="0.2">
      <c r="A52" s="19"/>
      <c r="B52" s="20"/>
      <c r="C52" s="20"/>
      <c r="D52" s="20"/>
      <c r="E52" s="20"/>
      <c r="F52" s="20"/>
      <c r="G52" s="20"/>
      <c r="H52" s="20"/>
      <c r="I52" s="20"/>
      <c r="J52" s="21"/>
    </row>
    <row r="53" spans="1:13" ht="16" customHeight="1" x14ac:dyDescent="0.2">
      <c r="A53" s="131" t="s">
        <v>10</v>
      </c>
      <c r="B53" s="132"/>
      <c r="C53" s="132"/>
      <c r="D53" s="132"/>
      <c r="E53" s="132"/>
      <c r="F53" s="132"/>
      <c r="G53" s="132"/>
      <c r="H53" s="132"/>
      <c r="I53" s="132"/>
      <c r="J53" s="133"/>
    </row>
    <row r="54" spans="1:13" ht="16" customHeight="1" x14ac:dyDescent="0.2">
      <c r="A54" s="131"/>
      <c r="B54" s="132"/>
      <c r="C54" s="132"/>
      <c r="D54" s="132"/>
      <c r="E54" s="132"/>
      <c r="F54" s="132"/>
      <c r="G54" s="132"/>
      <c r="H54" s="132"/>
      <c r="I54" s="132"/>
      <c r="J54" s="133"/>
    </row>
    <row r="55" spans="1:13" ht="16" customHeight="1" x14ac:dyDescent="0.2">
      <c r="A55" s="131"/>
      <c r="B55" s="132"/>
      <c r="C55" s="132"/>
      <c r="D55" s="132"/>
      <c r="E55" s="132"/>
      <c r="F55" s="132"/>
      <c r="G55" s="132"/>
      <c r="H55" s="132"/>
      <c r="I55" s="132"/>
      <c r="J55" s="133"/>
    </row>
    <row r="56" spans="1:13" ht="16" customHeight="1" x14ac:dyDescent="0.2">
      <c r="A56" s="131"/>
      <c r="B56" s="132"/>
      <c r="C56" s="132"/>
      <c r="D56" s="132"/>
      <c r="E56" s="132"/>
      <c r="F56" s="132"/>
      <c r="G56" s="132"/>
      <c r="H56" s="132"/>
      <c r="I56" s="132"/>
      <c r="J56" s="133"/>
      <c r="K56" s="9"/>
      <c r="L56" s="9"/>
    </row>
    <row r="57" spans="1:13" ht="16" customHeight="1" x14ac:dyDescent="0.2">
      <c r="A57" s="19"/>
      <c r="B57" s="20"/>
      <c r="C57" s="20"/>
      <c r="D57" s="20"/>
      <c r="E57" s="20"/>
      <c r="F57" s="20"/>
      <c r="G57" s="20"/>
      <c r="H57" s="20"/>
      <c r="I57" s="20"/>
      <c r="J57" s="21"/>
      <c r="K57" s="9"/>
      <c r="L57" s="9"/>
    </row>
    <row r="58" spans="1:13" ht="16" customHeight="1" x14ac:dyDescent="0.2">
      <c r="A58" s="131" t="s">
        <v>11</v>
      </c>
      <c r="B58" s="132"/>
      <c r="C58" s="132"/>
      <c r="D58" s="132"/>
      <c r="E58" s="132"/>
      <c r="F58" s="132"/>
      <c r="G58" s="132"/>
      <c r="H58" s="132"/>
      <c r="I58" s="132"/>
      <c r="J58" s="133"/>
      <c r="K58" s="9"/>
      <c r="L58" s="9"/>
    </row>
    <row r="59" spans="1:13" ht="18" customHeight="1" x14ac:dyDescent="0.2">
      <c r="A59" s="131"/>
      <c r="B59" s="132"/>
      <c r="C59" s="132"/>
      <c r="D59" s="132"/>
      <c r="E59" s="132"/>
      <c r="F59" s="132"/>
      <c r="G59" s="132"/>
      <c r="H59" s="132"/>
      <c r="I59" s="132"/>
      <c r="J59" s="133"/>
      <c r="K59" s="9"/>
      <c r="L59" s="9"/>
    </row>
    <row r="60" spans="1:13" x14ac:dyDescent="0.2">
      <c r="A60" s="131"/>
      <c r="B60" s="132"/>
      <c r="C60" s="132"/>
      <c r="D60" s="132"/>
      <c r="E60" s="132"/>
      <c r="F60" s="132"/>
      <c r="G60" s="132"/>
      <c r="H60" s="132"/>
      <c r="I60" s="132"/>
      <c r="J60" s="133"/>
    </row>
    <row r="61" spans="1:13" ht="25" customHeight="1" x14ac:dyDescent="0.2">
      <c r="A61" s="131"/>
      <c r="B61" s="132"/>
      <c r="C61" s="132"/>
      <c r="D61" s="132"/>
      <c r="E61" s="132"/>
      <c r="F61" s="132"/>
      <c r="G61" s="132"/>
      <c r="H61" s="132"/>
      <c r="I61" s="132"/>
      <c r="J61" s="133"/>
    </row>
    <row r="62" spans="1:13" ht="20" customHeight="1" x14ac:dyDescent="0.2">
      <c r="A62" s="17"/>
      <c r="B62" s="18"/>
      <c r="C62" s="18"/>
      <c r="D62" s="18"/>
      <c r="E62" s="18"/>
      <c r="F62" s="18"/>
      <c r="G62" s="18"/>
      <c r="H62" s="18"/>
      <c r="I62" s="18"/>
      <c r="J62" s="16"/>
    </row>
    <row r="63" spans="1:13" ht="26" customHeight="1" x14ac:dyDescent="0.2">
      <c r="A63" s="131" t="s">
        <v>12</v>
      </c>
      <c r="B63" s="132"/>
      <c r="C63" s="132"/>
      <c r="D63" s="132"/>
      <c r="E63" s="132"/>
      <c r="F63" s="132"/>
      <c r="G63" s="132"/>
      <c r="H63" s="132"/>
      <c r="I63" s="132"/>
      <c r="J63" s="133"/>
    </row>
    <row r="64" spans="1:13" ht="22" customHeight="1" x14ac:dyDescent="0.2">
      <c r="A64" s="131"/>
      <c r="B64" s="132"/>
      <c r="C64" s="132"/>
      <c r="D64" s="132"/>
      <c r="E64" s="132"/>
      <c r="F64" s="132"/>
      <c r="G64" s="132"/>
      <c r="H64" s="132"/>
      <c r="I64" s="132"/>
      <c r="J64" s="133"/>
    </row>
    <row r="65" spans="1:12" ht="19" customHeight="1" x14ac:dyDescent="0.2">
      <c r="A65" s="123" t="s">
        <v>14</v>
      </c>
      <c r="B65" s="124"/>
      <c r="C65" s="124"/>
      <c r="D65" s="124"/>
      <c r="E65" s="124"/>
      <c r="F65" s="124"/>
      <c r="G65" s="124"/>
      <c r="H65" s="124"/>
      <c r="I65" s="124"/>
      <c r="J65" s="125"/>
    </row>
    <row r="66" spans="1:12" ht="18" customHeight="1" x14ac:dyDescent="0.2">
      <c r="A66" s="123"/>
      <c r="B66" s="124"/>
      <c r="C66" s="124"/>
      <c r="D66" s="124"/>
      <c r="E66" s="124"/>
      <c r="F66" s="124"/>
      <c r="G66" s="124"/>
      <c r="H66" s="124"/>
      <c r="I66" s="124"/>
      <c r="J66" s="125"/>
    </row>
    <row r="67" spans="1:12" ht="18" customHeight="1" x14ac:dyDescent="0.2">
      <c r="A67" s="123"/>
      <c r="B67" s="124"/>
      <c r="C67" s="124"/>
      <c r="D67" s="124"/>
      <c r="E67" s="124"/>
      <c r="F67" s="124"/>
      <c r="G67" s="124"/>
      <c r="H67" s="124"/>
      <c r="I67" s="124"/>
      <c r="J67" s="125"/>
    </row>
    <row r="68" spans="1:12" ht="25" customHeight="1" x14ac:dyDescent="0.2">
      <c r="A68" s="166" t="s">
        <v>13</v>
      </c>
      <c r="B68" s="167"/>
      <c r="C68" s="167"/>
      <c r="D68" s="167"/>
      <c r="E68" s="167"/>
      <c r="F68" s="167"/>
      <c r="G68" s="167"/>
      <c r="H68" s="167"/>
      <c r="I68" s="167"/>
      <c r="J68" s="168"/>
    </row>
    <row r="69" spans="1:12" ht="11" customHeight="1" x14ac:dyDescent="0.2">
      <c r="A69" s="166"/>
      <c r="B69" s="167"/>
      <c r="C69" s="167"/>
      <c r="D69" s="167"/>
      <c r="E69" s="167"/>
      <c r="F69" s="167"/>
      <c r="G69" s="167"/>
      <c r="H69" s="167"/>
      <c r="I69" s="167"/>
      <c r="J69" s="168"/>
    </row>
    <row r="70" spans="1:12" ht="18" customHeight="1" x14ac:dyDescent="0.2">
      <c r="A70" s="169" t="s">
        <v>15</v>
      </c>
      <c r="B70" s="170"/>
      <c r="C70" s="170"/>
      <c r="D70" s="170"/>
      <c r="E70" s="170"/>
      <c r="F70" s="170"/>
      <c r="G70" s="170"/>
      <c r="H70" s="170"/>
      <c r="I70" s="170"/>
      <c r="J70" s="171"/>
    </row>
    <row r="71" spans="1:12" ht="19" customHeight="1" x14ac:dyDescent="0.2">
      <c r="A71" s="169"/>
      <c r="B71" s="170"/>
      <c r="C71" s="170"/>
      <c r="D71" s="170"/>
      <c r="E71" s="170"/>
      <c r="F71" s="170"/>
      <c r="G71" s="170"/>
      <c r="H71" s="170"/>
      <c r="I71" s="170"/>
      <c r="J71" s="171"/>
    </row>
    <row r="72" spans="1:12" ht="19" x14ac:dyDescent="0.25">
      <c r="A72" s="123" t="s">
        <v>16</v>
      </c>
      <c r="B72" s="124"/>
      <c r="C72" s="124"/>
      <c r="D72" s="124"/>
      <c r="E72" s="124"/>
      <c r="F72" s="124"/>
      <c r="G72" s="124"/>
      <c r="H72" s="124"/>
      <c r="I72" s="124"/>
      <c r="J72" s="125"/>
      <c r="K72" s="4"/>
      <c r="L72" s="4"/>
    </row>
    <row r="73" spans="1:12" ht="19" x14ac:dyDescent="0.25">
      <c r="A73" s="123"/>
      <c r="B73" s="124"/>
      <c r="C73" s="124"/>
      <c r="D73" s="124"/>
      <c r="E73" s="124"/>
      <c r="F73" s="124"/>
      <c r="G73" s="124"/>
      <c r="H73" s="124"/>
      <c r="I73" s="124"/>
      <c r="J73" s="125"/>
      <c r="K73" s="4"/>
      <c r="L73" s="4"/>
    </row>
    <row r="74" spans="1:12" ht="16" customHeight="1" x14ac:dyDescent="0.2">
      <c r="A74" s="123"/>
      <c r="B74" s="124"/>
      <c r="C74" s="124"/>
      <c r="D74" s="124"/>
      <c r="E74" s="124"/>
      <c r="F74" s="124"/>
      <c r="G74" s="124"/>
      <c r="H74" s="124"/>
      <c r="I74" s="124"/>
      <c r="J74" s="125"/>
      <c r="K74" s="10"/>
      <c r="L74" s="10"/>
    </row>
    <row r="75" spans="1:12" ht="16" customHeight="1" x14ac:dyDescent="0.2">
      <c r="A75" s="123" t="s">
        <v>17</v>
      </c>
      <c r="B75" s="124"/>
      <c r="C75" s="124"/>
      <c r="D75" s="124"/>
      <c r="E75" s="124"/>
      <c r="F75" s="124"/>
      <c r="G75" s="124"/>
      <c r="H75" s="124"/>
      <c r="I75" s="124"/>
      <c r="J75" s="125"/>
      <c r="K75" s="10"/>
      <c r="L75" s="10"/>
    </row>
    <row r="76" spans="1:12" ht="16" customHeight="1" x14ac:dyDescent="0.2">
      <c r="A76" s="123"/>
      <c r="B76" s="124"/>
      <c r="C76" s="124"/>
      <c r="D76" s="124"/>
      <c r="E76" s="124"/>
      <c r="F76" s="124"/>
      <c r="G76" s="124"/>
      <c r="H76" s="124"/>
      <c r="I76" s="124"/>
      <c r="J76" s="125"/>
      <c r="K76" s="10"/>
      <c r="L76" s="10"/>
    </row>
    <row r="77" spans="1:12" ht="19" x14ac:dyDescent="0.25">
      <c r="A77" s="123"/>
      <c r="B77" s="124"/>
      <c r="C77" s="124"/>
      <c r="D77" s="124"/>
      <c r="E77" s="124"/>
      <c r="F77" s="124"/>
      <c r="G77" s="124"/>
      <c r="H77" s="124"/>
      <c r="I77" s="124"/>
      <c r="J77" s="125"/>
      <c r="K77" s="5"/>
      <c r="L77" s="5"/>
    </row>
    <row r="78" spans="1:12" ht="16" customHeight="1" x14ac:dyDescent="0.2">
      <c r="A78" s="123"/>
      <c r="B78" s="124"/>
      <c r="C78" s="124"/>
      <c r="D78" s="124"/>
      <c r="E78" s="124"/>
      <c r="F78" s="124"/>
      <c r="G78" s="124"/>
      <c r="H78" s="124"/>
      <c r="I78" s="124"/>
      <c r="J78" s="125"/>
    </row>
    <row r="79" spans="1:12" ht="16" customHeight="1" x14ac:dyDescent="0.2">
      <c r="A79" s="123"/>
      <c r="B79" s="124"/>
      <c r="C79" s="124"/>
      <c r="D79" s="124"/>
      <c r="E79" s="124"/>
      <c r="F79" s="124"/>
      <c r="G79" s="124"/>
      <c r="H79" s="124"/>
      <c r="I79" s="124"/>
      <c r="J79" s="125"/>
    </row>
    <row r="80" spans="1:12" ht="16" customHeight="1" thickBot="1" x14ac:dyDescent="0.25">
      <c r="A80" s="145"/>
      <c r="B80" s="146"/>
      <c r="C80" s="146"/>
      <c r="D80" s="146"/>
      <c r="E80" s="146"/>
      <c r="F80" s="146"/>
      <c r="G80" s="146"/>
      <c r="H80" s="146"/>
      <c r="I80" s="146"/>
      <c r="J80" s="147"/>
    </row>
  </sheetData>
  <mergeCells count="34">
    <mergeCell ref="A72:J74"/>
    <mergeCell ref="A75:J80"/>
    <mergeCell ref="L20:N25"/>
    <mergeCell ref="Q20:S25"/>
    <mergeCell ref="A65:J67"/>
    <mergeCell ref="A68:J69"/>
    <mergeCell ref="A70:J71"/>
    <mergeCell ref="A24:I24"/>
    <mergeCell ref="A53:J56"/>
    <mergeCell ref="A58:J61"/>
    <mergeCell ref="A63:J64"/>
    <mergeCell ref="Q35:S35"/>
    <mergeCell ref="Q36:S36"/>
    <mergeCell ref="Q37:S37"/>
    <mergeCell ref="Q38:S38"/>
    <mergeCell ref="Q39:S39"/>
    <mergeCell ref="A7:U7"/>
    <mergeCell ref="A16:J18"/>
    <mergeCell ref="A20:J23"/>
    <mergeCell ref="A25:J26"/>
    <mergeCell ref="A32:J34"/>
    <mergeCell ref="A19:I19"/>
    <mergeCell ref="A1:XFD1"/>
    <mergeCell ref="A3:U3"/>
    <mergeCell ref="A4:XFD4"/>
    <mergeCell ref="A5:U5"/>
    <mergeCell ref="A6:U6"/>
    <mergeCell ref="Q40:S40"/>
    <mergeCell ref="Q41:S41"/>
    <mergeCell ref="L35:N41"/>
    <mergeCell ref="A8:U8"/>
    <mergeCell ref="A9:U9"/>
    <mergeCell ref="A10:U12"/>
    <mergeCell ref="A35:J51"/>
  </mergeCells>
  <hyperlinks>
    <hyperlink ref="Q20:S25" location="'ANSWER 1'!A1" display="'ANSWER 1'!A1" xr:uid="{7E26B638-E45A-B442-AADC-C434D57FF44D}"/>
    <hyperlink ref="Q36" location="'ANSWER 2 (PART 2)'!A1" display="'ANSWER 2 (PART 2)'!A1" xr:uid="{3826E27D-C1CE-7F4B-A3FB-D6FDE1E11C3E}"/>
    <hyperlink ref="Q37" location="'ANSWER 2 (PART 3)'!A1" display="'ANSWER 2 (PART 3)'!A1" xr:uid="{F86A8F3C-0717-9849-8034-C478FB17C0D3}"/>
    <hyperlink ref="Q38" location="'ANSWER 2 SIZE'!A1" display="'ANSWER 2 SIZE'!A1" xr:uid="{16117CC6-70A0-2848-A87F-BCE70C19DB19}"/>
    <hyperlink ref="Q39" location="'ANSWER 2 BM'!A1" display="'ANSWER 2 BM'!A1" xr:uid="{7249337D-033F-6B4C-8D18-BFE56890A3B6}"/>
    <hyperlink ref="Q40" location="'ANSWER 2 EP'!A1" display="'ANSWER 2 EP'!A1" xr:uid="{70DF55A7-12C6-1B40-AA01-2FABEBBAFA45}"/>
    <hyperlink ref="Q41" location="'SCATTER PLOT ANS-2 (PART 4)'!A1" display="'SCATTER PLOT ANS-2 (PART 4)'!A1" xr:uid="{723A6FA9-CE19-0E47-92F9-EF6552CEC546}"/>
    <hyperlink ref="Q35" location="'ANSWER 2 (PART 1)'!A1" display="'ANSWER 2 (PART 1)'!A1" xr:uid="{B4159B25-9621-204B-B584-FF18A9414C7C}"/>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35405-24BF-D348-BEF8-D4EE477E8FE6}">
  <sheetPr codeName="Sheet3">
    <tabColor theme="4" tint="0.59999389629810485"/>
  </sheetPr>
  <dimension ref="A1:AD1119"/>
  <sheetViews>
    <sheetView zoomScale="50" zoomScaleNormal="89" workbookViewId="0"/>
  </sheetViews>
  <sheetFormatPr baseColWidth="10" defaultColWidth="10.83203125" defaultRowHeight="16" x14ac:dyDescent="0.2"/>
  <cols>
    <col min="1" max="2" width="12.83203125" bestFit="1" customWidth="1"/>
    <col min="3" max="3" width="13.6640625" customWidth="1"/>
    <col min="4" max="4" width="14.6640625" customWidth="1"/>
    <col min="6" max="9" width="18" customWidth="1"/>
    <col min="10" max="10" width="24.6640625" customWidth="1"/>
    <col min="12" max="12" width="13" customWidth="1"/>
    <col min="17" max="17" width="21.33203125" customWidth="1"/>
    <col min="18" max="18" width="15.1640625" customWidth="1"/>
  </cols>
  <sheetData>
    <row r="1" spans="1:30" ht="17" thickBot="1" x14ac:dyDescent="0.25">
      <c r="A1" s="14" t="s">
        <v>18</v>
      </c>
    </row>
    <row r="2" spans="1:30" ht="24" customHeight="1" thickBot="1" x14ac:dyDescent="0.25">
      <c r="A2" s="8"/>
      <c r="B2" s="177" t="s">
        <v>65</v>
      </c>
      <c r="C2" s="178"/>
      <c r="D2" s="178"/>
      <c r="E2" s="178"/>
      <c r="F2" s="179"/>
      <c r="G2" s="177" t="s">
        <v>64</v>
      </c>
      <c r="H2" s="178"/>
      <c r="I2" s="178"/>
      <c r="J2" s="179"/>
      <c r="L2" s="183" t="s">
        <v>77</v>
      </c>
      <c r="M2" s="183"/>
      <c r="N2" s="183"/>
      <c r="O2" s="183"/>
      <c r="P2" s="183"/>
      <c r="Q2" s="183"/>
      <c r="R2" s="183"/>
      <c r="V2" s="183" t="s">
        <v>78</v>
      </c>
      <c r="W2" s="183"/>
      <c r="X2" s="183"/>
      <c r="Y2" s="183"/>
      <c r="Z2" s="183"/>
      <c r="AA2" s="183"/>
      <c r="AB2" s="183"/>
      <c r="AC2" s="183"/>
    </row>
    <row r="3" spans="1:30" ht="17" thickBot="1" x14ac:dyDescent="0.25">
      <c r="A3" s="27" t="s">
        <v>45</v>
      </c>
      <c r="B3" s="28" t="s">
        <v>20</v>
      </c>
      <c r="C3" s="29" t="s">
        <v>21</v>
      </c>
      <c r="D3" s="28" t="s">
        <v>48</v>
      </c>
      <c r="E3" s="28" t="s">
        <v>51</v>
      </c>
      <c r="F3" s="28" t="s">
        <v>57</v>
      </c>
      <c r="G3" s="31" t="s">
        <v>68</v>
      </c>
      <c r="H3" s="32" t="s">
        <v>69</v>
      </c>
      <c r="I3" s="33" t="s">
        <v>70</v>
      </c>
      <c r="J3" s="32" t="s">
        <v>71</v>
      </c>
      <c r="K3" s="22"/>
      <c r="L3" s="184" t="s">
        <v>56</v>
      </c>
      <c r="M3" s="185"/>
      <c r="N3" s="185"/>
      <c r="O3" s="186"/>
      <c r="Q3" s="180" t="s">
        <v>63</v>
      </c>
      <c r="R3" s="182"/>
      <c r="W3" s="184" t="s">
        <v>79</v>
      </c>
      <c r="X3" s="185"/>
      <c r="Y3" s="186"/>
      <c r="AA3" s="180" t="s">
        <v>64</v>
      </c>
      <c r="AB3" s="181"/>
      <c r="AC3" s="182"/>
    </row>
    <row r="4" spans="1:30" x14ac:dyDescent="0.2">
      <c r="A4" s="25">
        <v>10989</v>
      </c>
      <c r="B4" s="26">
        <v>5.8406609999999998E-2</v>
      </c>
      <c r="C4" s="26">
        <v>1.4E-3</v>
      </c>
      <c r="D4">
        <f>1+B4</f>
        <v>1.05840661</v>
      </c>
      <c r="E4">
        <f>1+C4</f>
        <v>1.0014000000000001</v>
      </c>
      <c r="F4">
        <v>0.89931666133492694</v>
      </c>
      <c r="G4" s="26">
        <v>-0.29173139999999997</v>
      </c>
      <c r="H4">
        <v>1</v>
      </c>
      <c r="I4">
        <v>-3.0365157590252352</v>
      </c>
      <c r="J4">
        <v>1</v>
      </c>
      <c r="M4" s="30" t="s">
        <v>46</v>
      </c>
      <c r="N4" s="30" t="s">
        <v>47</v>
      </c>
      <c r="O4" s="30" t="s">
        <v>52</v>
      </c>
      <c r="R4" s="30" t="s">
        <v>66</v>
      </c>
      <c r="W4" s="214" t="s">
        <v>49</v>
      </c>
      <c r="X4" s="214"/>
      <c r="Y4" s="36">
        <f>PRODUCT(D4:D1119)</f>
        <v>4713.8573507468909</v>
      </c>
      <c r="AA4" s="214" t="s">
        <v>72</v>
      </c>
      <c r="AB4" s="214"/>
      <c r="AC4" s="36">
        <f>COUNT(H4:H1119)</f>
        <v>1116</v>
      </c>
    </row>
    <row r="5" spans="1:30" x14ac:dyDescent="0.2">
      <c r="A5" s="25">
        <v>11017</v>
      </c>
      <c r="B5" s="26">
        <v>2.8241659999999998E-2</v>
      </c>
      <c r="C5" s="26">
        <v>3.0000000000000001E-3</v>
      </c>
      <c r="D5">
        <f t="shared" ref="D5:D68" si="0">1+B5</f>
        <v>1.0282416599999999</v>
      </c>
      <c r="E5">
        <f t="shared" ref="E5:E68" si="1">1+C5</f>
        <v>1.0029999999999999</v>
      </c>
      <c r="F5">
        <v>0.74482878667718222</v>
      </c>
      <c r="G5" s="26">
        <v>-0.23841619999999999</v>
      </c>
      <c r="H5">
        <v>2</v>
      </c>
      <c r="I5">
        <v>-2.9675963006935766</v>
      </c>
      <c r="J5">
        <v>2</v>
      </c>
      <c r="L5" s="41" t="s">
        <v>58</v>
      </c>
      <c r="M5" s="43">
        <f>AVERAGE(B4:B1119)</f>
        <v>9.027029047222225E-3</v>
      </c>
      <c r="N5" s="43">
        <f>Y4^(1/1116)-1</f>
        <v>7.6078816372742164E-3</v>
      </c>
      <c r="O5" s="43">
        <f>_xlfn.STDEV.S(B4:B1119)</f>
        <v>5.3359857637037378E-2</v>
      </c>
      <c r="Q5" s="42" t="s">
        <v>67</v>
      </c>
      <c r="R5" s="44">
        <f>G59</f>
        <v>-7.8605910000000001E-2</v>
      </c>
      <c r="W5" s="196" t="s">
        <v>50</v>
      </c>
      <c r="X5" s="196"/>
      <c r="Y5" s="34">
        <f>PRODUCT(E4:E1119)</f>
        <v>19.061589248886392</v>
      </c>
      <c r="AA5" s="196" t="s">
        <v>73</v>
      </c>
      <c r="AB5" s="196"/>
      <c r="AC5" s="35">
        <v>0.95</v>
      </c>
    </row>
    <row r="6" spans="1:30" x14ac:dyDescent="0.2">
      <c r="A6" s="25">
        <v>11048</v>
      </c>
      <c r="B6" s="26">
        <v>7.4631420000000004E-2</v>
      </c>
      <c r="C6" s="26">
        <v>3.5000000000000001E-3</v>
      </c>
      <c r="D6">
        <f t="shared" si="0"/>
        <v>1.07463142</v>
      </c>
      <c r="E6">
        <f t="shared" si="1"/>
        <v>1.0035000000000001</v>
      </c>
      <c r="F6">
        <v>0.4772979090830442</v>
      </c>
      <c r="G6" s="26">
        <v>-0.22536129999999999</v>
      </c>
      <c r="H6">
        <v>3</v>
      </c>
      <c r="I6">
        <v>-2.8343938915588867</v>
      </c>
      <c r="J6">
        <v>3</v>
      </c>
      <c r="L6" s="41" t="s">
        <v>59</v>
      </c>
      <c r="M6" s="43">
        <f>AVERAGE(C4:C1119)</f>
        <v>2.6480286738351346E-3</v>
      </c>
      <c r="N6" s="43">
        <f>Y5^(1/1116)-1</f>
        <v>2.6447773589528545E-3</v>
      </c>
      <c r="O6" s="43">
        <f>_xlfn.STDEV.S(C4:C1119)</f>
        <v>2.5569996541775302E-3</v>
      </c>
      <c r="Q6" s="42" t="s">
        <v>60</v>
      </c>
      <c r="R6" s="44">
        <f>I59</f>
        <v>-1.6612683691309462</v>
      </c>
      <c r="AA6" s="196" t="s">
        <v>74</v>
      </c>
      <c r="AB6" s="196"/>
      <c r="AC6" s="35">
        <f>1-AC5</f>
        <v>5.0000000000000044E-2</v>
      </c>
    </row>
    <row r="7" spans="1:30" ht="17" thickBot="1" x14ac:dyDescent="0.25">
      <c r="A7" s="25">
        <v>11078</v>
      </c>
      <c r="B7" s="26">
        <v>-2.05411E-2</v>
      </c>
      <c r="C7" s="26">
        <v>2.0999999999999999E-3</v>
      </c>
      <c r="D7">
        <f t="shared" si="0"/>
        <v>0.97945890000000002</v>
      </c>
      <c r="E7">
        <f t="shared" si="1"/>
        <v>1.0021</v>
      </c>
      <c r="F7">
        <v>0.46884998620508006</v>
      </c>
      <c r="G7" s="26">
        <v>-0.221112</v>
      </c>
      <c r="H7">
        <v>4</v>
      </c>
      <c r="I7">
        <v>-2.8123198179989628</v>
      </c>
      <c r="J7">
        <v>4</v>
      </c>
      <c r="AA7" s="196" t="s">
        <v>75</v>
      </c>
      <c r="AB7" s="196"/>
      <c r="AC7" s="34">
        <f>AC6*AC4</f>
        <v>55.800000000000047</v>
      </c>
    </row>
    <row r="8" spans="1:30" x14ac:dyDescent="0.2">
      <c r="A8" s="25">
        <v>11107</v>
      </c>
      <c r="B8" s="26">
        <v>-1.4010079999999999E-2</v>
      </c>
      <c r="C8" s="26">
        <v>2.5999999999999999E-3</v>
      </c>
      <c r="D8">
        <f t="shared" si="0"/>
        <v>0.98598991999999996</v>
      </c>
      <c r="E8">
        <f t="shared" si="1"/>
        <v>1.0025999999999999</v>
      </c>
      <c r="F8">
        <v>-1.6281445551886631</v>
      </c>
      <c r="G8" s="26">
        <v>-0.20619779999999999</v>
      </c>
      <c r="H8">
        <v>5</v>
      </c>
      <c r="I8">
        <v>-2.667386464036809</v>
      </c>
      <c r="J8">
        <v>5</v>
      </c>
      <c r="L8" s="205" t="s">
        <v>61</v>
      </c>
      <c r="M8" s="206"/>
      <c r="N8" s="206"/>
      <c r="O8" s="206"/>
      <c r="P8" s="206"/>
      <c r="Q8" s="206"/>
      <c r="R8" s="206"/>
      <c r="S8" s="207"/>
      <c r="AA8" s="196" t="s">
        <v>76</v>
      </c>
      <c r="AB8" s="196"/>
      <c r="AC8" s="34">
        <f>ROUNDUP(AC7,0)</f>
        <v>56</v>
      </c>
    </row>
    <row r="9" spans="1:30" ht="16" customHeight="1" thickBot="1" x14ac:dyDescent="0.25">
      <c r="A9" s="25">
        <v>11139</v>
      </c>
      <c r="B9" s="26">
        <v>-0.15997980000000001</v>
      </c>
      <c r="C9" s="26">
        <v>2.7000000000000001E-3</v>
      </c>
      <c r="D9">
        <f t="shared" si="0"/>
        <v>0.84002019999999999</v>
      </c>
      <c r="E9">
        <f t="shared" si="1"/>
        <v>1.0026999999999999</v>
      </c>
      <c r="F9">
        <v>-0.15547862451312314</v>
      </c>
      <c r="G9" s="26">
        <v>-0.18486810000000001</v>
      </c>
      <c r="H9">
        <v>6</v>
      </c>
      <c r="I9">
        <v>-2.6565087354173764</v>
      </c>
      <c r="J9">
        <v>6</v>
      </c>
      <c r="L9" s="208"/>
      <c r="M9" s="209"/>
      <c r="N9" s="209"/>
      <c r="O9" s="209"/>
      <c r="P9" s="209"/>
      <c r="Q9" s="209"/>
      <c r="R9" s="209"/>
      <c r="S9" s="210"/>
    </row>
    <row r="10" spans="1:30" x14ac:dyDescent="0.2">
      <c r="A10" s="25">
        <v>11170</v>
      </c>
      <c r="B10" s="26">
        <v>4.1963649999999998E-2</v>
      </c>
      <c r="C10" s="26">
        <v>2E-3</v>
      </c>
      <c r="D10">
        <f t="shared" si="0"/>
        <v>1.04196365</v>
      </c>
      <c r="E10">
        <f t="shared" si="1"/>
        <v>1.002</v>
      </c>
      <c r="F10">
        <v>0.66017220257776754</v>
      </c>
      <c r="G10" s="26">
        <v>-0.17941660000000001</v>
      </c>
      <c r="H10">
        <v>7</v>
      </c>
      <c r="I10">
        <v>-2.6028209006276226</v>
      </c>
      <c r="J10">
        <v>7</v>
      </c>
      <c r="L10" s="208"/>
      <c r="M10" s="209"/>
      <c r="N10" s="209"/>
      <c r="O10" s="209"/>
      <c r="P10" s="209"/>
      <c r="Q10" s="209"/>
      <c r="R10" s="209"/>
      <c r="S10" s="210"/>
      <c r="V10" s="199" t="s">
        <v>80</v>
      </c>
      <c r="W10" s="200"/>
      <c r="X10" s="200"/>
      <c r="Y10" s="200"/>
      <c r="Z10" s="200"/>
      <c r="AA10" s="200"/>
      <c r="AB10" s="200"/>
      <c r="AC10" s="200"/>
      <c r="AD10" s="201"/>
    </row>
    <row r="11" spans="1:30" ht="17" thickBot="1" x14ac:dyDescent="0.25">
      <c r="A11" s="25">
        <v>11199</v>
      </c>
      <c r="B11" s="26">
        <v>3.6629039999999998E-3</v>
      </c>
      <c r="C11" s="26">
        <v>8.9999999999999998E-4</v>
      </c>
      <c r="D11">
        <f t="shared" si="0"/>
        <v>1.003662904</v>
      </c>
      <c r="E11">
        <f t="shared" si="1"/>
        <v>1.0008999999999999</v>
      </c>
      <c r="F11">
        <v>-2.0331129845969769</v>
      </c>
      <c r="G11" s="26">
        <v>-0.15997980000000001</v>
      </c>
      <c r="H11">
        <v>8</v>
      </c>
      <c r="I11">
        <v>-2.5880836571165871</v>
      </c>
      <c r="J11">
        <v>8</v>
      </c>
      <c r="L11" s="208"/>
      <c r="M11" s="209"/>
      <c r="N11" s="209"/>
      <c r="O11" s="209"/>
      <c r="P11" s="209"/>
      <c r="Q11" s="209"/>
      <c r="R11" s="209"/>
      <c r="S11" s="210"/>
      <c r="V11" s="202"/>
      <c r="W11" s="203"/>
      <c r="X11" s="203"/>
      <c r="Y11" s="203"/>
      <c r="Z11" s="203"/>
      <c r="AA11" s="203"/>
      <c r="AB11" s="203"/>
      <c r="AC11" s="203"/>
      <c r="AD11" s="204"/>
    </row>
    <row r="12" spans="1:30" ht="17" thickBot="1" x14ac:dyDescent="0.25">
      <c r="A12" s="25">
        <v>11231</v>
      </c>
      <c r="B12" s="26">
        <v>-0.1248049</v>
      </c>
      <c r="C12" s="26">
        <v>2.2000000000000001E-3</v>
      </c>
      <c r="D12">
        <f t="shared" si="0"/>
        <v>0.8751951</v>
      </c>
      <c r="E12">
        <f t="shared" si="1"/>
        <v>1.0022</v>
      </c>
      <c r="F12">
        <v>0.35919829453676827</v>
      </c>
      <c r="G12" s="26">
        <v>-0.15785969999999999</v>
      </c>
      <c r="H12">
        <v>9</v>
      </c>
      <c r="I12">
        <v>-2.567326614311793</v>
      </c>
      <c r="J12">
        <v>9</v>
      </c>
      <c r="L12" s="211"/>
      <c r="M12" s="212"/>
      <c r="N12" s="212"/>
      <c r="O12" s="212"/>
      <c r="P12" s="212"/>
      <c r="Q12" s="212"/>
      <c r="R12" s="212"/>
      <c r="S12" s="213"/>
    </row>
    <row r="13" spans="1:30" x14ac:dyDescent="0.2">
      <c r="A13" s="25">
        <v>11262</v>
      </c>
      <c r="B13" s="26">
        <v>-8.6578790000000003E-2</v>
      </c>
      <c r="C13" s="26">
        <v>8.9999999999999998E-4</v>
      </c>
      <c r="D13">
        <f t="shared" si="0"/>
        <v>0.91342120999999998</v>
      </c>
      <c r="E13">
        <f t="shared" si="1"/>
        <v>1.0008999999999999</v>
      </c>
      <c r="F13">
        <v>-1.1244758784139335</v>
      </c>
      <c r="G13" s="26">
        <v>-0.1532038</v>
      </c>
      <c r="H13">
        <v>10</v>
      </c>
      <c r="I13">
        <v>-2.5519094005561596</v>
      </c>
      <c r="J13">
        <v>10</v>
      </c>
    </row>
    <row r="14" spans="1:30" x14ac:dyDescent="0.2">
      <c r="A14" s="25">
        <v>11291</v>
      </c>
      <c r="B14" s="26">
        <v>-2.8056520000000001E-2</v>
      </c>
      <c r="C14" s="26">
        <v>1.2999999999999999E-3</v>
      </c>
      <c r="D14">
        <f t="shared" si="0"/>
        <v>0.97194347999999997</v>
      </c>
      <c r="E14">
        <f t="shared" si="1"/>
        <v>1.0013000000000001</v>
      </c>
      <c r="F14">
        <v>-1.7024343936859885</v>
      </c>
      <c r="G14" s="26">
        <v>-0.14256460000000001</v>
      </c>
      <c r="H14">
        <v>11</v>
      </c>
      <c r="I14">
        <v>-2.3935597756075597</v>
      </c>
      <c r="J14">
        <v>11</v>
      </c>
    </row>
    <row r="15" spans="1:30" x14ac:dyDescent="0.2">
      <c r="A15" s="25">
        <v>11323</v>
      </c>
      <c r="B15" s="26">
        <v>-7.7739240000000001E-2</v>
      </c>
      <c r="C15" s="26">
        <v>1.4E-3</v>
      </c>
      <c r="D15">
        <f t="shared" si="0"/>
        <v>0.92226076000000001</v>
      </c>
      <c r="E15">
        <f t="shared" si="1"/>
        <v>1.0014000000000001</v>
      </c>
      <c r="F15">
        <v>1.0024979587334695</v>
      </c>
      <c r="G15" s="26">
        <v>-0.13662260000000001</v>
      </c>
      <c r="H15">
        <v>12</v>
      </c>
      <c r="I15">
        <v>-2.3578731855498356</v>
      </c>
      <c r="J15">
        <v>12</v>
      </c>
    </row>
    <row r="16" spans="1:30" x14ac:dyDescent="0.2">
      <c r="A16" s="25">
        <v>11354</v>
      </c>
      <c r="B16" s="26">
        <v>6.3780459999999997E-2</v>
      </c>
      <c r="C16" s="26">
        <v>1.5E-3</v>
      </c>
      <c r="D16">
        <f t="shared" si="0"/>
        <v>1.06378046</v>
      </c>
      <c r="E16">
        <f t="shared" si="1"/>
        <v>1.0015000000000001</v>
      </c>
      <c r="F16">
        <v>-9.3649267978996961E-2</v>
      </c>
      <c r="G16" s="26">
        <v>-0.13497100000000001</v>
      </c>
      <c r="H16">
        <v>13</v>
      </c>
      <c r="I16">
        <v>-2.3377846013754278</v>
      </c>
      <c r="J16">
        <v>13</v>
      </c>
    </row>
    <row r="17" spans="1:10" x14ac:dyDescent="0.2">
      <c r="A17" s="25">
        <v>11382</v>
      </c>
      <c r="B17" s="26">
        <v>0.1096945</v>
      </c>
      <c r="C17" s="26">
        <v>4.0000000000000002E-4</v>
      </c>
      <c r="D17">
        <f t="shared" si="0"/>
        <v>1.1096945</v>
      </c>
      <c r="E17">
        <f t="shared" si="1"/>
        <v>1.0004</v>
      </c>
      <c r="F17">
        <v>1.0319376108559704</v>
      </c>
      <c r="G17" s="26">
        <v>-0.1338355</v>
      </c>
      <c r="H17">
        <v>14</v>
      </c>
      <c r="I17">
        <v>-2.2601253932707674</v>
      </c>
      <c r="J17">
        <v>14</v>
      </c>
    </row>
    <row r="18" spans="1:10" x14ac:dyDescent="0.2">
      <c r="A18" s="25">
        <v>11413</v>
      </c>
      <c r="B18" s="26">
        <v>-6.2865909999999997E-2</v>
      </c>
      <c r="C18" s="26">
        <v>1.2999999999999999E-3</v>
      </c>
      <c r="D18">
        <f t="shared" si="0"/>
        <v>0.93713409000000003</v>
      </c>
      <c r="E18">
        <f t="shared" si="1"/>
        <v>1.0013000000000001</v>
      </c>
      <c r="F18">
        <v>0.55995034268397925</v>
      </c>
      <c r="G18" s="26">
        <v>-0.13255310000000001</v>
      </c>
      <c r="H18">
        <v>15</v>
      </c>
      <c r="I18">
        <v>-2.2276849775531451</v>
      </c>
      <c r="J18">
        <v>15</v>
      </c>
    </row>
    <row r="19" spans="1:10" x14ac:dyDescent="0.2">
      <c r="A19" s="25">
        <v>11443</v>
      </c>
      <c r="B19" s="26">
        <v>-0.100219</v>
      </c>
      <c r="C19" s="26">
        <v>8.0000000000000004E-4</v>
      </c>
      <c r="D19">
        <f t="shared" si="0"/>
        <v>0.89978099999999994</v>
      </c>
      <c r="E19">
        <f t="shared" si="1"/>
        <v>1.0007999999999999</v>
      </c>
      <c r="F19">
        <v>-0.94435149059760259</v>
      </c>
      <c r="G19" s="26">
        <v>-0.1248049</v>
      </c>
      <c r="H19">
        <v>16</v>
      </c>
      <c r="I19">
        <v>-2.1939066549195485</v>
      </c>
      <c r="J19">
        <v>16</v>
      </c>
    </row>
    <row r="20" spans="1:10" x14ac:dyDescent="0.2">
      <c r="A20" s="25">
        <v>11472</v>
      </c>
      <c r="B20" s="26">
        <v>-0.1338355</v>
      </c>
      <c r="C20" s="26">
        <v>8.9999999999999998E-4</v>
      </c>
      <c r="D20">
        <f t="shared" si="0"/>
        <v>0.8661645</v>
      </c>
      <c r="E20">
        <f t="shared" si="1"/>
        <v>1.0008999999999999</v>
      </c>
      <c r="F20">
        <v>0.79292321644155461</v>
      </c>
      <c r="G20" s="26">
        <v>-0.1207268</v>
      </c>
      <c r="H20">
        <v>17</v>
      </c>
      <c r="I20">
        <v>-2.166455991725194</v>
      </c>
      <c r="J20">
        <v>17</v>
      </c>
    </row>
    <row r="21" spans="1:10" x14ac:dyDescent="0.2">
      <c r="A21" s="25">
        <v>11504</v>
      </c>
      <c r="B21" s="26">
        <v>0.14033970000000001</v>
      </c>
      <c r="C21" s="26">
        <v>8.0000000000000004E-4</v>
      </c>
      <c r="D21">
        <f t="shared" si="0"/>
        <v>1.1403397</v>
      </c>
      <c r="E21">
        <f t="shared" si="1"/>
        <v>1.0007999999999999</v>
      </c>
      <c r="F21">
        <v>1.4717507193136239</v>
      </c>
      <c r="G21" s="26">
        <v>-0.1207133</v>
      </c>
      <c r="H21">
        <v>18</v>
      </c>
      <c r="I21">
        <v>-2.1379889425041085</v>
      </c>
      <c r="J21">
        <v>18</v>
      </c>
    </row>
    <row r="22" spans="1:10" x14ac:dyDescent="0.2">
      <c r="A22" s="25">
        <v>11535</v>
      </c>
      <c r="B22" s="26">
        <v>-6.6438029999999995E-2</v>
      </c>
      <c r="C22" s="26">
        <v>5.9999999999999995E-4</v>
      </c>
      <c r="D22">
        <f t="shared" si="0"/>
        <v>0.93356196999999996</v>
      </c>
      <c r="E22">
        <f t="shared" si="1"/>
        <v>1.0005999999999999</v>
      </c>
      <c r="F22">
        <v>0.53529207129233491</v>
      </c>
      <c r="G22" s="26">
        <v>-0.1202242</v>
      </c>
      <c r="H22">
        <v>19</v>
      </c>
      <c r="I22">
        <v>-2.1361216149710254</v>
      </c>
      <c r="J22">
        <v>19</v>
      </c>
    </row>
    <row r="23" spans="1:10" x14ac:dyDescent="0.2">
      <c r="A23" s="25">
        <v>11566</v>
      </c>
      <c r="B23" s="26">
        <v>3.0784670000000001E-3</v>
      </c>
      <c r="C23" s="26">
        <v>2.9999999999999997E-4</v>
      </c>
      <c r="D23">
        <f t="shared" si="0"/>
        <v>1.0030784669999999</v>
      </c>
      <c r="E23">
        <f t="shared" si="1"/>
        <v>1.0003</v>
      </c>
      <c r="F23">
        <v>0.40205933153638301</v>
      </c>
      <c r="G23" s="26">
        <v>-0.11099539999999999</v>
      </c>
      <c r="H23">
        <v>20</v>
      </c>
      <c r="I23">
        <v>-2.102280938171563</v>
      </c>
      <c r="J23">
        <v>20</v>
      </c>
    </row>
    <row r="24" spans="1:10" x14ac:dyDescent="0.2">
      <c r="A24" s="25">
        <v>11596</v>
      </c>
      <c r="B24" s="26">
        <v>-0.29173139999999997</v>
      </c>
      <c r="C24" s="26">
        <v>2.9999999999999997E-4</v>
      </c>
      <c r="D24">
        <f t="shared" si="0"/>
        <v>0.70826860000000003</v>
      </c>
      <c r="E24">
        <f t="shared" si="1"/>
        <v>1.0003</v>
      </c>
      <c r="F24">
        <v>0.34632626612936906</v>
      </c>
      <c r="G24" s="26">
        <v>-0.1105994</v>
      </c>
      <c r="H24">
        <v>21</v>
      </c>
      <c r="I24">
        <v>-2.1020354035624513</v>
      </c>
      <c r="J24">
        <v>21</v>
      </c>
    </row>
    <row r="25" spans="1:10" x14ac:dyDescent="0.2">
      <c r="A25" s="25">
        <v>11627</v>
      </c>
      <c r="B25" s="26">
        <v>8.1508629999999999E-2</v>
      </c>
      <c r="C25" s="26">
        <v>1E-3</v>
      </c>
      <c r="D25">
        <f t="shared" si="0"/>
        <v>1.0815086300000001</v>
      </c>
      <c r="E25">
        <f t="shared" si="1"/>
        <v>1.0009999999999999</v>
      </c>
      <c r="F25">
        <v>1.2849071745358909</v>
      </c>
      <c r="G25" s="26">
        <v>-0.1097183</v>
      </c>
      <c r="H25">
        <v>22</v>
      </c>
      <c r="I25">
        <v>-2.0986020446844313</v>
      </c>
      <c r="J25">
        <v>22</v>
      </c>
    </row>
    <row r="26" spans="1:10" x14ac:dyDescent="0.2">
      <c r="A26" s="25">
        <v>11657</v>
      </c>
      <c r="B26" s="26">
        <v>-8.8401579999999993E-2</v>
      </c>
      <c r="C26" s="26">
        <v>1.6999999999999999E-3</v>
      </c>
      <c r="D26">
        <f t="shared" si="0"/>
        <v>0.91159842000000002</v>
      </c>
      <c r="E26">
        <f t="shared" si="1"/>
        <v>1.0017</v>
      </c>
      <c r="F26">
        <v>6.9836611201711488E-2</v>
      </c>
      <c r="G26" s="26">
        <v>-0.1093633</v>
      </c>
      <c r="H26">
        <v>23</v>
      </c>
      <c r="I26">
        <v>-2.0331129845969769</v>
      </c>
      <c r="J26">
        <v>23</v>
      </c>
    </row>
    <row r="27" spans="1:10" x14ac:dyDescent="0.2">
      <c r="A27" s="25">
        <v>11688</v>
      </c>
      <c r="B27" s="26">
        <v>-0.13497100000000001</v>
      </c>
      <c r="C27" s="26">
        <v>1.1999999999999999E-3</v>
      </c>
      <c r="D27">
        <f t="shared" si="0"/>
        <v>0.86502900000000005</v>
      </c>
      <c r="E27">
        <f t="shared" si="1"/>
        <v>1.0012000000000001</v>
      </c>
      <c r="F27">
        <v>0.2806567958593007</v>
      </c>
      <c r="G27" s="26">
        <v>-0.1058357</v>
      </c>
      <c r="H27">
        <v>24</v>
      </c>
      <c r="I27">
        <v>-2.0315140539381682</v>
      </c>
      <c r="J27">
        <v>24</v>
      </c>
    </row>
    <row r="28" spans="1:10" x14ac:dyDescent="0.2">
      <c r="A28" s="25">
        <v>11718</v>
      </c>
      <c r="B28" s="26">
        <v>-1.0534170000000001E-2</v>
      </c>
      <c r="C28" s="26">
        <v>2.3E-3</v>
      </c>
      <c r="D28">
        <f t="shared" si="0"/>
        <v>0.98946582999999999</v>
      </c>
      <c r="E28">
        <f t="shared" si="1"/>
        <v>1.0023</v>
      </c>
      <c r="F28">
        <v>-1.8276794884437515</v>
      </c>
      <c r="G28" s="26">
        <v>-0.10531799999999999</v>
      </c>
      <c r="H28">
        <v>25</v>
      </c>
      <c r="I28">
        <v>-2.0260894559501974</v>
      </c>
      <c r="J28">
        <v>25</v>
      </c>
    </row>
    <row r="29" spans="1:10" x14ac:dyDescent="0.2">
      <c r="A29" s="25">
        <v>11748</v>
      </c>
      <c r="B29" s="26">
        <v>5.7662989999999997E-2</v>
      </c>
      <c r="C29" s="26">
        <v>2.3E-3</v>
      </c>
      <c r="D29">
        <f t="shared" si="0"/>
        <v>1.0576629900000001</v>
      </c>
      <c r="E29">
        <f t="shared" si="1"/>
        <v>1.0023</v>
      </c>
      <c r="F29">
        <v>0.48609036250896753</v>
      </c>
      <c r="G29" s="26">
        <v>-0.1023654</v>
      </c>
      <c r="H29">
        <v>26</v>
      </c>
      <c r="I29">
        <v>-2.0160439070784002</v>
      </c>
      <c r="J29">
        <v>26</v>
      </c>
    </row>
    <row r="30" spans="1:10" x14ac:dyDescent="0.2">
      <c r="A30" s="25">
        <v>11779</v>
      </c>
      <c r="B30" s="26">
        <v>-0.1105994</v>
      </c>
      <c r="C30" s="26">
        <v>1.6000000000000001E-3</v>
      </c>
      <c r="D30">
        <f t="shared" si="0"/>
        <v>0.88940059999999999</v>
      </c>
      <c r="E30">
        <f t="shared" si="1"/>
        <v>1.0016</v>
      </c>
      <c r="F30">
        <v>-0.30518869942281163</v>
      </c>
      <c r="G30" s="26">
        <v>-0.1020226</v>
      </c>
      <c r="H30">
        <v>27</v>
      </c>
      <c r="I30">
        <v>-1.9831417766148327</v>
      </c>
      <c r="J30">
        <v>27</v>
      </c>
    </row>
    <row r="31" spans="1:10" x14ac:dyDescent="0.2">
      <c r="A31" s="25">
        <v>11809</v>
      </c>
      <c r="B31" s="26">
        <v>-0.17941660000000001</v>
      </c>
      <c r="C31" s="26">
        <v>1.1000000000000001E-3</v>
      </c>
      <c r="D31">
        <f t="shared" si="0"/>
        <v>0.82058339999999996</v>
      </c>
      <c r="E31">
        <f t="shared" si="1"/>
        <v>1.0011000000000001</v>
      </c>
      <c r="F31">
        <v>3.0823939696293419</v>
      </c>
      <c r="G31" s="26">
        <v>-0.1010762</v>
      </c>
      <c r="H31">
        <v>28</v>
      </c>
      <c r="I31">
        <v>-1.9769525046934096</v>
      </c>
      <c r="J31">
        <v>28</v>
      </c>
    </row>
    <row r="32" spans="1:10" x14ac:dyDescent="0.2">
      <c r="A32" s="25">
        <v>11840</v>
      </c>
      <c r="B32" s="26">
        <v>-0.20619779999999999</v>
      </c>
      <c r="C32" s="26">
        <v>5.9999999999999995E-4</v>
      </c>
      <c r="D32">
        <f t="shared" si="0"/>
        <v>0.79380220000000001</v>
      </c>
      <c r="E32">
        <f t="shared" si="1"/>
        <v>1.0005999999999999</v>
      </c>
      <c r="F32">
        <v>-0.78027682365914153</v>
      </c>
      <c r="G32" s="26">
        <v>-0.100219</v>
      </c>
      <c r="H32">
        <v>29</v>
      </c>
      <c r="I32">
        <v>-1.9635633480219428</v>
      </c>
      <c r="J32">
        <v>29</v>
      </c>
    </row>
    <row r="33" spans="1:29" x14ac:dyDescent="0.2">
      <c r="A33" s="25">
        <v>11870</v>
      </c>
      <c r="B33" s="26">
        <v>-4.2885739999999999E-3</v>
      </c>
      <c r="C33" s="26">
        <v>2.0000000000000001E-4</v>
      </c>
      <c r="D33">
        <f t="shared" si="0"/>
        <v>0.99571142599999996</v>
      </c>
      <c r="E33">
        <f t="shared" si="1"/>
        <v>1.0002</v>
      </c>
      <c r="F33">
        <v>1.3095114219239103</v>
      </c>
      <c r="G33" s="26">
        <v>-9.9922810000000001E-2</v>
      </c>
      <c r="H33">
        <v>30</v>
      </c>
      <c r="I33">
        <v>-1.9500238704302406</v>
      </c>
      <c r="J33">
        <v>30</v>
      </c>
    </row>
    <row r="34" spans="1:29" ht="16" customHeight="1" x14ac:dyDescent="0.2">
      <c r="A34" s="25">
        <v>11900</v>
      </c>
      <c r="B34" s="26">
        <v>0.34064329999999998</v>
      </c>
      <c r="C34" s="26">
        <v>2.9999999999999997E-4</v>
      </c>
      <c r="D34">
        <f t="shared" si="0"/>
        <v>1.3406433</v>
      </c>
      <c r="E34">
        <f t="shared" si="1"/>
        <v>1.0003</v>
      </c>
      <c r="F34">
        <v>-0.10320394610603663</v>
      </c>
      <c r="G34" s="26">
        <v>-9.9084409999999998E-2</v>
      </c>
      <c r="H34">
        <v>31</v>
      </c>
      <c r="I34">
        <v>-1.9209652020974226</v>
      </c>
      <c r="J34">
        <v>31</v>
      </c>
      <c r="L34" s="23" t="s">
        <v>62</v>
      </c>
      <c r="M34" s="23"/>
      <c r="N34" s="23"/>
      <c r="O34" s="23"/>
      <c r="P34" s="23"/>
      <c r="Q34" s="23"/>
      <c r="R34" s="23"/>
      <c r="S34" s="23"/>
    </row>
    <row r="35" spans="1:29" ht="17" thickBot="1" x14ac:dyDescent="0.25">
      <c r="A35" s="25">
        <v>11932</v>
      </c>
      <c r="B35" s="26">
        <v>0.37138769999999999</v>
      </c>
      <c r="C35" s="26">
        <v>2.9999999999999997E-4</v>
      </c>
      <c r="D35">
        <f t="shared" si="0"/>
        <v>1.3713877000000001</v>
      </c>
      <c r="E35">
        <f t="shared" si="1"/>
        <v>1.0003</v>
      </c>
      <c r="F35">
        <v>-0.19849020722453276</v>
      </c>
      <c r="G35" s="26">
        <v>-9.8318119999999995E-2</v>
      </c>
      <c r="H35">
        <v>32</v>
      </c>
      <c r="I35">
        <v>-1.9110954398467781</v>
      </c>
      <c r="J35">
        <v>32</v>
      </c>
      <c r="L35" s="23"/>
      <c r="M35" s="23"/>
      <c r="N35" s="23"/>
      <c r="O35" s="23"/>
      <c r="P35" s="23"/>
      <c r="Q35" s="23"/>
      <c r="R35" s="23"/>
      <c r="S35" s="23"/>
    </row>
    <row r="36" spans="1:29" ht="17" thickBot="1" x14ac:dyDescent="0.25">
      <c r="A36" s="25">
        <v>11962</v>
      </c>
      <c r="B36" s="26">
        <v>-2.864889E-2</v>
      </c>
      <c r="C36" s="26">
        <v>2.9999999999999997E-4</v>
      </c>
      <c r="D36">
        <f t="shared" si="0"/>
        <v>0.97135110999999996</v>
      </c>
      <c r="E36">
        <f t="shared" si="1"/>
        <v>1.0003</v>
      </c>
      <c r="F36">
        <v>0.61708177074282478</v>
      </c>
      <c r="G36" s="26">
        <v>-9.6341479999999993E-2</v>
      </c>
      <c r="H36">
        <v>33</v>
      </c>
      <c r="I36">
        <v>-1.8870636356476134</v>
      </c>
      <c r="J36">
        <v>33</v>
      </c>
      <c r="L36" s="23"/>
      <c r="M36" s="23"/>
      <c r="N36" s="23"/>
      <c r="O36" s="23"/>
      <c r="P36" s="23"/>
      <c r="Q36" s="23"/>
      <c r="R36" s="23"/>
      <c r="S36" s="23"/>
      <c r="V36" s="197" t="s">
        <v>58</v>
      </c>
      <c r="W36" s="198"/>
      <c r="Y36" s="197" t="s">
        <v>59</v>
      </c>
      <c r="Z36" s="198"/>
      <c r="AB36" s="197" t="s">
        <v>60</v>
      </c>
      <c r="AC36" s="198"/>
    </row>
    <row r="37" spans="1:29" ht="20" customHeight="1" x14ac:dyDescent="0.2">
      <c r="A37" s="25">
        <v>11993</v>
      </c>
      <c r="B37" s="26">
        <v>-0.13255310000000001</v>
      </c>
      <c r="C37" s="26">
        <v>2.0000000000000001E-4</v>
      </c>
      <c r="D37">
        <f t="shared" si="0"/>
        <v>0.86744690000000002</v>
      </c>
      <c r="E37">
        <f t="shared" si="1"/>
        <v>1.0002</v>
      </c>
      <c r="F37">
        <v>1.3326079603360887</v>
      </c>
      <c r="G37" s="26">
        <v>-9.5798190000000005E-2</v>
      </c>
      <c r="H37">
        <v>34</v>
      </c>
      <c r="I37">
        <v>-1.8775284048610892</v>
      </c>
      <c r="J37">
        <v>34</v>
      </c>
      <c r="L37" s="187" t="s">
        <v>62</v>
      </c>
      <c r="M37" s="188"/>
      <c r="N37" s="188"/>
      <c r="O37" s="188"/>
      <c r="P37" s="188"/>
      <c r="Q37" s="188"/>
      <c r="R37" s="188"/>
      <c r="S37" s="189"/>
      <c r="V37" s="40" t="s">
        <v>53</v>
      </c>
      <c r="W37" s="40" t="s">
        <v>55</v>
      </c>
      <c r="Y37" s="40" t="s">
        <v>53</v>
      </c>
      <c r="Z37" s="40" t="s">
        <v>55</v>
      </c>
      <c r="AB37" s="40" t="s">
        <v>53</v>
      </c>
      <c r="AC37" s="40" t="s">
        <v>55</v>
      </c>
    </row>
    <row r="38" spans="1:29" x14ac:dyDescent="0.2">
      <c r="A38" s="25">
        <v>12023</v>
      </c>
      <c r="B38" s="26">
        <v>-5.8260149999999997E-2</v>
      </c>
      <c r="C38" s="26">
        <v>2.0000000000000001E-4</v>
      </c>
      <c r="D38">
        <f t="shared" si="0"/>
        <v>0.94173985000000004</v>
      </c>
      <c r="E38">
        <f t="shared" si="1"/>
        <v>1.0002</v>
      </c>
      <c r="F38">
        <v>-1.245912119478864</v>
      </c>
      <c r="G38" s="26">
        <v>-9.2082109999999995E-2</v>
      </c>
      <c r="H38">
        <v>35</v>
      </c>
      <c r="I38">
        <v>-1.8680161022592345</v>
      </c>
      <c r="J38">
        <v>35</v>
      </c>
      <c r="L38" s="190"/>
      <c r="M38" s="191"/>
      <c r="N38" s="191"/>
      <c r="O38" s="191"/>
      <c r="P38" s="191"/>
      <c r="Q38" s="191"/>
      <c r="R38" s="191"/>
      <c r="S38" s="192"/>
      <c r="V38" s="34">
        <v>-0.29173139999999997</v>
      </c>
      <c r="W38" s="34">
        <v>1</v>
      </c>
      <c r="Y38" s="34">
        <v>-5.9999999999999995E-4</v>
      </c>
      <c r="Z38" s="34">
        <v>1</v>
      </c>
      <c r="AB38" s="34">
        <v>-2.9827663965406215</v>
      </c>
      <c r="AC38" s="34">
        <v>2</v>
      </c>
    </row>
    <row r="39" spans="1:29" x14ac:dyDescent="0.2">
      <c r="A39" s="25">
        <v>12054</v>
      </c>
      <c r="B39" s="26">
        <v>4.5227219999999999E-2</v>
      </c>
      <c r="C39" s="26">
        <v>1E-4</v>
      </c>
      <c r="D39">
        <f t="shared" si="0"/>
        <v>1.0452272199999999</v>
      </c>
      <c r="E39">
        <f t="shared" si="1"/>
        <v>1.0001</v>
      </c>
      <c r="F39">
        <v>0.36846469743564486</v>
      </c>
      <c r="G39" s="26">
        <v>-9.2077320000000004E-2</v>
      </c>
      <c r="H39">
        <v>36</v>
      </c>
      <c r="I39">
        <v>-1.8511820200482498</v>
      </c>
      <c r="J39">
        <v>36</v>
      </c>
      <c r="L39" s="190"/>
      <c r="M39" s="191"/>
      <c r="N39" s="191"/>
      <c r="O39" s="191"/>
      <c r="P39" s="191"/>
      <c r="Q39" s="191"/>
      <c r="R39" s="191"/>
      <c r="S39" s="192"/>
      <c r="V39" s="34">
        <v>-0.27094731818181816</v>
      </c>
      <c r="W39" s="34">
        <v>0</v>
      </c>
      <c r="Y39" s="34">
        <v>-1.7272727272727269E-4</v>
      </c>
      <c r="Z39" s="34">
        <v>2</v>
      </c>
      <c r="AB39" s="34">
        <v>-2.803939232125817</v>
      </c>
      <c r="AC39" s="34">
        <v>0</v>
      </c>
    </row>
    <row r="40" spans="1:29" ht="17" thickBot="1" x14ac:dyDescent="0.25">
      <c r="A40" s="25">
        <v>12085</v>
      </c>
      <c r="B40" s="26">
        <v>9.8133479999999995E-3</v>
      </c>
      <c r="C40" s="26">
        <v>1E-4</v>
      </c>
      <c r="D40">
        <f t="shared" si="0"/>
        <v>1.009813348</v>
      </c>
      <c r="E40">
        <f t="shared" si="1"/>
        <v>1.0001</v>
      </c>
      <c r="F40">
        <v>1.2991248987005335</v>
      </c>
      <c r="G40" s="26">
        <v>-9.1902800000000007E-2</v>
      </c>
      <c r="H40">
        <v>37</v>
      </c>
      <c r="I40">
        <v>-1.8511556703796133</v>
      </c>
      <c r="J40">
        <v>37</v>
      </c>
      <c r="L40" s="193"/>
      <c r="M40" s="194"/>
      <c r="N40" s="194"/>
      <c r="O40" s="194"/>
      <c r="P40" s="194"/>
      <c r="Q40" s="194"/>
      <c r="R40" s="194"/>
      <c r="S40" s="195"/>
      <c r="V40" s="34">
        <v>-0.25016323636363635</v>
      </c>
      <c r="W40" s="34">
        <v>0</v>
      </c>
      <c r="Y40" s="34">
        <v>2.5454545454545456E-4</v>
      </c>
      <c r="Z40" s="34">
        <v>230</v>
      </c>
      <c r="AB40" s="34">
        <v>-2.625112067711012</v>
      </c>
      <c r="AC40" s="34">
        <v>3</v>
      </c>
    </row>
    <row r="41" spans="1:29" x14ac:dyDescent="0.2">
      <c r="A41" s="25">
        <v>12113</v>
      </c>
      <c r="B41" s="26">
        <v>-0.1532038</v>
      </c>
      <c r="C41" s="26">
        <v>-2.9999999999999997E-4</v>
      </c>
      <c r="D41">
        <f t="shared" si="0"/>
        <v>0.8467962</v>
      </c>
      <c r="E41">
        <f t="shared" si="1"/>
        <v>0.99970000000000003</v>
      </c>
      <c r="F41">
        <v>-0.66242806918303054</v>
      </c>
      <c r="G41" s="26">
        <v>-9.1659199999999996E-2</v>
      </c>
      <c r="H41">
        <v>38</v>
      </c>
      <c r="I41">
        <v>-1.8314230799689737</v>
      </c>
      <c r="J41">
        <v>38</v>
      </c>
      <c r="V41" s="34">
        <v>-0.22937915454545452</v>
      </c>
      <c r="W41" s="34">
        <v>1</v>
      </c>
      <c r="Y41" s="34">
        <v>6.8181818181818176E-4</v>
      </c>
      <c r="Z41" s="34">
        <v>101</v>
      </c>
      <c r="AB41" s="34">
        <v>-2.4462849032962075</v>
      </c>
      <c r="AC41" s="34">
        <v>4</v>
      </c>
    </row>
    <row r="42" spans="1:29" x14ac:dyDescent="0.2">
      <c r="A42" s="25">
        <v>12144</v>
      </c>
      <c r="B42" s="26">
        <v>3.3105370000000002E-2</v>
      </c>
      <c r="C42" s="26">
        <v>4.0000000000000002E-4</v>
      </c>
      <c r="D42">
        <f t="shared" si="0"/>
        <v>1.0331053699999999</v>
      </c>
      <c r="E42">
        <f t="shared" si="1"/>
        <v>1.0004</v>
      </c>
      <c r="F42">
        <v>0.59827541777761661</v>
      </c>
      <c r="G42" s="26">
        <v>-9.1497029999999993E-2</v>
      </c>
      <c r="H42">
        <v>39</v>
      </c>
      <c r="I42">
        <v>-1.8276794884437515</v>
      </c>
      <c r="J42">
        <v>39</v>
      </c>
      <c r="V42" s="34">
        <v>-0.20859507272727271</v>
      </c>
      <c r="W42" s="34">
        <v>2</v>
      </c>
      <c r="Y42" s="34">
        <v>1.109090909090909E-3</v>
      </c>
      <c r="Z42" s="34">
        <v>95</v>
      </c>
      <c r="AB42" s="34">
        <v>-2.267457738881403</v>
      </c>
      <c r="AC42" s="34">
        <v>2</v>
      </c>
    </row>
    <row r="43" spans="1:29" x14ac:dyDescent="0.2">
      <c r="A43" s="25">
        <v>12173</v>
      </c>
      <c r="B43" s="26">
        <v>0.39414329999999997</v>
      </c>
      <c r="C43" s="26">
        <v>1E-3</v>
      </c>
      <c r="D43">
        <f t="shared" si="0"/>
        <v>1.3941433000000001</v>
      </c>
      <c r="E43">
        <f t="shared" si="1"/>
        <v>1.0009999999999999</v>
      </c>
      <c r="F43">
        <v>1.1298963967587373E-2</v>
      </c>
      <c r="G43" s="26">
        <v>-9.0973289999999998E-2</v>
      </c>
      <c r="H43">
        <v>40</v>
      </c>
      <c r="I43">
        <v>-1.8114454602842658</v>
      </c>
      <c r="J43">
        <v>40</v>
      </c>
      <c r="V43" s="34">
        <v>-0.1878109909090909</v>
      </c>
      <c r="W43" s="34">
        <v>1</v>
      </c>
      <c r="Y43" s="34">
        <v>1.5363636363636365E-3</v>
      </c>
      <c r="Z43" s="34">
        <v>62</v>
      </c>
      <c r="AB43" s="34">
        <v>-2.0886305744665981</v>
      </c>
      <c r="AC43" s="34">
        <v>8</v>
      </c>
    </row>
    <row r="44" spans="1:29" x14ac:dyDescent="0.2">
      <c r="A44" s="25">
        <v>12205</v>
      </c>
      <c r="B44" s="26">
        <v>0.2132608</v>
      </c>
      <c r="C44" s="26">
        <v>4.0000000000000002E-4</v>
      </c>
      <c r="D44">
        <f t="shared" si="0"/>
        <v>1.2132608</v>
      </c>
      <c r="E44">
        <f t="shared" si="1"/>
        <v>1.0004</v>
      </c>
      <c r="F44">
        <v>3.7371471269030503E-2</v>
      </c>
      <c r="G44" s="26">
        <v>-8.8401579999999993E-2</v>
      </c>
      <c r="H44">
        <v>41</v>
      </c>
      <c r="I44">
        <v>-1.7977762738858267</v>
      </c>
      <c r="J44">
        <v>41</v>
      </c>
      <c r="V44" s="34">
        <v>-0.16702690909090906</v>
      </c>
      <c r="W44" s="34">
        <v>2</v>
      </c>
      <c r="Y44" s="34">
        <v>1.9636363636363636E-3</v>
      </c>
      <c r="Z44" s="34">
        <v>57</v>
      </c>
      <c r="AB44" s="34">
        <v>-1.9098034100517935</v>
      </c>
      <c r="AC44" s="34">
        <v>12</v>
      </c>
    </row>
    <row r="45" spans="1:29" x14ac:dyDescent="0.2">
      <c r="A45" s="25">
        <v>12235</v>
      </c>
      <c r="B45" s="26">
        <v>0.13336419999999999</v>
      </c>
      <c r="C45" s="26">
        <v>2.0000000000000001E-4</v>
      </c>
      <c r="D45">
        <f t="shared" si="0"/>
        <v>1.1333641999999999</v>
      </c>
      <c r="E45">
        <f t="shared" si="1"/>
        <v>1.0002</v>
      </c>
      <c r="F45">
        <v>3.8581853944678746</v>
      </c>
      <c r="G45" s="26">
        <v>-8.7757119999999994E-2</v>
      </c>
      <c r="H45">
        <v>42</v>
      </c>
      <c r="I45">
        <v>-1.7965762746200653</v>
      </c>
      <c r="J45">
        <v>42</v>
      </c>
      <c r="V45" s="34">
        <v>-0.14624282727272725</v>
      </c>
      <c r="W45" s="34">
        <v>3</v>
      </c>
      <c r="Y45" s="34">
        <v>2.3909090909090911E-3</v>
      </c>
      <c r="Z45" s="34">
        <v>48</v>
      </c>
      <c r="AB45" s="34">
        <v>-1.730976245636989</v>
      </c>
      <c r="AC45" s="34">
        <v>15</v>
      </c>
    </row>
    <row r="46" spans="1:29" x14ac:dyDescent="0.2">
      <c r="A46" s="25">
        <v>12266</v>
      </c>
      <c r="B46" s="26">
        <v>-9.6341479999999993E-2</v>
      </c>
      <c r="C46" s="26">
        <v>2.0000000000000001E-4</v>
      </c>
      <c r="D46">
        <f t="shared" si="0"/>
        <v>0.90365852000000002</v>
      </c>
      <c r="E46">
        <f t="shared" si="1"/>
        <v>1.0002</v>
      </c>
      <c r="F46">
        <v>0.57871380300518649</v>
      </c>
      <c r="G46" s="26">
        <v>-8.6578790000000003E-2</v>
      </c>
      <c r="H46">
        <v>43</v>
      </c>
      <c r="I46">
        <v>-1.7774665729135601</v>
      </c>
      <c r="J46">
        <v>43</v>
      </c>
      <c r="V46" s="34">
        <v>-0.12545874545454544</v>
      </c>
      <c r="W46" s="34">
        <v>5</v>
      </c>
      <c r="Y46" s="34">
        <v>2.8181818181818182E-3</v>
      </c>
      <c r="Z46" s="34">
        <v>61</v>
      </c>
      <c r="AB46" s="34">
        <v>-1.5521490812221843</v>
      </c>
      <c r="AC46" s="34">
        <v>23</v>
      </c>
    </row>
    <row r="47" spans="1:29" x14ac:dyDescent="0.2">
      <c r="A47" s="25">
        <v>12297</v>
      </c>
      <c r="B47" s="26">
        <v>0.12128460000000001</v>
      </c>
      <c r="C47" s="26">
        <v>2.9999999999999997E-4</v>
      </c>
      <c r="D47">
        <f t="shared" si="0"/>
        <v>1.1212846000000001</v>
      </c>
      <c r="E47">
        <f t="shared" si="1"/>
        <v>1.0003</v>
      </c>
      <c r="F47">
        <v>-0.21088360295202002</v>
      </c>
      <c r="G47" s="26">
        <v>-8.5405170000000002E-2</v>
      </c>
      <c r="H47">
        <v>44</v>
      </c>
      <c r="I47">
        <v>-1.7343069151664927</v>
      </c>
      <c r="J47">
        <v>44</v>
      </c>
      <c r="V47" s="34">
        <v>-0.10467466363636363</v>
      </c>
      <c r="W47" s="34">
        <v>10</v>
      </c>
      <c r="Y47" s="34">
        <v>3.2454545454545453E-3</v>
      </c>
      <c r="Z47" s="34">
        <v>52</v>
      </c>
      <c r="AB47" s="34">
        <v>-1.3733219168073796</v>
      </c>
      <c r="AC47" s="34">
        <v>26</v>
      </c>
    </row>
    <row r="48" spans="1:29" x14ac:dyDescent="0.2">
      <c r="A48" s="25">
        <v>12327</v>
      </c>
      <c r="B48" s="26">
        <v>-0.1058357</v>
      </c>
      <c r="C48" s="26">
        <v>2.0000000000000001E-4</v>
      </c>
      <c r="D48">
        <f t="shared" si="0"/>
        <v>0.89416430000000002</v>
      </c>
      <c r="E48">
        <f t="shared" si="1"/>
        <v>1.0002</v>
      </c>
      <c r="F48">
        <v>-0.3886254102243582</v>
      </c>
      <c r="G48" s="26">
        <v>-8.493009E-2</v>
      </c>
      <c r="H48">
        <v>45</v>
      </c>
      <c r="I48">
        <v>-1.7340584885539649</v>
      </c>
      <c r="J48">
        <v>45</v>
      </c>
      <c r="V48" s="34">
        <v>-8.389058181818182E-2</v>
      </c>
      <c r="W48" s="34">
        <v>22</v>
      </c>
      <c r="Y48" s="34">
        <v>3.6727272727272728E-3</v>
      </c>
      <c r="Z48" s="34">
        <v>33</v>
      </c>
      <c r="AB48" s="34">
        <v>-1.1944947523925751</v>
      </c>
      <c r="AC48" s="34">
        <v>34</v>
      </c>
    </row>
    <row r="49" spans="1:29" x14ac:dyDescent="0.2">
      <c r="A49" s="25">
        <v>12358</v>
      </c>
      <c r="B49" s="26">
        <v>-8.3649899999999999E-2</v>
      </c>
      <c r="C49" s="26">
        <v>1E-4</v>
      </c>
      <c r="D49">
        <f t="shared" si="0"/>
        <v>0.91635010000000006</v>
      </c>
      <c r="E49">
        <f t="shared" si="1"/>
        <v>1.0001</v>
      </c>
      <c r="F49">
        <v>-1.692379444380241E-2</v>
      </c>
      <c r="G49" s="26">
        <v>-8.4619920000000001E-2</v>
      </c>
      <c r="H49">
        <v>46</v>
      </c>
      <c r="I49">
        <v>-1.7324957813541877</v>
      </c>
      <c r="J49">
        <v>46</v>
      </c>
      <c r="V49" s="34">
        <v>-6.3106499999999982E-2</v>
      </c>
      <c r="W49" s="34">
        <v>33</v>
      </c>
      <c r="Y49" s="34">
        <v>4.1000000000000003E-3</v>
      </c>
      <c r="Z49" s="34">
        <v>81</v>
      </c>
      <c r="AB49" s="34">
        <v>-1.0156675879777703</v>
      </c>
      <c r="AC49" s="34">
        <v>46</v>
      </c>
    </row>
    <row r="50" spans="1:29" x14ac:dyDescent="0.2">
      <c r="A50" s="25">
        <v>12387</v>
      </c>
      <c r="B50" s="26">
        <v>9.9895880000000006E-2</v>
      </c>
      <c r="C50" s="26">
        <v>2.0000000000000001E-4</v>
      </c>
      <c r="D50">
        <f t="shared" si="0"/>
        <v>1.09989588</v>
      </c>
      <c r="E50">
        <f t="shared" si="1"/>
        <v>1.0002</v>
      </c>
      <c r="F50">
        <v>0.22123887497019376</v>
      </c>
      <c r="G50" s="26">
        <v>-8.4418999999999994E-2</v>
      </c>
      <c r="H50">
        <v>47</v>
      </c>
      <c r="I50">
        <v>-1.7032037810953564</v>
      </c>
      <c r="J50">
        <v>47</v>
      </c>
      <c r="V50" s="34">
        <v>-4.2322418181818172E-2</v>
      </c>
      <c r="W50" s="34">
        <v>59</v>
      </c>
      <c r="Y50" s="34">
        <v>4.527272727272727E-3</v>
      </c>
      <c r="Z50" s="34">
        <v>62</v>
      </c>
      <c r="AB50" s="34">
        <v>-0.83684042356296562</v>
      </c>
      <c r="AC50" s="34">
        <v>52</v>
      </c>
    </row>
    <row r="51" spans="1:29" x14ac:dyDescent="0.2">
      <c r="A51" s="25">
        <v>12418</v>
      </c>
      <c r="B51" s="26">
        <v>1.7875640000000002E-2</v>
      </c>
      <c r="C51" s="26">
        <v>2.0000000000000001E-4</v>
      </c>
      <c r="D51">
        <f t="shared" si="0"/>
        <v>1.01787564</v>
      </c>
      <c r="E51">
        <f t="shared" si="1"/>
        <v>1.0002</v>
      </c>
      <c r="F51">
        <v>0.31345909394498422</v>
      </c>
      <c r="G51" s="26">
        <v>-8.3649899999999999E-2</v>
      </c>
      <c r="H51">
        <v>48</v>
      </c>
      <c r="I51">
        <v>-1.7024343936859885</v>
      </c>
      <c r="J51">
        <v>48</v>
      </c>
      <c r="V51" s="34">
        <v>-2.1538336363636335E-2</v>
      </c>
      <c r="W51" s="34">
        <v>114</v>
      </c>
      <c r="Y51" s="34">
        <v>4.9545454545454545E-3</v>
      </c>
      <c r="Z51" s="34">
        <v>46</v>
      </c>
      <c r="AB51" s="34">
        <v>-0.65801325914816111</v>
      </c>
      <c r="AC51" s="34">
        <v>54</v>
      </c>
    </row>
    <row r="52" spans="1:29" x14ac:dyDescent="0.2">
      <c r="A52" s="25">
        <v>12450</v>
      </c>
      <c r="B52" s="26">
        <v>0.12677939999999999</v>
      </c>
      <c r="C52" s="26">
        <v>5.0000000000000001E-4</v>
      </c>
      <c r="D52">
        <f t="shared" si="0"/>
        <v>1.1267794</v>
      </c>
      <c r="E52">
        <f t="shared" si="1"/>
        <v>1.0004999999999999</v>
      </c>
      <c r="F52">
        <v>0.31223211903947651</v>
      </c>
      <c r="G52" s="26">
        <v>-8.3053189999999999E-2</v>
      </c>
      <c r="H52">
        <v>49</v>
      </c>
      <c r="I52">
        <v>-1.6944079303257988</v>
      </c>
      <c r="J52">
        <v>49</v>
      </c>
      <c r="V52" s="34">
        <v>-7.5425454545452464E-4</v>
      </c>
      <c r="W52" s="34">
        <v>161</v>
      </c>
      <c r="Y52" s="34">
        <v>5.3818181818181821E-3</v>
      </c>
      <c r="Z52" s="34">
        <v>33</v>
      </c>
      <c r="AB52" s="34">
        <v>-0.4791860947333566</v>
      </c>
      <c r="AC52" s="34">
        <v>61</v>
      </c>
    </row>
    <row r="53" spans="1:29" x14ac:dyDescent="0.2">
      <c r="A53" s="25">
        <v>12478</v>
      </c>
      <c r="B53" s="26">
        <v>-2.4287099999999999E-2</v>
      </c>
      <c r="C53" s="26">
        <v>2.0000000000000001E-4</v>
      </c>
      <c r="D53">
        <f t="shared" si="0"/>
        <v>0.97571289999999999</v>
      </c>
      <c r="E53">
        <f t="shared" si="1"/>
        <v>1.0002</v>
      </c>
      <c r="F53">
        <v>0.48499537772325446</v>
      </c>
      <c r="G53" s="26">
        <v>-8.2615040000000001E-2</v>
      </c>
      <c r="H53">
        <v>50</v>
      </c>
      <c r="I53">
        <v>-1.6923052056209282</v>
      </c>
      <c r="J53">
        <v>50</v>
      </c>
      <c r="V53" s="34">
        <v>2.0029827272727285E-2</v>
      </c>
      <c r="W53" s="34">
        <v>231</v>
      </c>
      <c r="Y53" s="34">
        <v>5.8090909090909087E-3</v>
      </c>
      <c r="Z53" s="34">
        <v>25</v>
      </c>
      <c r="AB53" s="34">
        <v>-0.30035893031855165</v>
      </c>
      <c r="AC53" s="34">
        <v>79</v>
      </c>
    </row>
    <row r="54" spans="1:29" x14ac:dyDescent="0.2">
      <c r="A54" s="25">
        <v>12509</v>
      </c>
      <c r="B54" s="26">
        <v>4.4250979999999997E-3</v>
      </c>
      <c r="C54" s="26">
        <v>2.0000000000000001E-4</v>
      </c>
      <c r="D54">
        <f t="shared" si="0"/>
        <v>1.004425098</v>
      </c>
      <c r="E54">
        <f t="shared" si="1"/>
        <v>1.0002</v>
      </c>
      <c r="F54">
        <v>0.79627702334149841</v>
      </c>
      <c r="G54" s="26">
        <v>-8.1480639999999993E-2</v>
      </c>
      <c r="H54">
        <v>51</v>
      </c>
      <c r="I54">
        <v>-1.6916664309854608</v>
      </c>
      <c r="J54">
        <v>51</v>
      </c>
      <c r="V54" s="34">
        <v>4.0813909090909095E-2</v>
      </c>
      <c r="W54" s="34">
        <v>210</v>
      </c>
      <c r="Y54" s="34">
        <v>6.2363636363636362E-3</v>
      </c>
      <c r="Z54" s="34">
        <v>23</v>
      </c>
      <c r="AB54" s="34">
        <v>-0.12153176590374715</v>
      </c>
      <c r="AC54" s="34">
        <v>73</v>
      </c>
    </row>
    <row r="55" spans="1:29" x14ac:dyDescent="0.2">
      <c r="A55" s="25">
        <v>12539</v>
      </c>
      <c r="B55" s="26">
        <v>-1.8345440000000001E-2</v>
      </c>
      <c r="C55" s="26">
        <v>1E-4</v>
      </c>
      <c r="D55">
        <f t="shared" si="0"/>
        <v>0.98165455999999995</v>
      </c>
      <c r="E55">
        <f t="shared" si="1"/>
        <v>1.0001</v>
      </c>
      <c r="F55">
        <v>-6.2971700437101139E-2</v>
      </c>
      <c r="G55" s="26">
        <v>-8.1124630000000003E-2</v>
      </c>
      <c r="H55">
        <v>52</v>
      </c>
      <c r="I55">
        <v>-1.6782254280304256</v>
      </c>
      <c r="J55">
        <v>52</v>
      </c>
      <c r="V55" s="34">
        <v>6.1597990909090905E-2</v>
      </c>
      <c r="W55" s="34">
        <v>148</v>
      </c>
      <c r="Y55" s="34">
        <v>6.6636363636363638E-3</v>
      </c>
      <c r="Z55" s="34">
        <v>18</v>
      </c>
      <c r="AB55" s="34">
        <v>5.729539851105736E-2</v>
      </c>
      <c r="AC55" s="34">
        <v>87</v>
      </c>
    </row>
    <row r="56" spans="1:29" x14ac:dyDescent="0.2">
      <c r="A56" s="25">
        <v>12570</v>
      </c>
      <c r="B56" s="26">
        <v>-7.2273320000000002E-2</v>
      </c>
      <c r="C56" s="26">
        <v>1E-4</v>
      </c>
      <c r="D56">
        <f t="shared" si="0"/>
        <v>0.92772668000000003</v>
      </c>
      <c r="E56">
        <f t="shared" si="1"/>
        <v>1.0001</v>
      </c>
      <c r="F56">
        <v>-0.39441511882133778</v>
      </c>
      <c r="G56" s="26">
        <v>-8.0028859999999993E-2</v>
      </c>
      <c r="H56">
        <v>53</v>
      </c>
      <c r="I56">
        <v>-1.6775982466747625</v>
      </c>
      <c r="J56">
        <v>53</v>
      </c>
      <c r="V56" s="34">
        <v>8.2382072727272715E-2</v>
      </c>
      <c r="W56" s="34">
        <v>67</v>
      </c>
      <c r="Y56" s="34">
        <v>7.0909090909090904E-3</v>
      </c>
      <c r="Z56" s="34">
        <v>20</v>
      </c>
      <c r="AB56" s="34">
        <v>0.23612256292586231</v>
      </c>
      <c r="AC56" s="34">
        <v>78</v>
      </c>
    </row>
    <row r="57" spans="1:29" x14ac:dyDescent="0.2">
      <c r="A57" s="25">
        <v>12600</v>
      </c>
      <c r="B57" s="26">
        <v>2.5344459999999999E-2</v>
      </c>
      <c r="C57" s="26">
        <v>1E-4</v>
      </c>
      <c r="D57">
        <f t="shared" si="0"/>
        <v>1.0253444599999999</v>
      </c>
      <c r="E57">
        <f t="shared" si="1"/>
        <v>1.0001</v>
      </c>
      <c r="F57">
        <v>0.10881035808380937</v>
      </c>
      <c r="G57" s="26">
        <v>-7.9019919999999993E-2</v>
      </c>
      <c r="H57">
        <v>54</v>
      </c>
      <c r="I57">
        <v>-1.6700299442508366</v>
      </c>
      <c r="J57">
        <v>54</v>
      </c>
      <c r="V57" s="34">
        <v>0.10316615454545452</v>
      </c>
      <c r="W57" s="34">
        <v>20</v>
      </c>
      <c r="Y57" s="34">
        <v>7.518181818181818E-3</v>
      </c>
      <c r="Z57" s="34">
        <v>14</v>
      </c>
      <c r="AB57" s="34">
        <v>0.41494972734066682</v>
      </c>
      <c r="AC57" s="34">
        <v>69</v>
      </c>
    </row>
    <row r="58" spans="1:29" ht="17" thickBot="1" x14ac:dyDescent="0.25">
      <c r="A58" s="25">
        <v>12631</v>
      </c>
      <c r="B58" s="26">
        <v>-0.1093633</v>
      </c>
      <c r="C58" s="26">
        <v>1E-4</v>
      </c>
      <c r="D58">
        <f t="shared" si="0"/>
        <v>0.89063669999999995</v>
      </c>
      <c r="E58">
        <f t="shared" si="1"/>
        <v>1.0001</v>
      </c>
      <c r="F58">
        <v>0.17526215645754264</v>
      </c>
      <c r="G58" s="26">
        <v>-7.8864749999999997E-2</v>
      </c>
      <c r="H58">
        <v>55</v>
      </c>
      <c r="I58">
        <v>-1.6675412822574616</v>
      </c>
      <c r="J58">
        <v>55</v>
      </c>
      <c r="V58" s="34">
        <v>0.12395023636363633</v>
      </c>
      <c r="W58" s="34">
        <v>10</v>
      </c>
      <c r="Y58" s="34">
        <v>7.9454545454545455E-3</v>
      </c>
      <c r="Z58" s="34">
        <v>11</v>
      </c>
      <c r="AB58" s="34">
        <v>0.59377689175547133</v>
      </c>
      <c r="AC58" s="34">
        <v>72</v>
      </c>
    </row>
    <row r="59" spans="1:29" ht="17" thickBot="1" x14ac:dyDescent="0.25">
      <c r="A59" s="25">
        <v>12662</v>
      </c>
      <c r="B59" s="26">
        <v>5.7042610000000001E-2</v>
      </c>
      <c r="C59" s="26">
        <v>1E-4</v>
      </c>
      <c r="D59">
        <f t="shared" si="0"/>
        <v>1.0570426100000001</v>
      </c>
      <c r="E59">
        <f t="shared" si="1"/>
        <v>1.0001</v>
      </c>
      <c r="F59">
        <v>0.81315835436356187</v>
      </c>
      <c r="G59" s="37">
        <v>-7.8605910000000001E-2</v>
      </c>
      <c r="H59" s="38">
        <v>56</v>
      </c>
      <c r="I59" s="38">
        <v>-1.6612683691309462</v>
      </c>
      <c r="J59" s="39">
        <v>56</v>
      </c>
      <c r="V59" s="34">
        <v>0.1447343181818182</v>
      </c>
      <c r="W59" s="34">
        <v>8</v>
      </c>
      <c r="Y59" s="34">
        <v>8.372727272727273E-3</v>
      </c>
      <c r="Z59" s="34">
        <v>12</v>
      </c>
      <c r="AB59" s="34">
        <v>0.77260405617027628</v>
      </c>
      <c r="AC59" s="34">
        <v>56</v>
      </c>
    </row>
    <row r="60" spans="1:29" x14ac:dyDescent="0.2">
      <c r="A60" s="25">
        <v>12691</v>
      </c>
      <c r="B60" s="26">
        <v>-2.3618879999999999E-3</v>
      </c>
      <c r="C60" s="26">
        <v>1E-4</v>
      </c>
      <c r="D60">
        <f t="shared" si="0"/>
        <v>0.99763811199999997</v>
      </c>
      <c r="E60">
        <f t="shared" si="1"/>
        <v>1.0001</v>
      </c>
      <c r="F60">
        <v>1.1555205998207088</v>
      </c>
      <c r="G60" s="26">
        <v>-7.7739240000000001E-2</v>
      </c>
      <c r="H60">
        <v>57</v>
      </c>
      <c r="I60">
        <v>-1.6515397988493754</v>
      </c>
      <c r="J60">
        <v>57</v>
      </c>
      <c r="V60" s="34">
        <v>0.16551840000000001</v>
      </c>
      <c r="W60" s="34">
        <v>2</v>
      </c>
      <c r="Y60" s="34">
        <v>8.8000000000000005E-3</v>
      </c>
      <c r="Z60" s="34">
        <v>3</v>
      </c>
      <c r="AB60" s="34">
        <v>0.95143122058508078</v>
      </c>
      <c r="AC60" s="34">
        <v>57</v>
      </c>
    </row>
    <row r="61" spans="1:29" x14ac:dyDescent="0.2">
      <c r="A61" s="25">
        <v>12723</v>
      </c>
      <c r="B61" s="26">
        <v>-1.8895350000000002E-2</v>
      </c>
      <c r="C61" s="26">
        <v>1E-4</v>
      </c>
      <c r="D61">
        <f t="shared" si="0"/>
        <v>0.98110465000000002</v>
      </c>
      <c r="E61">
        <f t="shared" si="1"/>
        <v>1.0001</v>
      </c>
      <c r="F61">
        <v>-0.45434167250610191</v>
      </c>
      <c r="G61" s="26">
        <v>-7.7632919999999994E-2</v>
      </c>
      <c r="H61">
        <v>58</v>
      </c>
      <c r="I61">
        <v>-1.6485568222910933</v>
      </c>
      <c r="J61">
        <v>58</v>
      </c>
      <c r="V61" s="34">
        <v>0.18630248181818182</v>
      </c>
      <c r="W61" s="34">
        <v>1</v>
      </c>
      <c r="Y61" s="34">
        <v>9.2272727272727263E-3</v>
      </c>
      <c r="Z61" s="34">
        <v>2</v>
      </c>
      <c r="AB61" s="34">
        <v>1.1302583849998857</v>
      </c>
      <c r="AC61" s="34">
        <v>37</v>
      </c>
    </row>
    <row r="62" spans="1:29" x14ac:dyDescent="0.2">
      <c r="A62" s="25">
        <v>12753</v>
      </c>
      <c r="B62" s="26">
        <v>8.2095479999999998E-2</v>
      </c>
      <c r="C62" s="26">
        <v>1E-4</v>
      </c>
      <c r="D62">
        <f t="shared" si="0"/>
        <v>1.08209548</v>
      </c>
      <c r="E62">
        <f t="shared" si="1"/>
        <v>1.0001</v>
      </c>
      <c r="F62">
        <v>1.2015694569054911</v>
      </c>
      <c r="G62" s="26">
        <v>-7.5416129999999998E-2</v>
      </c>
      <c r="H62">
        <v>59</v>
      </c>
      <c r="I62">
        <v>-1.6405774821893395</v>
      </c>
      <c r="J62">
        <v>59</v>
      </c>
      <c r="V62" s="34">
        <v>0.20708656363636363</v>
      </c>
      <c r="W62" s="34">
        <v>0</v>
      </c>
      <c r="Y62" s="34">
        <v>9.6545454545454538E-3</v>
      </c>
      <c r="Z62" s="34">
        <v>4</v>
      </c>
      <c r="AB62" s="34">
        <v>1.3090855494146902</v>
      </c>
      <c r="AC62" s="34">
        <v>49</v>
      </c>
    </row>
    <row r="63" spans="1:29" x14ac:dyDescent="0.2">
      <c r="A63" s="25">
        <v>12784</v>
      </c>
      <c r="B63" s="26">
        <v>3.5540739999999999E-3</v>
      </c>
      <c r="C63" s="26">
        <v>1E-4</v>
      </c>
      <c r="D63">
        <f t="shared" si="0"/>
        <v>1.003554074</v>
      </c>
      <c r="E63">
        <f t="shared" si="1"/>
        <v>1.0001</v>
      </c>
      <c r="F63">
        <v>-1.0143465459388377</v>
      </c>
      <c r="G63" s="26">
        <v>-7.5387510000000005E-2</v>
      </c>
      <c r="H63">
        <v>60</v>
      </c>
      <c r="I63">
        <v>-1.6376144017714525</v>
      </c>
      <c r="J63">
        <v>60</v>
      </c>
      <c r="V63" s="34">
        <v>0.2278706454545455</v>
      </c>
      <c r="W63" s="34">
        <v>1</v>
      </c>
      <c r="Y63" s="34">
        <v>1.0081818181818181E-2</v>
      </c>
      <c r="Z63" s="34">
        <v>3</v>
      </c>
      <c r="AB63" s="34">
        <v>1.4879127138294947</v>
      </c>
      <c r="AC63" s="34">
        <v>31</v>
      </c>
    </row>
    <row r="64" spans="1:29" x14ac:dyDescent="0.2">
      <c r="A64" s="25">
        <v>12815</v>
      </c>
      <c r="B64" s="26">
        <v>-3.3416290000000001E-2</v>
      </c>
      <c r="C64" s="26">
        <v>1E-4</v>
      </c>
      <c r="D64">
        <f t="shared" si="0"/>
        <v>0.96658370999999998</v>
      </c>
      <c r="E64">
        <f t="shared" si="1"/>
        <v>1.0001</v>
      </c>
      <c r="F64">
        <v>2.2190914745183563</v>
      </c>
      <c r="G64" s="26">
        <v>-7.4756669999999997E-2</v>
      </c>
      <c r="H64">
        <v>61</v>
      </c>
      <c r="I64">
        <v>-1.6363806171777986</v>
      </c>
      <c r="J64">
        <v>61</v>
      </c>
      <c r="V64" s="34">
        <v>0.24865472727272731</v>
      </c>
      <c r="W64" s="34">
        <v>1</v>
      </c>
      <c r="Y64" s="34">
        <v>1.0509090909090909E-2</v>
      </c>
      <c r="Z64" s="34">
        <v>2</v>
      </c>
      <c r="AB64" s="34">
        <v>1.6667398782442993</v>
      </c>
      <c r="AC64" s="34">
        <v>30</v>
      </c>
    </row>
    <row r="65" spans="1:29" x14ac:dyDescent="0.2">
      <c r="A65" s="25">
        <v>12843</v>
      </c>
      <c r="B65" s="26">
        <v>-1.9461909999999999E-2</v>
      </c>
      <c r="C65" s="26">
        <v>2.0000000000000001E-4</v>
      </c>
      <c r="D65">
        <f t="shared" si="0"/>
        <v>0.98053809000000003</v>
      </c>
      <c r="E65">
        <f t="shared" si="1"/>
        <v>1.0002</v>
      </c>
      <c r="F65">
        <v>-1.3448770534699814</v>
      </c>
      <c r="G65" s="26">
        <v>-7.3254330000000006E-2</v>
      </c>
      <c r="H65">
        <v>62</v>
      </c>
      <c r="I65">
        <v>-1.6348143379325588</v>
      </c>
      <c r="J65">
        <v>62</v>
      </c>
      <c r="V65" s="34">
        <v>0.26943880909090911</v>
      </c>
      <c r="W65" s="34">
        <v>0</v>
      </c>
      <c r="Y65" s="34">
        <v>1.0936363636363636E-2</v>
      </c>
      <c r="Z65" s="34">
        <v>4</v>
      </c>
      <c r="AB65" s="34">
        <v>1.8455670426591038</v>
      </c>
      <c r="AC65" s="34">
        <v>20</v>
      </c>
    </row>
    <row r="66" spans="1:29" x14ac:dyDescent="0.2">
      <c r="A66" s="25">
        <v>12873</v>
      </c>
      <c r="B66" s="26">
        <v>-3.6013200000000002E-2</v>
      </c>
      <c r="C66" s="26">
        <v>1E-4</v>
      </c>
      <c r="D66">
        <f t="shared" si="0"/>
        <v>0.96398680000000003</v>
      </c>
      <c r="E66">
        <f t="shared" si="1"/>
        <v>1.0001</v>
      </c>
      <c r="F66">
        <v>5.5124369392420998E-2</v>
      </c>
      <c r="G66" s="26">
        <v>-7.266193E-2</v>
      </c>
      <c r="H66">
        <v>63</v>
      </c>
      <c r="I66">
        <v>-1.6281445551886631</v>
      </c>
      <c r="J66">
        <v>63</v>
      </c>
      <c r="V66" s="34">
        <v>0.29022289090909092</v>
      </c>
      <c r="W66" s="34">
        <v>0</v>
      </c>
      <c r="Y66" s="34">
        <v>1.1363636363636364E-2</v>
      </c>
      <c r="Z66" s="34">
        <v>1</v>
      </c>
      <c r="AB66" s="34">
        <v>2.0243942070739083</v>
      </c>
      <c r="AC66" s="34">
        <v>15</v>
      </c>
    </row>
    <row r="67" spans="1:29" x14ac:dyDescent="0.2">
      <c r="A67" s="25">
        <v>12904</v>
      </c>
      <c r="B67" s="26">
        <v>9.0452309999999994E-2</v>
      </c>
      <c r="C67" s="26">
        <v>1E-4</v>
      </c>
      <c r="D67">
        <f t="shared" si="0"/>
        <v>1.0904523100000001</v>
      </c>
      <c r="E67">
        <f t="shared" si="1"/>
        <v>1.0001</v>
      </c>
      <c r="F67">
        <v>-0.55853339558968018</v>
      </c>
      <c r="G67" s="26">
        <v>-7.2273320000000002E-2</v>
      </c>
      <c r="H67">
        <v>64</v>
      </c>
      <c r="I67">
        <v>-1.6177181845565527</v>
      </c>
      <c r="J67">
        <v>64</v>
      </c>
      <c r="V67" s="34">
        <v>0.31100697272727273</v>
      </c>
      <c r="W67" s="34">
        <v>0</v>
      </c>
      <c r="Y67" s="34">
        <v>1.179090909090909E-2</v>
      </c>
      <c r="Z67" s="34">
        <v>1</v>
      </c>
      <c r="AB67" s="34">
        <v>2.2032213714887137</v>
      </c>
      <c r="AC67" s="34">
        <v>10</v>
      </c>
    </row>
    <row r="68" spans="1:29" x14ac:dyDescent="0.2">
      <c r="A68" s="25">
        <v>12935</v>
      </c>
      <c r="B68" s="26">
        <v>3.4561050000000003E-2</v>
      </c>
      <c r="C68" s="26">
        <v>1E-4</v>
      </c>
      <c r="D68">
        <f t="shared" si="0"/>
        <v>1.03456105</v>
      </c>
      <c r="E68">
        <f t="shared" si="1"/>
        <v>1.0001</v>
      </c>
      <c r="F68">
        <v>0.91838324365013191</v>
      </c>
      <c r="G68" s="26">
        <v>-7.2271810000000006E-2</v>
      </c>
      <c r="H68">
        <v>65</v>
      </c>
      <c r="I68">
        <v>-1.609898893670813</v>
      </c>
      <c r="J68">
        <v>65</v>
      </c>
      <c r="V68" s="34">
        <v>0.33179105454545454</v>
      </c>
      <c r="W68" s="34">
        <v>0</v>
      </c>
      <c r="Y68" s="34">
        <v>1.2218181818181817E-2</v>
      </c>
      <c r="Z68" s="34">
        <v>3</v>
      </c>
      <c r="AB68" s="34">
        <v>2.3820485359035182</v>
      </c>
      <c r="AC68" s="34">
        <v>6</v>
      </c>
    </row>
    <row r="69" spans="1:29" x14ac:dyDescent="0.2">
      <c r="A69" s="25">
        <v>12964</v>
      </c>
      <c r="B69" s="26">
        <v>5.7796220000000002E-2</v>
      </c>
      <c r="C69" s="26">
        <v>1E-4</v>
      </c>
      <c r="D69">
        <f t="shared" ref="D69:D132" si="2">1+B69</f>
        <v>1.05779622</v>
      </c>
      <c r="E69">
        <f t="shared" ref="E69:E132" si="3">1+C69</f>
        <v>1.0001</v>
      </c>
      <c r="F69">
        <v>0.36820580536265435</v>
      </c>
      <c r="G69" s="26">
        <v>-7.0874240000000005E-2</v>
      </c>
      <c r="H69">
        <v>66</v>
      </c>
      <c r="I69">
        <v>-1.5846801762327412</v>
      </c>
      <c r="J69">
        <v>66</v>
      </c>
      <c r="V69" s="34">
        <v>0.35257513636363635</v>
      </c>
      <c r="W69" s="34">
        <v>1</v>
      </c>
      <c r="Y69" s="34">
        <v>1.2645454545454545E-2</v>
      </c>
      <c r="Z69" s="34">
        <v>3</v>
      </c>
      <c r="AB69" s="34">
        <v>2.5608757003183227</v>
      </c>
      <c r="AC69" s="34">
        <v>3</v>
      </c>
    </row>
    <row r="70" spans="1:29" x14ac:dyDescent="0.2">
      <c r="A70" s="25">
        <v>12996</v>
      </c>
      <c r="B70" s="26">
        <v>7.4160160000000003E-2</v>
      </c>
      <c r="C70" s="26">
        <v>1E-4</v>
      </c>
      <c r="D70">
        <f t="shared" si="2"/>
        <v>1.0741601599999999</v>
      </c>
      <c r="E70">
        <f t="shared" si="3"/>
        <v>1.0001</v>
      </c>
      <c r="F70">
        <v>-0.55307623245704407</v>
      </c>
      <c r="G70" s="26">
        <v>-7.0408079999999998E-2</v>
      </c>
      <c r="H70">
        <v>67</v>
      </c>
      <c r="I70">
        <v>-1.5788005479076872</v>
      </c>
      <c r="J70">
        <v>67</v>
      </c>
      <c r="V70" s="34">
        <v>0.37335921818181816</v>
      </c>
      <c r="W70" s="34">
        <v>1</v>
      </c>
      <c r="Y70" s="34">
        <v>1.3072727272727272E-2</v>
      </c>
      <c r="Z70" s="34">
        <v>1</v>
      </c>
      <c r="AB70" s="34">
        <v>2.7397028647331272</v>
      </c>
      <c r="AC70" s="34">
        <v>0</v>
      </c>
    </row>
    <row r="71" spans="1:29" x14ac:dyDescent="0.2">
      <c r="A71" s="25">
        <v>13027</v>
      </c>
      <c r="B71" s="26">
        <v>2.6773149999999999E-2</v>
      </c>
      <c r="C71" s="26">
        <v>1E-4</v>
      </c>
      <c r="D71">
        <f t="shared" si="2"/>
        <v>1.0267731499999999</v>
      </c>
      <c r="E71">
        <f t="shared" si="3"/>
        <v>1.0001</v>
      </c>
      <c r="F71">
        <v>0.50314861924064491</v>
      </c>
      <c r="G71" s="26">
        <v>-7.0259180000000004E-2</v>
      </c>
      <c r="H71">
        <v>68</v>
      </c>
      <c r="I71">
        <v>-1.5685675606678438</v>
      </c>
      <c r="J71">
        <v>68</v>
      </c>
      <c r="V71" s="34" t="s">
        <v>54</v>
      </c>
      <c r="W71" s="34">
        <v>1</v>
      </c>
      <c r="Y71" s="34" t="s">
        <v>54</v>
      </c>
      <c r="Z71" s="34">
        <v>2</v>
      </c>
      <c r="AB71" s="34" t="s">
        <v>54</v>
      </c>
      <c r="AC71" s="34">
        <v>2</v>
      </c>
    </row>
    <row r="72" spans="1:29" x14ac:dyDescent="0.2">
      <c r="A72" s="25">
        <v>13057</v>
      </c>
      <c r="B72" s="26">
        <v>2.6074170000000001E-2</v>
      </c>
      <c r="C72" s="26">
        <v>1E-4</v>
      </c>
      <c r="D72">
        <f t="shared" si="2"/>
        <v>1.02607417</v>
      </c>
      <c r="E72">
        <f t="shared" si="3"/>
        <v>1.0001</v>
      </c>
      <c r="F72">
        <v>-0.20329248244002715</v>
      </c>
      <c r="G72" s="26">
        <v>-7.0113610000000007E-2</v>
      </c>
      <c r="H72">
        <v>69</v>
      </c>
      <c r="I72">
        <v>-1.5641152015769235</v>
      </c>
      <c r="J72">
        <v>69</v>
      </c>
    </row>
    <row r="73" spans="1:29" x14ac:dyDescent="0.2">
      <c r="A73" s="25">
        <v>13088</v>
      </c>
      <c r="B73" s="26">
        <v>6.9439409999999993E-2</v>
      </c>
      <c r="C73" s="26">
        <v>1E-4</v>
      </c>
      <c r="D73">
        <f t="shared" si="2"/>
        <v>1.06943941</v>
      </c>
      <c r="E73">
        <f t="shared" si="3"/>
        <v>1.0001</v>
      </c>
      <c r="F73">
        <v>1.1219327643761798</v>
      </c>
      <c r="G73" s="26">
        <v>-6.7387719999999998E-2</v>
      </c>
      <c r="H73">
        <v>70</v>
      </c>
      <c r="I73">
        <v>-1.5517995832077016</v>
      </c>
      <c r="J73">
        <v>70</v>
      </c>
    </row>
    <row r="74" spans="1:29" x14ac:dyDescent="0.2">
      <c r="A74" s="25">
        <v>13118</v>
      </c>
      <c r="B74" s="26">
        <v>5.2871679999999997E-2</v>
      </c>
      <c r="C74" s="26">
        <v>2.0000000000000001E-4</v>
      </c>
      <c r="D74">
        <f t="shared" si="2"/>
        <v>1.05287168</v>
      </c>
      <c r="E74">
        <f t="shared" si="3"/>
        <v>1.0002</v>
      </c>
      <c r="F74">
        <v>-0.91480701615195426</v>
      </c>
      <c r="G74" s="26">
        <v>-6.7263749999999997E-2</v>
      </c>
      <c r="H74">
        <v>71</v>
      </c>
      <c r="I74">
        <v>-1.551446727919205</v>
      </c>
      <c r="J74">
        <v>71</v>
      </c>
    </row>
    <row r="75" spans="1:29" x14ac:dyDescent="0.2">
      <c r="A75" s="25">
        <v>13149</v>
      </c>
      <c r="B75" s="26">
        <v>4.6926219999999998E-2</v>
      </c>
      <c r="C75" s="26">
        <v>1E-4</v>
      </c>
      <c r="D75">
        <f t="shared" si="2"/>
        <v>1.04692622</v>
      </c>
      <c r="E75">
        <f t="shared" si="3"/>
        <v>1.0001</v>
      </c>
      <c r="F75">
        <v>-0.52902708019734113</v>
      </c>
      <c r="G75" s="26">
        <v>-6.6438029999999995E-2</v>
      </c>
      <c r="H75">
        <v>72</v>
      </c>
      <c r="I75">
        <v>-1.5483121630923489</v>
      </c>
      <c r="J75">
        <v>72</v>
      </c>
    </row>
    <row r="76" spans="1:29" x14ac:dyDescent="0.2">
      <c r="A76" s="25">
        <v>13180</v>
      </c>
      <c r="B76" s="26">
        <v>6.9558850000000005E-2</v>
      </c>
      <c r="C76" s="26">
        <v>1E-4</v>
      </c>
      <c r="D76">
        <f t="shared" si="2"/>
        <v>1.0695588499999999</v>
      </c>
      <c r="E76">
        <f t="shared" si="3"/>
        <v>1.0001</v>
      </c>
      <c r="F76">
        <v>-0.62357556354354959</v>
      </c>
      <c r="G76" s="26">
        <v>-6.6243919999999998E-2</v>
      </c>
      <c r="H76">
        <v>73</v>
      </c>
      <c r="I76">
        <v>-1.5420083739720445</v>
      </c>
      <c r="J76">
        <v>73</v>
      </c>
    </row>
    <row r="77" spans="1:29" x14ac:dyDescent="0.2">
      <c r="A77" s="25">
        <v>13209</v>
      </c>
      <c r="B77" s="26">
        <v>2.5402419999999998E-2</v>
      </c>
      <c r="C77" s="26">
        <v>1E-4</v>
      </c>
      <c r="D77">
        <f t="shared" si="2"/>
        <v>1.02540242</v>
      </c>
      <c r="E77">
        <f t="shared" si="3"/>
        <v>1.0001</v>
      </c>
      <c r="F77">
        <v>-0.20147823192010014</v>
      </c>
      <c r="G77" s="26">
        <v>-6.5899399999999997E-2</v>
      </c>
      <c r="H77">
        <v>74</v>
      </c>
      <c r="I77">
        <v>-1.5394698541555614</v>
      </c>
      <c r="J77">
        <v>74</v>
      </c>
    </row>
    <row r="78" spans="1:29" x14ac:dyDescent="0.2">
      <c r="A78" s="25">
        <v>13240</v>
      </c>
      <c r="B78" s="26">
        <v>8.2530220000000005E-3</v>
      </c>
      <c r="C78" s="26">
        <v>2.0000000000000001E-4</v>
      </c>
      <c r="D78">
        <f t="shared" si="2"/>
        <v>1.0082530220000001</v>
      </c>
      <c r="E78">
        <f t="shared" si="3"/>
        <v>1.0002</v>
      </c>
      <c r="F78">
        <v>-1.4486788941233009</v>
      </c>
      <c r="G78" s="26">
        <v>-6.5171179999999995E-2</v>
      </c>
      <c r="H78">
        <v>75</v>
      </c>
      <c r="I78">
        <v>-1.5326481097369555</v>
      </c>
      <c r="J78">
        <v>75</v>
      </c>
    </row>
    <row r="79" spans="1:29" x14ac:dyDescent="0.2">
      <c r="A79" s="25">
        <v>13270</v>
      </c>
      <c r="B79" s="26">
        <v>-8.1480639999999993E-2</v>
      </c>
      <c r="C79" s="26">
        <v>2.0000000000000001E-4</v>
      </c>
      <c r="D79">
        <f t="shared" si="2"/>
        <v>0.91851936000000001</v>
      </c>
      <c r="E79">
        <f t="shared" si="3"/>
        <v>1.0002</v>
      </c>
      <c r="F79">
        <v>0.54128898972208117</v>
      </c>
      <c r="G79" s="26">
        <v>-6.5144469999999996E-2</v>
      </c>
      <c r="H79">
        <v>76</v>
      </c>
      <c r="I79">
        <v>-1.517813268864681</v>
      </c>
      <c r="J79">
        <v>76</v>
      </c>
    </row>
    <row r="80" spans="1:29" x14ac:dyDescent="0.2">
      <c r="A80" s="25">
        <v>13299</v>
      </c>
      <c r="B80" s="26">
        <v>5.2042890000000001E-2</v>
      </c>
      <c r="C80" s="26">
        <v>2.0000000000000001E-4</v>
      </c>
      <c r="D80">
        <f t="shared" si="2"/>
        <v>1.0520428900000001</v>
      </c>
      <c r="E80">
        <f t="shared" si="3"/>
        <v>1.0002</v>
      </c>
      <c r="F80">
        <v>-2.3377846013754278</v>
      </c>
      <c r="G80" s="26">
        <v>-6.4468380000000006E-2</v>
      </c>
      <c r="H80">
        <v>77</v>
      </c>
      <c r="I80">
        <v>-1.507649343819206</v>
      </c>
      <c r="J80">
        <v>77</v>
      </c>
    </row>
    <row r="81" spans="1:10" x14ac:dyDescent="0.2">
      <c r="A81" s="25">
        <v>13331</v>
      </c>
      <c r="B81" s="26">
        <v>2.4670729999999998E-2</v>
      </c>
      <c r="C81" s="26">
        <v>2.9999999999999997E-4</v>
      </c>
      <c r="D81">
        <f t="shared" si="2"/>
        <v>1.02467073</v>
      </c>
      <c r="E81">
        <f t="shared" si="3"/>
        <v>1.0003</v>
      </c>
      <c r="F81">
        <v>-0.97206379598260562</v>
      </c>
      <c r="G81" s="26">
        <v>-6.4346120000000007E-2</v>
      </c>
      <c r="H81">
        <v>78</v>
      </c>
      <c r="I81">
        <v>-1.4920282528026561</v>
      </c>
      <c r="J81">
        <v>78</v>
      </c>
    </row>
    <row r="82" spans="1:10" x14ac:dyDescent="0.2">
      <c r="A82" s="25">
        <v>13362</v>
      </c>
      <c r="B82" s="26">
        <v>6.5954360000000004E-2</v>
      </c>
      <c r="C82" s="26">
        <v>1E-4</v>
      </c>
      <c r="D82">
        <f t="shared" si="2"/>
        <v>1.0659543600000001</v>
      </c>
      <c r="E82">
        <f t="shared" si="3"/>
        <v>1.0001</v>
      </c>
      <c r="F82">
        <v>-1.1435268045257148</v>
      </c>
      <c r="G82" s="26">
        <v>-6.3775780000000004E-2</v>
      </c>
      <c r="H82">
        <v>79</v>
      </c>
      <c r="I82">
        <v>-1.4595449325789507</v>
      </c>
      <c r="J82">
        <v>79</v>
      </c>
    </row>
    <row r="83" spans="1:10" x14ac:dyDescent="0.2">
      <c r="A83" s="25">
        <v>13393</v>
      </c>
      <c r="B83" s="26">
        <v>1.0950110000000001E-2</v>
      </c>
      <c r="C83" s="26">
        <v>2.0000000000000001E-4</v>
      </c>
      <c r="D83">
        <f t="shared" si="2"/>
        <v>1.01095011</v>
      </c>
      <c r="E83">
        <f t="shared" si="3"/>
        <v>1.0002</v>
      </c>
      <c r="F83">
        <v>0.63627489101885204</v>
      </c>
      <c r="G83" s="26">
        <v>-6.3434710000000005E-2</v>
      </c>
      <c r="H83">
        <v>80</v>
      </c>
      <c r="I83">
        <v>-1.4577409433990172</v>
      </c>
      <c r="J83">
        <v>80</v>
      </c>
    </row>
    <row r="84" spans="1:10" x14ac:dyDescent="0.2">
      <c r="A84" s="25">
        <v>13423</v>
      </c>
      <c r="B84" s="26">
        <v>1.189897E-2</v>
      </c>
      <c r="C84" s="26">
        <v>1E-4</v>
      </c>
      <c r="D84">
        <f t="shared" si="2"/>
        <v>1.0118989700000001</v>
      </c>
      <c r="E84">
        <f t="shared" si="3"/>
        <v>1.0001</v>
      </c>
      <c r="F84">
        <v>0.33337347546738977</v>
      </c>
      <c r="G84" s="26">
        <v>-6.2865909999999997E-2</v>
      </c>
      <c r="H84">
        <v>81</v>
      </c>
      <c r="I84">
        <v>-1.4566613976844562</v>
      </c>
      <c r="J84">
        <v>81</v>
      </c>
    </row>
    <row r="85" spans="1:10" x14ac:dyDescent="0.2">
      <c r="A85" s="25">
        <v>13454</v>
      </c>
      <c r="B85" s="26">
        <v>6.9986209999999993E-2</v>
      </c>
      <c r="C85" s="26">
        <v>2.0000000000000001E-4</v>
      </c>
      <c r="D85">
        <f t="shared" si="2"/>
        <v>1.0699862099999999</v>
      </c>
      <c r="E85">
        <f t="shared" si="3"/>
        <v>1.0002</v>
      </c>
      <c r="F85">
        <v>1.9296362878172963</v>
      </c>
      <c r="G85" s="26">
        <v>-6.2519909999999998E-2</v>
      </c>
      <c r="H85">
        <v>82</v>
      </c>
      <c r="I85">
        <v>-1.4540417251268554</v>
      </c>
      <c r="J85">
        <v>82</v>
      </c>
    </row>
    <row r="86" spans="1:10" x14ac:dyDescent="0.2">
      <c r="A86" s="25">
        <v>13484</v>
      </c>
      <c r="B86" s="26">
        <v>3.285445E-2</v>
      </c>
      <c r="C86" s="26">
        <v>1E-4</v>
      </c>
      <c r="D86">
        <f t="shared" si="2"/>
        <v>1.0328544500000001</v>
      </c>
      <c r="E86">
        <f t="shared" si="3"/>
        <v>1.0001</v>
      </c>
      <c r="F86">
        <v>-1.0285821034906659</v>
      </c>
      <c r="G86" s="26">
        <v>-6.2355569999999999E-2</v>
      </c>
      <c r="H86">
        <v>83</v>
      </c>
      <c r="I86">
        <v>-1.4486788941233009</v>
      </c>
      <c r="J86">
        <v>83</v>
      </c>
    </row>
    <row r="87" spans="1:10" x14ac:dyDescent="0.2">
      <c r="A87" s="25">
        <v>13515</v>
      </c>
      <c r="B87" s="26">
        <v>2.7957300000000002E-3</v>
      </c>
      <c r="C87" s="26">
        <v>0</v>
      </c>
      <c r="D87">
        <f t="shared" si="2"/>
        <v>1.0027957300000001</v>
      </c>
      <c r="E87">
        <f t="shared" si="3"/>
        <v>1</v>
      </c>
      <c r="F87">
        <v>-0.70874646149037102</v>
      </c>
      <c r="G87" s="26">
        <v>-6.1045479999999999E-2</v>
      </c>
      <c r="H87">
        <v>84</v>
      </c>
      <c r="I87">
        <v>-1.443980336835617</v>
      </c>
      <c r="J87">
        <v>84</v>
      </c>
    </row>
    <row r="88" spans="1:10" x14ac:dyDescent="0.2">
      <c r="A88" s="25">
        <v>13545</v>
      </c>
      <c r="B88" s="26">
        <v>3.3257500000000002E-2</v>
      </c>
      <c r="C88" s="26">
        <v>1E-4</v>
      </c>
      <c r="D88">
        <f t="shared" si="2"/>
        <v>1.0332574999999999</v>
      </c>
      <c r="E88">
        <f t="shared" si="3"/>
        <v>1.0001</v>
      </c>
      <c r="F88">
        <v>1.5542468411710137</v>
      </c>
      <c r="G88" s="26">
        <v>-6.0441580000000002E-2</v>
      </c>
      <c r="H88">
        <v>85</v>
      </c>
      <c r="I88">
        <v>-1.4307130479409456</v>
      </c>
      <c r="J88">
        <v>85</v>
      </c>
    </row>
    <row r="89" spans="1:10" x14ac:dyDescent="0.2">
      <c r="A89" s="25">
        <v>13573</v>
      </c>
      <c r="B89" s="26">
        <v>1.3113629999999999E-2</v>
      </c>
      <c r="C89" s="26">
        <v>2.0000000000000001E-4</v>
      </c>
      <c r="D89">
        <f t="shared" si="2"/>
        <v>1.0131136300000001</v>
      </c>
      <c r="E89">
        <f t="shared" si="3"/>
        <v>1.0002</v>
      </c>
      <c r="F89">
        <v>1.3370820289802146</v>
      </c>
      <c r="G89" s="26">
        <v>-6.0384710000000001E-2</v>
      </c>
      <c r="H89">
        <v>86</v>
      </c>
      <c r="I89">
        <v>-1.4288046006264568</v>
      </c>
      <c r="J89">
        <v>86</v>
      </c>
    </row>
    <row r="90" spans="1:10" x14ac:dyDescent="0.2">
      <c r="A90" s="25">
        <v>13605</v>
      </c>
      <c r="B90" s="26">
        <v>-2.7321440000000002E-3</v>
      </c>
      <c r="C90" s="26">
        <v>1E-4</v>
      </c>
      <c r="D90">
        <f t="shared" si="2"/>
        <v>0.99726785600000001</v>
      </c>
      <c r="E90">
        <f t="shared" si="3"/>
        <v>1.0001</v>
      </c>
      <c r="F90">
        <v>1.7476529570609716</v>
      </c>
      <c r="G90" s="26">
        <v>-6.0380799999999998E-2</v>
      </c>
      <c r="H90">
        <v>87</v>
      </c>
      <c r="I90">
        <v>-1.4247899615904123</v>
      </c>
      <c r="J90">
        <v>87</v>
      </c>
    </row>
    <row r="91" spans="1:10" x14ac:dyDescent="0.2">
      <c r="A91" s="25">
        <v>13635</v>
      </c>
      <c r="B91" s="26">
        <v>-7.5416129999999998E-2</v>
      </c>
      <c r="C91" s="26">
        <v>2.9999999999999997E-4</v>
      </c>
      <c r="D91">
        <f t="shared" si="2"/>
        <v>0.92458386999999997</v>
      </c>
      <c r="E91">
        <f t="shared" si="3"/>
        <v>1.0003</v>
      </c>
      <c r="F91">
        <v>1.1462660049657558</v>
      </c>
      <c r="G91" s="26">
        <v>-5.9902560000000001E-2</v>
      </c>
      <c r="H91">
        <v>88</v>
      </c>
      <c r="I91">
        <v>-1.3892653305389073</v>
      </c>
      <c r="J91">
        <v>88</v>
      </c>
    </row>
    <row r="92" spans="1:10" x14ac:dyDescent="0.2">
      <c r="A92" s="25">
        <v>13663</v>
      </c>
      <c r="B92" s="26">
        <v>-7.0542920000000002E-3</v>
      </c>
      <c r="C92" s="26">
        <v>5.9999999999999995E-4</v>
      </c>
      <c r="D92">
        <f t="shared" si="2"/>
        <v>0.99294570800000004</v>
      </c>
      <c r="E92">
        <f t="shared" si="3"/>
        <v>1.0005999999999999</v>
      </c>
      <c r="F92">
        <v>1.6224945126648018</v>
      </c>
      <c r="G92" s="26">
        <v>-5.9700129999999997E-2</v>
      </c>
      <c r="H92">
        <v>89</v>
      </c>
      <c r="I92">
        <v>-1.3823048714855002</v>
      </c>
      <c r="J92">
        <v>89</v>
      </c>
    </row>
    <row r="93" spans="1:10" x14ac:dyDescent="0.2">
      <c r="A93" s="25">
        <v>13696</v>
      </c>
      <c r="B93" s="26">
        <v>-4.1747939999999997E-2</v>
      </c>
      <c r="C93" s="26">
        <v>2.9999999999999997E-4</v>
      </c>
      <c r="D93">
        <f t="shared" si="2"/>
        <v>0.95825205999999996</v>
      </c>
      <c r="E93">
        <f t="shared" si="3"/>
        <v>1.0003</v>
      </c>
      <c r="F93">
        <v>-2.5419935249439379E-3</v>
      </c>
      <c r="G93" s="26">
        <v>-5.9518590000000003E-2</v>
      </c>
      <c r="H93">
        <v>90</v>
      </c>
      <c r="I93">
        <v>-1.3794107681732084</v>
      </c>
      <c r="J93">
        <v>90</v>
      </c>
    </row>
    <row r="94" spans="1:10" x14ac:dyDescent="0.2">
      <c r="A94" s="25">
        <v>13727</v>
      </c>
      <c r="B94" s="26">
        <v>8.9724970000000001E-2</v>
      </c>
      <c r="C94" s="26">
        <v>2.9999999999999997E-4</v>
      </c>
      <c r="D94">
        <f t="shared" si="2"/>
        <v>1.08972497</v>
      </c>
      <c r="E94">
        <f t="shared" si="3"/>
        <v>1.0003</v>
      </c>
      <c r="F94">
        <v>-1.7977762738858267</v>
      </c>
      <c r="G94" s="26">
        <v>-5.8979839999999999E-2</v>
      </c>
      <c r="H94">
        <v>91</v>
      </c>
      <c r="I94">
        <v>-1.3691225368032685</v>
      </c>
      <c r="J94">
        <v>91</v>
      </c>
    </row>
    <row r="95" spans="1:10" x14ac:dyDescent="0.2">
      <c r="A95" s="25">
        <v>13758</v>
      </c>
      <c r="B95" s="26">
        <v>-4.8364850000000001E-2</v>
      </c>
      <c r="C95" s="26">
        <v>2.0000000000000001E-4</v>
      </c>
      <c r="D95">
        <f t="shared" si="2"/>
        <v>0.95163514999999999</v>
      </c>
      <c r="E95">
        <f t="shared" si="3"/>
        <v>1.0002</v>
      </c>
      <c r="F95">
        <v>0.56587484438160207</v>
      </c>
      <c r="G95" s="26">
        <v>-5.871494E-2</v>
      </c>
      <c r="H95">
        <v>92</v>
      </c>
      <c r="I95">
        <v>-1.3685854366952916</v>
      </c>
      <c r="J95">
        <v>92</v>
      </c>
    </row>
    <row r="96" spans="1:10" x14ac:dyDescent="0.2">
      <c r="A96" s="25">
        <v>13788</v>
      </c>
      <c r="B96" s="26">
        <v>-0.13662260000000001</v>
      </c>
      <c r="C96" s="26">
        <v>4.0000000000000002E-4</v>
      </c>
      <c r="D96">
        <f t="shared" si="2"/>
        <v>0.86337739999999996</v>
      </c>
      <c r="E96">
        <f t="shared" si="3"/>
        <v>1.0004</v>
      </c>
      <c r="F96">
        <v>-0.88128586931258901</v>
      </c>
      <c r="G96" s="26">
        <v>-5.8673339999999997E-2</v>
      </c>
      <c r="H96">
        <v>93</v>
      </c>
      <c r="I96">
        <v>-1.3448770534699814</v>
      </c>
      <c r="J96">
        <v>93</v>
      </c>
    </row>
    <row r="97" spans="1:10" x14ac:dyDescent="0.2">
      <c r="A97" s="25">
        <v>13818</v>
      </c>
      <c r="B97" s="26">
        <v>-9.5798190000000005E-2</v>
      </c>
      <c r="C97" s="26">
        <v>2.0000000000000001E-4</v>
      </c>
      <c r="D97">
        <f t="shared" si="2"/>
        <v>0.90420180999999999</v>
      </c>
      <c r="E97">
        <f t="shared" si="3"/>
        <v>1.0002</v>
      </c>
      <c r="F97">
        <v>-0.40598487343272788</v>
      </c>
      <c r="G97" s="26">
        <v>-5.8631500000000003E-2</v>
      </c>
      <c r="H97">
        <v>94</v>
      </c>
      <c r="I97">
        <v>-1.332876904216874</v>
      </c>
      <c r="J97">
        <v>94</v>
      </c>
    </row>
    <row r="98" spans="1:10" x14ac:dyDescent="0.2">
      <c r="A98" s="25">
        <v>13849</v>
      </c>
      <c r="B98" s="26">
        <v>-8.3053189999999999E-2</v>
      </c>
      <c r="C98" s="26">
        <v>2.0000000000000001E-4</v>
      </c>
      <c r="D98">
        <f t="shared" si="2"/>
        <v>0.91694681</v>
      </c>
      <c r="E98">
        <f t="shared" si="3"/>
        <v>1.0002</v>
      </c>
      <c r="F98">
        <v>7.7754198666378505E-2</v>
      </c>
      <c r="G98" s="26">
        <v>-5.8260149999999997E-2</v>
      </c>
      <c r="H98">
        <v>95</v>
      </c>
      <c r="I98">
        <v>-1.322238170364441</v>
      </c>
      <c r="J98">
        <v>95</v>
      </c>
    </row>
    <row r="99" spans="1:10" x14ac:dyDescent="0.2">
      <c r="A99" s="25">
        <v>13880</v>
      </c>
      <c r="B99" s="26">
        <v>-4.0773520000000001E-2</v>
      </c>
      <c r="C99" s="26">
        <v>0</v>
      </c>
      <c r="D99">
        <f t="shared" si="2"/>
        <v>0.95922647999999999</v>
      </c>
      <c r="E99">
        <f t="shared" si="3"/>
        <v>1</v>
      </c>
      <c r="F99">
        <v>-2.8123198179989628</v>
      </c>
      <c r="G99" s="26">
        <v>-5.8257290000000003E-2</v>
      </c>
      <c r="H99">
        <v>96</v>
      </c>
      <c r="I99">
        <v>-1.3197256880318646</v>
      </c>
      <c r="J99">
        <v>96</v>
      </c>
    </row>
    <row r="100" spans="1:10" x14ac:dyDescent="0.2">
      <c r="A100" s="25">
        <v>13911</v>
      </c>
      <c r="B100" s="26">
        <v>6.7761499999999999E-3</v>
      </c>
      <c r="C100" s="26">
        <v>0</v>
      </c>
      <c r="D100">
        <f t="shared" si="2"/>
        <v>1.0067761500000001</v>
      </c>
      <c r="E100">
        <f t="shared" si="3"/>
        <v>1</v>
      </c>
      <c r="F100">
        <v>-0.90133718768387061</v>
      </c>
      <c r="G100" s="26">
        <v>-5.8175159999999997E-2</v>
      </c>
      <c r="H100">
        <v>97</v>
      </c>
      <c r="I100">
        <v>-1.3145371478142658</v>
      </c>
      <c r="J100">
        <v>97</v>
      </c>
    </row>
    <row r="101" spans="1:10" x14ac:dyDescent="0.2">
      <c r="A101" s="25">
        <v>13939</v>
      </c>
      <c r="B101" s="26">
        <v>5.8013019999999998E-2</v>
      </c>
      <c r="C101" s="26">
        <v>0</v>
      </c>
      <c r="D101">
        <f t="shared" si="2"/>
        <v>1.05801302</v>
      </c>
      <c r="E101">
        <f t="shared" si="3"/>
        <v>1</v>
      </c>
      <c r="F101">
        <v>0.69053536334217402</v>
      </c>
      <c r="G101" s="26">
        <v>-5.8018199999999999E-2</v>
      </c>
      <c r="H101">
        <v>98</v>
      </c>
      <c r="I101">
        <v>-1.307864820831629</v>
      </c>
      <c r="J101">
        <v>98</v>
      </c>
    </row>
    <row r="102" spans="1:10" x14ac:dyDescent="0.2">
      <c r="A102" s="25">
        <v>13970</v>
      </c>
      <c r="B102" s="26">
        <v>-0.23841619999999999</v>
      </c>
      <c r="C102" s="26">
        <v>-1E-4</v>
      </c>
      <c r="D102">
        <f t="shared" si="2"/>
        <v>0.76158380000000003</v>
      </c>
      <c r="E102">
        <f t="shared" si="3"/>
        <v>0.99990000000000001</v>
      </c>
      <c r="F102">
        <v>2.6659440045447931</v>
      </c>
      <c r="G102" s="26">
        <v>-5.7586390000000001E-2</v>
      </c>
      <c r="H102">
        <v>99</v>
      </c>
      <c r="I102">
        <v>-1.3068087575628489</v>
      </c>
      <c r="J102">
        <v>99</v>
      </c>
    </row>
    <row r="103" spans="1:10" x14ac:dyDescent="0.2">
      <c r="A103" s="25">
        <v>14000</v>
      </c>
      <c r="B103" s="26">
        <v>0.14596300000000001</v>
      </c>
      <c r="C103" s="26">
        <v>1E-4</v>
      </c>
      <c r="D103">
        <f t="shared" si="2"/>
        <v>1.1459630000000001</v>
      </c>
      <c r="E103">
        <f t="shared" si="3"/>
        <v>1.0001</v>
      </c>
      <c r="F103">
        <v>-1.6916664309854608</v>
      </c>
      <c r="G103" s="26">
        <v>-5.6281009999999999E-2</v>
      </c>
      <c r="H103">
        <v>100</v>
      </c>
      <c r="I103">
        <v>-1.2994218972761438</v>
      </c>
      <c r="J103">
        <v>100</v>
      </c>
    </row>
    <row r="104" spans="1:10" x14ac:dyDescent="0.2">
      <c r="A104" s="25">
        <v>14031</v>
      </c>
      <c r="B104" s="26">
        <v>-3.9053270000000001E-2</v>
      </c>
      <c r="C104" s="26">
        <v>0</v>
      </c>
      <c r="D104">
        <f t="shared" si="2"/>
        <v>0.96094672999999997</v>
      </c>
      <c r="E104">
        <f t="shared" si="3"/>
        <v>1</v>
      </c>
      <c r="F104">
        <v>1.6889553955808627</v>
      </c>
      <c r="G104" s="26">
        <v>-5.5198909999999997E-2</v>
      </c>
      <c r="H104">
        <v>101</v>
      </c>
      <c r="I104">
        <v>-1.2987205065908838</v>
      </c>
      <c r="J104">
        <v>101</v>
      </c>
    </row>
    <row r="105" spans="1:10" x14ac:dyDescent="0.2">
      <c r="A105" s="25">
        <v>14061</v>
      </c>
      <c r="B105" s="26">
        <v>0.2379136</v>
      </c>
      <c r="C105" s="26">
        <v>0</v>
      </c>
      <c r="D105">
        <f t="shared" si="2"/>
        <v>1.2379135999999999</v>
      </c>
      <c r="E105">
        <f t="shared" si="3"/>
        <v>1</v>
      </c>
      <c r="F105">
        <v>-1.0393447118922385</v>
      </c>
      <c r="G105" s="26">
        <v>-5.4018330000000003E-2</v>
      </c>
      <c r="H105">
        <v>102</v>
      </c>
      <c r="I105">
        <v>-1.2952899410417011</v>
      </c>
      <c r="J105">
        <v>102</v>
      </c>
    </row>
    <row r="106" spans="1:10" x14ac:dyDescent="0.2">
      <c r="A106" s="25">
        <v>14091</v>
      </c>
      <c r="B106" s="26">
        <v>7.2097129999999995E-2</v>
      </c>
      <c r="C106" s="26">
        <v>-1E-4</v>
      </c>
      <c r="D106">
        <f t="shared" si="2"/>
        <v>1.07209713</v>
      </c>
      <c r="E106">
        <f t="shared" si="3"/>
        <v>0.99990000000000001</v>
      </c>
      <c r="F106">
        <v>-1.1431968563043531</v>
      </c>
      <c r="G106" s="26">
        <v>-5.3851309999999999E-2</v>
      </c>
      <c r="H106">
        <v>103</v>
      </c>
      <c r="I106">
        <v>-1.2890782088477661</v>
      </c>
      <c r="J106">
        <v>103</v>
      </c>
    </row>
    <row r="107" spans="1:10" x14ac:dyDescent="0.2">
      <c r="A107" s="25">
        <v>14123</v>
      </c>
      <c r="B107" s="26">
        <v>-2.713935E-2</v>
      </c>
      <c r="C107" s="26">
        <v>0</v>
      </c>
      <c r="D107">
        <f t="shared" si="2"/>
        <v>0.97286064999999999</v>
      </c>
      <c r="E107">
        <f t="shared" si="3"/>
        <v>1</v>
      </c>
      <c r="F107">
        <v>0.71908756836159327</v>
      </c>
      <c r="G107" s="26">
        <v>-5.3844210000000003E-2</v>
      </c>
      <c r="H107">
        <v>104</v>
      </c>
      <c r="I107">
        <v>-1.2861752676091949</v>
      </c>
      <c r="J107">
        <v>104</v>
      </c>
    </row>
    <row r="108" spans="1:10" x14ac:dyDescent="0.2">
      <c r="A108" s="25">
        <v>14153</v>
      </c>
      <c r="B108" s="26">
        <v>8.9124849999999995E-3</v>
      </c>
      <c r="C108" s="26">
        <v>2.0000000000000001E-4</v>
      </c>
      <c r="D108">
        <f t="shared" si="2"/>
        <v>1.008912485</v>
      </c>
      <c r="E108">
        <f t="shared" si="3"/>
        <v>1.0002</v>
      </c>
      <c r="F108">
        <v>0.23055224013380538</v>
      </c>
      <c r="G108" s="26">
        <v>-5.3640630000000002E-2</v>
      </c>
      <c r="H108">
        <v>105</v>
      </c>
      <c r="I108">
        <v>-1.2847542191034298</v>
      </c>
      <c r="J108">
        <v>105</v>
      </c>
    </row>
    <row r="109" spans="1:10" x14ac:dyDescent="0.2">
      <c r="A109" s="25">
        <v>14184</v>
      </c>
      <c r="B109" s="26">
        <v>7.8926650000000001E-2</v>
      </c>
      <c r="C109" s="26">
        <v>1E-4</v>
      </c>
      <c r="D109">
        <f t="shared" si="2"/>
        <v>1.0789266500000001</v>
      </c>
      <c r="E109">
        <f t="shared" si="3"/>
        <v>1.0001</v>
      </c>
      <c r="F109">
        <v>0.40353819406234848</v>
      </c>
      <c r="G109" s="26">
        <v>-5.3625520000000003E-2</v>
      </c>
      <c r="H109">
        <v>106</v>
      </c>
      <c r="I109">
        <v>-1.2765090071925045</v>
      </c>
      <c r="J109">
        <v>106</v>
      </c>
    </row>
    <row r="110" spans="1:10" x14ac:dyDescent="0.2">
      <c r="A110" s="25">
        <v>14214</v>
      </c>
      <c r="B110" s="26">
        <v>-1.8206400000000001E-2</v>
      </c>
      <c r="C110" s="26">
        <v>-5.9999999999999995E-4</v>
      </c>
      <c r="D110">
        <f t="shared" si="2"/>
        <v>0.98179360000000004</v>
      </c>
      <c r="E110">
        <f t="shared" si="3"/>
        <v>0.99939999999999996</v>
      </c>
      <c r="F110">
        <v>0.3349141033378541</v>
      </c>
      <c r="G110" s="26">
        <v>-5.3334409999999999E-2</v>
      </c>
      <c r="H110">
        <v>107</v>
      </c>
      <c r="I110">
        <v>-1.2625244581417832</v>
      </c>
      <c r="J110">
        <v>107</v>
      </c>
    </row>
    <row r="111" spans="1:10" x14ac:dyDescent="0.2">
      <c r="A111" s="25">
        <v>14245</v>
      </c>
      <c r="B111" s="26">
        <v>4.1919480000000002E-2</v>
      </c>
      <c r="C111" s="26">
        <v>0</v>
      </c>
      <c r="D111">
        <f t="shared" si="2"/>
        <v>1.04191948</v>
      </c>
      <c r="E111">
        <f t="shared" si="3"/>
        <v>1</v>
      </c>
      <c r="F111">
        <v>1.4942970292895075</v>
      </c>
      <c r="G111" s="26">
        <v>-5.2925920000000001E-2</v>
      </c>
      <c r="H111">
        <v>108</v>
      </c>
      <c r="I111">
        <v>-1.2581254298945796</v>
      </c>
      <c r="J111">
        <v>108</v>
      </c>
    </row>
    <row r="112" spans="1:10" x14ac:dyDescent="0.2">
      <c r="A112" s="25">
        <v>14276</v>
      </c>
      <c r="B112" s="26">
        <v>-6.0380799999999998E-2</v>
      </c>
      <c r="C112" s="26">
        <v>-1E-4</v>
      </c>
      <c r="D112">
        <f t="shared" si="2"/>
        <v>0.93961919999999999</v>
      </c>
      <c r="E112">
        <f t="shared" si="3"/>
        <v>0.99990000000000001</v>
      </c>
      <c r="F112">
        <v>-1.1603408686785044</v>
      </c>
      <c r="G112" s="26">
        <v>-5.2538420000000002E-2</v>
      </c>
      <c r="H112">
        <v>109</v>
      </c>
      <c r="I112">
        <v>-1.2555296828346025</v>
      </c>
      <c r="J112">
        <v>109</v>
      </c>
    </row>
    <row r="113" spans="1:10" x14ac:dyDescent="0.2">
      <c r="A113" s="25">
        <v>14304</v>
      </c>
      <c r="B113" s="26">
        <v>3.5255309999999998E-2</v>
      </c>
      <c r="C113" s="26">
        <v>1E-4</v>
      </c>
      <c r="D113">
        <f t="shared" si="2"/>
        <v>1.0352553099999999</v>
      </c>
      <c r="E113">
        <f t="shared" si="3"/>
        <v>1.0001</v>
      </c>
      <c r="F113">
        <v>0.26305949698721559</v>
      </c>
      <c r="G113" s="26">
        <v>-5.2319560000000001E-2</v>
      </c>
      <c r="H113">
        <v>110</v>
      </c>
      <c r="I113">
        <v>-1.2525209035421505</v>
      </c>
      <c r="J113">
        <v>110</v>
      </c>
    </row>
    <row r="114" spans="1:10" x14ac:dyDescent="0.2">
      <c r="A114" s="25">
        <v>14335</v>
      </c>
      <c r="B114" s="26">
        <v>-0.1207268</v>
      </c>
      <c r="C114" s="26">
        <v>-1E-4</v>
      </c>
      <c r="D114">
        <f t="shared" si="2"/>
        <v>0.87927319999999998</v>
      </c>
      <c r="E114">
        <f t="shared" si="3"/>
        <v>0.99990000000000001</v>
      </c>
      <c r="F114">
        <v>0.86308124391874974</v>
      </c>
      <c r="G114" s="26">
        <v>-5.2050300000000001E-2</v>
      </c>
      <c r="H114">
        <v>111</v>
      </c>
      <c r="I114">
        <v>-1.245912119478864</v>
      </c>
      <c r="J114">
        <v>111</v>
      </c>
    </row>
    <row r="115" spans="1:10" x14ac:dyDescent="0.2">
      <c r="A115" s="25">
        <v>14364</v>
      </c>
      <c r="B115" s="26">
        <v>-1.9317150000000001E-3</v>
      </c>
      <c r="C115" s="26">
        <v>0</v>
      </c>
      <c r="D115">
        <f t="shared" si="2"/>
        <v>0.998068285</v>
      </c>
      <c r="E115">
        <f t="shared" si="3"/>
        <v>1</v>
      </c>
      <c r="F115">
        <v>-0.53842235841360164</v>
      </c>
      <c r="G115" s="26">
        <v>-5.1868350000000001E-2</v>
      </c>
      <c r="H115">
        <v>112</v>
      </c>
      <c r="I115">
        <v>-1.2425933966405696</v>
      </c>
      <c r="J115">
        <v>112</v>
      </c>
    </row>
    <row r="116" spans="1:10" x14ac:dyDescent="0.2">
      <c r="A116" s="25">
        <v>14396</v>
      </c>
      <c r="B116" s="26">
        <v>6.897085E-2</v>
      </c>
      <c r="C116" s="26">
        <v>1E-4</v>
      </c>
      <c r="D116">
        <f t="shared" si="2"/>
        <v>1.0689708499999999</v>
      </c>
      <c r="E116">
        <f t="shared" si="3"/>
        <v>1.0001</v>
      </c>
      <c r="F116">
        <v>-0.42407617965634786</v>
      </c>
      <c r="G116" s="26">
        <v>-5.1769339999999997E-2</v>
      </c>
      <c r="H116">
        <v>113</v>
      </c>
      <c r="I116">
        <v>-1.2365842978233283</v>
      </c>
      <c r="J116">
        <v>113</v>
      </c>
    </row>
    <row r="117" spans="1:10" x14ac:dyDescent="0.2">
      <c r="A117" s="25">
        <v>14426</v>
      </c>
      <c r="B117" s="26">
        <v>-5.3625520000000003E-2</v>
      </c>
      <c r="C117" s="26">
        <v>1E-4</v>
      </c>
      <c r="D117">
        <f t="shared" si="2"/>
        <v>0.94637448000000002</v>
      </c>
      <c r="E117">
        <f t="shared" si="3"/>
        <v>1.0001</v>
      </c>
      <c r="F117">
        <v>0.22823831091226368</v>
      </c>
      <c r="G117" s="26">
        <v>-5.1154390000000001E-2</v>
      </c>
      <c r="H117">
        <v>114</v>
      </c>
      <c r="I117">
        <v>-1.2330342395831406</v>
      </c>
      <c r="J117">
        <v>114</v>
      </c>
    </row>
    <row r="118" spans="1:10" x14ac:dyDescent="0.2">
      <c r="A118" s="25">
        <v>14457</v>
      </c>
      <c r="B118" s="26">
        <v>0.10224279999999999</v>
      </c>
      <c r="C118" s="26">
        <v>0</v>
      </c>
      <c r="D118">
        <f t="shared" si="2"/>
        <v>1.1022428</v>
      </c>
      <c r="E118">
        <f t="shared" si="3"/>
        <v>1</v>
      </c>
      <c r="F118">
        <v>1.1175217902177157</v>
      </c>
      <c r="G118" s="26">
        <v>-5.112622E-2</v>
      </c>
      <c r="H118">
        <v>115</v>
      </c>
      <c r="I118">
        <v>-1.2288679408380527</v>
      </c>
      <c r="J118">
        <v>115</v>
      </c>
    </row>
    <row r="119" spans="1:10" x14ac:dyDescent="0.2">
      <c r="A119" s="25">
        <v>14488</v>
      </c>
      <c r="B119" s="26">
        <v>-6.7263749999999997E-2</v>
      </c>
      <c r="C119" s="26">
        <v>-1E-4</v>
      </c>
      <c r="D119">
        <f t="shared" si="2"/>
        <v>0.93273625000000004</v>
      </c>
      <c r="E119">
        <f t="shared" si="3"/>
        <v>0.99990000000000001</v>
      </c>
      <c r="F119">
        <v>1.270442074390042</v>
      </c>
      <c r="G119" s="26">
        <v>-5.1067080000000001E-2</v>
      </c>
      <c r="H119">
        <v>116</v>
      </c>
      <c r="I119">
        <v>-1.2256801575928908</v>
      </c>
      <c r="J119">
        <v>116</v>
      </c>
    </row>
    <row r="120" spans="1:10" x14ac:dyDescent="0.2">
      <c r="A120" s="25">
        <v>14518</v>
      </c>
      <c r="B120" s="26">
        <v>0.16181490000000001</v>
      </c>
      <c r="C120" s="26">
        <v>1E-4</v>
      </c>
      <c r="D120">
        <f t="shared" si="2"/>
        <v>1.1618149</v>
      </c>
      <c r="E120">
        <f t="shared" si="3"/>
        <v>1.0001</v>
      </c>
      <c r="F120">
        <v>1.4032087584573201</v>
      </c>
      <c r="G120" s="26">
        <v>-5.0287539999999999E-2</v>
      </c>
      <c r="H120">
        <v>117</v>
      </c>
      <c r="I120">
        <v>-1.218109704174188</v>
      </c>
      <c r="J120">
        <v>117</v>
      </c>
    </row>
    <row r="121" spans="1:10" x14ac:dyDescent="0.2">
      <c r="A121" s="25">
        <v>14549</v>
      </c>
      <c r="B121" s="26">
        <v>-4.1913599999999999E-3</v>
      </c>
      <c r="C121" s="26">
        <v>0</v>
      </c>
      <c r="D121">
        <f t="shared" si="2"/>
        <v>0.99580864000000002</v>
      </c>
      <c r="E121">
        <f t="shared" si="3"/>
        <v>1</v>
      </c>
      <c r="F121">
        <v>-0.55707083144155201</v>
      </c>
      <c r="G121" s="26">
        <v>-5.0157670000000001E-2</v>
      </c>
      <c r="H121">
        <v>118</v>
      </c>
      <c r="I121">
        <v>-1.2125748085753205</v>
      </c>
      <c r="J121">
        <v>118</v>
      </c>
    </row>
    <row r="122" spans="1:10" x14ac:dyDescent="0.2">
      <c r="A122" s="25">
        <v>14579</v>
      </c>
      <c r="B122" s="26">
        <v>-3.7130900000000001E-2</v>
      </c>
      <c r="C122" s="26">
        <v>0</v>
      </c>
      <c r="D122">
        <f t="shared" si="2"/>
        <v>0.96286910000000003</v>
      </c>
      <c r="E122">
        <f t="shared" si="3"/>
        <v>1</v>
      </c>
      <c r="F122">
        <v>-0.34578131905580783</v>
      </c>
      <c r="G122" s="26">
        <v>-5.0051140000000001E-2</v>
      </c>
      <c r="H122">
        <v>119</v>
      </c>
      <c r="I122">
        <v>-1.2120278799935218</v>
      </c>
      <c r="J122">
        <v>119</v>
      </c>
    </row>
    <row r="123" spans="1:10" x14ac:dyDescent="0.2">
      <c r="A123" s="25">
        <v>14609</v>
      </c>
      <c r="B123" s="26">
        <v>2.9685799999999998E-2</v>
      </c>
      <c r="C123" s="26">
        <v>0</v>
      </c>
      <c r="D123">
        <f t="shared" si="2"/>
        <v>1.0296858</v>
      </c>
      <c r="E123">
        <f t="shared" si="3"/>
        <v>1</v>
      </c>
      <c r="F123">
        <v>-0.22412626924323387</v>
      </c>
      <c r="G123" s="26">
        <v>-4.960825E-2</v>
      </c>
      <c r="H123">
        <v>120</v>
      </c>
      <c r="I123">
        <v>-1.2075240089810471</v>
      </c>
      <c r="J123">
        <v>120</v>
      </c>
    </row>
    <row r="124" spans="1:10" x14ac:dyDescent="0.2">
      <c r="A124" s="25">
        <v>14641</v>
      </c>
      <c r="B124" s="26">
        <v>-2.4214900000000001E-2</v>
      </c>
      <c r="C124" s="26">
        <v>0</v>
      </c>
      <c r="D124">
        <f t="shared" si="2"/>
        <v>0.97578509999999996</v>
      </c>
      <c r="E124">
        <f t="shared" si="3"/>
        <v>1</v>
      </c>
      <c r="F124">
        <v>-0.656505250326747</v>
      </c>
      <c r="G124" s="26">
        <v>-4.9600129999999999E-2</v>
      </c>
      <c r="H124">
        <v>121</v>
      </c>
      <c r="I124">
        <v>-1.2061597641462567</v>
      </c>
      <c r="J124">
        <v>121</v>
      </c>
    </row>
    <row r="125" spans="1:10" x14ac:dyDescent="0.2">
      <c r="A125" s="25">
        <v>14670</v>
      </c>
      <c r="B125" s="26">
        <v>1.475754E-2</v>
      </c>
      <c r="C125" s="26">
        <v>0</v>
      </c>
      <c r="D125">
        <f t="shared" si="2"/>
        <v>1.01475754</v>
      </c>
      <c r="E125">
        <f t="shared" si="3"/>
        <v>1</v>
      </c>
      <c r="F125">
        <v>-0.37913448909883479</v>
      </c>
      <c r="G125" s="26">
        <v>-4.9414840000000002E-2</v>
      </c>
      <c r="H125">
        <v>122</v>
      </c>
      <c r="I125">
        <v>-1.2045843227827029</v>
      </c>
      <c r="J125">
        <v>122</v>
      </c>
    </row>
    <row r="126" spans="1:10" x14ac:dyDescent="0.2">
      <c r="A126" s="25">
        <v>14700</v>
      </c>
      <c r="B126" s="26">
        <v>1.8642969999999998E-2</v>
      </c>
      <c r="C126" s="26">
        <v>0</v>
      </c>
      <c r="D126">
        <f t="shared" si="2"/>
        <v>1.0186429699999999</v>
      </c>
      <c r="E126">
        <f t="shared" si="3"/>
        <v>1</v>
      </c>
      <c r="F126">
        <v>1.1235733439903026</v>
      </c>
      <c r="G126" s="26">
        <v>-4.930901E-2</v>
      </c>
      <c r="H126">
        <v>123</v>
      </c>
      <c r="I126">
        <v>-1.1956528592911659</v>
      </c>
      <c r="J126">
        <v>123</v>
      </c>
    </row>
    <row r="127" spans="1:10" x14ac:dyDescent="0.2">
      <c r="A127" s="25">
        <v>14731</v>
      </c>
      <c r="B127" s="26">
        <v>8.3725599999999998E-4</v>
      </c>
      <c r="C127" s="26">
        <v>0</v>
      </c>
      <c r="D127">
        <f t="shared" si="2"/>
        <v>1.0008372560000001</v>
      </c>
      <c r="E127">
        <f t="shared" si="3"/>
        <v>1</v>
      </c>
      <c r="F127">
        <v>-0.1415188674094402</v>
      </c>
      <c r="G127" s="26">
        <v>-4.9147719999999999E-2</v>
      </c>
      <c r="H127">
        <v>124</v>
      </c>
      <c r="I127">
        <v>-1.1834615411822511</v>
      </c>
      <c r="J127">
        <v>124</v>
      </c>
    </row>
    <row r="128" spans="1:10" x14ac:dyDescent="0.2">
      <c r="A128" s="25">
        <v>14762</v>
      </c>
      <c r="B128" s="26">
        <v>-0.221112</v>
      </c>
      <c r="C128" s="26">
        <v>-2.0000000000000001E-4</v>
      </c>
      <c r="D128">
        <f t="shared" si="2"/>
        <v>0.77888800000000002</v>
      </c>
      <c r="E128">
        <f t="shared" si="3"/>
        <v>0.99980000000000002</v>
      </c>
      <c r="F128">
        <v>-1.0602253126324492</v>
      </c>
      <c r="G128" s="26">
        <v>-4.8364850000000001E-2</v>
      </c>
      <c r="H128">
        <v>125</v>
      </c>
      <c r="I128">
        <v>-1.1764631794943858</v>
      </c>
      <c r="J128">
        <v>125</v>
      </c>
    </row>
    <row r="129" spans="1:10" x14ac:dyDescent="0.2">
      <c r="A129" s="25">
        <v>14791</v>
      </c>
      <c r="B129" s="26">
        <v>6.685613E-2</v>
      </c>
      <c r="C129" s="26">
        <v>0</v>
      </c>
      <c r="D129">
        <f t="shared" si="2"/>
        <v>1.0668561299999999</v>
      </c>
      <c r="E129">
        <f t="shared" si="3"/>
        <v>1</v>
      </c>
      <c r="F129">
        <v>0.10432543683829075</v>
      </c>
      <c r="G129" s="26">
        <v>-4.7752910000000003E-2</v>
      </c>
      <c r="H129">
        <v>126</v>
      </c>
      <c r="I129">
        <v>-1.1729333478440913</v>
      </c>
      <c r="J129">
        <v>126</v>
      </c>
    </row>
    <row r="130" spans="1:10" x14ac:dyDescent="0.2">
      <c r="A130" s="25">
        <v>14823</v>
      </c>
      <c r="B130" s="26">
        <v>3.1923149999999997E-2</v>
      </c>
      <c r="C130" s="26">
        <v>1E-4</v>
      </c>
      <c r="D130">
        <f t="shared" si="2"/>
        <v>1.0319231499999999</v>
      </c>
      <c r="E130">
        <f t="shared" si="3"/>
        <v>1.0001</v>
      </c>
      <c r="F130">
        <v>-7.3268060387906481E-2</v>
      </c>
      <c r="G130" s="26">
        <v>-4.7698070000000002E-2</v>
      </c>
      <c r="H130">
        <v>127</v>
      </c>
      <c r="I130">
        <v>-1.1700738781292492</v>
      </c>
      <c r="J130">
        <v>127</v>
      </c>
    </row>
    <row r="131" spans="1:10" x14ac:dyDescent="0.2">
      <c r="A131" s="25">
        <v>14854</v>
      </c>
      <c r="B131" s="26">
        <v>2.4296229999999999E-2</v>
      </c>
      <c r="C131" s="26">
        <v>-1E-4</v>
      </c>
      <c r="D131">
        <f t="shared" si="2"/>
        <v>1.02429623</v>
      </c>
      <c r="E131">
        <f t="shared" si="3"/>
        <v>0.99990000000000001</v>
      </c>
      <c r="F131">
        <v>0.39251057548695334</v>
      </c>
      <c r="G131" s="26">
        <v>-4.6691629999999998E-2</v>
      </c>
      <c r="H131">
        <v>128</v>
      </c>
      <c r="I131">
        <v>-1.1609294528466139</v>
      </c>
      <c r="J131">
        <v>128</v>
      </c>
    </row>
    <row r="132" spans="1:10" x14ac:dyDescent="0.2">
      <c r="A132" s="25">
        <v>14884</v>
      </c>
      <c r="B132" s="26">
        <v>2.3118110000000001E-2</v>
      </c>
      <c r="C132" s="26">
        <v>0</v>
      </c>
      <c r="D132">
        <f t="shared" si="2"/>
        <v>1.02311811</v>
      </c>
      <c r="E132">
        <f t="shared" si="3"/>
        <v>1</v>
      </c>
      <c r="F132">
        <v>0.71734986101754916</v>
      </c>
      <c r="G132" s="26">
        <v>-4.5960920000000002E-2</v>
      </c>
      <c r="H132">
        <v>129</v>
      </c>
      <c r="I132">
        <v>-1.1603408686785044</v>
      </c>
      <c r="J132">
        <v>129</v>
      </c>
    </row>
    <row r="133" spans="1:10" x14ac:dyDescent="0.2">
      <c r="A133" s="25">
        <v>14915</v>
      </c>
      <c r="B133" s="26">
        <v>3.0143099999999999E-2</v>
      </c>
      <c r="C133" s="26">
        <v>0</v>
      </c>
      <c r="D133">
        <f t="shared" ref="D133:D196" si="4">1+B133</f>
        <v>1.0301431000000001</v>
      </c>
      <c r="E133">
        <f t="shared" ref="E133:E196" si="5">1+C133</f>
        <v>1</v>
      </c>
      <c r="F133">
        <v>2.9373958598119893E-2</v>
      </c>
      <c r="G133" s="26">
        <v>-4.5794609999999999E-2</v>
      </c>
      <c r="H133">
        <v>130</v>
      </c>
      <c r="I133">
        <v>-1.1582323831828401</v>
      </c>
      <c r="J133">
        <v>130</v>
      </c>
    </row>
    <row r="134" spans="1:10" x14ac:dyDescent="0.2">
      <c r="A134" s="25">
        <v>14945</v>
      </c>
      <c r="B134" s="26">
        <v>-1.675246E-2</v>
      </c>
      <c r="C134" s="26">
        <v>0</v>
      </c>
      <c r="D134">
        <f t="shared" si="4"/>
        <v>0.98324754000000003</v>
      </c>
      <c r="E134">
        <f t="shared" si="5"/>
        <v>1</v>
      </c>
      <c r="F134">
        <v>-0.40091531932843932</v>
      </c>
      <c r="G134" s="26">
        <v>-4.4976960000000003E-2</v>
      </c>
      <c r="H134">
        <v>131</v>
      </c>
      <c r="I134">
        <v>-1.1435268045257148</v>
      </c>
      <c r="J134">
        <v>131</v>
      </c>
    </row>
    <row r="135" spans="1:10" x14ac:dyDescent="0.2">
      <c r="A135" s="25">
        <v>14976</v>
      </c>
      <c r="B135" s="26">
        <v>6.5857049999999999E-3</v>
      </c>
      <c r="C135" s="26">
        <v>0</v>
      </c>
      <c r="D135">
        <f t="shared" si="4"/>
        <v>1.006585705</v>
      </c>
      <c r="E135">
        <f t="shared" si="5"/>
        <v>1</v>
      </c>
      <c r="F135">
        <v>-1.1175887347760802</v>
      </c>
      <c r="G135" s="26">
        <v>-4.4888690000000002E-2</v>
      </c>
      <c r="H135">
        <v>132</v>
      </c>
      <c r="I135">
        <v>-1.1431968563043531</v>
      </c>
      <c r="J135">
        <v>132</v>
      </c>
    </row>
    <row r="136" spans="1:10" x14ac:dyDescent="0.2">
      <c r="A136" s="25">
        <v>15007</v>
      </c>
      <c r="B136" s="26">
        <v>-4.1226730000000003E-2</v>
      </c>
      <c r="C136" s="26">
        <v>-1E-4</v>
      </c>
      <c r="D136">
        <f t="shared" si="4"/>
        <v>0.95877327000000001</v>
      </c>
      <c r="E136">
        <f t="shared" si="5"/>
        <v>0.99990000000000001</v>
      </c>
      <c r="F136">
        <v>-0.16273191932424752</v>
      </c>
      <c r="G136" s="26">
        <v>-4.4369520000000003E-2</v>
      </c>
      <c r="H136">
        <v>133</v>
      </c>
      <c r="I136">
        <v>-1.1422373114337392</v>
      </c>
      <c r="J136">
        <v>133</v>
      </c>
    </row>
    <row r="137" spans="1:10" x14ac:dyDescent="0.2">
      <c r="A137" s="25">
        <v>15035</v>
      </c>
      <c r="B137" s="26">
        <v>-1.380112E-2</v>
      </c>
      <c r="C137" s="26">
        <v>-1E-4</v>
      </c>
      <c r="D137">
        <f t="shared" si="4"/>
        <v>0.98619888</v>
      </c>
      <c r="E137">
        <f t="shared" si="5"/>
        <v>0.99990000000000001</v>
      </c>
      <c r="F137">
        <v>0.6031046176660958</v>
      </c>
      <c r="G137" s="26">
        <v>-4.4056209999999998E-2</v>
      </c>
      <c r="H137">
        <v>134</v>
      </c>
      <c r="I137">
        <v>-1.1342316215640373</v>
      </c>
      <c r="J137">
        <v>134</v>
      </c>
    </row>
    <row r="138" spans="1:10" x14ac:dyDescent="0.2">
      <c r="A138" s="25">
        <v>15066</v>
      </c>
      <c r="B138" s="26">
        <v>9.5146029999999999E-3</v>
      </c>
      <c r="C138" s="26">
        <v>1E-4</v>
      </c>
      <c r="D138">
        <f t="shared" si="4"/>
        <v>1.009514603</v>
      </c>
      <c r="E138">
        <f t="shared" si="5"/>
        <v>1.0001</v>
      </c>
      <c r="F138">
        <v>-2.5519094005561596</v>
      </c>
      <c r="G138" s="26">
        <v>-4.402354E-2</v>
      </c>
      <c r="H138">
        <v>135</v>
      </c>
      <c r="I138">
        <v>-1.1337002665582625</v>
      </c>
      <c r="J138">
        <v>135</v>
      </c>
    </row>
    <row r="139" spans="1:10" x14ac:dyDescent="0.2">
      <c r="A139" s="25">
        <v>15096</v>
      </c>
      <c r="B139" s="26">
        <v>-5.4018330000000003E-2</v>
      </c>
      <c r="C139" s="26">
        <v>-1E-4</v>
      </c>
      <c r="D139">
        <f t="shared" si="4"/>
        <v>0.94598167</v>
      </c>
      <c r="E139">
        <f t="shared" si="5"/>
        <v>0.99990000000000001</v>
      </c>
      <c r="F139">
        <v>0.42996627857357855</v>
      </c>
      <c r="G139" s="26">
        <v>-4.3908919999999997E-2</v>
      </c>
      <c r="H139">
        <v>136</v>
      </c>
      <c r="I139">
        <v>-1.130723697581689</v>
      </c>
      <c r="J139">
        <v>136</v>
      </c>
    </row>
    <row r="140" spans="1:10" x14ac:dyDescent="0.2">
      <c r="A140" s="25">
        <v>15127</v>
      </c>
      <c r="B140" s="26">
        <v>1.314046E-2</v>
      </c>
      <c r="C140" s="26">
        <v>0</v>
      </c>
      <c r="D140">
        <f t="shared" si="4"/>
        <v>1.01314046</v>
      </c>
      <c r="E140">
        <f t="shared" si="5"/>
        <v>1</v>
      </c>
      <c r="F140">
        <v>0.90685173134962893</v>
      </c>
      <c r="G140" s="26">
        <v>-4.358327E-2</v>
      </c>
      <c r="H140">
        <v>137</v>
      </c>
      <c r="I140">
        <v>-1.1296519083871053</v>
      </c>
      <c r="J140">
        <v>137</v>
      </c>
    </row>
    <row r="141" spans="1:10" x14ac:dyDescent="0.2">
      <c r="A141" s="25">
        <v>15157</v>
      </c>
      <c r="B141" s="26">
        <v>5.8495079999999998E-2</v>
      </c>
      <c r="C141" s="26">
        <v>0</v>
      </c>
      <c r="D141">
        <f t="shared" si="4"/>
        <v>1.0584950799999999</v>
      </c>
      <c r="E141">
        <f t="shared" si="5"/>
        <v>1</v>
      </c>
      <c r="F141">
        <v>-1.0829026303381213</v>
      </c>
      <c r="G141" s="26">
        <v>-4.3422229999999999E-2</v>
      </c>
      <c r="H141">
        <v>138</v>
      </c>
      <c r="I141">
        <v>-1.1288875799241678</v>
      </c>
      <c r="J141">
        <v>138</v>
      </c>
    </row>
    <row r="142" spans="1:10" x14ac:dyDescent="0.2">
      <c r="A142" s="25">
        <v>15188</v>
      </c>
      <c r="B142" s="26">
        <v>5.9542850000000001E-2</v>
      </c>
      <c r="C142" s="26">
        <v>2.9999999999999997E-4</v>
      </c>
      <c r="D142">
        <f t="shared" si="4"/>
        <v>1.0595428499999999</v>
      </c>
      <c r="E142">
        <f t="shared" si="5"/>
        <v>1.0003</v>
      </c>
      <c r="F142">
        <v>-0.24347216993206922</v>
      </c>
      <c r="G142" s="26">
        <v>-4.2670769999999997E-2</v>
      </c>
      <c r="H142">
        <v>139</v>
      </c>
      <c r="I142">
        <v>-1.1282609898698273</v>
      </c>
      <c r="J142">
        <v>139</v>
      </c>
    </row>
    <row r="143" spans="1:10" x14ac:dyDescent="0.2">
      <c r="A143" s="25">
        <v>15218</v>
      </c>
      <c r="B143" s="26">
        <v>-1.1562740000000001E-3</v>
      </c>
      <c r="C143" s="26">
        <v>1E-4</v>
      </c>
      <c r="D143">
        <f t="shared" si="4"/>
        <v>0.99884372600000004</v>
      </c>
      <c r="E143">
        <f t="shared" si="5"/>
        <v>1.0001</v>
      </c>
      <c r="F143">
        <v>1.0146378224382675</v>
      </c>
      <c r="G143" s="26">
        <v>-4.198143E-2</v>
      </c>
      <c r="H143">
        <v>140</v>
      </c>
      <c r="I143">
        <v>-1.1248553267250891</v>
      </c>
      <c r="J143">
        <v>140</v>
      </c>
    </row>
    <row r="144" spans="1:10" x14ac:dyDescent="0.2">
      <c r="A144" s="25">
        <v>15249</v>
      </c>
      <c r="B144" s="26">
        <v>-7.6110609999999997E-3</v>
      </c>
      <c r="C144" s="26">
        <v>1E-4</v>
      </c>
      <c r="D144">
        <f t="shared" si="4"/>
        <v>0.99238893900000003</v>
      </c>
      <c r="E144">
        <f t="shared" si="5"/>
        <v>1.0001</v>
      </c>
      <c r="F144">
        <v>-0.75294531955493871</v>
      </c>
      <c r="G144" s="26">
        <v>-4.1747939999999997E-2</v>
      </c>
      <c r="H144">
        <v>141</v>
      </c>
      <c r="I144">
        <v>-1.1244758784139335</v>
      </c>
      <c r="J144">
        <v>141</v>
      </c>
    </row>
    <row r="145" spans="1:10" x14ac:dyDescent="0.2">
      <c r="A145" s="25">
        <v>15280</v>
      </c>
      <c r="B145" s="26">
        <v>-5.2925920000000001E-2</v>
      </c>
      <c r="C145" s="26">
        <v>0</v>
      </c>
      <c r="D145">
        <f t="shared" si="4"/>
        <v>0.94707408000000004</v>
      </c>
      <c r="E145">
        <f t="shared" si="5"/>
        <v>1</v>
      </c>
      <c r="F145">
        <v>-1.3823048714855002</v>
      </c>
      <c r="G145" s="26">
        <v>-4.1250809999999999E-2</v>
      </c>
      <c r="H145">
        <v>142</v>
      </c>
      <c r="I145">
        <v>-1.1224672414023509</v>
      </c>
      <c r="J145">
        <v>142</v>
      </c>
    </row>
    <row r="146" spans="1:10" x14ac:dyDescent="0.2">
      <c r="A146" s="25">
        <v>15309</v>
      </c>
      <c r="B146" s="26">
        <v>-2.0270670000000001E-2</v>
      </c>
      <c r="C146" s="26">
        <v>0</v>
      </c>
      <c r="D146">
        <f t="shared" si="4"/>
        <v>0.97972932999999995</v>
      </c>
      <c r="E146">
        <f t="shared" si="5"/>
        <v>1</v>
      </c>
      <c r="F146">
        <v>2.8247328439944788E-3</v>
      </c>
      <c r="G146" s="26">
        <v>-4.1226730000000003E-2</v>
      </c>
      <c r="H146">
        <v>143</v>
      </c>
      <c r="I146">
        <v>-1.1175887347760802</v>
      </c>
      <c r="J146">
        <v>143</v>
      </c>
    </row>
    <row r="147" spans="1:10" x14ac:dyDescent="0.2">
      <c r="A147" s="25">
        <v>15341</v>
      </c>
      <c r="B147" s="26">
        <v>-4.6691629999999998E-2</v>
      </c>
      <c r="C147" s="26">
        <v>1E-4</v>
      </c>
      <c r="D147">
        <f t="shared" si="4"/>
        <v>0.95330837000000002</v>
      </c>
      <c r="E147">
        <f t="shared" si="5"/>
        <v>1.0001</v>
      </c>
      <c r="F147">
        <v>-1.0863657615588491</v>
      </c>
      <c r="G147" s="26">
        <v>-4.104609E-2</v>
      </c>
      <c r="H147">
        <v>144</v>
      </c>
      <c r="I147">
        <v>-1.1129541389635424</v>
      </c>
      <c r="J147">
        <v>144</v>
      </c>
    </row>
    <row r="148" spans="1:10" x14ac:dyDescent="0.2">
      <c r="A148" s="25">
        <v>15372</v>
      </c>
      <c r="B148" s="26">
        <v>8.9785170000000001E-3</v>
      </c>
      <c r="C148" s="26">
        <v>2.0000000000000001E-4</v>
      </c>
      <c r="D148">
        <f t="shared" si="4"/>
        <v>1.0089785170000001</v>
      </c>
      <c r="E148">
        <f t="shared" si="5"/>
        <v>1.0002</v>
      </c>
      <c r="F148">
        <v>-0.74825199031405953</v>
      </c>
      <c r="G148" s="26">
        <v>-4.0773520000000001E-2</v>
      </c>
      <c r="H148">
        <v>145</v>
      </c>
      <c r="I148">
        <v>-1.1121418257359499</v>
      </c>
      <c r="J148">
        <v>145</v>
      </c>
    </row>
    <row r="149" spans="1:10" x14ac:dyDescent="0.2">
      <c r="A149" s="25">
        <v>15400</v>
      </c>
      <c r="B149" s="26">
        <v>-2.3650859999999999E-2</v>
      </c>
      <c r="C149" s="26">
        <v>1E-4</v>
      </c>
      <c r="D149">
        <f t="shared" si="4"/>
        <v>0.97634913999999995</v>
      </c>
      <c r="E149">
        <f t="shared" si="5"/>
        <v>1.0001</v>
      </c>
      <c r="F149">
        <v>1.4130764734730994</v>
      </c>
      <c r="G149" s="26">
        <v>-4.0682549999999998E-2</v>
      </c>
      <c r="H149">
        <v>146</v>
      </c>
      <c r="I149">
        <v>-1.1034988699191606</v>
      </c>
      <c r="J149">
        <v>146</v>
      </c>
    </row>
    <row r="150" spans="1:10" x14ac:dyDescent="0.2">
      <c r="A150" s="25">
        <v>15431</v>
      </c>
      <c r="B150" s="26">
        <v>-6.5144469999999996E-2</v>
      </c>
      <c r="C150" s="26">
        <v>1E-4</v>
      </c>
      <c r="D150">
        <f t="shared" si="4"/>
        <v>0.93485552999999999</v>
      </c>
      <c r="E150">
        <f t="shared" si="5"/>
        <v>1.0001</v>
      </c>
      <c r="F150">
        <v>-0.10877998940267995</v>
      </c>
      <c r="G150" s="26">
        <v>-4.0282789999999999E-2</v>
      </c>
      <c r="H150">
        <v>147</v>
      </c>
      <c r="I150">
        <v>-1.0989420378554069</v>
      </c>
      <c r="J150">
        <v>147</v>
      </c>
    </row>
    <row r="151" spans="1:10" x14ac:dyDescent="0.2">
      <c r="A151" s="25">
        <v>15461</v>
      </c>
      <c r="B151" s="26">
        <v>-4.358327E-2</v>
      </c>
      <c r="C151" s="26">
        <v>1E-4</v>
      </c>
      <c r="D151">
        <f t="shared" si="4"/>
        <v>0.95641673000000005</v>
      </c>
      <c r="E151">
        <f t="shared" si="5"/>
        <v>1.0001</v>
      </c>
      <c r="F151">
        <v>0.23006004439621972</v>
      </c>
      <c r="G151" s="26">
        <v>-4.0084839999999997E-2</v>
      </c>
      <c r="H151">
        <v>148</v>
      </c>
      <c r="I151">
        <v>-1.0869261887255943</v>
      </c>
      <c r="J151">
        <v>148</v>
      </c>
    </row>
    <row r="152" spans="1:10" x14ac:dyDescent="0.2">
      <c r="A152" s="25">
        <v>15490</v>
      </c>
      <c r="B152" s="26">
        <v>6.0173890000000001E-2</v>
      </c>
      <c r="C152" s="26">
        <v>2.9999999999999997E-4</v>
      </c>
      <c r="D152">
        <f t="shared" si="4"/>
        <v>1.06017389</v>
      </c>
      <c r="E152">
        <f t="shared" si="5"/>
        <v>1.0003</v>
      </c>
      <c r="F152">
        <v>-0.63447972586343682</v>
      </c>
      <c r="G152" s="26">
        <v>-3.9825869999999999E-2</v>
      </c>
      <c r="H152">
        <v>149</v>
      </c>
      <c r="I152">
        <v>-1.0863657615588491</v>
      </c>
      <c r="J152">
        <v>149</v>
      </c>
    </row>
    <row r="153" spans="1:10" x14ac:dyDescent="0.2">
      <c r="A153" s="25">
        <v>15522</v>
      </c>
      <c r="B153" s="26">
        <v>2.5771849999999999E-2</v>
      </c>
      <c r="C153" s="26">
        <v>2.0000000000000001E-4</v>
      </c>
      <c r="D153">
        <f t="shared" si="4"/>
        <v>1.0257718499999999</v>
      </c>
      <c r="E153">
        <f t="shared" si="5"/>
        <v>1.0002</v>
      </c>
      <c r="F153">
        <v>-0.79855938685457717</v>
      </c>
      <c r="G153" s="26">
        <v>-3.9621959999999998E-2</v>
      </c>
      <c r="H153">
        <v>150</v>
      </c>
      <c r="I153">
        <v>-1.0829026303381213</v>
      </c>
      <c r="J153">
        <v>150</v>
      </c>
    </row>
    <row r="154" spans="1:10" x14ac:dyDescent="0.2">
      <c r="A154" s="25">
        <v>15553</v>
      </c>
      <c r="B154" s="26">
        <v>3.5326469999999999E-2</v>
      </c>
      <c r="C154" s="26">
        <v>2.9999999999999997E-4</v>
      </c>
      <c r="D154">
        <f t="shared" si="4"/>
        <v>1.03532647</v>
      </c>
      <c r="E154">
        <f t="shared" si="5"/>
        <v>1.0003</v>
      </c>
      <c r="F154">
        <v>1.9225896280240586</v>
      </c>
      <c r="G154" s="26">
        <v>-3.9484039999999998E-2</v>
      </c>
      <c r="H154">
        <v>151</v>
      </c>
      <c r="I154">
        <v>-1.078545660105523</v>
      </c>
      <c r="J154">
        <v>151</v>
      </c>
    </row>
    <row r="155" spans="1:10" x14ac:dyDescent="0.2">
      <c r="A155" s="25">
        <v>15584</v>
      </c>
      <c r="B155" s="26">
        <v>1.8407860000000002E-2</v>
      </c>
      <c r="C155" s="26">
        <v>2.9999999999999997E-4</v>
      </c>
      <c r="D155">
        <f t="shared" si="4"/>
        <v>1.0184078599999999</v>
      </c>
      <c r="E155">
        <f t="shared" si="5"/>
        <v>1.0003</v>
      </c>
      <c r="F155">
        <v>-0.35782516912287504</v>
      </c>
      <c r="G155" s="26">
        <v>-3.9293099999999997E-2</v>
      </c>
      <c r="H155">
        <v>152</v>
      </c>
      <c r="I155">
        <v>-1.0773839929119478</v>
      </c>
      <c r="J155">
        <v>152</v>
      </c>
    </row>
    <row r="156" spans="1:10" x14ac:dyDescent="0.2">
      <c r="A156" s="25">
        <v>15614</v>
      </c>
      <c r="B156" s="26">
        <v>2.70694E-2</v>
      </c>
      <c r="C156" s="26">
        <v>2.9999999999999997E-4</v>
      </c>
      <c r="D156">
        <f t="shared" si="4"/>
        <v>1.0270694</v>
      </c>
      <c r="E156">
        <f t="shared" si="5"/>
        <v>1.0003</v>
      </c>
      <c r="F156">
        <v>-1.6612683691309462</v>
      </c>
      <c r="G156" s="26">
        <v>-3.9277579999999999E-2</v>
      </c>
      <c r="H156">
        <v>153</v>
      </c>
      <c r="I156">
        <v>-1.0754345518916852</v>
      </c>
      <c r="J156">
        <v>153</v>
      </c>
    </row>
    <row r="157" spans="1:10" x14ac:dyDescent="0.2">
      <c r="A157" s="25">
        <v>15645</v>
      </c>
      <c r="B157" s="26">
        <v>6.9087540000000003E-2</v>
      </c>
      <c r="C157" s="26">
        <v>2.9999999999999997E-4</v>
      </c>
      <c r="D157">
        <f t="shared" si="4"/>
        <v>1.0690875399999999</v>
      </c>
      <c r="E157">
        <f t="shared" si="5"/>
        <v>1.0003</v>
      </c>
      <c r="F157">
        <v>5.2932679892770201E-2</v>
      </c>
      <c r="G157" s="26">
        <v>-3.9177240000000002E-2</v>
      </c>
      <c r="H157">
        <v>154</v>
      </c>
      <c r="I157">
        <v>-1.0680397397553596</v>
      </c>
      <c r="J157">
        <v>154</v>
      </c>
    </row>
    <row r="158" spans="1:10" x14ac:dyDescent="0.2">
      <c r="A158" s="25">
        <v>15675</v>
      </c>
      <c r="B158" s="26">
        <v>1.1765339999999999E-3</v>
      </c>
      <c r="C158" s="26">
        <v>2.9999999999999997E-4</v>
      </c>
      <c r="D158">
        <f t="shared" si="4"/>
        <v>1.0011765340000001</v>
      </c>
      <c r="E158">
        <f t="shared" si="5"/>
        <v>1.0003</v>
      </c>
      <c r="F158">
        <v>0.42036761139762935</v>
      </c>
      <c r="G158" s="26">
        <v>-3.9072929999999999E-2</v>
      </c>
      <c r="H158">
        <v>155</v>
      </c>
      <c r="I158">
        <v>-1.0602253126324492</v>
      </c>
      <c r="J158">
        <v>155</v>
      </c>
    </row>
    <row r="159" spans="1:10" x14ac:dyDescent="0.2">
      <c r="A159" s="25">
        <v>15706</v>
      </c>
      <c r="B159" s="26">
        <v>5.1289719999999997E-2</v>
      </c>
      <c r="C159" s="26">
        <v>2.9999999999999997E-4</v>
      </c>
      <c r="D159">
        <f t="shared" si="4"/>
        <v>1.05128972</v>
      </c>
      <c r="E159">
        <f t="shared" si="5"/>
        <v>1.0003</v>
      </c>
      <c r="F159">
        <v>-0.5408565568125494</v>
      </c>
      <c r="G159" s="26">
        <v>-3.9053270000000001E-2</v>
      </c>
      <c r="H159">
        <v>156</v>
      </c>
      <c r="I159">
        <v>-1.0558948509699673</v>
      </c>
      <c r="J159">
        <v>156</v>
      </c>
    </row>
    <row r="160" spans="1:10" x14ac:dyDescent="0.2">
      <c r="A160" s="25">
        <v>15736</v>
      </c>
      <c r="B160" s="26">
        <v>7.3382210000000003E-2</v>
      </c>
      <c r="C160" s="26">
        <v>2.9999999999999997E-4</v>
      </c>
      <c r="D160">
        <f t="shared" si="4"/>
        <v>1.0733822100000001</v>
      </c>
      <c r="E160">
        <f t="shared" si="5"/>
        <v>1.0003</v>
      </c>
      <c r="F160">
        <v>-0.66159965383287112</v>
      </c>
      <c r="G160" s="26">
        <v>-3.8862609999999999E-2</v>
      </c>
      <c r="H160">
        <v>157</v>
      </c>
      <c r="I160">
        <v>-1.0551633085912455</v>
      </c>
      <c r="J160">
        <v>157</v>
      </c>
    </row>
    <row r="161" spans="1:10" x14ac:dyDescent="0.2">
      <c r="A161" s="25">
        <v>15764</v>
      </c>
      <c r="B161" s="26">
        <v>6.0478179999999999E-2</v>
      </c>
      <c r="C161" s="26">
        <v>2.9999999999999997E-4</v>
      </c>
      <c r="D161">
        <f t="shared" si="4"/>
        <v>1.06047818</v>
      </c>
      <c r="E161">
        <f t="shared" si="5"/>
        <v>1.0003</v>
      </c>
      <c r="F161">
        <v>-1.609898893670813</v>
      </c>
      <c r="G161" s="26">
        <v>-3.8668389999999997E-2</v>
      </c>
      <c r="H161">
        <v>158</v>
      </c>
      <c r="I161">
        <v>-1.0533681051009502</v>
      </c>
      <c r="J161">
        <v>158</v>
      </c>
    </row>
    <row r="162" spans="1:10" x14ac:dyDescent="0.2">
      <c r="A162" s="25">
        <v>15796</v>
      </c>
      <c r="B162" s="26">
        <v>6.1794469999999997E-2</v>
      </c>
      <c r="C162" s="26">
        <v>2.9999999999999997E-4</v>
      </c>
      <c r="D162">
        <f t="shared" si="4"/>
        <v>1.0617944699999999</v>
      </c>
      <c r="E162">
        <f t="shared" si="5"/>
        <v>1.0003</v>
      </c>
      <c r="F162">
        <v>0.32238142003927095</v>
      </c>
      <c r="G162" s="26">
        <v>-3.8082610000000003E-2</v>
      </c>
      <c r="H162">
        <v>159</v>
      </c>
      <c r="I162">
        <v>-1.0467387310922049</v>
      </c>
      <c r="J162">
        <v>159</v>
      </c>
    </row>
    <row r="163" spans="1:10" x14ac:dyDescent="0.2">
      <c r="A163" s="25">
        <v>15826</v>
      </c>
      <c r="B163" s="26">
        <v>7.3334760000000002E-3</v>
      </c>
      <c r="C163" s="26">
        <v>2.9999999999999997E-4</v>
      </c>
      <c r="D163">
        <f t="shared" si="4"/>
        <v>1.0073334759999999</v>
      </c>
      <c r="E163">
        <f t="shared" si="5"/>
        <v>1.0003</v>
      </c>
      <c r="F163">
        <v>-1.6363806171777986</v>
      </c>
      <c r="G163" s="26">
        <v>-3.8009910000000001E-2</v>
      </c>
      <c r="H163">
        <v>160</v>
      </c>
      <c r="I163">
        <v>-1.0460866661520303</v>
      </c>
      <c r="J163">
        <v>160</v>
      </c>
    </row>
    <row r="164" spans="1:10" x14ac:dyDescent="0.2">
      <c r="A164" s="25">
        <v>15855</v>
      </c>
      <c r="B164" s="26">
        <v>5.714205E-2</v>
      </c>
      <c r="C164" s="26">
        <v>2.9999999999999997E-4</v>
      </c>
      <c r="D164">
        <f t="shared" si="4"/>
        <v>1.0571420499999999</v>
      </c>
      <c r="E164">
        <f t="shared" si="5"/>
        <v>1.0003</v>
      </c>
      <c r="F164">
        <v>-0.38989913345699467</v>
      </c>
      <c r="G164" s="26">
        <v>-3.7908009999999999E-2</v>
      </c>
      <c r="H164">
        <v>161</v>
      </c>
      <c r="I164">
        <v>-1.0414495793390222</v>
      </c>
      <c r="J164">
        <v>161</v>
      </c>
    </row>
    <row r="165" spans="1:10" x14ac:dyDescent="0.2">
      <c r="A165" s="25">
        <v>15887</v>
      </c>
      <c r="B165" s="26">
        <v>1.7350750000000002E-2</v>
      </c>
      <c r="C165" s="26">
        <v>2.9999999999999997E-4</v>
      </c>
      <c r="D165">
        <f t="shared" si="4"/>
        <v>1.0173507500000001</v>
      </c>
      <c r="E165">
        <f t="shared" si="5"/>
        <v>1.0003</v>
      </c>
      <c r="F165">
        <v>0.24779283879627892</v>
      </c>
      <c r="G165" s="26">
        <v>-3.7697670000000003E-2</v>
      </c>
      <c r="H165">
        <v>162</v>
      </c>
      <c r="I165">
        <v>-1.0393447118922385</v>
      </c>
      <c r="J165">
        <v>162</v>
      </c>
    </row>
    <row r="166" spans="1:10" x14ac:dyDescent="0.2">
      <c r="A166" s="25">
        <v>15918</v>
      </c>
      <c r="B166" s="26">
        <v>-4.7752910000000003E-2</v>
      </c>
      <c r="C166" s="26">
        <v>2.9999999999999997E-4</v>
      </c>
      <c r="D166">
        <f t="shared" si="4"/>
        <v>0.95224708999999996</v>
      </c>
      <c r="E166">
        <f t="shared" si="5"/>
        <v>1.0003</v>
      </c>
      <c r="F166">
        <v>0.53186811489270946</v>
      </c>
      <c r="G166" s="26">
        <v>-3.7360459999999998E-2</v>
      </c>
      <c r="H166">
        <v>163</v>
      </c>
      <c r="I166">
        <v>-1.0341334732240957</v>
      </c>
      <c r="J166">
        <v>163</v>
      </c>
    </row>
    <row r="167" spans="1:10" x14ac:dyDescent="0.2">
      <c r="A167" s="25">
        <v>15949</v>
      </c>
      <c r="B167" s="26">
        <v>1.3444299999999999E-2</v>
      </c>
      <c r="C167" s="26">
        <v>2.9999999999999997E-4</v>
      </c>
      <c r="D167">
        <f t="shared" si="4"/>
        <v>1.0134443</v>
      </c>
      <c r="E167">
        <f t="shared" si="5"/>
        <v>1.0003</v>
      </c>
      <c r="F167">
        <v>0.39805047113710834</v>
      </c>
      <c r="G167" s="26">
        <v>-3.729085E-2</v>
      </c>
      <c r="H167">
        <v>164</v>
      </c>
      <c r="I167">
        <v>-1.0334049711820947</v>
      </c>
      <c r="J167">
        <v>164</v>
      </c>
    </row>
    <row r="168" spans="1:10" x14ac:dyDescent="0.2">
      <c r="A168" s="25">
        <v>15979</v>
      </c>
      <c r="B168" s="26">
        <v>2.4077370000000001E-2</v>
      </c>
      <c r="C168" s="26">
        <v>2.9999999999999997E-4</v>
      </c>
      <c r="D168">
        <f t="shared" si="4"/>
        <v>1.0240773700000001</v>
      </c>
      <c r="E168">
        <f t="shared" si="5"/>
        <v>1.0003</v>
      </c>
      <c r="F168">
        <v>1.0848006903650123</v>
      </c>
      <c r="G168" s="26">
        <v>-3.7206370000000002E-2</v>
      </c>
      <c r="H168">
        <v>165</v>
      </c>
      <c r="I168">
        <v>-1.0314328199222809</v>
      </c>
      <c r="J168">
        <v>165</v>
      </c>
    </row>
    <row r="169" spans="1:10" x14ac:dyDescent="0.2">
      <c r="A169" s="25">
        <v>16009</v>
      </c>
      <c r="B169" s="26">
        <v>-1.1572590000000001E-2</v>
      </c>
      <c r="C169" s="26">
        <v>2.9999999999999997E-4</v>
      </c>
      <c r="D169">
        <f t="shared" si="4"/>
        <v>0.98842741000000001</v>
      </c>
      <c r="E169">
        <f t="shared" si="5"/>
        <v>1.0003</v>
      </c>
      <c r="F169">
        <v>1.1904582283153509</v>
      </c>
      <c r="G169" s="26">
        <v>-3.7196800000000002E-2</v>
      </c>
      <c r="H169">
        <v>166</v>
      </c>
      <c r="I169">
        <v>-1.0308584677740373</v>
      </c>
      <c r="J169">
        <v>166</v>
      </c>
    </row>
    <row r="170" spans="1:10" x14ac:dyDescent="0.2">
      <c r="A170" s="25">
        <v>16040</v>
      </c>
      <c r="B170" s="26">
        <v>-5.9902560000000001E-2</v>
      </c>
      <c r="C170" s="26">
        <v>2.9999999999999997E-4</v>
      </c>
      <c r="D170">
        <f t="shared" si="4"/>
        <v>0.94009743999999995</v>
      </c>
      <c r="E170">
        <f t="shared" si="5"/>
        <v>1.0003</v>
      </c>
      <c r="F170">
        <v>0.41531733397873155</v>
      </c>
      <c r="G170" s="26">
        <v>-3.7130900000000001E-2</v>
      </c>
      <c r="H170">
        <v>167</v>
      </c>
      <c r="I170">
        <v>-1.0285821034906659</v>
      </c>
      <c r="J170">
        <v>167</v>
      </c>
    </row>
    <row r="171" spans="1:10" x14ac:dyDescent="0.2">
      <c r="A171" s="25">
        <v>16071</v>
      </c>
      <c r="B171" s="26">
        <v>6.4216549999999997E-2</v>
      </c>
      <c r="C171" s="26">
        <v>2.9999999999999997E-4</v>
      </c>
      <c r="D171">
        <f t="shared" si="4"/>
        <v>1.06421655</v>
      </c>
      <c r="E171">
        <f t="shared" si="5"/>
        <v>1.0003</v>
      </c>
      <c r="F171">
        <v>-0.87164930971677901</v>
      </c>
      <c r="G171" s="26">
        <v>-3.6408709999999997E-2</v>
      </c>
      <c r="H171">
        <v>168</v>
      </c>
      <c r="I171">
        <v>-1.02420237876152</v>
      </c>
      <c r="J171">
        <v>168</v>
      </c>
    </row>
    <row r="172" spans="1:10" x14ac:dyDescent="0.2">
      <c r="A172" s="25">
        <v>16102</v>
      </c>
      <c r="B172" s="26">
        <v>1.8030419999999998E-2</v>
      </c>
      <c r="C172" s="26">
        <v>2.9999999999999997E-4</v>
      </c>
      <c r="D172">
        <f t="shared" si="4"/>
        <v>1.0180304200000001</v>
      </c>
      <c r="E172">
        <f t="shared" si="5"/>
        <v>1.0003</v>
      </c>
      <c r="F172">
        <v>-0.43968716187843976</v>
      </c>
      <c r="G172" s="26">
        <v>-3.6390079999999998E-2</v>
      </c>
      <c r="H172">
        <v>169</v>
      </c>
      <c r="I172">
        <v>-1.0179988423485515</v>
      </c>
      <c r="J172">
        <v>169</v>
      </c>
    </row>
    <row r="173" spans="1:10" x14ac:dyDescent="0.2">
      <c r="A173" s="25">
        <v>16131</v>
      </c>
      <c r="B173" s="26">
        <v>3.4588290000000001E-3</v>
      </c>
      <c r="C173" s="26">
        <v>2.9999999999999997E-4</v>
      </c>
      <c r="D173">
        <f t="shared" si="4"/>
        <v>1.0034588289999999</v>
      </c>
      <c r="E173">
        <f t="shared" si="5"/>
        <v>1.0003</v>
      </c>
      <c r="F173">
        <v>1.8028853263313402</v>
      </c>
      <c r="G173" s="26">
        <v>-3.6331160000000001E-2</v>
      </c>
      <c r="H173">
        <v>170</v>
      </c>
      <c r="I173">
        <v>-1.0143465459388377</v>
      </c>
      <c r="J173">
        <v>170</v>
      </c>
    </row>
    <row r="174" spans="1:10" x14ac:dyDescent="0.2">
      <c r="A174" s="25">
        <v>16162</v>
      </c>
      <c r="B174" s="26">
        <v>2.4768189999999999E-2</v>
      </c>
      <c r="C174" s="26">
        <v>2.0000000000000001E-4</v>
      </c>
      <c r="D174">
        <f t="shared" si="4"/>
        <v>1.0247681900000001</v>
      </c>
      <c r="E174">
        <f t="shared" si="5"/>
        <v>1.0002</v>
      </c>
      <c r="F174">
        <v>0.69380467384836275</v>
      </c>
      <c r="G174" s="26">
        <v>-3.6326039999999997E-2</v>
      </c>
      <c r="H174">
        <v>171</v>
      </c>
      <c r="I174">
        <v>-1.0143044094699853</v>
      </c>
      <c r="J174">
        <v>171</v>
      </c>
    </row>
    <row r="175" spans="1:10" x14ac:dyDescent="0.2">
      <c r="A175" s="25">
        <v>16191</v>
      </c>
      <c r="B175" s="26">
        <v>-1.648407E-2</v>
      </c>
      <c r="C175" s="26">
        <v>2.9999999999999997E-4</v>
      </c>
      <c r="D175">
        <f t="shared" si="4"/>
        <v>0.98351593000000004</v>
      </c>
      <c r="E175">
        <f t="shared" si="5"/>
        <v>1.0003</v>
      </c>
      <c r="F175">
        <v>-0.36078012169360529</v>
      </c>
      <c r="G175" s="26">
        <v>-3.6323380000000002E-2</v>
      </c>
      <c r="H175">
        <v>172</v>
      </c>
      <c r="I175">
        <v>-1.012297847117547</v>
      </c>
      <c r="J175">
        <v>172</v>
      </c>
    </row>
    <row r="176" spans="1:10" x14ac:dyDescent="0.2">
      <c r="A176" s="25">
        <v>16223</v>
      </c>
      <c r="B176" s="26">
        <v>5.090894E-2</v>
      </c>
      <c r="C176" s="26">
        <v>2.9999999999999997E-4</v>
      </c>
      <c r="D176">
        <f t="shared" si="4"/>
        <v>1.05090894</v>
      </c>
      <c r="E176">
        <f t="shared" si="5"/>
        <v>1.0003</v>
      </c>
      <c r="F176">
        <v>0.35610640229581758</v>
      </c>
      <c r="G176" s="26">
        <v>-3.6146989999999997E-2</v>
      </c>
      <c r="H176">
        <v>173</v>
      </c>
      <c r="I176">
        <v>-1.0071773307759753</v>
      </c>
      <c r="J176">
        <v>173</v>
      </c>
    </row>
    <row r="177" spans="1:10" x14ac:dyDescent="0.2">
      <c r="A177" s="25">
        <v>16253</v>
      </c>
      <c r="B177" s="26">
        <v>5.6841759999999998E-2</v>
      </c>
      <c r="C177" s="26">
        <v>2.9999999999999997E-4</v>
      </c>
      <c r="D177">
        <f t="shared" si="4"/>
        <v>1.05684176</v>
      </c>
      <c r="E177">
        <f t="shared" si="5"/>
        <v>1.0003</v>
      </c>
      <c r="F177">
        <v>-0.18518861697327427</v>
      </c>
      <c r="G177" s="26">
        <v>-3.6013200000000002E-2</v>
      </c>
      <c r="H177">
        <v>174</v>
      </c>
      <c r="I177">
        <v>-0.99492049582838393</v>
      </c>
      <c r="J177">
        <v>174</v>
      </c>
    </row>
    <row r="178" spans="1:10" x14ac:dyDescent="0.2">
      <c r="A178" s="25">
        <v>16284</v>
      </c>
      <c r="B178" s="26">
        <v>-1.51938E-2</v>
      </c>
      <c r="C178" s="26">
        <v>2.9999999999999997E-4</v>
      </c>
      <c r="D178">
        <f t="shared" si="4"/>
        <v>0.98480619999999996</v>
      </c>
      <c r="E178">
        <f t="shared" si="5"/>
        <v>1.0003</v>
      </c>
      <c r="F178">
        <v>0.56711475639314191</v>
      </c>
      <c r="G178" s="26">
        <v>-3.5549909999999997E-2</v>
      </c>
      <c r="H178">
        <v>175</v>
      </c>
      <c r="I178">
        <v>-0.99490513714294948</v>
      </c>
      <c r="J178">
        <v>175</v>
      </c>
    </row>
    <row r="179" spans="1:10" x14ac:dyDescent="0.2">
      <c r="A179" s="25">
        <v>16315</v>
      </c>
      <c r="B179" s="26">
        <v>1.5597420000000001E-2</v>
      </c>
      <c r="C179" s="26">
        <v>2.9999999999999997E-4</v>
      </c>
      <c r="D179">
        <f t="shared" si="4"/>
        <v>1.01559742</v>
      </c>
      <c r="E179">
        <f t="shared" si="5"/>
        <v>1.0003</v>
      </c>
      <c r="F179">
        <v>1.8238468287262366</v>
      </c>
      <c r="G179" s="26">
        <v>-3.443276E-2</v>
      </c>
      <c r="H179">
        <v>176</v>
      </c>
      <c r="I179">
        <v>-0.99336317443962519</v>
      </c>
      <c r="J179">
        <v>176</v>
      </c>
    </row>
    <row r="180" spans="1:10" x14ac:dyDescent="0.2">
      <c r="A180" s="25">
        <v>16345</v>
      </c>
      <c r="B180" s="26">
        <v>4.5304999999999998E-4</v>
      </c>
      <c r="C180" s="26">
        <v>2.0000000000000001E-4</v>
      </c>
      <c r="D180">
        <f t="shared" si="4"/>
        <v>1.00045305</v>
      </c>
      <c r="E180">
        <f t="shared" si="5"/>
        <v>1.0002</v>
      </c>
      <c r="F180">
        <v>0.77699262270584557</v>
      </c>
      <c r="G180" s="26">
        <v>-3.4410589999999998E-2</v>
      </c>
      <c r="H180">
        <v>177</v>
      </c>
      <c r="I180">
        <v>-0.98731443969979826</v>
      </c>
      <c r="J180">
        <v>177</v>
      </c>
    </row>
    <row r="181" spans="1:10" x14ac:dyDescent="0.2">
      <c r="A181" s="25">
        <v>16376</v>
      </c>
      <c r="B181" s="26">
        <v>2.1186379999999999E-3</v>
      </c>
      <c r="C181" s="26">
        <v>2.9999999999999997E-4</v>
      </c>
      <c r="D181">
        <f t="shared" si="4"/>
        <v>1.002118638</v>
      </c>
      <c r="E181">
        <f t="shared" si="5"/>
        <v>1.0003</v>
      </c>
      <c r="F181">
        <v>0.68182863127983862</v>
      </c>
      <c r="G181" s="26">
        <v>-3.4270750000000003E-2</v>
      </c>
      <c r="H181">
        <v>178</v>
      </c>
      <c r="I181">
        <v>-0.97776366576040696</v>
      </c>
      <c r="J181">
        <v>178</v>
      </c>
    </row>
    <row r="182" spans="1:10" x14ac:dyDescent="0.2">
      <c r="A182" s="25">
        <v>16406</v>
      </c>
      <c r="B182" s="26">
        <v>1.6668229999999999E-2</v>
      </c>
      <c r="C182" s="26">
        <v>2.9999999999999997E-4</v>
      </c>
      <c r="D182">
        <f t="shared" si="4"/>
        <v>1.0166682300000001</v>
      </c>
      <c r="E182">
        <f t="shared" si="5"/>
        <v>1.0003</v>
      </c>
      <c r="F182">
        <v>-0.21354360016154914</v>
      </c>
      <c r="G182" s="26">
        <v>-3.3872899999999997E-2</v>
      </c>
      <c r="H182">
        <v>179</v>
      </c>
      <c r="I182">
        <v>-0.97729680672438979</v>
      </c>
      <c r="J182">
        <v>179</v>
      </c>
    </row>
    <row r="183" spans="1:10" x14ac:dyDescent="0.2">
      <c r="A183" s="25">
        <v>16436</v>
      </c>
      <c r="B183" s="26">
        <v>4.1069750000000002E-2</v>
      </c>
      <c r="C183" s="26">
        <v>2.0000000000000001E-4</v>
      </c>
      <c r="D183">
        <f t="shared" si="4"/>
        <v>1.0410697499999999</v>
      </c>
      <c r="E183">
        <f t="shared" si="5"/>
        <v>1.0002</v>
      </c>
      <c r="F183">
        <v>-0.60938002211039177</v>
      </c>
      <c r="G183" s="26">
        <v>-3.3623819999999999E-2</v>
      </c>
      <c r="H183">
        <v>180</v>
      </c>
      <c r="I183">
        <v>-0.97548991502575588</v>
      </c>
      <c r="J183">
        <v>180</v>
      </c>
    </row>
    <row r="184" spans="1:10" x14ac:dyDescent="0.2">
      <c r="A184" s="25">
        <v>16468</v>
      </c>
      <c r="B184" s="26">
        <v>2.0217559999999999E-2</v>
      </c>
      <c r="C184" s="26">
        <v>2.9999999999999997E-4</v>
      </c>
      <c r="D184">
        <f t="shared" si="4"/>
        <v>1.0202175600000001</v>
      </c>
      <c r="E184">
        <f t="shared" si="5"/>
        <v>1.0003</v>
      </c>
      <c r="F184">
        <v>-0.53209447857114789</v>
      </c>
      <c r="G184" s="26">
        <v>-3.3416290000000001E-2</v>
      </c>
      <c r="H184">
        <v>181</v>
      </c>
      <c r="I184">
        <v>-0.97206379598260562</v>
      </c>
      <c r="J184">
        <v>181</v>
      </c>
    </row>
    <row r="185" spans="1:10" x14ac:dyDescent="0.2">
      <c r="A185" s="25">
        <v>16496</v>
      </c>
      <c r="B185" s="26">
        <v>6.4477030000000005E-2</v>
      </c>
      <c r="C185" s="26">
        <v>2.0000000000000001E-4</v>
      </c>
      <c r="D185">
        <f t="shared" si="4"/>
        <v>1.0644770299999999</v>
      </c>
      <c r="E185">
        <f t="shared" si="5"/>
        <v>1.0002</v>
      </c>
      <c r="F185">
        <v>0.20609377381005917</v>
      </c>
      <c r="G185" s="26">
        <v>-3.2163610000000002E-2</v>
      </c>
      <c r="H185">
        <v>182</v>
      </c>
      <c r="I185">
        <v>-0.96899605135581801</v>
      </c>
      <c r="J185">
        <v>182</v>
      </c>
    </row>
    <row r="186" spans="1:10" x14ac:dyDescent="0.2">
      <c r="A186" s="25">
        <v>16527</v>
      </c>
      <c r="B186" s="26">
        <v>-3.9177240000000002E-2</v>
      </c>
      <c r="C186" s="26">
        <v>2.0000000000000001E-4</v>
      </c>
      <c r="D186">
        <f t="shared" si="4"/>
        <v>0.96082276</v>
      </c>
      <c r="E186">
        <f t="shared" si="5"/>
        <v>1.0002</v>
      </c>
      <c r="F186">
        <v>-1.1034988699191606</v>
      </c>
      <c r="G186" s="26">
        <v>-3.2121419999999998E-2</v>
      </c>
      <c r="H186">
        <v>183</v>
      </c>
      <c r="I186">
        <v>-0.96785446451559953</v>
      </c>
      <c r="J186">
        <v>183</v>
      </c>
    </row>
    <row r="187" spans="1:10" x14ac:dyDescent="0.2">
      <c r="A187" s="25">
        <v>16557</v>
      </c>
      <c r="B187" s="26">
        <v>7.823165E-2</v>
      </c>
      <c r="C187" s="26">
        <v>2.9999999999999997E-4</v>
      </c>
      <c r="D187">
        <f t="shared" si="4"/>
        <v>1.07823165</v>
      </c>
      <c r="E187">
        <f t="shared" si="5"/>
        <v>1.0003</v>
      </c>
      <c r="F187">
        <v>1.4379831394460987</v>
      </c>
      <c r="G187" s="26">
        <v>-3.1760139999999999E-2</v>
      </c>
      <c r="H187">
        <v>184</v>
      </c>
      <c r="I187">
        <v>-0.96440234497992561</v>
      </c>
      <c r="J187">
        <v>184</v>
      </c>
    </row>
    <row r="188" spans="1:10" x14ac:dyDescent="0.2">
      <c r="A188" s="25">
        <v>16588</v>
      </c>
      <c r="B188" s="26">
        <v>1.818529E-2</v>
      </c>
      <c r="C188" s="26">
        <v>2.9999999999999997E-4</v>
      </c>
      <c r="D188">
        <f t="shared" si="4"/>
        <v>1.0181852899999999</v>
      </c>
      <c r="E188">
        <f t="shared" si="5"/>
        <v>1.0003</v>
      </c>
      <c r="F188">
        <v>-0.36855783966150579</v>
      </c>
      <c r="G188" s="26">
        <v>-3.1569840000000002E-2</v>
      </c>
      <c r="H188">
        <v>185</v>
      </c>
      <c r="I188">
        <v>-0.95356768832998873</v>
      </c>
      <c r="J188">
        <v>185</v>
      </c>
    </row>
    <row r="189" spans="1:10" x14ac:dyDescent="0.2">
      <c r="A189" s="25">
        <v>16618</v>
      </c>
      <c r="B189" s="26">
        <v>4.676164E-3</v>
      </c>
      <c r="C189" s="26">
        <v>2.0000000000000001E-4</v>
      </c>
      <c r="D189">
        <f t="shared" si="4"/>
        <v>1.0046761639999999</v>
      </c>
      <c r="E189">
        <f t="shared" si="5"/>
        <v>1.0002</v>
      </c>
      <c r="F189">
        <v>0.32500547158658294</v>
      </c>
      <c r="G189" s="26">
        <v>-3.1026459999999999E-2</v>
      </c>
      <c r="H189">
        <v>186</v>
      </c>
      <c r="I189">
        <v>-0.9460612931758754</v>
      </c>
      <c r="J189">
        <v>186</v>
      </c>
    </row>
    <row r="190" spans="1:10" x14ac:dyDescent="0.2">
      <c r="A190" s="25">
        <v>16649</v>
      </c>
      <c r="B190" s="26">
        <v>-2.2066349999999998E-2</v>
      </c>
      <c r="C190" s="26">
        <v>2.9999999999999997E-4</v>
      </c>
      <c r="D190">
        <f t="shared" si="4"/>
        <v>0.97793364999999999</v>
      </c>
      <c r="E190">
        <f t="shared" si="5"/>
        <v>1.0003</v>
      </c>
      <c r="F190">
        <v>-0.32588783835032625</v>
      </c>
      <c r="G190" s="26">
        <v>-3.083348E-2</v>
      </c>
      <c r="H190">
        <v>187</v>
      </c>
      <c r="I190">
        <v>-0.94554138776607599</v>
      </c>
      <c r="J190">
        <v>187</v>
      </c>
    </row>
    <row r="191" spans="1:10" x14ac:dyDescent="0.2">
      <c r="A191" s="25">
        <v>16680</v>
      </c>
      <c r="B191" s="26">
        <v>6.1826199999999998E-2</v>
      </c>
      <c r="C191" s="26">
        <v>2.9999999999999997E-4</v>
      </c>
      <c r="D191">
        <f t="shared" si="4"/>
        <v>1.0618262000000001</v>
      </c>
      <c r="E191">
        <f t="shared" si="5"/>
        <v>1.0003</v>
      </c>
      <c r="F191">
        <v>0.47952371020746171</v>
      </c>
      <c r="G191" s="26">
        <v>-3.0092359999999999E-2</v>
      </c>
      <c r="H191">
        <v>188</v>
      </c>
      <c r="I191">
        <v>-0.94445873016108806</v>
      </c>
      <c r="J191">
        <v>188</v>
      </c>
    </row>
    <row r="192" spans="1:10" x14ac:dyDescent="0.2">
      <c r="A192" s="25">
        <v>16709</v>
      </c>
      <c r="B192" s="26">
        <v>4.8296520000000003E-2</v>
      </c>
      <c r="C192" s="26">
        <v>2.9999999999999997E-4</v>
      </c>
      <c r="D192">
        <f t="shared" si="4"/>
        <v>1.0482965200000001</v>
      </c>
      <c r="E192">
        <f t="shared" si="5"/>
        <v>1.0003</v>
      </c>
      <c r="F192">
        <v>0.9976996581654316</v>
      </c>
      <c r="G192" s="26">
        <v>-2.98204E-2</v>
      </c>
      <c r="H192">
        <v>189</v>
      </c>
      <c r="I192">
        <v>-0.94435149059760259</v>
      </c>
      <c r="J192">
        <v>189</v>
      </c>
    </row>
    <row r="193" spans="1:10" x14ac:dyDescent="0.2">
      <c r="A193" s="25">
        <v>16741</v>
      </c>
      <c r="B193" s="26">
        <v>3.874934E-2</v>
      </c>
      <c r="C193" s="26">
        <v>2.9999999999999997E-4</v>
      </c>
      <c r="D193">
        <f t="shared" si="4"/>
        <v>1.0387493400000001</v>
      </c>
      <c r="E193">
        <f t="shared" si="5"/>
        <v>1.0003</v>
      </c>
      <c r="F193">
        <v>-0.28805689634570947</v>
      </c>
      <c r="G193" s="26">
        <v>-2.981309E-2</v>
      </c>
      <c r="H193">
        <v>190</v>
      </c>
      <c r="I193">
        <v>-0.93948566515627818</v>
      </c>
      <c r="J193">
        <v>190</v>
      </c>
    </row>
    <row r="194" spans="1:10" x14ac:dyDescent="0.2">
      <c r="A194" s="25">
        <v>16771</v>
      </c>
      <c r="B194" s="26">
        <v>5.4858949999999997E-2</v>
      </c>
      <c r="C194" s="26">
        <v>2.0000000000000001E-4</v>
      </c>
      <c r="D194">
        <f t="shared" si="4"/>
        <v>1.0548589500000001</v>
      </c>
      <c r="E194">
        <f t="shared" si="5"/>
        <v>1.0002</v>
      </c>
      <c r="F194">
        <v>-0.19021710661476796</v>
      </c>
      <c r="G194" s="26">
        <v>-2.9656930000000001E-2</v>
      </c>
      <c r="H194">
        <v>191</v>
      </c>
      <c r="I194">
        <v>-0.93397230962866717</v>
      </c>
      <c r="J194">
        <v>191</v>
      </c>
    </row>
    <row r="195" spans="1:10" x14ac:dyDescent="0.2">
      <c r="A195" s="25">
        <v>16802</v>
      </c>
      <c r="B195" s="26">
        <v>1.300259E-2</v>
      </c>
      <c r="C195" s="26">
        <v>2.9999999999999997E-4</v>
      </c>
      <c r="D195">
        <f t="shared" si="4"/>
        <v>1.0130025899999999</v>
      </c>
      <c r="E195">
        <f t="shared" si="5"/>
        <v>1.0003</v>
      </c>
      <c r="F195">
        <v>-0.22429999802304709</v>
      </c>
      <c r="G195" s="26">
        <v>-2.9285160000000001E-2</v>
      </c>
      <c r="H195">
        <v>192</v>
      </c>
      <c r="I195">
        <v>-0.9316266657142831</v>
      </c>
      <c r="J195">
        <v>192</v>
      </c>
    </row>
    <row r="196" spans="1:10" x14ac:dyDescent="0.2">
      <c r="A196" s="25">
        <v>16833</v>
      </c>
      <c r="B196" s="26">
        <v>6.3401879999999994E-2</v>
      </c>
      <c r="C196" s="26">
        <v>2.9999999999999997E-4</v>
      </c>
      <c r="D196">
        <f t="shared" si="4"/>
        <v>1.06340188</v>
      </c>
      <c r="E196">
        <f t="shared" si="5"/>
        <v>1.0003</v>
      </c>
      <c r="F196">
        <v>-0.80983340806610216</v>
      </c>
      <c r="G196" s="26">
        <v>-2.8851930000000001E-2</v>
      </c>
      <c r="H196">
        <v>193</v>
      </c>
      <c r="I196">
        <v>-0.92530585581939195</v>
      </c>
      <c r="J196">
        <v>193</v>
      </c>
    </row>
    <row r="197" spans="1:10" x14ac:dyDescent="0.2">
      <c r="A197" s="25">
        <v>16861</v>
      </c>
      <c r="B197" s="26">
        <v>-5.8257290000000003E-2</v>
      </c>
      <c r="C197" s="26">
        <v>2.9999999999999997E-4</v>
      </c>
      <c r="D197">
        <f t="shared" ref="D197:D260" si="6">1+B197</f>
        <v>0.94174270999999998</v>
      </c>
      <c r="E197">
        <f t="shared" ref="E197:E260" si="7">1+C197</f>
        <v>1.0003</v>
      </c>
      <c r="F197">
        <v>0.50050073052969257</v>
      </c>
      <c r="G197" s="26">
        <v>-2.864889E-2</v>
      </c>
      <c r="H197">
        <v>194</v>
      </c>
      <c r="I197">
        <v>-0.92421879866905032</v>
      </c>
      <c r="J197">
        <v>194</v>
      </c>
    </row>
    <row r="198" spans="1:10" x14ac:dyDescent="0.2">
      <c r="A198" s="25">
        <v>16891</v>
      </c>
      <c r="B198" s="26">
        <v>5.7941399999999997E-2</v>
      </c>
      <c r="C198" s="26">
        <v>2.9999999999999997E-4</v>
      </c>
      <c r="D198">
        <f t="shared" si="6"/>
        <v>1.0579414</v>
      </c>
      <c r="E198">
        <f t="shared" si="7"/>
        <v>1.0003</v>
      </c>
      <c r="F198">
        <v>3.2163785148467205</v>
      </c>
      <c r="G198" s="26">
        <v>-2.849906E-2</v>
      </c>
      <c r="H198">
        <v>195</v>
      </c>
      <c r="I198">
        <v>-0.92203008535461495</v>
      </c>
      <c r="J198">
        <v>195</v>
      </c>
    </row>
    <row r="199" spans="1:10" x14ac:dyDescent="0.2">
      <c r="A199" s="25">
        <v>16922</v>
      </c>
      <c r="B199" s="26">
        <v>4.2293070000000002E-2</v>
      </c>
      <c r="C199" s="26">
        <v>2.9999999999999997E-4</v>
      </c>
      <c r="D199">
        <f t="shared" si="6"/>
        <v>1.0422930699999999</v>
      </c>
      <c r="E199">
        <f t="shared" si="7"/>
        <v>1.0003</v>
      </c>
      <c r="F199">
        <v>-0.51459335166829268</v>
      </c>
      <c r="G199" s="26">
        <v>-2.8491659999999999E-2</v>
      </c>
      <c r="H199">
        <v>196</v>
      </c>
      <c r="I199">
        <v>-0.92028836649680401</v>
      </c>
      <c r="J199">
        <v>196</v>
      </c>
    </row>
    <row r="200" spans="1:10" x14ac:dyDescent="0.2">
      <c r="A200" s="25">
        <v>16953</v>
      </c>
      <c r="B200" s="26">
        <v>4.01952E-2</v>
      </c>
      <c r="C200" s="26">
        <v>2.9999999999999997E-4</v>
      </c>
      <c r="D200">
        <f t="shared" si="6"/>
        <v>1.0401952000000001</v>
      </c>
      <c r="E200">
        <f t="shared" si="7"/>
        <v>1.0003</v>
      </c>
      <c r="F200">
        <v>0.33904875151625069</v>
      </c>
      <c r="G200" s="26">
        <v>-2.8487720000000001E-2</v>
      </c>
      <c r="H200">
        <v>197</v>
      </c>
      <c r="I200">
        <v>-0.9179754705515567</v>
      </c>
      <c r="J200">
        <v>197</v>
      </c>
    </row>
    <row r="201" spans="1:10" x14ac:dyDescent="0.2">
      <c r="A201" s="25">
        <v>16981</v>
      </c>
      <c r="B201" s="26">
        <v>-3.8668389999999997E-2</v>
      </c>
      <c r="C201" s="26">
        <v>2.9999999999999997E-4</v>
      </c>
      <c r="D201">
        <f t="shared" si="6"/>
        <v>0.96133161</v>
      </c>
      <c r="E201">
        <f t="shared" si="7"/>
        <v>1.0003</v>
      </c>
      <c r="F201">
        <v>1.7540380235271342</v>
      </c>
      <c r="G201" s="26">
        <v>-2.8455190000000002E-2</v>
      </c>
      <c r="H201">
        <v>198</v>
      </c>
      <c r="I201">
        <v>-0.91480701615195426</v>
      </c>
      <c r="J201">
        <v>198</v>
      </c>
    </row>
    <row r="202" spans="1:10" x14ac:dyDescent="0.2">
      <c r="A202" s="25">
        <v>17014</v>
      </c>
      <c r="B202" s="26">
        <v>-2.6308979999999999E-2</v>
      </c>
      <c r="C202" s="26">
        <v>2.9999999999999997E-4</v>
      </c>
      <c r="D202">
        <f t="shared" si="6"/>
        <v>0.97369101999999996</v>
      </c>
      <c r="E202">
        <f t="shared" si="7"/>
        <v>1.0003</v>
      </c>
      <c r="F202">
        <v>-0.19672927233964313</v>
      </c>
      <c r="G202" s="26">
        <v>-2.8283059999999999E-2</v>
      </c>
      <c r="H202">
        <v>199</v>
      </c>
      <c r="I202">
        <v>-0.9033525589381316</v>
      </c>
      <c r="J202">
        <v>199</v>
      </c>
    </row>
    <row r="203" spans="1:10" x14ac:dyDescent="0.2">
      <c r="A203" s="25">
        <v>17044</v>
      </c>
      <c r="B203" s="26">
        <v>-6.4468380000000006E-2</v>
      </c>
      <c r="C203" s="26">
        <v>2.9999999999999997E-4</v>
      </c>
      <c r="D203">
        <f t="shared" si="6"/>
        <v>0.93553162000000001</v>
      </c>
      <c r="E203">
        <f t="shared" si="7"/>
        <v>1.0003</v>
      </c>
      <c r="F203">
        <v>0.40794993962482495</v>
      </c>
      <c r="G203" s="26">
        <v>-2.8212910000000001E-2</v>
      </c>
      <c r="H203">
        <v>200</v>
      </c>
      <c r="I203">
        <v>-0.90133718768387061</v>
      </c>
      <c r="J203">
        <v>200</v>
      </c>
    </row>
    <row r="204" spans="1:10" x14ac:dyDescent="0.2">
      <c r="A204" s="25">
        <v>17075</v>
      </c>
      <c r="B204" s="26">
        <v>-0.1020226</v>
      </c>
      <c r="C204" s="26">
        <v>2.9999999999999997E-4</v>
      </c>
      <c r="D204">
        <f t="shared" si="6"/>
        <v>0.89797740000000004</v>
      </c>
      <c r="E204">
        <f t="shared" si="7"/>
        <v>1.0003</v>
      </c>
      <c r="F204">
        <v>0.70165576448662259</v>
      </c>
      <c r="G204" s="26">
        <v>-2.8119470000000001E-2</v>
      </c>
      <c r="H204">
        <v>201</v>
      </c>
      <c r="I204">
        <v>-0.89715328538798056</v>
      </c>
      <c r="J204">
        <v>201</v>
      </c>
    </row>
    <row r="205" spans="1:10" x14ac:dyDescent="0.2">
      <c r="A205" s="25">
        <v>17106</v>
      </c>
      <c r="B205" s="26">
        <v>-1.4163520000000001E-2</v>
      </c>
      <c r="C205" s="26">
        <v>2.9999999999999997E-4</v>
      </c>
      <c r="D205">
        <f t="shared" si="6"/>
        <v>0.98583648000000001</v>
      </c>
      <c r="E205">
        <f t="shared" si="7"/>
        <v>1.0003</v>
      </c>
      <c r="F205">
        <v>-1.1582323831828401</v>
      </c>
      <c r="G205" s="26">
        <v>-2.8095990000000001E-2</v>
      </c>
      <c r="H205">
        <v>202</v>
      </c>
      <c r="I205">
        <v>-0.89030437556343522</v>
      </c>
      <c r="J205">
        <v>202</v>
      </c>
    </row>
    <row r="206" spans="1:10" x14ac:dyDescent="0.2">
      <c r="A206" s="25">
        <v>17136</v>
      </c>
      <c r="B206" s="26">
        <v>6.9688900000000002E-4</v>
      </c>
      <c r="C206" s="26">
        <v>2.9999999999999997E-4</v>
      </c>
      <c r="D206">
        <f t="shared" si="6"/>
        <v>1.0006968890000001</v>
      </c>
      <c r="E206">
        <f t="shared" si="7"/>
        <v>1.0003</v>
      </c>
      <c r="F206">
        <v>1.0586118734955328</v>
      </c>
      <c r="G206" s="26">
        <v>-2.8056520000000001E-2</v>
      </c>
      <c r="H206">
        <v>203</v>
      </c>
      <c r="I206">
        <v>-0.88798031890866402</v>
      </c>
      <c r="J206">
        <v>203</v>
      </c>
    </row>
    <row r="207" spans="1:10" x14ac:dyDescent="0.2">
      <c r="A207" s="25">
        <v>17167</v>
      </c>
      <c r="B207" s="26">
        <v>5.01611E-2</v>
      </c>
      <c r="C207" s="26">
        <v>2.9999999999999997E-4</v>
      </c>
      <c r="D207">
        <f t="shared" si="6"/>
        <v>1.0501611</v>
      </c>
      <c r="E207">
        <f t="shared" si="7"/>
        <v>1.0003</v>
      </c>
      <c r="F207">
        <v>-0.21430674714188389</v>
      </c>
      <c r="G207" s="26">
        <v>-2.8038279999999999E-2</v>
      </c>
      <c r="H207">
        <v>204</v>
      </c>
      <c r="I207">
        <v>-0.88707892807885502</v>
      </c>
      <c r="J207">
        <v>204</v>
      </c>
    </row>
    <row r="208" spans="1:10" x14ac:dyDescent="0.2">
      <c r="A208" s="25">
        <v>17198</v>
      </c>
      <c r="B208" s="26">
        <v>1.308428E-2</v>
      </c>
      <c r="C208" s="26">
        <v>2.9999999999999997E-4</v>
      </c>
      <c r="D208">
        <f t="shared" si="6"/>
        <v>1.0130842799999999</v>
      </c>
      <c r="E208">
        <f t="shared" si="7"/>
        <v>1.0003</v>
      </c>
      <c r="F208">
        <v>1.6625008897195379</v>
      </c>
      <c r="G208" s="26">
        <v>-2.8005780000000001E-2</v>
      </c>
      <c r="H208">
        <v>205</v>
      </c>
      <c r="I208">
        <v>-0.88388889636374357</v>
      </c>
      <c r="J208">
        <v>205</v>
      </c>
    </row>
    <row r="209" spans="1:10" x14ac:dyDescent="0.2">
      <c r="A209" s="25">
        <v>17226</v>
      </c>
      <c r="B209" s="26">
        <v>-1.1090930000000001E-2</v>
      </c>
      <c r="C209" s="26">
        <v>2.9999999999999997E-4</v>
      </c>
      <c r="D209">
        <f t="shared" si="6"/>
        <v>0.98890906999999995</v>
      </c>
      <c r="E209">
        <f t="shared" si="7"/>
        <v>1.0003</v>
      </c>
      <c r="F209">
        <v>0.47425909427187996</v>
      </c>
      <c r="G209" s="26">
        <v>-2.7880229999999999E-2</v>
      </c>
      <c r="H209">
        <v>206</v>
      </c>
      <c r="I209">
        <v>-0.88128586931258901</v>
      </c>
      <c r="J209">
        <v>206</v>
      </c>
    </row>
    <row r="210" spans="1:10" x14ac:dyDescent="0.2">
      <c r="A210" s="25">
        <v>17257</v>
      </c>
      <c r="B210" s="26">
        <v>-1.679013E-2</v>
      </c>
      <c r="C210" s="26">
        <v>2.9999999999999997E-4</v>
      </c>
      <c r="D210">
        <f t="shared" si="6"/>
        <v>0.98320987000000004</v>
      </c>
      <c r="E210">
        <f t="shared" si="7"/>
        <v>1.0003</v>
      </c>
      <c r="F210">
        <v>-2.567326614311793</v>
      </c>
      <c r="G210" s="26">
        <v>-2.7704639999999999E-2</v>
      </c>
      <c r="H210">
        <v>207</v>
      </c>
      <c r="I210">
        <v>-0.87900059425147503</v>
      </c>
      <c r="J210">
        <v>207</v>
      </c>
    </row>
    <row r="211" spans="1:10" x14ac:dyDescent="0.2">
      <c r="A211" s="25">
        <v>17287</v>
      </c>
      <c r="B211" s="26">
        <v>-4.7698070000000002E-2</v>
      </c>
      <c r="C211" s="26">
        <v>2.9999999999999997E-4</v>
      </c>
      <c r="D211">
        <f t="shared" si="6"/>
        <v>0.95230192999999996</v>
      </c>
      <c r="E211">
        <f t="shared" si="7"/>
        <v>1.0003</v>
      </c>
      <c r="F211">
        <v>0.12184007760920137</v>
      </c>
      <c r="G211" s="26">
        <v>-2.745415E-2</v>
      </c>
      <c r="H211">
        <v>208</v>
      </c>
      <c r="I211">
        <v>-0.87278812740393175</v>
      </c>
      <c r="J211">
        <v>208</v>
      </c>
    </row>
    <row r="212" spans="1:10" x14ac:dyDescent="0.2">
      <c r="A212" s="25">
        <v>17316</v>
      </c>
      <c r="B212" s="26">
        <v>-9.6246119999999994E-3</v>
      </c>
      <c r="C212" s="26">
        <v>2.9999999999999997E-4</v>
      </c>
      <c r="D212">
        <f t="shared" si="6"/>
        <v>0.99037538800000002</v>
      </c>
      <c r="E212">
        <f t="shared" si="7"/>
        <v>1.0003</v>
      </c>
      <c r="F212">
        <v>-1.0143044094699853</v>
      </c>
      <c r="G212" s="26">
        <v>-2.743284E-2</v>
      </c>
      <c r="H212">
        <v>209</v>
      </c>
      <c r="I212">
        <v>-0.8723547901192944</v>
      </c>
      <c r="J212">
        <v>209</v>
      </c>
    </row>
    <row r="213" spans="1:10" x14ac:dyDescent="0.2">
      <c r="A213" s="25">
        <v>17348</v>
      </c>
      <c r="B213" s="26">
        <v>5.3226469999999998E-2</v>
      </c>
      <c r="C213" s="26">
        <v>2.9999999999999997E-4</v>
      </c>
      <c r="D213">
        <f t="shared" si="6"/>
        <v>1.05322647</v>
      </c>
      <c r="E213">
        <f t="shared" si="7"/>
        <v>1.0003</v>
      </c>
      <c r="F213">
        <v>-0.46927335923278968</v>
      </c>
      <c r="G213" s="26">
        <v>-2.713935E-2</v>
      </c>
      <c r="H213">
        <v>210</v>
      </c>
      <c r="I213">
        <v>-0.87164930971677901</v>
      </c>
      <c r="J213">
        <v>210</v>
      </c>
    </row>
    <row r="214" spans="1:10" x14ac:dyDescent="0.2">
      <c r="A214" s="25">
        <v>17379</v>
      </c>
      <c r="B214" s="26">
        <v>4.1347950000000001E-2</v>
      </c>
      <c r="C214" s="26">
        <v>2.9999999999999997E-4</v>
      </c>
      <c r="D214">
        <f t="shared" si="6"/>
        <v>1.04134795</v>
      </c>
      <c r="E214">
        <f t="shared" si="7"/>
        <v>1.0003</v>
      </c>
      <c r="F214">
        <v>-0.11345573189929062</v>
      </c>
      <c r="G214" s="26">
        <v>-2.7005419999999999E-2</v>
      </c>
      <c r="H214">
        <v>211</v>
      </c>
      <c r="I214">
        <v>-0.87082350188857494</v>
      </c>
      <c r="J214">
        <v>211</v>
      </c>
    </row>
    <row r="215" spans="1:10" x14ac:dyDescent="0.2">
      <c r="A215" s="25">
        <v>17408</v>
      </c>
      <c r="B215" s="26">
        <v>-1.7357359999999999E-2</v>
      </c>
      <c r="C215" s="26">
        <v>2.9999999999999997E-4</v>
      </c>
      <c r="D215">
        <f t="shared" si="6"/>
        <v>0.98264264000000001</v>
      </c>
      <c r="E215">
        <f t="shared" si="7"/>
        <v>1.0003</v>
      </c>
      <c r="F215">
        <v>-0.39224393637993277</v>
      </c>
      <c r="G215" s="26">
        <v>-2.676539E-2</v>
      </c>
      <c r="H215">
        <v>212</v>
      </c>
      <c r="I215">
        <v>-0.87061436768384304</v>
      </c>
      <c r="J215">
        <v>212</v>
      </c>
    </row>
    <row r="216" spans="1:10" x14ac:dyDescent="0.2">
      <c r="A216" s="25">
        <v>17440</v>
      </c>
      <c r="B216" s="26">
        <v>-4.6671300000000002E-3</v>
      </c>
      <c r="C216" s="26">
        <v>5.9999999999999995E-4</v>
      </c>
      <c r="D216">
        <f t="shared" si="6"/>
        <v>0.99533287000000004</v>
      </c>
      <c r="E216">
        <f t="shared" si="7"/>
        <v>1.0005999999999999</v>
      </c>
      <c r="F216">
        <v>-1.0179988423485515</v>
      </c>
      <c r="G216" s="26">
        <v>-2.6545889999999999E-2</v>
      </c>
      <c r="H216">
        <v>213</v>
      </c>
      <c r="I216">
        <v>-0.86645182909616736</v>
      </c>
      <c r="J216">
        <v>213</v>
      </c>
    </row>
    <row r="217" spans="1:10" x14ac:dyDescent="0.2">
      <c r="A217" s="25">
        <v>17471</v>
      </c>
      <c r="B217" s="26">
        <v>2.4831120000000002E-2</v>
      </c>
      <c r="C217" s="26">
        <v>5.9999999999999995E-4</v>
      </c>
      <c r="D217">
        <f t="shared" si="6"/>
        <v>1.02483112</v>
      </c>
      <c r="E217">
        <f t="shared" si="7"/>
        <v>1.0005999999999999</v>
      </c>
      <c r="F217">
        <v>6.7987987027035138E-2</v>
      </c>
      <c r="G217" s="26">
        <v>-2.638714E-2</v>
      </c>
      <c r="H217">
        <v>214</v>
      </c>
      <c r="I217">
        <v>-0.8494920524991344</v>
      </c>
      <c r="J217">
        <v>214</v>
      </c>
    </row>
    <row r="218" spans="1:10" x14ac:dyDescent="0.2">
      <c r="A218" s="25">
        <v>17500</v>
      </c>
      <c r="B218" s="26">
        <v>-1.874959E-2</v>
      </c>
      <c r="C218" s="26">
        <v>5.9999999999999995E-4</v>
      </c>
      <c r="D218">
        <f t="shared" si="6"/>
        <v>0.98125041000000002</v>
      </c>
      <c r="E218">
        <f t="shared" si="7"/>
        <v>1.0005999999999999</v>
      </c>
      <c r="F218">
        <v>1.6145194705029537</v>
      </c>
      <c r="G218" s="26">
        <v>-2.6308979999999999E-2</v>
      </c>
      <c r="H218">
        <v>215</v>
      </c>
      <c r="I218">
        <v>-0.84857910903286693</v>
      </c>
      <c r="J218">
        <v>215</v>
      </c>
    </row>
    <row r="219" spans="1:10" x14ac:dyDescent="0.2">
      <c r="A219" s="25">
        <v>17532</v>
      </c>
      <c r="B219" s="26">
        <v>3.0707950000000001E-2</v>
      </c>
      <c r="C219" s="26">
        <v>8.0000000000000004E-4</v>
      </c>
      <c r="D219">
        <f t="shared" si="6"/>
        <v>1.03070795</v>
      </c>
      <c r="E219">
        <f t="shared" si="7"/>
        <v>1.0007999999999999</v>
      </c>
      <c r="F219">
        <v>-0.23824796328453227</v>
      </c>
      <c r="G219" s="26">
        <v>-2.620859E-2</v>
      </c>
      <c r="H219">
        <v>216</v>
      </c>
      <c r="I219">
        <v>-0.84413848975908412</v>
      </c>
      <c r="J219">
        <v>216</v>
      </c>
    </row>
    <row r="220" spans="1:10" x14ac:dyDescent="0.2">
      <c r="A220" s="25">
        <v>17563</v>
      </c>
      <c r="B220" s="26">
        <v>-3.7908009999999999E-2</v>
      </c>
      <c r="C220" s="26">
        <v>6.9999999999999999E-4</v>
      </c>
      <c r="D220">
        <f t="shared" si="6"/>
        <v>0.96209199000000001</v>
      </c>
      <c r="E220">
        <f t="shared" si="7"/>
        <v>1.0006999999999999</v>
      </c>
      <c r="F220">
        <v>-0.44123414445440007</v>
      </c>
      <c r="G220" s="26">
        <v>-2.6081150000000001E-2</v>
      </c>
      <c r="H220">
        <v>217</v>
      </c>
      <c r="I220">
        <v>-0.83759253437587156</v>
      </c>
      <c r="J220">
        <v>217</v>
      </c>
    </row>
    <row r="221" spans="1:10" x14ac:dyDescent="0.2">
      <c r="A221" s="25">
        <v>17591</v>
      </c>
      <c r="B221" s="26">
        <v>-4.3422229999999999E-2</v>
      </c>
      <c r="C221" s="26">
        <v>6.9999999999999999E-4</v>
      </c>
      <c r="D221">
        <f t="shared" si="6"/>
        <v>0.95657776999999999</v>
      </c>
      <c r="E221">
        <f t="shared" si="7"/>
        <v>1.0006999999999999</v>
      </c>
      <c r="F221">
        <v>9.8493249542551231E-2</v>
      </c>
      <c r="G221" s="26">
        <v>-2.5751509999999998E-2</v>
      </c>
      <c r="H221">
        <v>218</v>
      </c>
      <c r="I221">
        <v>-0.83745469409503071</v>
      </c>
      <c r="J221">
        <v>218</v>
      </c>
    </row>
    <row r="222" spans="1:10" x14ac:dyDescent="0.2">
      <c r="A222" s="25">
        <v>17623</v>
      </c>
      <c r="B222" s="26">
        <v>8.2627629999999994E-2</v>
      </c>
      <c r="C222" s="26">
        <v>8.9999999999999998E-4</v>
      </c>
      <c r="D222">
        <f t="shared" si="6"/>
        <v>1.08262763</v>
      </c>
      <c r="E222">
        <f t="shared" si="7"/>
        <v>1.0008999999999999</v>
      </c>
      <c r="F222">
        <v>0.44065596374517768</v>
      </c>
      <c r="G222" s="26">
        <v>-2.5746160000000001E-2</v>
      </c>
      <c r="H222">
        <v>219</v>
      </c>
      <c r="I222">
        <v>-0.83661118730817574</v>
      </c>
      <c r="J222">
        <v>219</v>
      </c>
    </row>
    <row r="223" spans="1:10" x14ac:dyDescent="0.2">
      <c r="A223" s="25">
        <v>17653</v>
      </c>
      <c r="B223" s="26">
        <v>3.8128009999999997E-2</v>
      </c>
      <c r="C223" s="26">
        <v>8.0000000000000004E-4</v>
      </c>
      <c r="D223">
        <f t="shared" si="6"/>
        <v>1.0381280100000001</v>
      </c>
      <c r="E223">
        <f t="shared" si="7"/>
        <v>1.0007999999999999</v>
      </c>
      <c r="F223">
        <v>1.2393895287088841</v>
      </c>
      <c r="G223" s="26">
        <v>-2.5532510000000001E-2</v>
      </c>
      <c r="H223">
        <v>220</v>
      </c>
      <c r="I223">
        <v>-0.82983350932596744</v>
      </c>
      <c r="J223">
        <v>220</v>
      </c>
    </row>
    <row r="224" spans="1:10" x14ac:dyDescent="0.2">
      <c r="A224" s="25">
        <v>17681</v>
      </c>
      <c r="B224" s="26">
        <v>7.4319360000000001E-2</v>
      </c>
      <c r="C224" s="26">
        <v>8.0000000000000004E-4</v>
      </c>
      <c r="D224">
        <f t="shared" si="6"/>
        <v>1.0743193600000001</v>
      </c>
      <c r="E224">
        <f t="shared" si="7"/>
        <v>1.0007999999999999</v>
      </c>
      <c r="F224">
        <v>-1.6944079303257988</v>
      </c>
      <c r="G224" s="26">
        <v>-2.5390780000000002E-2</v>
      </c>
      <c r="H224">
        <v>221</v>
      </c>
      <c r="I224">
        <v>-0.82367984579031772</v>
      </c>
      <c r="J224">
        <v>221</v>
      </c>
    </row>
    <row r="225" spans="1:10" x14ac:dyDescent="0.2">
      <c r="A225" s="25">
        <v>17714</v>
      </c>
      <c r="B225" s="26">
        <v>-2.79898E-4</v>
      </c>
      <c r="C225" s="26">
        <v>8.9999999999999998E-4</v>
      </c>
      <c r="D225">
        <f t="shared" si="6"/>
        <v>0.99972010200000005</v>
      </c>
      <c r="E225">
        <f t="shared" si="7"/>
        <v>1.0008999999999999</v>
      </c>
      <c r="F225">
        <v>-0.51508222640948553</v>
      </c>
      <c r="G225" s="26">
        <v>-2.5206289999999999E-2</v>
      </c>
      <c r="H225">
        <v>222</v>
      </c>
      <c r="I225">
        <v>-0.82297115841833901</v>
      </c>
      <c r="J225">
        <v>222</v>
      </c>
    </row>
    <row r="226" spans="1:10" x14ac:dyDescent="0.2">
      <c r="A226" s="25">
        <v>17744</v>
      </c>
      <c r="B226" s="26">
        <v>-5.0287539999999999E-2</v>
      </c>
      <c r="C226" s="26">
        <v>8.0000000000000004E-4</v>
      </c>
      <c r="D226">
        <f t="shared" si="6"/>
        <v>0.94971245999999998</v>
      </c>
      <c r="E226">
        <f t="shared" si="7"/>
        <v>1.0007999999999999</v>
      </c>
      <c r="F226">
        <v>2.2814895690848593</v>
      </c>
      <c r="G226" s="26">
        <v>-2.5140760000000002E-2</v>
      </c>
      <c r="H226">
        <v>223</v>
      </c>
      <c r="I226">
        <v>-0.81300317660569521</v>
      </c>
      <c r="J226">
        <v>223</v>
      </c>
    </row>
    <row r="227" spans="1:10" x14ac:dyDescent="0.2">
      <c r="A227" s="25">
        <v>17776</v>
      </c>
      <c r="B227" s="26">
        <v>3.7623019999999999E-3</v>
      </c>
      <c r="C227" s="26">
        <v>8.9999999999999998E-4</v>
      </c>
      <c r="D227">
        <f t="shared" si="6"/>
        <v>1.0037623019999999</v>
      </c>
      <c r="E227">
        <f t="shared" si="7"/>
        <v>1.0008999999999999</v>
      </c>
      <c r="F227">
        <v>-0.66557340092305051</v>
      </c>
      <c r="G227" s="26">
        <v>-2.4776400000000001E-2</v>
      </c>
      <c r="H227">
        <v>224</v>
      </c>
      <c r="I227">
        <v>-0.80983340806610216</v>
      </c>
      <c r="J227">
        <v>224</v>
      </c>
    </row>
    <row r="228" spans="1:10" x14ac:dyDescent="0.2">
      <c r="A228" s="25">
        <v>17806</v>
      </c>
      <c r="B228" s="26">
        <v>-2.981309E-2</v>
      </c>
      <c r="C228" s="26">
        <v>4.0000000000000002E-4</v>
      </c>
      <c r="D228">
        <f t="shared" si="6"/>
        <v>0.97018691000000001</v>
      </c>
      <c r="E228">
        <f t="shared" si="7"/>
        <v>1.0004</v>
      </c>
      <c r="F228">
        <v>0.56869682866779225</v>
      </c>
      <c r="G228" s="26">
        <v>-2.450797E-2</v>
      </c>
      <c r="H228">
        <v>225</v>
      </c>
      <c r="I228">
        <v>-0.80861081659207668</v>
      </c>
      <c r="J228">
        <v>225</v>
      </c>
    </row>
    <row r="229" spans="1:10" x14ac:dyDescent="0.2">
      <c r="A229" s="25">
        <v>17836</v>
      </c>
      <c r="B229" s="26">
        <v>6.0315760000000003E-2</v>
      </c>
      <c r="C229" s="26">
        <v>4.0000000000000002E-4</v>
      </c>
      <c r="D229">
        <f t="shared" si="6"/>
        <v>1.0603157599999999</v>
      </c>
      <c r="E229">
        <f t="shared" si="7"/>
        <v>1.0004</v>
      </c>
      <c r="F229">
        <v>-1.1700738781292492</v>
      </c>
      <c r="G229" s="26">
        <v>-2.4480120000000001E-2</v>
      </c>
      <c r="H229">
        <v>226</v>
      </c>
      <c r="I229">
        <v>-0.79950702567456522</v>
      </c>
      <c r="J229">
        <v>226</v>
      </c>
    </row>
    <row r="230" spans="1:10" x14ac:dyDescent="0.2">
      <c r="A230" s="25">
        <v>17867</v>
      </c>
      <c r="B230" s="26">
        <v>-9.2077320000000004E-2</v>
      </c>
      <c r="C230" s="26">
        <v>4.0000000000000002E-4</v>
      </c>
      <c r="D230">
        <f t="shared" si="6"/>
        <v>0.90792267999999998</v>
      </c>
      <c r="E230">
        <f t="shared" si="7"/>
        <v>1.0004</v>
      </c>
      <c r="F230">
        <v>1.9169579513924657</v>
      </c>
      <c r="G230" s="26">
        <v>-2.4287099999999999E-2</v>
      </c>
      <c r="H230">
        <v>227</v>
      </c>
      <c r="I230">
        <v>-0.79855938685457717</v>
      </c>
      <c r="J230">
        <v>227</v>
      </c>
    </row>
    <row r="231" spans="1:10" x14ac:dyDescent="0.2">
      <c r="A231" s="25">
        <v>17898</v>
      </c>
      <c r="B231" s="26">
        <v>3.2566020000000001E-2</v>
      </c>
      <c r="C231" s="26">
        <v>4.0000000000000002E-4</v>
      </c>
      <c r="D231">
        <f t="shared" si="6"/>
        <v>1.03256602</v>
      </c>
      <c r="E231">
        <f t="shared" si="7"/>
        <v>1.0004</v>
      </c>
      <c r="F231">
        <v>0.92679025459602982</v>
      </c>
      <c r="G231" s="26">
        <v>-2.4221929999999999E-2</v>
      </c>
      <c r="H231">
        <v>228</v>
      </c>
      <c r="I231">
        <v>-0.7979385461792865</v>
      </c>
      <c r="J231">
        <v>228</v>
      </c>
    </row>
    <row r="232" spans="1:10" x14ac:dyDescent="0.2">
      <c r="A232" s="25">
        <v>17929</v>
      </c>
      <c r="B232" s="26">
        <v>3.0743699999999999E-3</v>
      </c>
      <c r="C232" s="26">
        <v>1E-3</v>
      </c>
      <c r="D232">
        <f t="shared" si="6"/>
        <v>1.00307437</v>
      </c>
      <c r="E232">
        <f t="shared" si="7"/>
        <v>1.0009999999999999</v>
      </c>
      <c r="F232">
        <v>-0.14979123263296212</v>
      </c>
      <c r="G232" s="26">
        <v>-2.4214900000000001E-2</v>
      </c>
      <c r="H232">
        <v>229</v>
      </c>
      <c r="I232">
        <v>-0.79085889739687776</v>
      </c>
      <c r="J232">
        <v>229</v>
      </c>
    </row>
    <row r="233" spans="1:10" x14ac:dyDescent="0.2">
      <c r="A233" s="25">
        <v>17957</v>
      </c>
      <c r="B233" s="26">
        <v>-2.8851930000000001E-2</v>
      </c>
      <c r="C233" s="26">
        <v>8.9999999999999998E-4</v>
      </c>
      <c r="D233">
        <f t="shared" si="6"/>
        <v>0.97114807000000003</v>
      </c>
      <c r="E233">
        <f t="shared" si="7"/>
        <v>1.0008999999999999</v>
      </c>
      <c r="F233">
        <v>-0.6289308053386955</v>
      </c>
      <c r="G233" s="26">
        <v>-2.4206849999999999E-2</v>
      </c>
      <c r="H233">
        <v>230</v>
      </c>
      <c r="I233">
        <v>-0.79047495494912035</v>
      </c>
      <c r="J233">
        <v>230</v>
      </c>
    </row>
    <row r="234" spans="1:10" x14ac:dyDescent="0.2">
      <c r="A234" s="25">
        <v>17988</v>
      </c>
      <c r="B234" s="26">
        <v>4.153747E-2</v>
      </c>
      <c r="C234" s="26">
        <v>1E-3</v>
      </c>
      <c r="D234">
        <f t="shared" si="6"/>
        <v>1.04153747</v>
      </c>
      <c r="E234">
        <f t="shared" si="7"/>
        <v>1.0009999999999999</v>
      </c>
      <c r="F234">
        <v>1.3174296333725222</v>
      </c>
      <c r="G234" s="26">
        <v>-2.3913199999999999E-2</v>
      </c>
      <c r="H234">
        <v>231</v>
      </c>
      <c r="I234">
        <v>-0.78999956042911978</v>
      </c>
      <c r="J234">
        <v>231</v>
      </c>
    </row>
    <row r="235" spans="1:10" x14ac:dyDescent="0.2">
      <c r="A235" s="25">
        <v>18018</v>
      </c>
      <c r="B235" s="26">
        <v>-1.7972209999999999E-2</v>
      </c>
      <c r="C235" s="26">
        <v>8.9999999999999998E-4</v>
      </c>
      <c r="D235">
        <f t="shared" si="6"/>
        <v>0.98202778999999996</v>
      </c>
      <c r="E235">
        <f t="shared" si="7"/>
        <v>1.0008999999999999</v>
      </c>
      <c r="F235">
        <v>3.6071592638412656E-2</v>
      </c>
      <c r="G235" s="26">
        <v>-2.3699419999999999E-2</v>
      </c>
      <c r="H235">
        <v>232</v>
      </c>
      <c r="I235">
        <v>-0.78626854655939116</v>
      </c>
      <c r="J235">
        <v>232</v>
      </c>
    </row>
    <row r="236" spans="1:10" x14ac:dyDescent="0.2">
      <c r="A236" s="25">
        <v>18049</v>
      </c>
      <c r="B236" s="26">
        <v>-2.8487720000000001E-2</v>
      </c>
      <c r="C236" s="26">
        <v>1E-3</v>
      </c>
      <c r="D236">
        <f t="shared" si="6"/>
        <v>0.97151228000000001</v>
      </c>
      <c r="E236">
        <f t="shared" si="7"/>
        <v>1.0009999999999999</v>
      </c>
      <c r="F236">
        <v>-0.89030437556343522</v>
      </c>
      <c r="G236" s="26">
        <v>-2.3650859999999999E-2</v>
      </c>
      <c r="H236">
        <v>233</v>
      </c>
      <c r="I236">
        <v>-0.78027682365914153</v>
      </c>
      <c r="J236">
        <v>233</v>
      </c>
    </row>
    <row r="237" spans="1:10" x14ac:dyDescent="0.2">
      <c r="A237" s="25">
        <v>18079</v>
      </c>
      <c r="B237" s="26">
        <v>2.1804820000000001E-3</v>
      </c>
      <c r="C237" s="26">
        <v>1E-3</v>
      </c>
      <c r="D237">
        <f t="shared" si="6"/>
        <v>1.002180482</v>
      </c>
      <c r="E237">
        <f t="shared" si="7"/>
        <v>1.0009999999999999</v>
      </c>
      <c r="F237">
        <v>0.48346691224689536</v>
      </c>
      <c r="G237" s="26">
        <v>-2.3595319999999999E-2</v>
      </c>
      <c r="H237">
        <v>234</v>
      </c>
      <c r="I237">
        <v>-0.77836568008568263</v>
      </c>
      <c r="J237">
        <v>234</v>
      </c>
    </row>
    <row r="238" spans="1:10" x14ac:dyDescent="0.2">
      <c r="A238" s="25">
        <v>18108</v>
      </c>
      <c r="B238" s="26">
        <v>5.6377169999999997E-2</v>
      </c>
      <c r="C238" s="26">
        <v>8.9999999999999998E-4</v>
      </c>
      <c r="D238">
        <f t="shared" si="6"/>
        <v>1.05637717</v>
      </c>
      <c r="E238">
        <f t="shared" si="7"/>
        <v>1.0008999999999999</v>
      </c>
      <c r="F238">
        <v>-1.6348143379325588</v>
      </c>
      <c r="G238" s="26">
        <v>-2.3557499999999999E-2</v>
      </c>
      <c r="H238">
        <v>235</v>
      </c>
      <c r="I238">
        <v>-0.77632907005033303</v>
      </c>
      <c r="J238">
        <v>235</v>
      </c>
    </row>
    <row r="239" spans="1:10" x14ac:dyDescent="0.2">
      <c r="A239" s="25">
        <v>18141</v>
      </c>
      <c r="B239" s="26">
        <v>2.691613E-2</v>
      </c>
      <c r="C239" s="26">
        <v>8.9999999999999998E-4</v>
      </c>
      <c r="D239">
        <f t="shared" si="6"/>
        <v>1.02691613</v>
      </c>
      <c r="E239">
        <f t="shared" si="7"/>
        <v>1.0008999999999999</v>
      </c>
      <c r="F239">
        <v>2.1266981410898955</v>
      </c>
      <c r="G239" s="26">
        <v>-2.3377189999999999E-2</v>
      </c>
      <c r="H239">
        <v>236</v>
      </c>
      <c r="I239">
        <v>-0.77528386953176653</v>
      </c>
      <c r="J239">
        <v>236</v>
      </c>
    </row>
    <row r="240" spans="1:10" x14ac:dyDescent="0.2">
      <c r="A240" s="25">
        <v>18171</v>
      </c>
      <c r="B240" s="26">
        <v>3.2082010000000001E-2</v>
      </c>
      <c r="C240" s="26">
        <v>8.9999999999999998E-4</v>
      </c>
      <c r="D240">
        <f t="shared" si="6"/>
        <v>1.0320820100000001</v>
      </c>
      <c r="E240">
        <f t="shared" si="7"/>
        <v>1.0008999999999999</v>
      </c>
      <c r="F240">
        <v>0.23423210940563735</v>
      </c>
      <c r="G240" s="26">
        <v>-2.336659E-2</v>
      </c>
      <c r="H240">
        <v>237</v>
      </c>
      <c r="I240">
        <v>-0.77242285142202383</v>
      </c>
      <c r="J240">
        <v>237</v>
      </c>
    </row>
    <row r="241" spans="1:10" x14ac:dyDescent="0.2">
      <c r="A241" s="25">
        <v>18202</v>
      </c>
      <c r="B241" s="26">
        <v>3.1801419999999997E-2</v>
      </c>
      <c r="C241" s="26">
        <v>8.9999999999999998E-4</v>
      </c>
      <c r="D241">
        <f t="shared" si="6"/>
        <v>1.0318014200000001</v>
      </c>
      <c r="E241">
        <f t="shared" si="7"/>
        <v>1.0008999999999999</v>
      </c>
      <c r="F241">
        <v>0.61025029957380938</v>
      </c>
      <c r="G241" s="26">
        <v>-2.3364019999999999E-2</v>
      </c>
      <c r="H241">
        <v>238</v>
      </c>
      <c r="I241">
        <v>-0.76693699846044627</v>
      </c>
      <c r="J241">
        <v>238</v>
      </c>
    </row>
    <row r="242" spans="1:10" x14ac:dyDescent="0.2">
      <c r="A242" s="25">
        <v>18232</v>
      </c>
      <c r="B242" s="26">
        <v>1.8534780000000001E-2</v>
      </c>
      <c r="C242" s="26">
        <v>8.0000000000000004E-4</v>
      </c>
      <c r="D242">
        <f t="shared" si="6"/>
        <v>1.01853478</v>
      </c>
      <c r="E242">
        <f t="shared" si="7"/>
        <v>1.0007999999999999</v>
      </c>
      <c r="F242">
        <v>9.1502509839059665E-2</v>
      </c>
      <c r="G242" s="26">
        <v>-2.294237E-2</v>
      </c>
      <c r="H242">
        <v>239</v>
      </c>
      <c r="I242">
        <v>-0.76646606751702506</v>
      </c>
      <c r="J242">
        <v>239</v>
      </c>
    </row>
    <row r="243" spans="1:10" x14ac:dyDescent="0.2">
      <c r="A243" s="25">
        <v>18263</v>
      </c>
      <c r="B243" s="26">
        <v>5.2266840000000002E-2</v>
      </c>
      <c r="C243" s="26">
        <v>8.9999999999999998E-4</v>
      </c>
      <c r="D243">
        <f t="shared" si="6"/>
        <v>1.0522668399999999</v>
      </c>
      <c r="E243">
        <f t="shared" si="7"/>
        <v>1.0008999999999999</v>
      </c>
      <c r="F243">
        <v>-1.8511556703796133</v>
      </c>
      <c r="G243" s="26">
        <v>-2.2762669999999999E-2</v>
      </c>
      <c r="H243">
        <v>240</v>
      </c>
      <c r="I243">
        <v>-0.75415028691728314</v>
      </c>
      <c r="J243">
        <v>240</v>
      </c>
    </row>
    <row r="244" spans="1:10" x14ac:dyDescent="0.2">
      <c r="A244" s="25">
        <v>18294</v>
      </c>
      <c r="B244" s="26">
        <v>1.7763870000000001E-2</v>
      </c>
      <c r="C244" s="26">
        <v>8.9999999999999998E-4</v>
      </c>
      <c r="D244">
        <f t="shared" si="6"/>
        <v>1.01776387</v>
      </c>
      <c r="E244">
        <f t="shared" si="7"/>
        <v>1.0008999999999999</v>
      </c>
      <c r="F244">
        <v>-0.10268243549649025</v>
      </c>
      <c r="G244" s="26">
        <v>-2.2704680000000001E-2</v>
      </c>
      <c r="H244">
        <v>241</v>
      </c>
      <c r="I244">
        <v>-0.75294531955493871</v>
      </c>
      <c r="J244">
        <v>241</v>
      </c>
    </row>
    <row r="245" spans="1:10" x14ac:dyDescent="0.2">
      <c r="A245" s="25">
        <v>18322</v>
      </c>
      <c r="B245" s="26">
        <v>1.523364E-2</v>
      </c>
      <c r="C245" s="26">
        <v>8.9999999999999998E-4</v>
      </c>
      <c r="D245">
        <f t="shared" si="6"/>
        <v>1.0152336399999999</v>
      </c>
      <c r="E245">
        <f t="shared" si="7"/>
        <v>1.0008999999999999</v>
      </c>
      <c r="F245">
        <v>1.4567458040145811</v>
      </c>
      <c r="G245" s="26">
        <v>-2.266901E-2</v>
      </c>
      <c r="H245">
        <v>242</v>
      </c>
      <c r="I245">
        <v>-0.74970202398129504</v>
      </c>
      <c r="J245">
        <v>242</v>
      </c>
    </row>
    <row r="246" spans="1:10" x14ac:dyDescent="0.2">
      <c r="A246" s="25">
        <v>18353</v>
      </c>
      <c r="B246" s="26">
        <v>1.274167E-2</v>
      </c>
      <c r="C246" s="26">
        <v>1E-3</v>
      </c>
      <c r="D246">
        <f t="shared" si="6"/>
        <v>1.01274167</v>
      </c>
      <c r="E246">
        <f t="shared" si="7"/>
        <v>1.0009999999999999</v>
      </c>
      <c r="F246">
        <v>0.77837771921247345</v>
      </c>
      <c r="G246" s="26">
        <v>-2.2628769999999999E-2</v>
      </c>
      <c r="H246">
        <v>243</v>
      </c>
      <c r="I246">
        <v>-0.74825199031405953</v>
      </c>
      <c r="J246">
        <v>243</v>
      </c>
    </row>
    <row r="247" spans="1:10" x14ac:dyDescent="0.2">
      <c r="A247" s="25">
        <v>18382</v>
      </c>
      <c r="B247" s="26">
        <v>4.0677579999999998E-2</v>
      </c>
      <c r="C247" s="26">
        <v>8.9999999999999998E-4</v>
      </c>
      <c r="D247">
        <f t="shared" si="6"/>
        <v>1.0406775800000001</v>
      </c>
      <c r="E247">
        <f t="shared" si="7"/>
        <v>1.0008999999999999</v>
      </c>
      <c r="F247">
        <v>-1.5420083739720445</v>
      </c>
      <c r="G247" s="26">
        <v>-2.2589740000000001E-2</v>
      </c>
      <c r="H247">
        <v>244</v>
      </c>
      <c r="I247">
        <v>-0.74582706082690164</v>
      </c>
      <c r="J247">
        <v>244</v>
      </c>
    </row>
    <row r="248" spans="1:10" x14ac:dyDescent="0.2">
      <c r="A248" s="25">
        <v>18414</v>
      </c>
      <c r="B248" s="26">
        <v>4.4172650000000001E-2</v>
      </c>
      <c r="C248" s="26">
        <v>1E-3</v>
      </c>
      <c r="D248">
        <f t="shared" si="6"/>
        <v>1.0441726499999999</v>
      </c>
      <c r="E248">
        <f t="shared" si="7"/>
        <v>1.0009999999999999</v>
      </c>
      <c r="F248">
        <v>-0.39876487867041605</v>
      </c>
      <c r="G248" s="26">
        <v>-2.2463609999999998E-2</v>
      </c>
      <c r="H248">
        <v>245</v>
      </c>
      <c r="I248">
        <v>-0.74198795840214582</v>
      </c>
      <c r="J248">
        <v>245</v>
      </c>
    </row>
    <row r="249" spans="1:10" x14ac:dyDescent="0.2">
      <c r="A249" s="25">
        <v>18444</v>
      </c>
      <c r="B249" s="26">
        <v>-5.8018199999999999E-2</v>
      </c>
      <c r="C249" s="26">
        <v>1E-3</v>
      </c>
      <c r="D249">
        <f t="shared" si="6"/>
        <v>0.94198179999999998</v>
      </c>
      <c r="E249">
        <f t="shared" si="7"/>
        <v>1.0009999999999999</v>
      </c>
      <c r="F249">
        <v>0.3642893672212032</v>
      </c>
      <c r="G249" s="26">
        <v>-2.2296750000000001E-2</v>
      </c>
      <c r="H249">
        <v>246</v>
      </c>
      <c r="I249">
        <v>-0.73113987513917711</v>
      </c>
      <c r="J249">
        <v>246</v>
      </c>
    </row>
    <row r="250" spans="1:10" x14ac:dyDescent="0.2">
      <c r="A250" s="25">
        <v>18475</v>
      </c>
      <c r="B250" s="26">
        <v>1.6121940000000001E-2</v>
      </c>
      <c r="C250" s="26">
        <v>1E-3</v>
      </c>
      <c r="D250">
        <f t="shared" si="6"/>
        <v>1.0161219400000001</v>
      </c>
      <c r="E250">
        <f t="shared" si="7"/>
        <v>1.0009999999999999</v>
      </c>
      <c r="F250">
        <v>-0.78999956042911978</v>
      </c>
      <c r="G250" s="26">
        <v>-2.2285559999999999E-2</v>
      </c>
      <c r="H250">
        <v>247</v>
      </c>
      <c r="I250">
        <v>-0.72943882337112653</v>
      </c>
      <c r="J250">
        <v>247</v>
      </c>
    </row>
    <row r="251" spans="1:10" x14ac:dyDescent="0.2">
      <c r="A251" s="25">
        <v>18506</v>
      </c>
      <c r="B251" s="26">
        <v>5.0874509999999998E-2</v>
      </c>
      <c r="C251" s="26">
        <v>1E-3</v>
      </c>
      <c r="D251">
        <f t="shared" si="6"/>
        <v>1.0508745100000001</v>
      </c>
      <c r="E251">
        <f t="shared" si="7"/>
        <v>1.0009999999999999</v>
      </c>
      <c r="F251">
        <v>0.12837222722303815</v>
      </c>
      <c r="G251" s="26">
        <v>-2.2066349999999998E-2</v>
      </c>
      <c r="H251">
        <v>248</v>
      </c>
      <c r="I251">
        <v>-0.7232345463531118</v>
      </c>
      <c r="J251">
        <v>248</v>
      </c>
    </row>
    <row r="252" spans="1:10" x14ac:dyDescent="0.2">
      <c r="A252" s="25">
        <v>18535</v>
      </c>
      <c r="B252" s="26">
        <v>4.9043900000000001E-2</v>
      </c>
      <c r="C252" s="26">
        <v>1E-3</v>
      </c>
      <c r="D252">
        <f t="shared" si="6"/>
        <v>1.0490439</v>
      </c>
      <c r="E252">
        <f t="shared" si="7"/>
        <v>1.0009999999999999</v>
      </c>
      <c r="F252">
        <v>-0.8723547901192944</v>
      </c>
      <c r="G252" s="26">
        <v>-2.202376E-2</v>
      </c>
      <c r="H252">
        <v>249</v>
      </c>
      <c r="I252">
        <v>-0.72259330757313134</v>
      </c>
      <c r="J252">
        <v>249</v>
      </c>
    </row>
    <row r="253" spans="1:10" x14ac:dyDescent="0.2">
      <c r="A253" s="25">
        <v>18567</v>
      </c>
      <c r="B253" s="26">
        <v>-1.1842619999999999E-3</v>
      </c>
      <c r="C253" s="26">
        <v>1.1999999999999999E-3</v>
      </c>
      <c r="D253">
        <f t="shared" si="6"/>
        <v>0.99881573800000001</v>
      </c>
      <c r="E253">
        <f t="shared" si="7"/>
        <v>1.0012000000000001</v>
      </c>
      <c r="F253">
        <v>-0.45358798894130836</v>
      </c>
      <c r="G253" s="26">
        <v>-2.200187E-2</v>
      </c>
      <c r="H253">
        <v>250</v>
      </c>
      <c r="I253">
        <v>-0.71660670357430967</v>
      </c>
      <c r="J253">
        <v>250</v>
      </c>
    </row>
    <row r="254" spans="1:10" x14ac:dyDescent="0.2">
      <c r="A254" s="25">
        <v>18597</v>
      </c>
      <c r="B254" s="26">
        <v>2.9055640000000001E-2</v>
      </c>
      <c r="C254" s="26">
        <v>1.1000000000000001E-3</v>
      </c>
      <c r="D254">
        <f t="shared" si="6"/>
        <v>1.0290556399999999</v>
      </c>
      <c r="E254">
        <f t="shared" si="7"/>
        <v>1.0011000000000001</v>
      </c>
      <c r="F254">
        <v>0.59363890658410667</v>
      </c>
      <c r="G254" s="26">
        <v>-2.1931059999999999E-2</v>
      </c>
      <c r="H254">
        <v>251</v>
      </c>
      <c r="I254">
        <v>-0.71398393828258977</v>
      </c>
      <c r="J254">
        <v>251</v>
      </c>
    </row>
    <row r="255" spans="1:10" x14ac:dyDescent="0.2">
      <c r="A255" s="25">
        <v>18627</v>
      </c>
      <c r="B255" s="26">
        <v>5.7945869999999997E-2</v>
      </c>
      <c r="C255" s="26">
        <v>1.1000000000000001E-3</v>
      </c>
      <c r="D255">
        <f t="shared" si="6"/>
        <v>1.05794587</v>
      </c>
      <c r="E255">
        <f t="shared" si="7"/>
        <v>1.0011000000000001</v>
      </c>
      <c r="F255">
        <v>0.42025308969724645</v>
      </c>
      <c r="G255" s="26">
        <v>-2.169973E-2</v>
      </c>
      <c r="H255">
        <v>252</v>
      </c>
      <c r="I255">
        <v>-0.7128127257276029</v>
      </c>
      <c r="J255">
        <v>252</v>
      </c>
    </row>
    <row r="256" spans="1:10" x14ac:dyDescent="0.2">
      <c r="A256" s="25">
        <v>18659</v>
      </c>
      <c r="B256" s="26">
        <v>5.8735240000000001E-2</v>
      </c>
      <c r="C256" s="26">
        <v>1.2999999999999999E-3</v>
      </c>
      <c r="D256">
        <f t="shared" si="6"/>
        <v>1.0587352400000001</v>
      </c>
      <c r="E256">
        <f t="shared" si="7"/>
        <v>1.0013000000000001</v>
      </c>
      <c r="F256">
        <v>0.11156008612094068</v>
      </c>
      <c r="G256" s="26">
        <v>-2.169155E-2</v>
      </c>
      <c r="H256">
        <v>253</v>
      </c>
      <c r="I256">
        <v>-0.71069332071592906</v>
      </c>
      <c r="J256">
        <v>253</v>
      </c>
    </row>
    <row r="257" spans="1:10" x14ac:dyDescent="0.2">
      <c r="A257" s="25">
        <v>18687</v>
      </c>
      <c r="B257" s="26">
        <v>1.408586E-2</v>
      </c>
      <c r="C257" s="26">
        <v>1E-3</v>
      </c>
      <c r="D257">
        <f t="shared" si="6"/>
        <v>1.01408586</v>
      </c>
      <c r="E257">
        <f t="shared" si="7"/>
        <v>1.0009999999999999</v>
      </c>
      <c r="F257">
        <v>1.3025035969914207</v>
      </c>
      <c r="G257" s="26">
        <v>-2.1114560000000001E-2</v>
      </c>
      <c r="H257">
        <v>254</v>
      </c>
      <c r="I257">
        <v>-0.70874646149037102</v>
      </c>
      <c r="J257">
        <v>254</v>
      </c>
    </row>
    <row r="258" spans="1:10" x14ac:dyDescent="0.2">
      <c r="A258" s="25">
        <v>18718</v>
      </c>
      <c r="B258" s="26">
        <v>-2.1114560000000001E-2</v>
      </c>
      <c r="C258" s="26">
        <v>1.1000000000000001E-3</v>
      </c>
      <c r="D258">
        <f t="shared" si="6"/>
        <v>0.97888544</v>
      </c>
      <c r="E258">
        <f t="shared" si="7"/>
        <v>1.0011000000000001</v>
      </c>
      <c r="F258">
        <v>-2.9675963006935766</v>
      </c>
      <c r="G258" s="26">
        <v>-2.0922989999999999E-2</v>
      </c>
      <c r="H258">
        <v>255</v>
      </c>
      <c r="I258">
        <v>-0.7025173786454616</v>
      </c>
      <c r="J258">
        <v>255</v>
      </c>
    </row>
    <row r="259" spans="1:10" x14ac:dyDescent="0.2">
      <c r="A259" s="25">
        <v>18748</v>
      </c>
      <c r="B259" s="26">
        <v>5.0060790000000001E-2</v>
      </c>
      <c r="C259" s="26">
        <v>1.2999999999999999E-3</v>
      </c>
      <c r="D259">
        <f t="shared" si="6"/>
        <v>1.0500607900000001</v>
      </c>
      <c r="E259">
        <f t="shared" si="7"/>
        <v>1.0013000000000001</v>
      </c>
      <c r="F259">
        <v>0.37341037254738618</v>
      </c>
      <c r="G259" s="26">
        <v>-2.0896499999999998E-2</v>
      </c>
      <c r="H259">
        <v>256</v>
      </c>
      <c r="I259">
        <v>-0.69766304635286058</v>
      </c>
      <c r="J259">
        <v>256</v>
      </c>
    </row>
    <row r="260" spans="1:10" x14ac:dyDescent="0.2">
      <c r="A260" s="25">
        <v>18779</v>
      </c>
      <c r="B260" s="26">
        <v>-2.2463609999999998E-2</v>
      </c>
      <c r="C260" s="26">
        <v>1.1999999999999999E-3</v>
      </c>
      <c r="D260">
        <f t="shared" si="6"/>
        <v>0.97753639000000003</v>
      </c>
      <c r="E260">
        <f t="shared" si="7"/>
        <v>1.0012000000000001</v>
      </c>
      <c r="F260">
        <v>0.25273976621054695</v>
      </c>
      <c r="G260" s="26">
        <v>-2.0865580000000002E-2</v>
      </c>
      <c r="H260">
        <v>257</v>
      </c>
      <c r="I260">
        <v>-0.67855194523385387</v>
      </c>
      <c r="J260">
        <v>257</v>
      </c>
    </row>
    <row r="261" spans="1:10" x14ac:dyDescent="0.2">
      <c r="A261" s="25">
        <v>18808</v>
      </c>
      <c r="B261" s="26">
        <v>-2.5532510000000001E-2</v>
      </c>
      <c r="C261" s="26">
        <v>1.1999999999999999E-3</v>
      </c>
      <c r="D261">
        <f t="shared" ref="D261:D324" si="8">1+B261</f>
        <v>0.97446748999999999</v>
      </c>
      <c r="E261">
        <f t="shared" ref="E261:E324" si="9">1+C261</f>
        <v>1.0012000000000001</v>
      </c>
      <c r="F261">
        <v>0.58544258978678654</v>
      </c>
      <c r="G261" s="26">
        <v>-2.0849340000000001E-2</v>
      </c>
      <c r="H261">
        <v>258</v>
      </c>
      <c r="I261">
        <v>-0.67841278618054579</v>
      </c>
      <c r="J261">
        <v>258</v>
      </c>
    </row>
    <row r="262" spans="1:10" x14ac:dyDescent="0.2">
      <c r="A262" s="25">
        <v>18840</v>
      </c>
      <c r="B262" s="26">
        <v>7.1610519999999997E-2</v>
      </c>
      <c r="C262" s="26">
        <v>1.2999999999999999E-3</v>
      </c>
      <c r="D262">
        <f t="shared" si="8"/>
        <v>1.0716105199999999</v>
      </c>
      <c r="E262">
        <f t="shared" si="9"/>
        <v>1.0013000000000001</v>
      </c>
      <c r="F262">
        <v>-0.20268873279498864</v>
      </c>
      <c r="G262" s="26">
        <v>-2.0818920000000001E-2</v>
      </c>
      <c r="H262">
        <v>259</v>
      </c>
      <c r="I262">
        <v>-0.66557340092305051</v>
      </c>
      <c r="J262">
        <v>259</v>
      </c>
    </row>
    <row r="263" spans="1:10" x14ac:dyDescent="0.2">
      <c r="A263" s="25">
        <v>18871</v>
      </c>
      <c r="B263" s="26">
        <v>4.5003700000000001E-2</v>
      </c>
      <c r="C263" s="26">
        <v>1.2999999999999999E-3</v>
      </c>
      <c r="D263">
        <f t="shared" si="8"/>
        <v>1.0450037000000001</v>
      </c>
      <c r="E263">
        <f t="shared" si="9"/>
        <v>1.0013000000000001</v>
      </c>
      <c r="F263">
        <v>-1.7343069151664927</v>
      </c>
      <c r="G263" s="26">
        <v>-2.0772829999999999E-2</v>
      </c>
      <c r="H263">
        <v>260</v>
      </c>
      <c r="I263">
        <v>-0.66242806918303054</v>
      </c>
      <c r="J263">
        <v>260</v>
      </c>
    </row>
    <row r="264" spans="1:10" x14ac:dyDescent="0.2">
      <c r="A264" s="25">
        <v>18899</v>
      </c>
      <c r="B264" s="26">
        <v>9.0865449999999997E-3</v>
      </c>
      <c r="C264" s="26">
        <v>1.1999999999999999E-3</v>
      </c>
      <c r="D264">
        <f t="shared" si="8"/>
        <v>1.0090865449999999</v>
      </c>
      <c r="E264">
        <f t="shared" si="9"/>
        <v>1.0012000000000001</v>
      </c>
      <c r="F264">
        <v>0.88902022766644717</v>
      </c>
      <c r="G264" s="26">
        <v>-2.072719E-2</v>
      </c>
      <c r="H264">
        <v>261</v>
      </c>
      <c r="I264">
        <v>-0.66209227570594531</v>
      </c>
      <c r="J264">
        <v>261</v>
      </c>
    </row>
    <row r="265" spans="1:10" x14ac:dyDescent="0.2">
      <c r="A265" s="25">
        <v>18932</v>
      </c>
      <c r="B265" s="26">
        <v>-2.2628769999999999E-2</v>
      </c>
      <c r="C265" s="26">
        <v>1.6000000000000001E-3</v>
      </c>
      <c r="D265">
        <f t="shared" si="8"/>
        <v>0.97737123000000004</v>
      </c>
      <c r="E265">
        <f t="shared" si="9"/>
        <v>1.0016</v>
      </c>
      <c r="F265">
        <v>0.84502207224426251</v>
      </c>
      <c r="G265" s="26">
        <v>-2.0707759999999999E-2</v>
      </c>
      <c r="H265">
        <v>262</v>
      </c>
      <c r="I265">
        <v>-0.66159965383287112</v>
      </c>
      <c r="J265">
        <v>262</v>
      </c>
    </row>
    <row r="266" spans="1:10" x14ac:dyDescent="0.2">
      <c r="A266" s="25">
        <v>18962</v>
      </c>
      <c r="B266" s="26">
        <v>6.1934800000000003E-3</v>
      </c>
      <c r="C266" s="26">
        <v>1.1000000000000001E-3</v>
      </c>
      <c r="D266">
        <f t="shared" si="8"/>
        <v>1.0061934800000001</v>
      </c>
      <c r="E266">
        <f t="shared" si="9"/>
        <v>1.0011000000000001</v>
      </c>
      <c r="F266">
        <v>0.18042064596459451</v>
      </c>
      <c r="G266" s="26">
        <v>-2.070367E-2</v>
      </c>
      <c r="H266">
        <v>263</v>
      </c>
      <c r="I266">
        <v>-0.65679659026652948</v>
      </c>
      <c r="J266">
        <v>263</v>
      </c>
    </row>
    <row r="267" spans="1:10" x14ac:dyDescent="0.2">
      <c r="A267" s="25">
        <v>18993</v>
      </c>
      <c r="B267" s="26">
        <v>3.5265680000000001E-2</v>
      </c>
      <c r="C267" s="26">
        <v>1.1999999999999999E-3</v>
      </c>
      <c r="D267">
        <f t="shared" si="8"/>
        <v>1.03526568</v>
      </c>
      <c r="E267">
        <f t="shared" si="9"/>
        <v>1.0012000000000001</v>
      </c>
      <c r="F267">
        <v>0.15912444208407184</v>
      </c>
      <c r="G267" s="26">
        <v>-2.0623180000000001E-2</v>
      </c>
      <c r="H267">
        <v>264</v>
      </c>
      <c r="I267">
        <v>-0.65660548044741363</v>
      </c>
      <c r="J267">
        <v>264</v>
      </c>
    </row>
    <row r="268" spans="1:10" x14ac:dyDescent="0.2">
      <c r="A268" s="25">
        <v>19024</v>
      </c>
      <c r="B268" s="26">
        <v>1.7002449999999999E-2</v>
      </c>
      <c r="C268" s="26">
        <v>1.5E-3</v>
      </c>
      <c r="D268">
        <f t="shared" si="8"/>
        <v>1.0170024499999999</v>
      </c>
      <c r="E268">
        <f t="shared" si="9"/>
        <v>1.0015000000000001</v>
      </c>
      <c r="F268">
        <v>1.5034910203199106</v>
      </c>
      <c r="G268" s="26">
        <v>-2.05411E-2</v>
      </c>
      <c r="H268">
        <v>265</v>
      </c>
      <c r="I268">
        <v>-0.656505250326747</v>
      </c>
      <c r="J268">
        <v>265</v>
      </c>
    </row>
    <row r="269" spans="1:10" x14ac:dyDescent="0.2">
      <c r="A269" s="25">
        <v>19053</v>
      </c>
      <c r="B269" s="26">
        <v>-2.5140760000000002E-2</v>
      </c>
      <c r="C269" s="26">
        <v>1.1999999999999999E-3</v>
      </c>
      <c r="D269">
        <f t="shared" si="8"/>
        <v>0.97485924000000002</v>
      </c>
      <c r="E269">
        <f t="shared" si="9"/>
        <v>1.0012000000000001</v>
      </c>
      <c r="F269">
        <v>-1.2365842978233283</v>
      </c>
      <c r="G269" s="26">
        <v>-2.052549E-2</v>
      </c>
      <c r="H269">
        <v>266</v>
      </c>
      <c r="I269">
        <v>-0.65642939470414874</v>
      </c>
      <c r="J269">
        <v>266</v>
      </c>
    </row>
    <row r="270" spans="1:10" x14ac:dyDescent="0.2">
      <c r="A270" s="25">
        <v>19084</v>
      </c>
      <c r="B270" s="26">
        <v>4.5869960000000001E-2</v>
      </c>
      <c r="C270" s="26">
        <v>1.1000000000000001E-3</v>
      </c>
      <c r="D270">
        <f t="shared" si="8"/>
        <v>1.0458699600000001</v>
      </c>
      <c r="E270">
        <f t="shared" si="9"/>
        <v>1.0011000000000001</v>
      </c>
      <c r="F270">
        <v>-1.0989420378554069</v>
      </c>
      <c r="G270" s="26">
        <v>-2.03717E-2</v>
      </c>
      <c r="H270">
        <v>267</v>
      </c>
      <c r="I270">
        <v>-0.65400465153187637</v>
      </c>
      <c r="J270">
        <v>267</v>
      </c>
    </row>
    <row r="271" spans="1:10" x14ac:dyDescent="0.2">
      <c r="A271" s="25">
        <v>19114</v>
      </c>
      <c r="B271" s="26">
        <v>-4.9147719999999999E-2</v>
      </c>
      <c r="C271" s="26">
        <v>1.1999999999999999E-3</v>
      </c>
      <c r="D271">
        <f t="shared" si="8"/>
        <v>0.95085227999999999</v>
      </c>
      <c r="E271">
        <f t="shared" si="9"/>
        <v>1.0012000000000001</v>
      </c>
      <c r="F271">
        <v>-0.11895592298763295</v>
      </c>
      <c r="G271" s="26">
        <v>-2.0270670000000001E-2</v>
      </c>
      <c r="H271">
        <v>268</v>
      </c>
      <c r="I271">
        <v>-0.64954734456767071</v>
      </c>
      <c r="J271">
        <v>268</v>
      </c>
    </row>
    <row r="272" spans="1:10" x14ac:dyDescent="0.2">
      <c r="A272" s="25">
        <v>19143</v>
      </c>
      <c r="B272" s="26">
        <v>3.2846939999999998E-2</v>
      </c>
      <c r="C272" s="26">
        <v>1.2999999999999999E-3</v>
      </c>
      <c r="D272">
        <f t="shared" si="8"/>
        <v>1.03284694</v>
      </c>
      <c r="E272">
        <f t="shared" si="9"/>
        <v>1.0013000000000001</v>
      </c>
      <c r="F272">
        <v>6.8410449319950328E-2</v>
      </c>
      <c r="G272" s="26">
        <v>-1.9990359999999999E-2</v>
      </c>
      <c r="H272">
        <v>269</v>
      </c>
      <c r="I272">
        <v>-0.64865681221632865</v>
      </c>
      <c r="J272">
        <v>269</v>
      </c>
    </row>
    <row r="273" spans="1:10" x14ac:dyDescent="0.2">
      <c r="A273" s="25">
        <v>19175</v>
      </c>
      <c r="B273" s="26">
        <v>3.9574650000000003E-2</v>
      </c>
      <c r="C273" s="26">
        <v>1.5E-3</v>
      </c>
      <c r="D273">
        <f t="shared" si="8"/>
        <v>1.03957465</v>
      </c>
      <c r="E273">
        <f t="shared" si="9"/>
        <v>1.0015000000000001</v>
      </c>
      <c r="F273">
        <v>0.13081928965362827</v>
      </c>
      <c r="G273" s="26">
        <v>-1.968027E-2</v>
      </c>
      <c r="H273">
        <v>270</v>
      </c>
      <c r="I273">
        <v>-0.64516277715076165</v>
      </c>
      <c r="J273">
        <v>270</v>
      </c>
    </row>
    <row r="274" spans="1:10" x14ac:dyDescent="0.2">
      <c r="A274" s="25">
        <v>19206</v>
      </c>
      <c r="B274" s="26">
        <v>1.140411E-2</v>
      </c>
      <c r="C274" s="26">
        <v>1.5E-3</v>
      </c>
      <c r="D274">
        <f t="shared" si="8"/>
        <v>1.01140411</v>
      </c>
      <c r="E274">
        <f t="shared" si="9"/>
        <v>1.0015000000000001</v>
      </c>
      <c r="F274">
        <v>-1.9769525046934096</v>
      </c>
      <c r="G274" s="26">
        <v>-1.9461909999999999E-2</v>
      </c>
      <c r="H274">
        <v>271</v>
      </c>
      <c r="I274">
        <v>-0.64434175697886664</v>
      </c>
      <c r="J274">
        <v>271</v>
      </c>
    </row>
    <row r="275" spans="1:10" x14ac:dyDescent="0.2">
      <c r="A275" s="25">
        <v>19235</v>
      </c>
      <c r="B275" s="26">
        <v>-6.7325529999999996E-3</v>
      </c>
      <c r="C275" s="26">
        <v>1.5E-3</v>
      </c>
      <c r="D275">
        <f t="shared" si="8"/>
        <v>0.99326744700000003</v>
      </c>
      <c r="E275">
        <f t="shared" si="9"/>
        <v>1.0015000000000001</v>
      </c>
      <c r="F275">
        <v>7.5623009071218994E-2</v>
      </c>
      <c r="G275" s="26">
        <v>-1.92581E-2</v>
      </c>
      <c r="H275">
        <v>272</v>
      </c>
      <c r="I275">
        <v>-0.63619171653654216</v>
      </c>
      <c r="J275">
        <v>272</v>
      </c>
    </row>
    <row r="276" spans="1:10" x14ac:dyDescent="0.2">
      <c r="A276" s="25">
        <v>19267</v>
      </c>
      <c r="B276" s="26">
        <v>-1.9146900000000001E-2</v>
      </c>
      <c r="C276" s="26">
        <v>1.6000000000000001E-3</v>
      </c>
      <c r="D276">
        <f t="shared" si="8"/>
        <v>0.98085310000000003</v>
      </c>
      <c r="E276">
        <f t="shared" si="9"/>
        <v>1.0016</v>
      </c>
      <c r="F276">
        <v>0.53488267839864723</v>
      </c>
      <c r="G276" s="26">
        <v>-1.919703E-2</v>
      </c>
      <c r="H276">
        <v>273</v>
      </c>
      <c r="I276">
        <v>-0.63507513258220083</v>
      </c>
      <c r="J276">
        <v>273</v>
      </c>
    </row>
    <row r="277" spans="1:10" x14ac:dyDescent="0.2">
      <c r="A277" s="25">
        <v>19298</v>
      </c>
      <c r="B277" s="26">
        <v>-5.309009E-3</v>
      </c>
      <c r="C277" s="26">
        <v>1.4E-3</v>
      </c>
      <c r="D277">
        <f t="shared" si="8"/>
        <v>0.99469099100000002</v>
      </c>
      <c r="E277">
        <f t="shared" si="9"/>
        <v>1.0014000000000001</v>
      </c>
      <c r="F277">
        <v>0.27385349292520161</v>
      </c>
      <c r="G277" s="26">
        <v>-1.9165229999999998E-2</v>
      </c>
      <c r="H277">
        <v>274</v>
      </c>
      <c r="I277">
        <v>-0.63447972586343682</v>
      </c>
      <c r="J277">
        <v>274</v>
      </c>
    </row>
    <row r="278" spans="1:10" x14ac:dyDescent="0.2">
      <c r="A278" s="25">
        <v>19326</v>
      </c>
      <c r="B278" s="26">
        <v>5.9347179999999999E-2</v>
      </c>
      <c r="C278" s="26">
        <v>1E-3</v>
      </c>
      <c r="D278">
        <f t="shared" si="8"/>
        <v>1.0593471800000001</v>
      </c>
      <c r="E278">
        <f t="shared" si="9"/>
        <v>1.0009999999999999</v>
      </c>
      <c r="F278">
        <v>1.2749470761163462</v>
      </c>
      <c r="G278" s="26">
        <v>-1.9146900000000001E-2</v>
      </c>
      <c r="H278">
        <v>275</v>
      </c>
      <c r="I278">
        <v>-0.6289308053386955</v>
      </c>
      <c r="J278">
        <v>275</v>
      </c>
    </row>
    <row r="279" spans="1:10" x14ac:dyDescent="0.2">
      <c r="A279" s="25">
        <v>19359</v>
      </c>
      <c r="B279" s="26">
        <v>3.106571E-2</v>
      </c>
      <c r="C279" s="26">
        <v>1.6000000000000001E-3</v>
      </c>
      <c r="D279">
        <f t="shared" si="8"/>
        <v>1.03106571</v>
      </c>
      <c r="E279">
        <f t="shared" si="9"/>
        <v>1.0016</v>
      </c>
      <c r="F279">
        <v>0.82759580196811022</v>
      </c>
      <c r="G279" s="26">
        <v>-1.8895350000000002E-2</v>
      </c>
      <c r="H279">
        <v>276</v>
      </c>
      <c r="I279">
        <v>-0.62547779341776266</v>
      </c>
      <c r="J279">
        <v>276</v>
      </c>
    </row>
    <row r="280" spans="1:10" x14ac:dyDescent="0.2">
      <c r="A280" s="25">
        <v>19389</v>
      </c>
      <c r="B280" s="26">
        <v>-1.644253E-3</v>
      </c>
      <c r="C280" s="26">
        <v>1.6000000000000001E-3</v>
      </c>
      <c r="D280">
        <f t="shared" si="8"/>
        <v>0.99835574699999996</v>
      </c>
      <c r="E280">
        <f t="shared" si="9"/>
        <v>1.0016</v>
      </c>
      <c r="F280">
        <v>-0.32172020899354714</v>
      </c>
      <c r="G280" s="26">
        <v>-1.874959E-2</v>
      </c>
      <c r="H280">
        <v>277</v>
      </c>
      <c r="I280">
        <v>-0.62357556354354959</v>
      </c>
      <c r="J280">
        <v>277</v>
      </c>
    </row>
    <row r="281" spans="1:10" x14ac:dyDescent="0.2">
      <c r="A281" s="25">
        <v>19417</v>
      </c>
      <c r="B281" s="26">
        <v>-1.8202680000000001E-3</v>
      </c>
      <c r="C281" s="26">
        <v>1.4E-3</v>
      </c>
      <c r="D281">
        <f t="shared" si="8"/>
        <v>0.99817973199999999</v>
      </c>
      <c r="E281">
        <f t="shared" si="9"/>
        <v>1.0014000000000001</v>
      </c>
      <c r="F281">
        <v>0.95956404190943045</v>
      </c>
      <c r="G281" s="26">
        <v>-1.870262E-2</v>
      </c>
      <c r="H281">
        <v>278</v>
      </c>
      <c r="I281">
        <v>-0.62129175094741973</v>
      </c>
      <c r="J281">
        <v>278</v>
      </c>
    </row>
    <row r="282" spans="1:10" x14ac:dyDescent="0.2">
      <c r="A282" s="25">
        <v>19449</v>
      </c>
      <c r="B282" s="26">
        <v>-1.286202E-2</v>
      </c>
      <c r="C282" s="26">
        <v>1.8E-3</v>
      </c>
      <c r="D282">
        <f t="shared" si="8"/>
        <v>0.98713797999999997</v>
      </c>
      <c r="E282">
        <f t="shared" si="9"/>
        <v>1.0018</v>
      </c>
      <c r="F282">
        <v>6.1319255992403829E-2</v>
      </c>
      <c r="G282" s="26">
        <v>-1.853604E-2</v>
      </c>
      <c r="H282">
        <v>279</v>
      </c>
      <c r="I282">
        <v>-0.61768895776670496</v>
      </c>
      <c r="J282">
        <v>279</v>
      </c>
    </row>
    <row r="283" spans="1:10" x14ac:dyDescent="0.2">
      <c r="A283" s="25">
        <v>19479</v>
      </c>
      <c r="B283" s="26">
        <v>-2.7704639999999999E-2</v>
      </c>
      <c r="C283" s="26">
        <v>1.6000000000000001E-3</v>
      </c>
      <c r="D283">
        <f t="shared" si="8"/>
        <v>0.97229536000000005</v>
      </c>
      <c r="E283">
        <f t="shared" si="9"/>
        <v>1.0016</v>
      </c>
      <c r="F283">
        <v>0.11461560630905986</v>
      </c>
      <c r="G283" s="26">
        <v>-1.8345440000000001E-2</v>
      </c>
      <c r="H283">
        <v>280</v>
      </c>
      <c r="I283">
        <v>-0.61659295040216111</v>
      </c>
      <c r="J283">
        <v>280</v>
      </c>
    </row>
    <row r="284" spans="1:10" x14ac:dyDescent="0.2">
      <c r="A284" s="25">
        <v>19508</v>
      </c>
      <c r="B284" s="26">
        <v>6.9211439999999997E-3</v>
      </c>
      <c r="C284" s="26">
        <v>1.6999999999999999E-3</v>
      </c>
      <c r="D284">
        <f t="shared" si="8"/>
        <v>1.0069211440000001</v>
      </c>
      <c r="E284">
        <f t="shared" si="9"/>
        <v>1.0017</v>
      </c>
      <c r="F284">
        <v>-0.29006743657092182</v>
      </c>
      <c r="G284" s="26">
        <v>-1.833769E-2</v>
      </c>
      <c r="H284">
        <v>281</v>
      </c>
      <c r="I284">
        <v>-0.61209857027159664</v>
      </c>
      <c r="J284">
        <v>281</v>
      </c>
    </row>
    <row r="285" spans="1:10" x14ac:dyDescent="0.2">
      <c r="A285" s="25">
        <v>19540</v>
      </c>
      <c r="B285" s="26">
        <v>-1.6376930000000001E-2</v>
      </c>
      <c r="C285" s="26">
        <v>1.8E-3</v>
      </c>
      <c r="D285">
        <f t="shared" si="8"/>
        <v>0.98362307000000004</v>
      </c>
      <c r="E285">
        <f t="shared" si="9"/>
        <v>1.0018</v>
      </c>
      <c r="F285">
        <v>-0.38540834541254282</v>
      </c>
      <c r="G285" s="26">
        <v>-1.8304930000000001E-2</v>
      </c>
      <c r="H285">
        <v>282</v>
      </c>
      <c r="I285">
        <v>-0.60938002211039177</v>
      </c>
      <c r="J285">
        <v>282</v>
      </c>
    </row>
    <row r="286" spans="1:10" x14ac:dyDescent="0.2">
      <c r="A286" s="25">
        <v>19571</v>
      </c>
      <c r="B286" s="26">
        <v>2.5111350000000001E-2</v>
      </c>
      <c r="C286" s="26">
        <v>1.5E-3</v>
      </c>
      <c r="D286">
        <f t="shared" si="8"/>
        <v>1.02511135</v>
      </c>
      <c r="E286">
        <f t="shared" si="9"/>
        <v>1.0015000000000001</v>
      </c>
      <c r="F286">
        <v>-0.56414347528679776</v>
      </c>
      <c r="G286" s="26">
        <v>-1.8283600000000001E-2</v>
      </c>
      <c r="H286">
        <v>283</v>
      </c>
      <c r="I286">
        <v>-0.60883735269348127</v>
      </c>
      <c r="J286">
        <v>283</v>
      </c>
    </row>
    <row r="287" spans="1:10" x14ac:dyDescent="0.2">
      <c r="A287" s="25">
        <v>19602</v>
      </c>
      <c r="B287" s="26">
        <v>-4.4056209999999998E-2</v>
      </c>
      <c r="C287" s="26">
        <v>1.6999999999999999E-3</v>
      </c>
      <c r="D287">
        <f t="shared" si="8"/>
        <v>0.95594378999999996</v>
      </c>
      <c r="E287">
        <f t="shared" si="9"/>
        <v>1.0017</v>
      </c>
      <c r="F287">
        <v>-0.30103661735211068</v>
      </c>
      <c r="G287" s="26">
        <v>-1.8207589999999999E-2</v>
      </c>
      <c r="H287">
        <v>284</v>
      </c>
      <c r="I287">
        <v>-0.60181133704071188</v>
      </c>
      <c r="J287">
        <v>284</v>
      </c>
    </row>
    <row r="288" spans="1:10" x14ac:dyDescent="0.2">
      <c r="A288" s="25">
        <v>19632</v>
      </c>
      <c r="B288" s="26">
        <v>3.0098719999999998E-3</v>
      </c>
      <c r="C288" s="26">
        <v>1.6000000000000001E-3</v>
      </c>
      <c r="D288">
        <f t="shared" si="8"/>
        <v>1.003009872</v>
      </c>
      <c r="E288">
        <f t="shared" si="9"/>
        <v>1.0016</v>
      </c>
      <c r="F288">
        <v>-0.56136273256084079</v>
      </c>
      <c r="G288" s="26">
        <v>-1.8206400000000001E-2</v>
      </c>
      <c r="H288">
        <v>285</v>
      </c>
      <c r="I288">
        <v>-0.60064154662799507</v>
      </c>
      <c r="J288">
        <v>285</v>
      </c>
    </row>
    <row r="289" spans="1:10" x14ac:dyDescent="0.2">
      <c r="A289" s="25">
        <v>19662</v>
      </c>
      <c r="B289" s="26">
        <v>4.7523120000000002E-2</v>
      </c>
      <c r="C289" s="26">
        <v>1.2999999999999999E-3</v>
      </c>
      <c r="D289">
        <f t="shared" si="8"/>
        <v>1.0475231199999999</v>
      </c>
      <c r="E289">
        <f t="shared" si="9"/>
        <v>1.0013000000000001</v>
      </c>
      <c r="F289">
        <v>7.7444438738983656E-2</v>
      </c>
      <c r="G289" s="26">
        <v>-1.803049E-2</v>
      </c>
      <c r="H289">
        <v>286</v>
      </c>
      <c r="I289">
        <v>-0.60002061578276633</v>
      </c>
      <c r="J289">
        <v>286</v>
      </c>
    </row>
    <row r="290" spans="1:10" x14ac:dyDescent="0.2">
      <c r="A290" s="25">
        <v>19693</v>
      </c>
      <c r="B290" s="26">
        <v>2.850134E-2</v>
      </c>
      <c r="C290" s="26">
        <v>8.0000000000000004E-4</v>
      </c>
      <c r="D290">
        <f t="shared" si="8"/>
        <v>1.02850134</v>
      </c>
      <c r="E290">
        <f t="shared" si="9"/>
        <v>1.0007999999999999</v>
      </c>
      <c r="F290">
        <v>-0.56353968016795197</v>
      </c>
      <c r="G290" s="26">
        <v>-1.7972209999999999E-2</v>
      </c>
      <c r="H290">
        <v>287</v>
      </c>
      <c r="I290">
        <v>-0.59044129881495211</v>
      </c>
      <c r="J290">
        <v>287</v>
      </c>
    </row>
    <row r="291" spans="1:10" x14ac:dyDescent="0.2">
      <c r="A291" s="25">
        <v>19724</v>
      </c>
      <c r="B291" s="26">
        <v>6.7827100000000004E-4</v>
      </c>
      <c r="C291" s="26">
        <v>1.2999999999999999E-3</v>
      </c>
      <c r="D291">
        <f t="shared" si="8"/>
        <v>1.000678271</v>
      </c>
      <c r="E291">
        <f t="shared" si="9"/>
        <v>1.0013000000000001</v>
      </c>
      <c r="F291">
        <v>-1.7032037810953564</v>
      </c>
      <c r="G291" s="26">
        <v>-1.7679250000000001E-2</v>
      </c>
      <c r="H291">
        <v>288</v>
      </c>
      <c r="I291">
        <v>-0.5885618217520765</v>
      </c>
      <c r="J291">
        <v>288</v>
      </c>
    </row>
    <row r="292" spans="1:10" x14ac:dyDescent="0.2">
      <c r="A292" s="25">
        <v>19753</v>
      </c>
      <c r="B292" s="26">
        <v>5.2721530000000003E-2</v>
      </c>
      <c r="C292" s="26">
        <v>1.1000000000000001E-3</v>
      </c>
      <c r="D292">
        <f t="shared" si="8"/>
        <v>1.0527215299999999</v>
      </c>
      <c r="E292">
        <f t="shared" si="9"/>
        <v>1.0011000000000001</v>
      </c>
      <c r="F292">
        <v>0.87321632769888902</v>
      </c>
      <c r="G292" s="26">
        <v>-1.7600459999999998E-2</v>
      </c>
      <c r="H292">
        <v>289</v>
      </c>
      <c r="I292">
        <v>-0.58693982520328492</v>
      </c>
      <c r="J292">
        <v>289</v>
      </c>
    </row>
    <row r="293" spans="1:10" x14ac:dyDescent="0.2">
      <c r="A293" s="25">
        <v>19781</v>
      </c>
      <c r="B293" s="26">
        <v>1.7551250000000001E-2</v>
      </c>
      <c r="C293" s="26">
        <v>6.9999999999999999E-4</v>
      </c>
      <c r="D293">
        <f t="shared" si="8"/>
        <v>1.0175512499999999</v>
      </c>
      <c r="E293">
        <f t="shared" si="9"/>
        <v>1.0006999999999999</v>
      </c>
      <c r="F293">
        <v>-1.2625244581417832</v>
      </c>
      <c r="G293" s="26">
        <v>-1.756081E-2</v>
      </c>
      <c r="H293">
        <v>290</v>
      </c>
      <c r="I293">
        <v>-0.58682970674217616</v>
      </c>
      <c r="J293">
        <v>290</v>
      </c>
    </row>
    <row r="294" spans="1:10" x14ac:dyDescent="0.2">
      <c r="A294" s="25">
        <v>19814</v>
      </c>
      <c r="B294" s="26">
        <v>3.7376600000000003E-2</v>
      </c>
      <c r="C294" s="26">
        <v>8.0000000000000004E-4</v>
      </c>
      <c r="D294">
        <f t="shared" si="8"/>
        <v>1.0373766</v>
      </c>
      <c r="E294">
        <f t="shared" si="9"/>
        <v>1.0007999999999999</v>
      </c>
      <c r="F294">
        <v>0.52237761709310815</v>
      </c>
      <c r="G294" s="26">
        <v>-1.7357359999999999E-2</v>
      </c>
      <c r="H294">
        <v>291</v>
      </c>
      <c r="I294">
        <v>-0.5821815629405801</v>
      </c>
      <c r="J294">
        <v>291</v>
      </c>
    </row>
    <row r="295" spans="1:10" x14ac:dyDescent="0.2">
      <c r="A295" s="25">
        <v>19844</v>
      </c>
      <c r="B295" s="26">
        <v>4.3161659999999998E-2</v>
      </c>
      <c r="C295" s="26">
        <v>8.9999999999999998E-4</v>
      </c>
      <c r="D295">
        <f t="shared" si="8"/>
        <v>1.04316166</v>
      </c>
      <c r="E295">
        <f t="shared" si="9"/>
        <v>1.0008999999999999</v>
      </c>
      <c r="F295">
        <v>0.70635672593725662</v>
      </c>
      <c r="G295" s="26">
        <v>-1.699554E-2</v>
      </c>
      <c r="H295">
        <v>292</v>
      </c>
      <c r="I295">
        <v>-0.58043348062616129</v>
      </c>
      <c r="J295">
        <v>292</v>
      </c>
    </row>
    <row r="296" spans="1:10" x14ac:dyDescent="0.2">
      <c r="A296" s="25">
        <v>19872</v>
      </c>
      <c r="B296" s="26">
        <v>3.1703700000000001E-2</v>
      </c>
      <c r="C296" s="26">
        <v>5.0000000000000001E-4</v>
      </c>
      <c r="D296">
        <f t="shared" si="8"/>
        <v>1.0317037</v>
      </c>
      <c r="E296">
        <f t="shared" si="9"/>
        <v>1.0004999999999999</v>
      </c>
      <c r="F296">
        <v>0.11165037910079109</v>
      </c>
      <c r="G296" s="26">
        <v>-1.6943639999999999E-2</v>
      </c>
      <c r="H296">
        <v>293</v>
      </c>
      <c r="I296">
        <v>-0.57403063166896839</v>
      </c>
      <c r="J296">
        <v>293</v>
      </c>
    </row>
    <row r="297" spans="1:10" x14ac:dyDescent="0.2">
      <c r="A297" s="25">
        <v>19905</v>
      </c>
      <c r="B297" s="26">
        <v>1.1559649999999999E-2</v>
      </c>
      <c r="C297" s="26">
        <v>5.9999999999999995E-4</v>
      </c>
      <c r="D297">
        <f t="shared" si="8"/>
        <v>1.0115596499999999</v>
      </c>
      <c r="E297">
        <f t="shared" si="9"/>
        <v>1.0005999999999999</v>
      </c>
      <c r="F297">
        <v>0.62880537852115048</v>
      </c>
      <c r="G297" s="26">
        <v>-1.679013E-2</v>
      </c>
      <c r="H297">
        <v>294</v>
      </c>
      <c r="I297">
        <v>-0.57225280917376598</v>
      </c>
      <c r="J297">
        <v>294</v>
      </c>
    </row>
    <row r="298" spans="1:10" x14ac:dyDescent="0.2">
      <c r="A298" s="25">
        <v>19935</v>
      </c>
      <c r="B298" s="26">
        <v>5.0668320000000003E-2</v>
      </c>
      <c r="C298" s="26">
        <v>5.0000000000000001E-4</v>
      </c>
      <c r="D298">
        <f t="shared" si="8"/>
        <v>1.05066832</v>
      </c>
      <c r="E298">
        <f t="shared" si="9"/>
        <v>1.0004999999999999</v>
      </c>
      <c r="F298">
        <v>0.51663268939826434</v>
      </c>
      <c r="G298" s="26">
        <v>-1.675246E-2</v>
      </c>
      <c r="H298">
        <v>295</v>
      </c>
      <c r="I298">
        <v>-0.56494478539813409</v>
      </c>
      <c r="J298">
        <v>295</v>
      </c>
    </row>
    <row r="299" spans="1:10" x14ac:dyDescent="0.2">
      <c r="A299" s="25">
        <v>19967</v>
      </c>
      <c r="B299" s="26">
        <v>-2.2762669999999999E-2</v>
      </c>
      <c r="C299" s="26">
        <v>5.0000000000000001E-4</v>
      </c>
      <c r="D299">
        <f t="shared" si="8"/>
        <v>0.97723733000000002</v>
      </c>
      <c r="E299">
        <f t="shared" si="9"/>
        <v>1.0004999999999999</v>
      </c>
      <c r="F299">
        <v>-0.69766304635286058</v>
      </c>
      <c r="G299" s="26">
        <v>-1.659768E-2</v>
      </c>
      <c r="H299">
        <v>296</v>
      </c>
      <c r="I299">
        <v>-0.56414347528679776</v>
      </c>
      <c r="J299">
        <v>296</v>
      </c>
    </row>
    <row r="300" spans="1:10" x14ac:dyDescent="0.2">
      <c r="A300" s="25">
        <v>19997</v>
      </c>
      <c r="B300" s="26">
        <v>6.4632560000000006E-2</v>
      </c>
      <c r="C300" s="26">
        <v>8.9999999999999998E-4</v>
      </c>
      <c r="D300">
        <f t="shared" si="8"/>
        <v>1.06463256</v>
      </c>
      <c r="E300">
        <f t="shared" si="9"/>
        <v>1.0008999999999999</v>
      </c>
      <c r="F300">
        <v>1.4192872213450154</v>
      </c>
      <c r="G300" s="26">
        <v>-1.648407E-2</v>
      </c>
      <c r="H300">
        <v>297</v>
      </c>
      <c r="I300">
        <v>-0.56353968016795197</v>
      </c>
      <c r="J300">
        <v>297</v>
      </c>
    </row>
    <row r="301" spans="1:10" x14ac:dyDescent="0.2">
      <c r="A301" s="25">
        <v>20026</v>
      </c>
      <c r="B301" s="26">
        <v>-1.6215899999999998E-2</v>
      </c>
      <c r="C301" s="26">
        <v>6.9999999999999999E-4</v>
      </c>
      <c r="D301">
        <f t="shared" si="8"/>
        <v>0.98378410000000005</v>
      </c>
      <c r="E301">
        <f t="shared" si="9"/>
        <v>1.0006999999999999</v>
      </c>
      <c r="F301">
        <v>0.36290464766101527</v>
      </c>
      <c r="G301" s="26">
        <v>-1.6441819999999999E-2</v>
      </c>
      <c r="H301">
        <v>298</v>
      </c>
      <c r="I301">
        <v>-0.56322481806185309</v>
      </c>
      <c r="J301">
        <v>298</v>
      </c>
    </row>
    <row r="302" spans="1:10" x14ac:dyDescent="0.2">
      <c r="A302" s="25">
        <v>20058</v>
      </c>
      <c r="B302" s="26">
        <v>9.5387169999999993E-2</v>
      </c>
      <c r="C302" s="26">
        <v>5.9999999999999995E-4</v>
      </c>
      <c r="D302">
        <f t="shared" si="8"/>
        <v>1.09538717</v>
      </c>
      <c r="E302">
        <f t="shared" si="9"/>
        <v>1.0005999999999999</v>
      </c>
      <c r="F302">
        <v>-0.5885618217520765</v>
      </c>
      <c r="G302" s="26">
        <v>-1.6410859999999999E-2</v>
      </c>
      <c r="H302">
        <v>299</v>
      </c>
      <c r="I302">
        <v>-0.56137195202220158</v>
      </c>
      <c r="J302">
        <v>299</v>
      </c>
    </row>
    <row r="303" spans="1:10" x14ac:dyDescent="0.2">
      <c r="A303" s="25">
        <v>20089</v>
      </c>
      <c r="B303" s="26">
        <v>5.5468650000000001E-2</v>
      </c>
      <c r="C303" s="26">
        <v>8.0000000000000004E-4</v>
      </c>
      <c r="D303">
        <f t="shared" si="8"/>
        <v>1.0554686499999999</v>
      </c>
      <c r="E303">
        <f t="shared" si="9"/>
        <v>1.0007999999999999</v>
      </c>
      <c r="F303">
        <v>-2.667386464036809</v>
      </c>
      <c r="G303" s="26">
        <v>-1.6376930000000001E-2</v>
      </c>
      <c r="H303">
        <v>300</v>
      </c>
      <c r="I303">
        <v>-0.56136273256084079</v>
      </c>
      <c r="J303">
        <v>300</v>
      </c>
    </row>
    <row r="304" spans="1:10" x14ac:dyDescent="0.2">
      <c r="A304" s="25">
        <v>20120</v>
      </c>
      <c r="B304" s="26">
        <v>6.8376720000000004E-3</v>
      </c>
      <c r="C304" s="26">
        <v>8.0000000000000004E-4</v>
      </c>
      <c r="D304">
        <f t="shared" si="8"/>
        <v>1.0068376720000001</v>
      </c>
      <c r="E304">
        <f t="shared" si="9"/>
        <v>1.0007999999999999</v>
      </c>
      <c r="F304">
        <v>0.20038710178024979</v>
      </c>
      <c r="G304" s="26">
        <v>-1.6215899999999998E-2</v>
      </c>
      <c r="H304">
        <v>301</v>
      </c>
      <c r="I304">
        <v>-0.55934977134614483</v>
      </c>
      <c r="J304">
        <v>301</v>
      </c>
    </row>
    <row r="305" spans="1:10" x14ac:dyDescent="0.2">
      <c r="A305" s="25">
        <v>20148</v>
      </c>
      <c r="B305" s="26">
        <v>3.1354159999999999E-2</v>
      </c>
      <c r="C305" s="26">
        <v>8.9999999999999998E-4</v>
      </c>
      <c r="D305">
        <f t="shared" si="8"/>
        <v>1.03135416</v>
      </c>
      <c r="E305">
        <f t="shared" si="9"/>
        <v>1.0008999999999999</v>
      </c>
      <c r="F305">
        <v>0.23038071926751852</v>
      </c>
      <c r="G305" s="26">
        <v>-1.5966149999999998E-2</v>
      </c>
      <c r="H305">
        <v>302</v>
      </c>
      <c r="I305">
        <v>-0.55853339558968018</v>
      </c>
      <c r="J305">
        <v>302</v>
      </c>
    </row>
    <row r="306" spans="1:10" x14ac:dyDescent="0.2">
      <c r="A306" s="25">
        <v>20179</v>
      </c>
      <c r="B306" s="26">
        <v>-9.945030000000001E-4</v>
      </c>
      <c r="C306" s="26">
        <v>1E-3</v>
      </c>
      <c r="D306">
        <f t="shared" si="8"/>
        <v>0.99900549699999996</v>
      </c>
      <c r="E306">
        <f t="shared" si="9"/>
        <v>1.0009999999999999</v>
      </c>
      <c r="F306">
        <v>0.88558901259609457</v>
      </c>
      <c r="G306" s="26">
        <v>-1.574441E-2</v>
      </c>
      <c r="H306">
        <v>303</v>
      </c>
      <c r="I306">
        <v>-0.55791493925256264</v>
      </c>
      <c r="J306">
        <v>303</v>
      </c>
    </row>
    <row r="307" spans="1:10" x14ac:dyDescent="0.2">
      <c r="A307" s="25">
        <v>20208</v>
      </c>
      <c r="B307" s="26">
        <v>3.2351959999999999E-2</v>
      </c>
      <c r="C307" s="26">
        <v>1E-3</v>
      </c>
      <c r="D307">
        <f t="shared" si="8"/>
        <v>1.03235196</v>
      </c>
      <c r="E307">
        <f t="shared" si="9"/>
        <v>1.0009999999999999</v>
      </c>
      <c r="F307">
        <v>-0.27783373737761335</v>
      </c>
      <c r="G307" s="26">
        <v>-1.5417210000000001E-2</v>
      </c>
      <c r="H307">
        <v>304</v>
      </c>
      <c r="I307">
        <v>-0.55707083144155201</v>
      </c>
      <c r="J307">
        <v>304</v>
      </c>
    </row>
    <row r="308" spans="1:10" x14ac:dyDescent="0.2">
      <c r="A308" s="25">
        <v>20240</v>
      </c>
      <c r="B308" s="26">
        <v>1.203341E-2</v>
      </c>
      <c r="C308" s="26">
        <v>1.4E-3</v>
      </c>
      <c r="D308">
        <f t="shared" si="8"/>
        <v>1.0120334099999999</v>
      </c>
      <c r="E308">
        <f t="shared" si="9"/>
        <v>1.0014000000000001</v>
      </c>
      <c r="F308">
        <v>-0.92203008535461495</v>
      </c>
      <c r="G308" s="26">
        <v>-1.527067E-2</v>
      </c>
      <c r="H308">
        <v>305</v>
      </c>
      <c r="I308">
        <v>-0.55402086324929911</v>
      </c>
      <c r="J308">
        <v>305</v>
      </c>
    </row>
    <row r="309" spans="1:10" x14ac:dyDescent="0.2">
      <c r="A309" s="25">
        <v>20270</v>
      </c>
      <c r="B309" s="26">
        <v>6.6108219999999995E-2</v>
      </c>
      <c r="C309" s="26">
        <v>1E-3</v>
      </c>
      <c r="D309">
        <f t="shared" si="8"/>
        <v>1.0661082200000001</v>
      </c>
      <c r="E309">
        <f t="shared" si="9"/>
        <v>1.0009999999999999</v>
      </c>
      <c r="F309">
        <v>2.303549028894734</v>
      </c>
      <c r="G309" s="26">
        <v>-1.51938E-2</v>
      </c>
      <c r="H309">
        <v>306</v>
      </c>
      <c r="I309">
        <v>-0.55307623245704407</v>
      </c>
      <c r="J309">
        <v>306</v>
      </c>
    </row>
    <row r="310" spans="1:10" x14ac:dyDescent="0.2">
      <c r="A310" s="25">
        <v>20299</v>
      </c>
      <c r="B310" s="26">
        <v>2.0245570000000001E-2</v>
      </c>
      <c r="C310" s="26">
        <v>1E-3</v>
      </c>
      <c r="D310">
        <f t="shared" si="8"/>
        <v>1.0202455699999999</v>
      </c>
      <c r="E310">
        <f t="shared" si="9"/>
        <v>1.0009999999999999</v>
      </c>
      <c r="F310">
        <v>-0.5821815629405801</v>
      </c>
      <c r="G310" s="26">
        <v>-1.4716730000000001E-2</v>
      </c>
      <c r="H310">
        <v>307</v>
      </c>
      <c r="I310">
        <v>-0.54554908446795836</v>
      </c>
      <c r="J310">
        <v>307</v>
      </c>
    </row>
    <row r="311" spans="1:10" x14ac:dyDescent="0.2">
      <c r="A311" s="25">
        <v>20332</v>
      </c>
      <c r="B311" s="26">
        <v>4.1968939999999996E-3</v>
      </c>
      <c r="C311" s="26">
        <v>1.6000000000000001E-3</v>
      </c>
      <c r="D311">
        <f t="shared" si="8"/>
        <v>1.0041968939999999</v>
      </c>
      <c r="E311">
        <f t="shared" si="9"/>
        <v>1.0016</v>
      </c>
      <c r="F311">
        <v>-1.2125748085753205</v>
      </c>
      <c r="G311" s="26">
        <v>-1.468117E-2</v>
      </c>
      <c r="H311">
        <v>308</v>
      </c>
      <c r="I311">
        <v>-0.54517710703949296</v>
      </c>
      <c r="J311">
        <v>308</v>
      </c>
    </row>
    <row r="312" spans="1:10" x14ac:dyDescent="0.2">
      <c r="A312" s="25">
        <v>20362</v>
      </c>
      <c r="B312" s="26">
        <v>-2.0094800000000001E-3</v>
      </c>
      <c r="C312" s="26">
        <v>1.6000000000000001E-3</v>
      </c>
      <c r="D312">
        <f t="shared" si="8"/>
        <v>0.99799051999999999</v>
      </c>
      <c r="E312">
        <f t="shared" si="9"/>
        <v>1.0016</v>
      </c>
      <c r="F312">
        <v>-1.0334049711820947</v>
      </c>
      <c r="G312" s="26">
        <v>-1.43283E-2</v>
      </c>
      <c r="H312">
        <v>309</v>
      </c>
      <c r="I312">
        <v>-0.54273193442420165</v>
      </c>
      <c r="J312">
        <v>309</v>
      </c>
    </row>
    <row r="313" spans="1:10" x14ac:dyDescent="0.2">
      <c r="A313" s="25">
        <v>20393</v>
      </c>
      <c r="B313" s="26">
        <v>-2.5751509999999998E-2</v>
      </c>
      <c r="C313" s="26">
        <v>1.8E-3</v>
      </c>
      <c r="D313">
        <f t="shared" si="8"/>
        <v>0.97424849000000002</v>
      </c>
      <c r="E313">
        <f t="shared" si="9"/>
        <v>1.0018</v>
      </c>
      <c r="F313">
        <v>0.4193786832819747</v>
      </c>
      <c r="G313" s="26">
        <v>-1.430158E-2</v>
      </c>
      <c r="H313">
        <v>310</v>
      </c>
      <c r="I313">
        <v>-0.54255978131462079</v>
      </c>
      <c r="J313">
        <v>310</v>
      </c>
    </row>
    <row r="314" spans="1:10" x14ac:dyDescent="0.2">
      <c r="A314" s="25">
        <v>20423</v>
      </c>
      <c r="B314" s="26">
        <v>7.1864189999999994E-2</v>
      </c>
      <c r="C314" s="26">
        <v>1.6999999999999999E-3</v>
      </c>
      <c r="D314">
        <f t="shared" si="8"/>
        <v>1.0718641899999999</v>
      </c>
      <c r="E314">
        <f t="shared" si="9"/>
        <v>1.0017</v>
      </c>
      <c r="F314">
        <v>0.21326758151715119</v>
      </c>
      <c r="G314" s="26">
        <v>-1.425682E-2</v>
      </c>
      <c r="H314">
        <v>311</v>
      </c>
      <c r="I314">
        <v>-0.5408565568125494</v>
      </c>
      <c r="J314">
        <v>311</v>
      </c>
    </row>
    <row r="315" spans="1:10" x14ac:dyDescent="0.2">
      <c r="A315" s="25">
        <v>20453</v>
      </c>
      <c r="B315" s="26">
        <v>1.654255E-2</v>
      </c>
      <c r="C315" s="26">
        <v>1.8E-3</v>
      </c>
      <c r="D315">
        <f t="shared" si="8"/>
        <v>1.01654255</v>
      </c>
      <c r="E315">
        <f t="shared" si="9"/>
        <v>1.0018</v>
      </c>
      <c r="F315">
        <v>-0.9033525589381316</v>
      </c>
      <c r="G315" s="26">
        <v>-1.4163520000000001E-2</v>
      </c>
      <c r="H315">
        <v>312</v>
      </c>
      <c r="I315">
        <v>-0.53950679582469596</v>
      </c>
      <c r="J315">
        <v>312</v>
      </c>
    </row>
    <row r="316" spans="1:10" x14ac:dyDescent="0.2">
      <c r="A316" s="25">
        <v>20485</v>
      </c>
      <c r="B316" s="26">
        <v>-2.8119470000000001E-2</v>
      </c>
      <c r="C316" s="26">
        <v>2.2000000000000001E-3</v>
      </c>
      <c r="D316">
        <f t="shared" si="8"/>
        <v>0.97188052999999996</v>
      </c>
      <c r="E316">
        <f t="shared" si="9"/>
        <v>1.0022</v>
      </c>
      <c r="F316">
        <v>1.4887713321437408</v>
      </c>
      <c r="G316" s="26">
        <v>-1.40225E-2</v>
      </c>
      <c r="H316">
        <v>313</v>
      </c>
      <c r="I316">
        <v>-0.53842235841360164</v>
      </c>
      <c r="J316">
        <v>313</v>
      </c>
    </row>
    <row r="317" spans="1:10" x14ac:dyDescent="0.2">
      <c r="A317" s="25">
        <v>20514</v>
      </c>
      <c r="B317" s="26">
        <v>3.9609659999999998E-2</v>
      </c>
      <c r="C317" s="26">
        <v>1.9E-3</v>
      </c>
      <c r="D317">
        <f t="shared" si="8"/>
        <v>1.03960966</v>
      </c>
      <c r="E317">
        <f t="shared" si="9"/>
        <v>1.0019</v>
      </c>
      <c r="F317">
        <v>1.4470000331164137</v>
      </c>
      <c r="G317" s="26">
        <v>-1.4010079999999999E-2</v>
      </c>
      <c r="H317">
        <v>314</v>
      </c>
      <c r="I317">
        <v>-0.53625178682370545</v>
      </c>
      <c r="J317">
        <v>314</v>
      </c>
    </row>
    <row r="318" spans="1:10" x14ac:dyDescent="0.2">
      <c r="A318" s="25">
        <v>20543</v>
      </c>
      <c r="B318" s="26">
        <v>6.8456149999999993E-2</v>
      </c>
      <c r="C318" s="26">
        <v>1.5E-3</v>
      </c>
      <c r="D318">
        <f t="shared" si="8"/>
        <v>1.06845615</v>
      </c>
      <c r="E318">
        <f t="shared" si="9"/>
        <v>1.0015000000000001</v>
      </c>
      <c r="F318">
        <v>-1.1129541389635424</v>
      </c>
      <c r="G318" s="26">
        <v>-1.380112E-2</v>
      </c>
      <c r="H318">
        <v>315</v>
      </c>
      <c r="I318">
        <v>-0.53209447857114789</v>
      </c>
      <c r="J318">
        <v>315</v>
      </c>
    </row>
    <row r="319" spans="1:10" x14ac:dyDescent="0.2">
      <c r="A319" s="25">
        <v>20575</v>
      </c>
      <c r="B319" s="26">
        <v>5.0832059999999998E-3</v>
      </c>
      <c r="C319" s="26">
        <v>1.9E-3</v>
      </c>
      <c r="D319">
        <f t="shared" si="8"/>
        <v>1.0050832059999999</v>
      </c>
      <c r="E319">
        <f t="shared" si="9"/>
        <v>1.0019</v>
      </c>
      <c r="F319">
        <v>-0.7128127257276029</v>
      </c>
      <c r="G319" s="26">
        <v>-1.3571400000000001E-2</v>
      </c>
      <c r="H319">
        <v>316</v>
      </c>
      <c r="I319">
        <v>-0.5295481106870179</v>
      </c>
      <c r="J319">
        <v>316</v>
      </c>
    </row>
    <row r="320" spans="1:10" x14ac:dyDescent="0.2">
      <c r="A320" s="25">
        <v>20606</v>
      </c>
      <c r="B320" s="26">
        <v>-4.930901E-2</v>
      </c>
      <c r="C320" s="26">
        <v>2.3E-3</v>
      </c>
      <c r="D320">
        <f t="shared" si="8"/>
        <v>0.95069099000000001</v>
      </c>
      <c r="E320">
        <f t="shared" si="9"/>
        <v>1.0023</v>
      </c>
      <c r="F320">
        <v>0.47140028522492489</v>
      </c>
      <c r="G320" s="26">
        <v>-1.33381E-2</v>
      </c>
      <c r="H320">
        <v>317</v>
      </c>
      <c r="I320">
        <v>-0.52902708019734113</v>
      </c>
      <c r="J320">
        <v>317</v>
      </c>
    </row>
    <row r="321" spans="1:10" x14ac:dyDescent="0.2">
      <c r="A321" s="25">
        <v>20635</v>
      </c>
      <c r="B321" s="26">
        <v>3.7250900000000003E-2</v>
      </c>
      <c r="C321" s="26">
        <v>2E-3</v>
      </c>
      <c r="D321">
        <f t="shared" si="8"/>
        <v>1.0372509000000001</v>
      </c>
      <c r="E321">
        <f t="shared" si="9"/>
        <v>1.002</v>
      </c>
      <c r="F321">
        <v>-0.54517710703949296</v>
      </c>
      <c r="G321" s="26">
        <v>-1.328503E-2</v>
      </c>
      <c r="H321">
        <v>318</v>
      </c>
      <c r="I321">
        <v>-0.52379870142940121</v>
      </c>
      <c r="J321">
        <v>318</v>
      </c>
    </row>
    <row r="322" spans="1:10" x14ac:dyDescent="0.2">
      <c r="A322" s="25">
        <v>20667</v>
      </c>
      <c r="B322" s="26">
        <v>5.0829909999999999E-2</v>
      </c>
      <c r="C322" s="26">
        <v>2.2000000000000001E-3</v>
      </c>
      <c r="D322">
        <f t="shared" si="8"/>
        <v>1.05082991</v>
      </c>
      <c r="E322">
        <f t="shared" si="9"/>
        <v>1.0022</v>
      </c>
      <c r="F322">
        <v>-2.5776955387055985E-2</v>
      </c>
      <c r="G322" s="26">
        <v>-1.3025170000000001E-2</v>
      </c>
      <c r="H322">
        <v>319</v>
      </c>
      <c r="I322">
        <v>-0.52231238670734148</v>
      </c>
      <c r="J322">
        <v>319</v>
      </c>
    </row>
    <row r="323" spans="1:10" x14ac:dyDescent="0.2">
      <c r="A323" s="25">
        <v>20698</v>
      </c>
      <c r="B323" s="26">
        <v>-2.98204E-2</v>
      </c>
      <c r="C323" s="26">
        <v>1.6999999999999999E-3</v>
      </c>
      <c r="D323">
        <f t="shared" si="8"/>
        <v>0.97017960000000003</v>
      </c>
      <c r="E323">
        <f t="shared" si="9"/>
        <v>1.0017</v>
      </c>
      <c r="F323">
        <v>-0.92028836649680401</v>
      </c>
      <c r="G323" s="26">
        <v>-1.287017E-2</v>
      </c>
      <c r="H323">
        <v>320</v>
      </c>
      <c r="I323">
        <v>-0.52114831283466656</v>
      </c>
      <c r="J323">
        <v>320</v>
      </c>
    </row>
    <row r="324" spans="1:10" x14ac:dyDescent="0.2">
      <c r="A324" s="25">
        <v>20726</v>
      </c>
      <c r="B324" s="26">
        <v>-4.960825E-2</v>
      </c>
      <c r="C324" s="26">
        <v>1.8E-3</v>
      </c>
      <c r="D324">
        <f t="shared" si="8"/>
        <v>0.95039174999999998</v>
      </c>
      <c r="E324">
        <f t="shared" si="9"/>
        <v>1.0018</v>
      </c>
      <c r="F324">
        <v>1.3234838507581044</v>
      </c>
      <c r="G324" s="26">
        <v>-1.286202E-2</v>
      </c>
      <c r="H324">
        <v>321</v>
      </c>
      <c r="I324">
        <v>-0.51508222640948553</v>
      </c>
      <c r="J324">
        <v>321</v>
      </c>
    </row>
    <row r="325" spans="1:10" x14ac:dyDescent="0.2">
      <c r="A325" s="25">
        <v>20759</v>
      </c>
      <c r="B325" s="26">
        <v>7.2917219999999996E-3</v>
      </c>
      <c r="C325" s="26">
        <v>2.5000000000000001E-3</v>
      </c>
      <c r="D325">
        <f t="shared" ref="D325:D388" si="10">1+B325</f>
        <v>1.0072917219999999</v>
      </c>
      <c r="E325">
        <f t="shared" ref="E325:E388" si="11">1+C325</f>
        <v>1.0024999999999999</v>
      </c>
      <c r="F325">
        <v>0.28016003017473307</v>
      </c>
      <c r="G325" s="26">
        <v>-1.2822170000000001E-2</v>
      </c>
      <c r="H325">
        <v>322</v>
      </c>
      <c r="I325">
        <v>-0.51459335166829268</v>
      </c>
      <c r="J325">
        <v>322</v>
      </c>
    </row>
    <row r="326" spans="1:10" x14ac:dyDescent="0.2">
      <c r="A326" s="25">
        <v>20789</v>
      </c>
      <c r="B326" s="26">
        <v>4.6778770000000004E-3</v>
      </c>
      <c r="C326" s="26">
        <v>2E-3</v>
      </c>
      <c r="D326">
        <f t="shared" si="10"/>
        <v>1.004677877</v>
      </c>
      <c r="E326">
        <f t="shared" si="11"/>
        <v>1.002</v>
      </c>
      <c r="F326">
        <v>-1.7965762746200653</v>
      </c>
      <c r="G326" s="26">
        <v>-1.2806390000000001E-2</v>
      </c>
      <c r="H326">
        <v>323</v>
      </c>
      <c r="I326">
        <v>-0.51144612520299959</v>
      </c>
      <c r="J326">
        <v>323</v>
      </c>
    </row>
    <row r="327" spans="1:10" x14ac:dyDescent="0.2">
      <c r="A327" s="25">
        <v>20820</v>
      </c>
      <c r="B327" s="26">
        <v>3.4957189999999999E-2</v>
      </c>
      <c r="C327" s="26">
        <v>2.3999999999999998E-3</v>
      </c>
      <c r="D327">
        <f t="shared" si="10"/>
        <v>1.0349571900000001</v>
      </c>
      <c r="E327">
        <f t="shared" si="11"/>
        <v>1.0024</v>
      </c>
      <c r="F327">
        <v>1.3513798959606664</v>
      </c>
      <c r="G327" s="26">
        <v>-1.2498749999999999E-2</v>
      </c>
      <c r="H327">
        <v>324</v>
      </c>
      <c r="I327">
        <v>-0.50610025359959709</v>
      </c>
      <c r="J327">
        <v>324</v>
      </c>
    </row>
    <row r="328" spans="1:10" x14ac:dyDescent="0.2">
      <c r="A328" s="25">
        <v>20851</v>
      </c>
      <c r="B328" s="26">
        <v>-3.2121419999999998E-2</v>
      </c>
      <c r="C328" s="26">
        <v>2.7000000000000001E-3</v>
      </c>
      <c r="D328">
        <f t="shared" si="10"/>
        <v>0.96787858000000004</v>
      </c>
      <c r="E328">
        <f t="shared" si="11"/>
        <v>1.0026999999999999</v>
      </c>
      <c r="F328">
        <v>5.4432789655818582E-2</v>
      </c>
      <c r="G328" s="26">
        <v>-1.2445579999999999E-2</v>
      </c>
      <c r="H328">
        <v>325</v>
      </c>
      <c r="I328">
        <v>-0.50588058921591128</v>
      </c>
      <c r="J328">
        <v>325</v>
      </c>
    </row>
    <row r="329" spans="1:10" x14ac:dyDescent="0.2">
      <c r="A329" s="25">
        <v>20879</v>
      </c>
      <c r="B329" s="26">
        <v>-1.870262E-2</v>
      </c>
      <c r="C329" s="26">
        <v>2.3999999999999998E-3</v>
      </c>
      <c r="D329">
        <f t="shared" si="10"/>
        <v>0.98129738</v>
      </c>
      <c r="E329">
        <f t="shared" si="11"/>
        <v>1.0024</v>
      </c>
      <c r="F329">
        <v>-0.37770393214188885</v>
      </c>
      <c r="G329" s="26">
        <v>-1.189808E-2</v>
      </c>
      <c r="H329">
        <v>326</v>
      </c>
      <c r="I329">
        <v>-0.50558973696137322</v>
      </c>
      <c r="J329">
        <v>326</v>
      </c>
    </row>
    <row r="330" spans="1:10" x14ac:dyDescent="0.2">
      <c r="A330" s="25">
        <v>20908</v>
      </c>
      <c r="B330" s="26">
        <v>2.411172E-2</v>
      </c>
      <c r="C330" s="26">
        <v>2.3E-3</v>
      </c>
      <c r="D330">
        <f t="shared" si="10"/>
        <v>1.0241117200000001</v>
      </c>
      <c r="E330">
        <f t="shared" si="11"/>
        <v>1.0023</v>
      </c>
      <c r="F330">
        <v>0.27775910299440798</v>
      </c>
      <c r="G330" s="26">
        <v>-1.1572590000000001E-2</v>
      </c>
      <c r="H330">
        <v>327</v>
      </c>
      <c r="I330">
        <v>-0.50366964615730092</v>
      </c>
      <c r="J330">
        <v>327</v>
      </c>
    </row>
    <row r="331" spans="1:10" x14ac:dyDescent="0.2">
      <c r="A331" s="25">
        <v>20940</v>
      </c>
      <c r="B331" s="26">
        <v>4.5179230000000001E-2</v>
      </c>
      <c r="C331" s="26">
        <v>2.5000000000000001E-3</v>
      </c>
      <c r="D331">
        <f t="shared" si="10"/>
        <v>1.04517923</v>
      </c>
      <c r="E331">
        <f t="shared" si="11"/>
        <v>1.0024999999999999</v>
      </c>
      <c r="F331">
        <v>0.48559927298573557</v>
      </c>
      <c r="G331" s="26">
        <v>-1.1380690000000001E-2</v>
      </c>
      <c r="H331">
        <v>328</v>
      </c>
      <c r="I331">
        <v>-0.49980967881786403</v>
      </c>
      <c r="J331">
        <v>328</v>
      </c>
    </row>
    <row r="332" spans="1:10" x14ac:dyDescent="0.2">
      <c r="A332" s="25">
        <v>20971</v>
      </c>
      <c r="B332" s="26">
        <v>3.6679440000000001E-2</v>
      </c>
      <c r="C332" s="26">
        <v>2.5999999999999999E-3</v>
      </c>
      <c r="D332">
        <f t="shared" si="10"/>
        <v>1.0366794399999999</v>
      </c>
      <c r="E332">
        <f t="shared" si="11"/>
        <v>1.0025999999999999</v>
      </c>
      <c r="F332">
        <v>-0.4373736395401806</v>
      </c>
      <c r="G332" s="26">
        <v>-1.1338640000000001E-2</v>
      </c>
      <c r="H332">
        <v>329</v>
      </c>
      <c r="I332">
        <v>-0.49980207307419339</v>
      </c>
      <c r="J332">
        <v>329</v>
      </c>
    </row>
    <row r="333" spans="1:10" x14ac:dyDescent="0.2">
      <c r="A333" s="25">
        <v>20999</v>
      </c>
      <c r="B333" s="26">
        <v>-5.0544209999999999E-3</v>
      </c>
      <c r="C333" s="26">
        <v>2.3999999999999998E-3</v>
      </c>
      <c r="D333">
        <f t="shared" si="10"/>
        <v>0.99494557900000002</v>
      </c>
      <c r="E333">
        <f t="shared" si="11"/>
        <v>1.0024</v>
      </c>
      <c r="F333">
        <v>-0.20256950206130137</v>
      </c>
      <c r="G333" s="26">
        <v>-1.126625E-2</v>
      </c>
      <c r="H333">
        <v>330</v>
      </c>
      <c r="I333">
        <v>-0.49683831237753701</v>
      </c>
      <c r="J333">
        <v>330</v>
      </c>
    </row>
    <row r="334" spans="1:10" x14ac:dyDescent="0.2">
      <c r="A334" s="25">
        <v>21032</v>
      </c>
      <c r="B334" s="26">
        <v>8.9377859999999996E-3</v>
      </c>
      <c r="C334" s="26">
        <v>3.0000000000000001E-3</v>
      </c>
      <c r="D334">
        <f t="shared" si="10"/>
        <v>1.0089377859999999</v>
      </c>
      <c r="E334">
        <f t="shared" si="11"/>
        <v>1.0029999999999999</v>
      </c>
      <c r="F334">
        <v>0.16914572766531741</v>
      </c>
      <c r="G334" s="26">
        <v>-1.1266170000000001E-2</v>
      </c>
      <c r="H334">
        <v>331</v>
      </c>
      <c r="I334">
        <v>-0.49283550101353352</v>
      </c>
      <c r="J334">
        <v>331</v>
      </c>
    </row>
    <row r="335" spans="1:10" x14ac:dyDescent="0.2">
      <c r="A335" s="25">
        <v>21062</v>
      </c>
      <c r="B335" s="26">
        <v>-5.0051140000000001E-2</v>
      </c>
      <c r="C335" s="26">
        <v>2.5000000000000001E-3</v>
      </c>
      <c r="D335">
        <f t="shared" si="10"/>
        <v>0.94994886000000001</v>
      </c>
      <c r="E335">
        <f t="shared" si="11"/>
        <v>1.0024999999999999</v>
      </c>
      <c r="F335">
        <v>0.70026470940089425</v>
      </c>
      <c r="G335" s="26">
        <v>-1.1090930000000001E-2</v>
      </c>
      <c r="H335">
        <v>332</v>
      </c>
      <c r="I335">
        <v>-0.49101042373288867</v>
      </c>
      <c r="J335">
        <v>332</v>
      </c>
    </row>
    <row r="336" spans="1:10" x14ac:dyDescent="0.2">
      <c r="A336" s="25">
        <v>21093</v>
      </c>
      <c r="B336" s="26">
        <v>-5.7586390000000001E-2</v>
      </c>
      <c r="C336" s="26">
        <v>2.5999999999999999E-3</v>
      </c>
      <c r="D336">
        <f t="shared" si="10"/>
        <v>0.94241361000000001</v>
      </c>
      <c r="E336">
        <f t="shared" si="11"/>
        <v>1.0025999999999999</v>
      </c>
      <c r="F336">
        <v>-0.23889441201862258</v>
      </c>
      <c r="G336" s="26">
        <v>-1.0997710000000001E-2</v>
      </c>
      <c r="H336">
        <v>333</v>
      </c>
      <c r="I336">
        <v>-0.49040630346920633</v>
      </c>
      <c r="J336">
        <v>333</v>
      </c>
    </row>
    <row r="337" spans="1:10" x14ac:dyDescent="0.2">
      <c r="A337" s="25">
        <v>21124</v>
      </c>
      <c r="B337" s="26">
        <v>-4.1250809999999999E-2</v>
      </c>
      <c r="C337" s="26">
        <v>2.8999999999999998E-3</v>
      </c>
      <c r="D337">
        <f t="shared" si="10"/>
        <v>0.95874919000000003</v>
      </c>
      <c r="E337">
        <f t="shared" si="11"/>
        <v>1.0028999999999999</v>
      </c>
      <c r="F337">
        <v>0.43977905743297285</v>
      </c>
      <c r="G337" s="26">
        <v>-1.097861E-2</v>
      </c>
      <c r="H337">
        <v>334</v>
      </c>
      <c r="I337">
        <v>-0.49036529831273246</v>
      </c>
      <c r="J337">
        <v>334</v>
      </c>
    </row>
    <row r="338" spans="1:10" x14ac:dyDescent="0.2">
      <c r="A338" s="25">
        <v>21153</v>
      </c>
      <c r="B338" s="26">
        <v>2.560463E-2</v>
      </c>
      <c r="C338" s="26">
        <v>2.8E-3</v>
      </c>
      <c r="D338">
        <f t="shared" si="10"/>
        <v>1.0256046299999999</v>
      </c>
      <c r="E338">
        <f t="shared" si="11"/>
        <v>1.0027999999999999</v>
      </c>
      <c r="F338">
        <v>0.6714769767075518</v>
      </c>
      <c r="G338" s="26">
        <v>-1.0777E-2</v>
      </c>
      <c r="H338">
        <v>335</v>
      </c>
      <c r="I338">
        <v>-0.4893150519294302</v>
      </c>
      <c r="J338">
        <v>335</v>
      </c>
    </row>
    <row r="339" spans="1:10" x14ac:dyDescent="0.2">
      <c r="A339" s="25">
        <v>21185</v>
      </c>
      <c r="B339" s="26">
        <v>-3.7360459999999998E-2</v>
      </c>
      <c r="C339" s="26">
        <v>2.3999999999999998E-3</v>
      </c>
      <c r="D339">
        <f t="shared" si="10"/>
        <v>0.96263953999999996</v>
      </c>
      <c r="E339">
        <f t="shared" si="11"/>
        <v>1.0024</v>
      </c>
      <c r="F339">
        <v>1.2881443139356008</v>
      </c>
      <c r="G339" s="26">
        <v>-1.0748479999999999E-2</v>
      </c>
      <c r="H339">
        <v>336</v>
      </c>
      <c r="I339">
        <v>-0.48679688315322789</v>
      </c>
      <c r="J339">
        <v>336</v>
      </c>
    </row>
    <row r="340" spans="1:10" x14ac:dyDescent="0.2">
      <c r="A340" s="25">
        <v>21216</v>
      </c>
      <c r="B340" s="26">
        <v>4.9595130000000001E-2</v>
      </c>
      <c r="C340" s="26">
        <v>2.8E-3</v>
      </c>
      <c r="D340">
        <f t="shared" si="10"/>
        <v>1.0495951299999999</v>
      </c>
      <c r="E340">
        <f t="shared" si="11"/>
        <v>1.0027999999999999</v>
      </c>
      <c r="F340">
        <v>-0.78626854655939116</v>
      </c>
      <c r="G340" s="26">
        <v>-1.0685119999999999E-2</v>
      </c>
      <c r="H340">
        <v>337</v>
      </c>
      <c r="I340">
        <v>-0.47866198975609975</v>
      </c>
      <c r="J340">
        <v>337</v>
      </c>
    </row>
    <row r="341" spans="1:10" x14ac:dyDescent="0.2">
      <c r="A341" s="25">
        <v>21244</v>
      </c>
      <c r="B341" s="26">
        <v>-1.425682E-2</v>
      </c>
      <c r="C341" s="26">
        <v>1.1999999999999999E-3</v>
      </c>
      <c r="D341">
        <f t="shared" si="10"/>
        <v>0.98574318000000005</v>
      </c>
      <c r="E341">
        <f t="shared" si="11"/>
        <v>1.0012000000000001</v>
      </c>
      <c r="F341">
        <v>5.1144648180330217E-2</v>
      </c>
      <c r="G341" s="26">
        <v>-1.066161E-2</v>
      </c>
      <c r="H341">
        <v>338</v>
      </c>
      <c r="I341">
        <v>-0.47768748969404207</v>
      </c>
      <c r="J341">
        <v>338</v>
      </c>
    </row>
    <row r="342" spans="1:10" x14ac:dyDescent="0.2">
      <c r="A342" s="25">
        <v>21275</v>
      </c>
      <c r="B342" s="26">
        <v>3.3699809999999997E-2</v>
      </c>
      <c r="C342" s="26">
        <v>8.9999999999999998E-4</v>
      </c>
      <c r="D342">
        <f t="shared" si="10"/>
        <v>1.0336998099999999</v>
      </c>
      <c r="E342">
        <f t="shared" si="11"/>
        <v>1.0008999999999999</v>
      </c>
      <c r="F342">
        <v>-3.1284471537255831E-2</v>
      </c>
      <c r="G342" s="26">
        <v>-1.0534170000000001E-2</v>
      </c>
      <c r="H342">
        <v>339</v>
      </c>
      <c r="I342">
        <v>-0.4758886815214014</v>
      </c>
      <c r="J342">
        <v>339</v>
      </c>
    </row>
    <row r="343" spans="1:10" x14ac:dyDescent="0.2">
      <c r="A343" s="25">
        <v>21305</v>
      </c>
      <c r="B343" s="26">
        <v>3.0832559999999998E-2</v>
      </c>
      <c r="C343" s="26">
        <v>8.0000000000000004E-4</v>
      </c>
      <c r="D343">
        <f t="shared" si="10"/>
        <v>1.0308325599999999</v>
      </c>
      <c r="E343">
        <f t="shared" si="11"/>
        <v>1.0007999999999999</v>
      </c>
      <c r="F343">
        <v>0.91326937425840238</v>
      </c>
      <c r="G343" s="26">
        <v>-1.0509549999999999E-2</v>
      </c>
      <c r="H343">
        <v>340</v>
      </c>
      <c r="I343">
        <v>-0.47514243984987203</v>
      </c>
      <c r="J343">
        <v>340</v>
      </c>
    </row>
    <row r="344" spans="1:10" x14ac:dyDescent="0.2">
      <c r="A344" s="25">
        <v>21334</v>
      </c>
      <c r="B344" s="26">
        <v>2.4581579999999999E-2</v>
      </c>
      <c r="C344" s="26">
        <v>1.1000000000000001E-3</v>
      </c>
      <c r="D344">
        <f t="shared" si="10"/>
        <v>1.02458158</v>
      </c>
      <c r="E344">
        <f t="shared" si="11"/>
        <v>1.0011000000000001</v>
      </c>
      <c r="F344">
        <v>0.84620019532996882</v>
      </c>
      <c r="G344" s="26">
        <v>-1.050426E-2</v>
      </c>
      <c r="H344">
        <v>341</v>
      </c>
      <c r="I344">
        <v>-0.47468316173720143</v>
      </c>
      <c r="J344">
        <v>341</v>
      </c>
    </row>
    <row r="345" spans="1:10" x14ac:dyDescent="0.2">
      <c r="A345" s="25">
        <v>21366</v>
      </c>
      <c r="B345" s="26">
        <v>2.949272E-2</v>
      </c>
      <c r="C345" s="26">
        <v>2.9999999999999997E-4</v>
      </c>
      <c r="D345">
        <f t="shared" si="10"/>
        <v>1.0294927199999999</v>
      </c>
      <c r="E345">
        <f t="shared" si="11"/>
        <v>1.0003</v>
      </c>
      <c r="F345">
        <v>0.25745391625500302</v>
      </c>
      <c r="G345" s="26">
        <v>-1.046383E-2</v>
      </c>
      <c r="H345">
        <v>342</v>
      </c>
      <c r="I345">
        <v>-0.47319257356361444</v>
      </c>
      <c r="J345">
        <v>342</v>
      </c>
    </row>
    <row r="346" spans="1:10" x14ac:dyDescent="0.2">
      <c r="A346" s="25">
        <v>21397</v>
      </c>
      <c r="B346" s="26">
        <v>4.4844330000000002E-2</v>
      </c>
      <c r="C346" s="26">
        <v>6.9999999999999999E-4</v>
      </c>
      <c r="D346">
        <f t="shared" si="10"/>
        <v>1.0448443300000001</v>
      </c>
      <c r="E346">
        <f t="shared" si="11"/>
        <v>1.0006999999999999</v>
      </c>
      <c r="F346">
        <v>0.17088622205207513</v>
      </c>
      <c r="G346" s="26">
        <v>-1.0401860000000001E-2</v>
      </c>
      <c r="H346">
        <v>343</v>
      </c>
      <c r="I346">
        <v>-0.46927335923278968</v>
      </c>
      <c r="J346">
        <v>343</v>
      </c>
    </row>
    <row r="347" spans="1:10" x14ac:dyDescent="0.2">
      <c r="A347" s="25">
        <v>21426</v>
      </c>
      <c r="B347" s="26">
        <v>1.9181090000000001E-2</v>
      </c>
      <c r="C347" s="26">
        <v>4.0000000000000002E-4</v>
      </c>
      <c r="D347">
        <f t="shared" si="10"/>
        <v>1.01918109</v>
      </c>
      <c r="E347">
        <f t="shared" si="11"/>
        <v>1.0004</v>
      </c>
      <c r="F347">
        <v>0.35913040785626321</v>
      </c>
      <c r="G347" s="26">
        <v>-1.040056E-2</v>
      </c>
      <c r="H347">
        <v>344</v>
      </c>
      <c r="I347">
        <v>-0.46754505690350195</v>
      </c>
      <c r="J347">
        <v>344</v>
      </c>
    </row>
    <row r="348" spans="1:10" x14ac:dyDescent="0.2">
      <c r="A348" s="25">
        <v>21458</v>
      </c>
      <c r="B348" s="26">
        <v>4.8680420000000002E-2</v>
      </c>
      <c r="C348" s="26">
        <v>1.9E-3</v>
      </c>
      <c r="D348">
        <f t="shared" si="10"/>
        <v>1.0486804199999999</v>
      </c>
      <c r="E348">
        <f t="shared" si="11"/>
        <v>1.0019</v>
      </c>
      <c r="F348">
        <v>-1.6405774821893395</v>
      </c>
      <c r="G348" s="26">
        <v>-1.0317110000000001E-2</v>
      </c>
      <c r="H348">
        <v>345</v>
      </c>
      <c r="I348">
        <v>-0.46213312363130232</v>
      </c>
      <c r="J348">
        <v>345</v>
      </c>
    </row>
    <row r="349" spans="1:10" x14ac:dyDescent="0.2">
      <c r="A349" s="25">
        <v>21489</v>
      </c>
      <c r="B349" s="26">
        <v>2.718404E-2</v>
      </c>
      <c r="C349" s="26">
        <v>1.8E-3</v>
      </c>
      <c r="D349">
        <f t="shared" si="10"/>
        <v>1.0271840400000001</v>
      </c>
      <c r="E349">
        <f t="shared" si="11"/>
        <v>1.0018</v>
      </c>
      <c r="F349">
        <v>0.76938212022676089</v>
      </c>
      <c r="G349" s="26">
        <v>-1.024274E-2</v>
      </c>
      <c r="H349">
        <v>346</v>
      </c>
      <c r="I349">
        <v>-0.46146242742143417</v>
      </c>
      <c r="J349">
        <v>346</v>
      </c>
    </row>
    <row r="350" spans="1:10" x14ac:dyDescent="0.2">
      <c r="A350" s="25">
        <v>21517</v>
      </c>
      <c r="B350" s="26">
        <v>3.0610169999999999E-2</v>
      </c>
      <c r="C350" s="26">
        <v>1.1000000000000001E-3</v>
      </c>
      <c r="D350">
        <f t="shared" si="10"/>
        <v>1.0306101700000001</v>
      </c>
      <c r="E350">
        <f t="shared" si="11"/>
        <v>1.0011000000000001</v>
      </c>
      <c r="F350">
        <v>0.18587211527145922</v>
      </c>
      <c r="G350" s="26">
        <v>-1.010141E-2</v>
      </c>
      <c r="H350">
        <v>347</v>
      </c>
      <c r="I350">
        <v>-0.46006876052499579</v>
      </c>
      <c r="J350">
        <v>347</v>
      </c>
    </row>
    <row r="351" spans="1:10" x14ac:dyDescent="0.2">
      <c r="A351" s="25">
        <v>21550</v>
      </c>
      <c r="B351" s="26">
        <v>5.3099460000000001E-2</v>
      </c>
      <c r="C351" s="26">
        <v>2.2000000000000001E-3</v>
      </c>
      <c r="D351">
        <f t="shared" si="10"/>
        <v>1.0530994600000001</v>
      </c>
      <c r="E351">
        <f t="shared" si="11"/>
        <v>1.0022</v>
      </c>
      <c r="F351">
        <v>-0.25231434962784777</v>
      </c>
      <c r="G351" s="26">
        <v>-9.9184419999999995E-3</v>
      </c>
      <c r="H351">
        <v>348</v>
      </c>
      <c r="I351">
        <v>-0.45892087583713437</v>
      </c>
      <c r="J351">
        <v>348</v>
      </c>
    </row>
    <row r="352" spans="1:10" x14ac:dyDescent="0.2">
      <c r="A352" s="25">
        <v>21580</v>
      </c>
      <c r="B352" s="26">
        <v>9.1200740000000006E-3</v>
      </c>
      <c r="C352" s="26">
        <v>2.0999999999999999E-3</v>
      </c>
      <c r="D352">
        <f t="shared" si="10"/>
        <v>1.0091200739999999</v>
      </c>
      <c r="E352">
        <f t="shared" si="11"/>
        <v>1.0021</v>
      </c>
      <c r="F352">
        <v>0.1113222472908616</v>
      </c>
      <c r="G352" s="26">
        <v>-9.71524E-3</v>
      </c>
      <c r="H352">
        <v>349</v>
      </c>
      <c r="I352">
        <v>-0.45434167250610191</v>
      </c>
      <c r="J352">
        <v>349</v>
      </c>
    </row>
    <row r="353" spans="1:10" x14ac:dyDescent="0.2">
      <c r="A353" s="25">
        <v>21608</v>
      </c>
      <c r="B353" s="26">
        <v>1.121954E-2</v>
      </c>
      <c r="C353" s="26">
        <v>1.9E-3</v>
      </c>
      <c r="D353">
        <f t="shared" si="10"/>
        <v>1.0112195399999999</v>
      </c>
      <c r="E353">
        <f t="shared" si="11"/>
        <v>1.0019</v>
      </c>
      <c r="F353">
        <v>-0.51144612520299959</v>
      </c>
      <c r="G353" s="26">
        <v>-9.6246119999999994E-3</v>
      </c>
      <c r="H353">
        <v>350</v>
      </c>
      <c r="I353">
        <v>-0.45358798894130836</v>
      </c>
      <c r="J353">
        <v>350</v>
      </c>
    </row>
    <row r="354" spans="1:10" x14ac:dyDescent="0.2">
      <c r="A354" s="25">
        <v>21640</v>
      </c>
      <c r="B354" s="26">
        <v>4.669121E-3</v>
      </c>
      <c r="C354" s="26">
        <v>2.2000000000000001E-3</v>
      </c>
      <c r="D354">
        <f t="shared" si="10"/>
        <v>1.0046691210000001</v>
      </c>
      <c r="E354">
        <f t="shared" si="11"/>
        <v>1.0022</v>
      </c>
      <c r="F354">
        <v>-0.23096353962710656</v>
      </c>
      <c r="G354" s="26">
        <v>-9.3919090000000004E-3</v>
      </c>
      <c r="H354">
        <v>351</v>
      </c>
      <c r="I354">
        <v>-0.45187806248098178</v>
      </c>
      <c r="J354">
        <v>351</v>
      </c>
    </row>
    <row r="355" spans="1:10" x14ac:dyDescent="0.2">
      <c r="A355" s="25">
        <v>21670</v>
      </c>
      <c r="B355" s="26">
        <v>3.789878E-2</v>
      </c>
      <c r="C355" s="26">
        <v>2E-3</v>
      </c>
      <c r="D355">
        <f t="shared" si="10"/>
        <v>1.0378987799999999</v>
      </c>
      <c r="E355">
        <f t="shared" si="11"/>
        <v>1.002</v>
      </c>
      <c r="F355">
        <v>-1.2847542191034298</v>
      </c>
      <c r="G355" s="26">
        <v>-9.325603E-3</v>
      </c>
      <c r="H355">
        <v>352</v>
      </c>
      <c r="I355">
        <v>-0.44669439209118061</v>
      </c>
      <c r="J355">
        <v>352</v>
      </c>
    </row>
    <row r="356" spans="1:10" x14ac:dyDescent="0.2">
      <c r="A356" s="25">
        <v>21699</v>
      </c>
      <c r="B356" s="26">
        <v>1.959489E-2</v>
      </c>
      <c r="C356" s="26">
        <v>2.2000000000000001E-3</v>
      </c>
      <c r="D356">
        <f t="shared" si="10"/>
        <v>1.01959489</v>
      </c>
      <c r="E356">
        <f t="shared" si="11"/>
        <v>1.0022</v>
      </c>
      <c r="F356">
        <v>0.53768357589202365</v>
      </c>
      <c r="G356" s="26">
        <v>-9.274694E-3</v>
      </c>
      <c r="H356">
        <v>353</v>
      </c>
      <c r="I356">
        <v>-0.44123414445440007</v>
      </c>
      <c r="J356">
        <v>353</v>
      </c>
    </row>
    <row r="357" spans="1:10" x14ac:dyDescent="0.2">
      <c r="A357" s="25">
        <v>21731</v>
      </c>
      <c r="B357" s="26">
        <v>6.76478E-4</v>
      </c>
      <c r="C357" s="26">
        <v>2.5000000000000001E-3</v>
      </c>
      <c r="D357">
        <f t="shared" si="10"/>
        <v>1.0006764779999999</v>
      </c>
      <c r="E357">
        <f t="shared" si="11"/>
        <v>1.0024999999999999</v>
      </c>
      <c r="F357">
        <v>0.45981435673691573</v>
      </c>
      <c r="G357" s="26">
        <v>-9.2485910000000005E-3</v>
      </c>
      <c r="H357">
        <v>354</v>
      </c>
      <c r="I357">
        <v>-0.43968716187843976</v>
      </c>
      <c r="J357">
        <v>354</v>
      </c>
    </row>
    <row r="358" spans="1:10" x14ac:dyDescent="0.2">
      <c r="A358" s="25">
        <v>21762</v>
      </c>
      <c r="B358" s="26">
        <v>3.4361589999999997E-2</v>
      </c>
      <c r="C358" s="26">
        <v>2.5000000000000001E-3</v>
      </c>
      <c r="D358">
        <f t="shared" si="10"/>
        <v>1.0343615900000001</v>
      </c>
      <c r="E358">
        <f t="shared" si="11"/>
        <v>1.0024999999999999</v>
      </c>
      <c r="F358">
        <v>-1.4566613976844562</v>
      </c>
      <c r="G358" s="26">
        <v>-9.1202350000000008E-3</v>
      </c>
      <c r="H358">
        <v>355</v>
      </c>
      <c r="I358">
        <v>-0.4373736395401806</v>
      </c>
      <c r="J358">
        <v>355</v>
      </c>
    </row>
    <row r="359" spans="1:10" x14ac:dyDescent="0.2">
      <c r="A359" s="25">
        <v>21793</v>
      </c>
      <c r="B359" s="26">
        <v>-1.2445579999999999E-2</v>
      </c>
      <c r="C359" s="26">
        <v>1.9E-3</v>
      </c>
      <c r="D359">
        <f t="shared" si="10"/>
        <v>0.98755442000000004</v>
      </c>
      <c r="E359">
        <f t="shared" si="11"/>
        <v>1.0019</v>
      </c>
      <c r="F359">
        <v>0.24578940252010162</v>
      </c>
      <c r="G359" s="26">
        <v>-8.6478909999999996E-3</v>
      </c>
      <c r="H359">
        <v>356</v>
      </c>
      <c r="I359">
        <v>-0.43563985665332433</v>
      </c>
      <c r="J359">
        <v>356</v>
      </c>
    </row>
    <row r="360" spans="1:10" x14ac:dyDescent="0.2">
      <c r="A360" s="25">
        <v>21823</v>
      </c>
      <c r="B360" s="26">
        <v>-4.4976960000000003E-2</v>
      </c>
      <c r="C360" s="26">
        <v>3.0999999999999999E-3</v>
      </c>
      <c r="D360">
        <f t="shared" si="10"/>
        <v>0.95502304000000005</v>
      </c>
      <c r="E360">
        <f t="shared" si="11"/>
        <v>1.0031000000000001</v>
      </c>
      <c r="F360">
        <v>-0.66209227570594531</v>
      </c>
      <c r="G360" s="26">
        <v>-8.6208859999999995E-3</v>
      </c>
      <c r="H360">
        <v>357</v>
      </c>
      <c r="I360">
        <v>-0.43439326311243948</v>
      </c>
      <c r="J360">
        <v>357</v>
      </c>
    </row>
    <row r="361" spans="1:10" x14ac:dyDescent="0.2">
      <c r="A361" s="25">
        <v>21853</v>
      </c>
      <c r="B361" s="26">
        <v>1.574567E-2</v>
      </c>
      <c r="C361" s="26">
        <v>3.0000000000000001E-3</v>
      </c>
      <c r="D361">
        <f t="shared" si="10"/>
        <v>1.01574567</v>
      </c>
      <c r="E361">
        <f t="shared" si="11"/>
        <v>1.0029999999999999</v>
      </c>
      <c r="F361">
        <v>-1.7324957813541877</v>
      </c>
      <c r="G361" s="26">
        <v>-8.2893389999999997E-3</v>
      </c>
      <c r="H361">
        <v>358</v>
      </c>
      <c r="I361">
        <v>-0.43401845395118899</v>
      </c>
      <c r="J361">
        <v>358</v>
      </c>
    </row>
    <row r="362" spans="1:10" x14ac:dyDescent="0.2">
      <c r="A362" s="25">
        <v>21884</v>
      </c>
      <c r="B362" s="26">
        <v>1.8556659999999999E-2</v>
      </c>
      <c r="C362" s="26">
        <v>2.5999999999999999E-3</v>
      </c>
      <c r="D362">
        <f t="shared" si="10"/>
        <v>1.01855666</v>
      </c>
      <c r="E362">
        <f t="shared" si="11"/>
        <v>1.0025999999999999</v>
      </c>
      <c r="F362">
        <v>0.77662695837293594</v>
      </c>
      <c r="G362" s="26">
        <v>-7.9031210000000008E-3</v>
      </c>
      <c r="H362">
        <v>359</v>
      </c>
      <c r="I362">
        <v>-0.42758369955045528</v>
      </c>
      <c r="J362">
        <v>359</v>
      </c>
    </row>
    <row r="363" spans="1:10" x14ac:dyDescent="0.2">
      <c r="A363" s="25">
        <v>21915</v>
      </c>
      <c r="B363" s="26">
        <v>2.8043120000000001E-2</v>
      </c>
      <c r="C363" s="26">
        <v>3.3999999999999998E-3</v>
      </c>
      <c r="D363">
        <f t="shared" si="10"/>
        <v>1.02804312</v>
      </c>
      <c r="E363">
        <f t="shared" si="11"/>
        <v>1.0034000000000001</v>
      </c>
      <c r="F363">
        <v>-0.10679784987259867</v>
      </c>
      <c r="G363" s="26">
        <v>-7.8571760000000004E-3</v>
      </c>
      <c r="H363">
        <v>360</v>
      </c>
      <c r="I363">
        <v>-0.42522159794296999</v>
      </c>
      <c r="J363">
        <v>360</v>
      </c>
    </row>
    <row r="364" spans="1:10" x14ac:dyDescent="0.2">
      <c r="A364" s="25">
        <v>21944</v>
      </c>
      <c r="B364" s="26">
        <v>-6.6243919999999998E-2</v>
      </c>
      <c r="C364" s="26">
        <v>3.3E-3</v>
      </c>
      <c r="D364">
        <f t="shared" si="10"/>
        <v>0.93375607999999999</v>
      </c>
      <c r="E364">
        <f t="shared" si="11"/>
        <v>1.0033000000000001</v>
      </c>
      <c r="F364">
        <v>1.3782509732202777</v>
      </c>
      <c r="G364" s="26">
        <v>-7.6703409999999998E-3</v>
      </c>
      <c r="H364">
        <v>361</v>
      </c>
      <c r="I364">
        <v>-0.42407617965634786</v>
      </c>
      <c r="J364">
        <v>361</v>
      </c>
    </row>
    <row r="365" spans="1:10" x14ac:dyDescent="0.2">
      <c r="A365" s="25">
        <v>21975</v>
      </c>
      <c r="B365" s="26">
        <v>1.4419080000000001E-2</v>
      </c>
      <c r="C365" s="26">
        <v>2.8999999999999998E-3</v>
      </c>
      <c r="D365">
        <f t="shared" si="10"/>
        <v>1.0144190799999999</v>
      </c>
      <c r="E365">
        <f t="shared" si="11"/>
        <v>1.0028999999999999</v>
      </c>
      <c r="F365">
        <v>1.271536695834143</v>
      </c>
      <c r="G365" s="26">
        <v>-7.6110609999999997E-3</v>
      </c>
      <c r="H365">
        <v>362</v>
      </c>
      <c r="I365">
        <v>-0.41101304422337581</v>
      </c>
      <c r="J365">
        <v>362</v>
      </c>
    </row>
    <row r="366" spans="1:10" x14ac:dyDescent="0.2">
      <c r="A366" s="25">
        <v>22006</v>
      </c>
      <c r="B366" s="26">
        <v>-1.2822170000000001E-2</v>
      </c>
      <c r="C366" s="26">
        <v>3.5000000000000001E-3</v>
      </c>
      <c r="D366">
        <f t="shared" si="10"/>
        <v>0.98717783000000003</v>
      </c>
      <c r="E366">
        <f t="shared" si="11"/>
        <v>1.0035000000000001</v>
      </c>
      <c r="F366">
        <v>-0.25382082180525167</v>
      </c>
      <c r="G366" s="26">
        <v>-7.2722849999999999E-3</v>
      </c>
      <c r="H366">
        <v>363</v>
      </c>
      <c r="I366">
        <v>-0.40964301769867217</v>
      </c>
      <c r="J366">
        <v>363</v>
      </c>
    </row>
    <row r="367" spans="1:10" x14ac:dyDescent="0.2">
      <c r="A367" s="25">
        <v>22035</v>
      </c>
      <c r="B367" s="26">
        <v>-1.527067E-2</v>
      </c>
      <c r="C367" s="26">
        <v>1.9E-3</v>
      </c>
      <c r="D367">
        <f t="shared" si="10"/>
        <v>0.98472932999999996</v>
      </c>
      <c r="E367">
        <f t="shared" si="11"/>
        <v>1.0019</v>
      </c>
      <c r="F367">
        <v>1.0316769459524533</v>
      </c>
      <c r="G367" s="26">
        <v>-7.0542920000000002E-3</v>
      </c>
      <c r="H367">
        <v>364</v>
      </c>
      <c r="I367">
        <v>-0.40959943454218273</v>
      </c>
      <c r="J367">
        <v>364</v>
      </c>
    </row>
    <row r="368" spans="1:10" x14ac:dyDescent="0.2">
      <c r="A368" s="25">
        <v>22067</v>
      </c>
      <c r="B368" s="26">
        <v>3.4097990000000002E-2</v>
      </c>
      <c r="C368" s="26">
        <v>2.7000000000000001E-3</v>
      </c>
      <c r="D368">
        <f t="shared" si="10"/>
        <v>1.03409799</v>
      </c>
      <c r="E368">
        <f t="shared" si="11"/>
        <v>1.0026999999999999</v>
      </c>
      <c r="F368">
        <v>-0.50610025359959709</v>
      </c>
      <c r="G368" s="26">
        <v>-6.9583980000000002E-3</v>
      </c>
      <c r="H368">
        <v>365</v>
      </c>
      <c r="I368">
        <v>-0.40598487343272788</v>
      </c>
      <c r="J368">
        <v>365</v>
      </c>
    </row>
    <row r="369" spans="1:10" x14ac:dyDescent="0.2">
      <c r="A369" s="25">
        <v>22097</v>
      </c>
      <c r="B369" s="26">
        <v>2.28328E-2</v>
      </c>
      <c r="C369" s="26">
        <v>2.3999999999999998E-3</v>
      </c>
      <c r="D369">
        <f t="shared" si="10"/>
        <v>1.0228328</v>
      </c>
      <c r="E369">
        <f t="shared" si="11"/>
        <v>1.0024</v>
      </c>
      <c r="F369">
        <v>-0.19813187981024069</v>
      </c>
      <c r="G369" s="26">
        <v>-6.8886119999999997E-3</v>
      </c>
      <c r="H369">
        <v>366</v>
      </c>
      <c r="I369">
        <v>-0.40091531932843932</v>
      </c>
      <c r="J369">
        <v>366</v>
      </c>
    </row>
    <row r="370" spans="1:10" x14ac:dyDescent="0.2">
      <c r="A370" s="25">
        <v>22126</v>
      </c>
      <c r="B370" s="26">
        <v>-2.2704680000000001E-2</v>
      </c>
      <c r="C370" s="26">
        <v>1.2999999999999999E-3</v>
      </c>
      <c r="D370">
        <f t="shared" si="10"/>
        <v>0.97729531999999997</v>
      </c>
      <c r="E370">
        <f t="shared" si="11"/>
        <v>1.0013000000000001</v>
      </c>
      <c r="F370">
        <v>0.26676436621005944</v>
      </c>
      <c r="G370" s="26">
        <v>-6.8549359999999998E-3</v>
      </c>
      <c r="H370">
        <v>367</v>
      </c>
      <c r="I370">
        <v>-0.39876487867041605</v>
      </c>
      <c r="J370">
        <v>367</v>
      </c>
    </row>
    <row r="371" spans="1:10" x14ac:dyDescent="0.2">
      <c r="A371" s="25">
        <v>22159</v>
      </c>
      <c r="B371" s="26">
        <v>3.2214979999999997E-2</v>
      </c>
      <c r="C371" s="26">
        <v>1.6999999999999999E-3</v>
      </c>
      <c r="D371">
        <f t="shared" si="10"/>
        <v>1.03221498</v>
      </c>
      <c r="E371">
        <f t="shared" si="11"/>
        <v>1.0017</v>
      </c>
      <c r="F371">
        <v>-0.77836568008568263</v>
      </c>
      <c r="G371" s="26">
        <v>-6.7325529999999996E-3</v>
      </c>
      <c r="H371">
        <v>368</v>
      </c>
      <c r="I371">
        <v>-0.39874848966992715</v>
      </c>
      <c r="J371">
        <v>368</v>
      </c>
    </row>
    <row r="372" spans="1:10" x14ac:dyDescent="0.2">
      <c r="A372" s="25">
        <v>22189</v>
      </c>
      <c r="B372" s="26">
        <v>-5.8673339999999997E-2</v>
      </c>
      <c r="C372" s="26">
        <v>1.6000000000000001E-3</v>
      </c>
      <c r="D372">
        <f t="shared" si="10"/>
        <v>0.94132665999999998</v>
      </c>
      <c r="E372">
        <f t="shared" si="11"/>
        <v>1.0016</v>
      </c>
      <c r="F372">
        <v>-0.96440234497992561</v>
      </c>
      <c r="G372" s="26">
        <v>-6.7114280000000002E-3</v>
      </c>
      <c r="H372">
        <v>369</v>
      </c>
      <c r="I372">
        <v>-0.39500017571156909</v>
      </c>
      <c r="J372">
        <v>369</v>
      </c>
    </row>
    <row r="373" spans="1:10" x14ac:dyDescent="0.2">
      <c r="A373" s="25">
        <v>22220</v>
      </c>
      <c r="B373" s="26">
        <v>-4.7046639999999999E-3</v>
      </c>
      <c r="C373" s="26">
        <v>2.2000000000000001E-3</v>
      </c>
      <c r="D373">
        <f t="shared" si="10"/>
        <v>0.99529533599999997</v>
      </c>
      <c r="E373">
        <f t="shared" si="11"/>
        <v>1.0022</v>
      </c>
      <c r="F373">
        <v>-0.27684639387746374</v>
      </c>
      <c r="G373" s="26">
        <v>-6.2820289999999997E-3</v>
      </c>
      <c r="H373">
        <v>370</v>
      </c>
      <c r="I373">
        <v>-0.39441511882133778</v>
      </c>
      <c r="J373">
        <v>370</v>
      </c>
    </row>
    <row r="374" spans="1:10" x14ac:dyDescent="0.2">
      <c r="A374" s="25">
        <v>22250</v>
      </c>
      <c r="B374" s="26">
        <v>4.8617300000000002E-2</v>
      </c>
      <c r="C374" s="26">
        <v>1.2999999999999999E-3</v>
      </c>
      <c r="D374">
        <f t="shared" si="10"/>
        <v>1.0486173000000001</v>
      </c>
      <c r="E374">
        <f t="shared" si="11"/>
        <v>1.0013000000000001</v>
      </c>
      <c r="F374">
        <v>-0.65679659026652948</v>
      </c>
      <c r="G374" s="26">
        <v>-6.1792720000000004E-3</v>
      </c>
      <c r="H374">
        <v>371</v>
      </c>
      <c r="I374">
        <v>-0.39224393637993277</v>
      </c>
      <c r="J374">
        <v>371</v>
      </c>
    </row>
    <row r="375" spans="1:10" x14ac:dyDescent="0.2">
      <c r="A375" s="25">
        <v>22280</v>
      </c>
      <c r="B375" s="26">
        <v>4.8537240000000002E-2</v>
      </c>
      <c r="C375" s="26">
        <v>1.6000000000000001E-3</v>
      </c>
      <c r="D375">
        <f t="shared" si="10"/>
        <v>1.0485372399999999</v>
      </c>
      <c r="E375">
        <f t="shared" si="11"/>
        <v>1.0016</v>
      </c>
      <c r="F375">
        <v>-1.5788005479076872</v>
      </c>
      <c r="G375" s="26">
        <v>-6.1361899999999997E-3</v>
      </c>
      <c r="H375">
        <v>372</v>
      </c>
      <c r="I375">
        <v>-0.38989913345699467</v>
      </c>
      <c r="J375">
        <v>372</v>
      </c>
    </row>
    <row r="376" spans="1:10" x14ac:dyDescent="0.2">
      <c r="A376" s="25">
        <v>22312</v>
      </c>
      <c r="B376" s="26">
        <v>6.3952400000000006E-2</v>
      </c>
      <c r="C376" s="26">
        <v>1.9E-3</v>
      </c>
      <c r="D376">
        <f t="shared" si="10"/>
        <v>1.0639524</v>
      </c>
      <c r="E376">
        <f t="shared" si="11"/>
        <v>1.0019</v>
      </c>
      <c r="F376">
        <v>-1.2120278799935218</v>
      </c>
      <c r="G376" s="26">
        <v>-5.9582929999999999E-3</v>
      </c>
      <c r="H376">
        <v>373</v>
      </c>
      <c r="I376">
        <v>-0.3886254102243582</v>
      </c>
      <c r="J376">
        <v>373</v>
      </c>
    </row>
    <row r="377" spans="1:10" x14ac:dyDescent="0.2">
      <c r="A377" s="25">
        <v>22340</v>
      </c>
      <c r="B377" s="26">
        <v>3.700465E-2</v>
      </c>
      <c r="C377" s="26">
        <v>1.4E-3</v>
      </c>
      <c r="D377">
        <f t="shared" si="10"/>
        <v>1.0370046500000001</v>
      </c>
      <c r="E377">
        <f t="shared" si="11"/>
        <v>1.0014000000000001</v>
      </c>
      <c r="F377">
        <v>1.1299313510286819</v>
      </c>
      <c r="G377" s="26">
        <v>-5.5489679999999996E-3</v>
      </c>
      <c r="H377">
        <v>374</v>
      </c>
      <c r="I377">
        <v>-0.38540834541254282</v>
      </c>
      <c r="J377">
        <v>374</v>
      </c>
    </row>
    <row r="378" spans="1:10" x14ac:dyDescent="0.2">
      <c r="A378" s="25">
        <v>22370</v>
      </c>
      <c r="B378" s="26">
        <v>3.0609919999999999E-2</v>
      </c>
      <c r="C378" s="26">
        <v>2E-3</v>
      </c>
      <c r="D378">
        <f t="shared" si="10"/>
        <v>1.0306099200000001</v>
      </c>
      <c r="E378">
        <f t="shared" si="11"/>
        <v>1.002</v>
      </c>
      <c r="F378">
        <v>-0.97776366576040696</v>
      </c>
      <c r="G378" s="26">
        <v>-5.309009E-3</v>
      </c>
      <c r="H378">
        <v>375</v>
      </c>
      <c r="I378">
        <v>-0.3849740615260494</v>
      </c>
      <c r="J378">
        <v>375</v>
      </c>
    </row>
    <row r="379" spans="1:10" x14ac:dyDescent="0.2">
      <c r="A379" s="25">
        <v>22399</v>
      </c>
      <c r="B379" s="26">
        <v>5.6447329999999999E-3</v>
      </c>
      <c r="C379" s="26">
        <v>1.6999999999999999E-3</v>
      </c>
      <c r="D379">
        <f t="shared" si="10"/>
        <v>1.005644733</v>
      </c>
      <c r="E379">
        <f t="shared" si="11"/>
        <v>1.0017</v>
      </c>
      <c r="F379">
        <v>-1.6515397988493754</v>
      </c>
      <c r="G379" s="26">
        <v>-5.0544209999999999E-3</v>
      </c>
      <c r="H379">
        <v>376</v>
      </c>
      <c r="I379">
        <v>-0.38227342230688027</v>
      </c>
      <c r="J379">
        <v>376</v>
      </c>
    </row>
    <row r="380" spans="1:10" x14ac:dyDescent="0.2">
      <c r="A380" s="25">
        <v>22432</v>
      </c>
      <c r="B380" s="26">
        <v>2.5894070000000002E-2</v>
      </c>
      <c r="C380" s="26">
        <v>1.8E-3</v>
      </c>
      <c r="D380">
        <f t="shared" si="10"/>
        <v>1.0258940700000001</v>
      </c>
      <c r="E380">
        <f t="shared" si="11"/>
        <v>1.0018</v>
      </c>
      <c r="F380">
        <v>-0.50558973696137322</v>
      </c>
      <c r="G380" s="26">
        <v>-5.0156860000000001E-3</v>
      </c>
      <c r="H380">
        <v>377</v>
      </c>
      <c r="I380">
        <v>-0.37913448909883479</v>
      </c>
      <c r="J380">
        <v>377</v>
      </c>
    </row>
    <row r="381" spans="1:10" x14ac:dyDescent="0.2">
      <c r="A381" s="25">
        <v>22462</v>
      </c>
      <c r="B381" s="26">
        <v>-2.849906E-2</v>
      </c>
      <c r="C381" s="26">
        <v>2E-3</v>
      </c>
      <c r="D381">
        <f t="shared" si="10"/>
        <v>0.97150093999999998</v>
      </c>
      <c r="E381">
        <f t="shared" si="11"/>
        <v>1.002</v>
      </c>
      <c r="F381">
        <v>-0.23029134058386311</v>
      </c>
      <c r="G381" s="26">
        <v>-4.8555350000000002E-3</v>
      </c>
      <c r="H381">
        <v>378</v>
      </c>
      <c r="I381">
        <v>-0.37883997196599806</v>
      </c>
      <c r="J381">
        <v>378</v>
      </c>
    </row>
    <row r="382" spans="1:10" x14ac:dyDescent="0.2">
      <c r="A382" s="25">
        <v>22493</v>
      </c>
      <c r="B382" s="26">
        <v>2.9954649999999999E-2</v>
      </c>
      <c r="C382" s="26">
        <v>1.8E-3</v>
      </c>
      <c r="D382">
        <f t="shared" si="10"/>
        <v>1.0299546500000001</v>
      </c>
      <c r="E382">
        <f t="shared" si="11"/>
        <v>1.0018</v>
      </c>
      <c r="F382">
        <v>-0.22688759677678974</v>
      </c>
      <c r="G382" s="26">
        <v>-4.7944010000000002E-3</v>
      </c>
      <c r="H382">
        <v>379</v>
      </c>
      <c r="I382">
        <v>-0.3786442789552722</v>
      </c>
      <c r="J382">
        <v>379</v>
      </c>
    </row>
    <row r="383" spans="1:10" x14ac:dyDescent="0.2">
      <c r="A383" s="25">
        <v>22524</v>
      </c>
      <c r="B383" s="26">
        <v>2.6854409999999999E-2</v>
      </c>
      <c r="C383" s="26">
        <v>1.4E-3</v>
      </c>
      <c r="D383">
        <f t="shared" si="10"/>
        <v>1.0268544100000001</v>
      </c>
      <c r="E383">
        <f t="shared" si="11"/>
        <v>1.0014000000000001</v>
      </c>
      <c r="F383">
        <v>-1.0314328199222809</v>
      </c>
      <c r="G383" s="26">
        <v>-4.7290479999999996E-3</v>
      </c>
      <c r="H383">
        <v>380</v>
      </c>
      <c r="I383">
        <v>-0.37770393214188885</v>
      </c>
      <c r="J383">
        <v>380</v>
      </c>
    </row>
    <row r="384" spans="1:10" x14ac:dyDescent="0.2">
      <c r="A384" s="25">
        <v>22553</v>
      </c>
      <c r="B384" s="26">
        <v>-1.9990359999999999E-2</v>
      </c>
      <c r="C384" s="26">
        <v>1.6999999999999999E-3</v>
      </c>
      <c r="D384">
        <f t="shared" si="10"/>
        <v>0.98000964000000002</v>
      </c>
      <c r="E384">
        <f t="shared" si="11"/>
        <v>1.0017</v>
      </c>
      <c r="F384">
        <v>-0.1442754345223547</v>
      </c>
      <c r="G384" s="26">
        <v>-4.7046639999999999E-3</v>
      </c>
      <c r="H384">
        <v>381</v>
      </c>
      <c r="I384">
        <v>-0.37569849674108685</v>
      </c>
      <c r="J384">
        <v>381</v>
      </c>
    </row>
    <row r="385" spans="1:10" x14ac:dyDescent="0.2">
      <c r="A385" s="25">
        <v>22585</v>
      </c>
      <c r="B385" s="26">
        <v>2.7331129999999999E-2</v>
      </c>
      <c r="C385" s="26">
        <v>1.9E-3</v>
      </c>
      <c r="D385">
        <f t="shared" si="10"/>
        <v>1.0273311300000001</v>
      </c>
      <c r="E385">
        <f t="shared" si="11"/>
        <v>1.0019</v>
      </c>
      <c r="F385">
        <v>-0.33882844595244221</v>
      </c>
      <c r="G385" s="26">
        <v>-4.6876110000000004E-3</v>
      </c>
      <c r="H385">
        <v>382</v>
      </c>
      <c r="I385">
        <v>-0.36855783966150579</v>
      </c>
      <c r="J385">
        <v>382</v>
      </c>
    </row>
    <row r="386" spans="1:10" x14ac:dyDescent="0.2">
      <c r="A386" s="25">
        <v>22615</v>
      </c>
      <c r="B386" s="26">
        <v>4.5451129999999999E-2</v>
      </c>
      <c r="C386" s="26">
        <v>1.5E-3</v>
      </c>
      <c r="D386">
        <f t="shared" si="10"/>
        <v>1.04545113</v>
      </c>
      <c r="E386">
        <f t="shared" si="11"/>
        <v>1.0015000000000001</v>
      </c>
      <c r="F386">
        <v>0.17230830861501004</v>
      </c>
      <c r="G386" s="26">
        <v>-4.6671300000000002E-3</v>
      </c>
      <c r="H386">
        <v>383</v>
      </c>
      <c r="I386">
        <v>-0.36844791458971443</v>
      </c>
      <c r="J386">
        <v>383</v>
      </c>
    </row>
    <row r="387" spans="1:10" x14ac:dyDescent="0.2">
      <c r="A387" s="25">
        <v>22644</v>
      </c>
      <c r="B387" s="26">
        <v>7.1295099999999997E-4</v>
      </c>
      <c r="C387" s="26">
        <v>1.9E-3</v>
      </c>
      <c r="D387">
        <f t="shared" si="10"/>
        <v>1.0007129509999999</v>
      </c>
      <c r="E387">
        <f t="shared" si="11"/>
        <v>1.0019</v>
      </c>
      <c r="F387">
        <v>1.4662727530252988</v>
      </c>
      <c r="G387" s="26">
        <v>-4.3505239999999997E-3</v>
      </c>
      <c r="H387">
        <v>384</v>
      </c>
      <c r="I387">
        <v>-0.36644332892331233</v>
      </c>
      <c r="J387">
        <v>384</v>
      </c>
    </row>
    <row r="388" spans="1:10" x14ac:dyDescent="0.2">
      <c r="A388" s="25">
        <v>22677</v>
      </c>
      <c r="B388" s="26">
        <v>-3.6146989999999997E-2</v>
      </c>
      <c r="C388" s="26">
        <v>2.3999999999999998E-3</v>
      </c>
      <c r="D388">
        <f t="shared" si="10"/>
        <v>0.96385301000000001</v>
      </c>
      <c r="E388">
        <f t="shared" si="11"/>
        <v>1.0024</v>
      </c>
      <c r="F388">
        <v>5.3187548573890006E-2</v>
      </c>
      <c r="G388" s="26">
        <v>-4.2885739999999999E-3</v>
      </c>
      <c r="H388">
        <v>385</v>
      </c>
      <c r="I388">
        <v>-0.36415282400455684</v>
      </c>
      <c r="J388">
        <v>385</v>
      </c>
    </row>
    <row r="389" spans="1:10" x14ac:dyDescent="0.2">
      <c r="A389" s="25">
        <v>22705</v>
      </c>
      <c r="B389" s="26">
        <v>1.9512359999999999E-2</v>
      </c>
      <c r="C389" s="26">
        <v>2E-3</v>
      </c>
      <c r="D389">
        <f t="shared" ref="D389:D452" si="12">1+B389</f>
        <v>1.01951236</v>
      </c>
      <c r="E389">
        <f t="shared" ref="E389:E452" si="13">1+C389</f>
        <v>1.002</v>
      </c>
      <c r="F389">
        <v>-1.8511820200482498</v>
      </c>
      <c r="G389" s="26">
        <v>-4.2876950000000002E-3</v>
      </c>
      <c r="H389">
        <v>386</v>
      </c>
      <c r="I389">
        <v>-0.36078012169360529</v>
      </c>
      <c r="J389">
        <v>386</v>
      </c>
    </row>
    <row r="390" spans="1:10" x14ac:dyDescent="0.2">
      <c r="A390" s="25">
        <v>22735</v>
      </c>
      <c r="B390" s="26">
        <v>-4.6876110000000004E-3</v>
      </c>
      <c r="C390" s="26">
        <v>2E-3</v>
      </c>
      <c r="D390">
        <f t="shared" si="12"/>
        <v>0.99531238899999996</v>
      </c>
      <c r="E390">
        <f t="shared" si="13"/>
        <v>1.002</v>
      </c>
      <c r="F390">
        <v>1.1300170303661576</v>
      </c>
      <c r="G390" s="26">
        <v>-4.2536960000000004E-3</v>
      </c>
      <c r="H390">
        <v>387</v>
      </c>
      <c r="I390">
        <v>-0.35956187649757071</v>
      </c>
      <c r="J390">
        <v>387</v>
      </c>
    </row>
    <row r="391" spans="1:10" x14ac:dyDescent="0.2">
      <c r="A391" s="25">
        <v>22766</v>
      </c>
      <c r="B391" s="26">
        <v>-6.3434710000000005E-2</v>
      </c>
      <c r="C391" s="26">
        <v>2.2000000000000001E-3</v>
      </c>
      <c r="D391">
        <f t="shared" si="12"/>
        <v>0.93656528999999999</v>
      </c>
      <c r="E391">
        <f t="shared" si="13"/>
        <v>1.0022</v>
      </c>
      <c r="F391">
        <v>1.349375177455046</v>
      </c>
      <c r="G391" s="26">
        <v>-4.1928620000000003E-3</v>
      </c>
      <c r="H391">
        <v>388</v>
      </c>
      <c r="I391">
        <v>-0.35782516912287504</v>
      </c>
      <c r="J391">
        <v>388</v>
      </c>
    </row>
    <row r="392" spans="1:10" x14ac:dyDescent="0.2">
      <c r="A392" s="25">
        <v>22797</v>
      </c>
      <c r="B392" s="26">
        <v>-8.4619920000000001E-2</v>
      </c>
      <c r="C392" s="26">
        <v>2.3999999999999998E-3</v>
      </c>
      <c r="D392">
        <f t="shared" si="12"/>
        <v>0.91538008000000004</v>
      </c>
      <c r="E392">
        <f t="shared" si="13"/>
        <v>1.0024</v>
      </c>
      <c r="F392">
        <v>2.6728929013264278</v>
      </c>
      <c r="G392" s="26">
        <v>-4.1913599999999999E-3</v>
      </c>
      <c r="H392">
        <v>389</v>
      </c>
      <c r="I392">
        <v>-0.35766927408830634</v>
      </c>
      <c r="J392">
        <v>389</v>
      </c>
    </row>
    <row r="393" spans="1:10" x14ac:dyDescent="0.2">
      <c r="A393" s="25">
        <v>22826</v>
      </c>
      <c r="B393" s="26">
        <v>-8.2615040000000001E-2</v>
      </c>
      <c r="C393" s="26">
        <v>2E-3</v>
      </c>
      <c r="D393">
        <f t="shared" si="12"/>
        <v>0.91738496000000003</v>
      </c>
      <c r="E393">
        <f t="shared" si="13"/>
        <v>1.002</v>
      </c>
      <c r="F393">
        <v>-0.13065738590018364</v>
      </c>
      <c r="G393" s="26">
        <v>-3.3246769999999998E-3</v>
      </c>
      <c r="H393">
        <v>390</v>
      </c>
      <c r="I393">
        <v>-0.35009471435111772</v>
      </c>
      <c r="J393">
        <v>390</v>
      </c>
    </row>
    <row r="394" spans="1:10" x14ac:dyDescent="0.2">
      <c r="A394" s="25">
        <v>22858</v>
      </c>
      <c r="B394" s="26">
        <v>6.5438339999999998E-2</v>
      </c>
      <c r="C394" s="26">
        <v>2.7000000000000001E-3</v>
      </c>
      <c r="D394">
        <f t="shared" si="12"/>
        <v>1.06543834</v>
      </c>
      <c r="E394">
        <f t="shared" si="13"/>
        <v>1.0026999999999999</v>
      </c>
      <c r="F394">
        <v>-0.45892087583713437</v>
      </c>
      <c r="G394" s="26">
        <v>-3.079483E-3</v>
      </c>
      <c r="H394">
        <v>391</v>
      </c>
      <c r="I394">
        <v>-0.34578131905580783</v>
      </c>
      <c r="J394">
        <v>391</v>
      </c>
    </row>
    <row r="395" spans="1:10" x14ac:dyDescent="0.2">
      <c r="A395" s="25">
        <v>22889</v>
      </c>
      <c r="B395" s="26">
        <v>2.3416679999999999E-2</v>
      </c>
      <c r="C395" s="26">
        <v>2.3E-3</v>
      </c>
      <c r="D395">
        <f t="shared" si="12"/>
        <v>1.02341668</v>
      </c>
      <c r="E395">
        <f t="shared" si="13"/>
        <v>1.0023</v>
      </c>
      <c r="F395">
        <v>-0.312806456690087</v>
      </c>
      <c r="G395" s="26">
        <v>-2.788848E-3</v>
      </c>
      <c r="H395">
        <v>392</v>
      </c>
      <c r="I395">
        <v>-0.33882844595244221</v>
      </c>
      <c r="J395">
        <v>392</v>
      </c>
    </row>
    <row r="396" spans="1:10" x14ac:dyDescent="0.2">
      <c r="A396" s="25">
        <v>22917</v>
      </c>
      <c r="B396" s="26">
        <v>-5.0157670000000001E-2</v>
      </c>
      <c r="C396" s="26">
        <v>2.0999999999999999E-3</v>
      </c>
      <c r="D396">
        <f t="shared" si="12"/>
        <v>0.94984232999999996</v>
      </c>
      <c r="E396">
        <f t="shared" si="13"/>
        <v>1.0021</v>
      </c>
      <c r="F396">
        <v>0.83556312476162653</v>
      </c>
      <c r="G396" s="26">
        <v>-2.7321440000000002E-3</v>
      </c>
      <c r="H396">
        <v>393</v>
      </c>
      <c r="I396">
        <v>-0.3375534820356712</v>
      </c>
      <c r="J396">
        <v>393</v>
      </c>
    </row>
    <row r="397" spans="1:10" x14ac:dyDescent="0.2">
      <c r="A397" s="25">
        <v>22950</v>
      </c>
      <c r="B397" s="26">
        <v>2.1876349999999998E-3</v>
      </c>
      <c r="C397" s="26">
        <v>2.5000000000000001E-3</v>
      </c>
      <c r="D397">
        <f t="shared" si="12"/>
        <v>1.0021876350000001</v>
      </c>
      <c r="E397">
        <f t="shared" si="13"/>
        <v>1.0024999999999999</v>
      </c>
      <c r="F397">
        <v>-0.41101304422337581</v>
      </c>
      <c r="G397" s="26">
        <v>-2.6812849999999998E-3</v>
      </c>
      <c r="H397">
        <v>394</v>
      </c>
      <c r="I397">
        <v>-0.33584075371240385</v>
      </c>
      <c r="J397">
        <v>394</v>
      </c>
    </row>
    <row r="398" spans="1:10" x14ac:dyDescent="0.2">
      <c r="A398" s="25">
        <v>22980</v>
      </c>
      <c r="B398" s="26">
        <v>0.1101369</v>
      </c>
      <c r="C398" s="26">
        <v>2E-3</v>
      </c>
      <c r="D398">
        <f t="shared" si="12"/>
        <v>1.1101369000000001</v>
      </c>
      <c r="E398">
        <f t="shared" si="13"/>
        <v>1.002</v>
      </c>
      <c r="F398">
        <v>1.8040307963853177</v>
      </c>
      <c r="G398" s="26">
        <v>-2.3618879999999999E-3</v>
      </c>
      <c r="H398">
        <v>395</v>
      </c>
      <c r="I398">
        <v>-0.3311801467032407</v>
      </c>
      <c r="J398">
        <v>395</v>
      </c>
    </row>
    <row r="399" spans="1:10" x14ac:dyDescent="0.2">
      <c r="A399" s="25">
        <v>23011</v>
      </c>
      <c r="B399" s="26">
        <v>1.186515E-2</v>
      </c>
      <c r="C399" s="26">
        <v>2.3E-3</v>
      </c>
      <c r="D399">
        <f t="shared" si="12"/>
        <v>1.01186515</v>
      </c>
      <c r="E399">
        <f t="shared" si="13"/>
        <v>1.0023</v>
      </c>
      <c r="F399">
        <v>-0.60064154662799507</v>
      </c>
      <c r="G399" s="26">
        <v>-2.1865140000000001E-3</v>
      </c>
      <c r="H399">
        <v>396</v>
      </c>
      <c r="I399">
        <v>-0.33088635153517182</v>
      </c>
      <c r="J399">
        <v>396</v>
      </c>
    </row>
    <row r="400" spans="1:10" x14ac:dyDescent="0.2">
      <c r="A400" s="25">
        <v>23042</v>
      </c>
      <c r="B400" s="26">
        <v>5.1848230000000002E-2</v>
      </c>
      <c r="C400" s="26">
        <v>2.5000000000000001E-3</v>
      </c>
      <c r="D400">
        <f t="shared" si="12"/>
        <v>1.0518482300000001</v>
      </c>
      <c r="E400">
        <f t="shared" si="13"/>
        <v>1.0024999999999999</v>
      </c>
      <c r="F400">
        <v>2.5241237819315621</v>
      </c>
      <c r="G400" s="26">
        <v>-2.0094800000000001E-3</v>
      </c>
      <c r="H400">
        <v>397</v>
      </c>
      <c r="I400">
        <v>-0.32930655859829072</v>
      </c>
      <c r="J400">
        <v>397</v>
      </c>
    </row>
    <row r="401" spans="1:10" x14ac:dyDescent="0.2">
      <c r="A401" s="25">
        <v>23070</v>
      </c>
      <c r="B401" s="26">
        <v>-2.1931059999999999E-2</v>
      </c>
      <c r="C401" s="26">
        <v>2.3E-3</v>
      </c>
      <c r="D401">
        <f t="shared" si="12"/>
        <v>0.97806894</v>
      </c>
      <c r="E401">
        <f t="shared" si="13"/>
        <v>1.0023</v>
      </c>
      <c r="F401">
        <v>-0.36415282400455684</v>
      </c>
      <c r="G401" s="26">
        <v>-1.9317150000000001E-3</v>
      </c>
      <c r="H401">
        <v>398</v>
      </c>
      <c r="I401">
        <v>-0.32629927759034183</v>
      </c>
      <c r="J401">
        <v>398</v>
      </c>
    </row>
    <row r="402" spans="1:10" x14ac:dyDescent="0.2">
      <c r="A402" s="25">
        <v>23099</v>
      </c>
      <c r="B402" s="26">
        <v>3.291728E-2</v>
      </c>
      <c r="C402" s="26">
        <v>2.3E-3</v>
      </c>
      <c r="D402">
        <f t="shared" si="12"/>
        <v>1.0329172799999999</v>
      </c>
      <c r="E402">
        <f t="shared" si="13"/>
        <v>1.0023</v>
      </c>
      <c r="F402">
        <v>0.21096063823421257</v>
      </c>
      <c r="G402" s="26">
        <v>-1.906006E-3</v>
      </c>
      <c r="H402">
        <v>399</v>
      </c>
      <c r="I402">
        <v>-0.32588783835032625</v>
      </c>
      <c r="J402">
        <v>399</v>
      </c>
    </row>
    <row r="403" spans="1:10" x14ac:dyDescent="0.2">
      <c r="A403" s="25">
        <v>23131</v>
      </c>
      <c r="B403" s="26">
        <v>4.7438510000000003E-2</v>
      </c>
      <c r="C403" s="26">
        <v>2.5000000000000001E-3</v>
      </c>
      <c r="D403">
        <f t="shared" si="12"/>
        <v>1.0474385100000001</v>
      </c>
      <c r="E403">
        <f t="shared" si="13"/>
        <v>1.0024999999999999</v>
      </c>
      <c r="F403">
        <v>-2.8666141763795269E-2</v>
      </c>
      <c r="G403" s="26">
        <v>-1.8202680000000001E-3</v>
      </c>
      <c r="H403">
        <v>400</v>
      </c>
      <c r="I403">
        <v>-0.32342330943510955</v>
      </c>
      <c r="J403">
        <v>400</v>
      </c>
    </row>
    <row r="404" spans="1:10" x14ac:dyDescent="0.2">
      <c r="A404" s="25">
        <v>23162</v>
      </c>
      <c r="B404" s="26">
        <v>2.0051389999999999E-2</v>
      </c>
      <c r="C404" s="26">
        <v>2.3999999999999998E-3</v>
      </c>
      <c r="D404">
        <f t="shared" si="12"/>
        <v>1.0200513899999999</v>
      </c>
      <c r="E404">
        <f t="shared" si="13"/>
        <v>1.0024</v>
      </c>
      <c r="F404">
        <v>-0.49283550101353352</v>
      </c>
      <c r="G404" s="26">
        <v>-1.7467590000000001E-3</v>
      </c>
      <c r="H404">
        <v>401</v>
      </c>
      <c r="I404">
        <v>-0.32172020899354714</v>
      </c>
      <c r="J404">
        <v>401</v>
      </c>
    </row>
    <row r="405" spans="1:10" x14ac:dyDescent="0.2">
      <c r="A405" s="25">
        <v>23190</v>
      </c>
      <c r="B405" s="26">
        <v>-1.803049E-2</v>
      </c>
      <c r="C405" s="26">
        <v>2.3E-3</v>
      </c>
      <c r="D405">
        <f t="shared" si="12"/>
        <v>0.98196950999999999</v>
      </c>
      <c r="E405">
        <f t="shared" si="13"/>
        <v>1.0023</v>
      </c>
      <c r="F405">
        <v>-0.1679293991186141</v>
      </c>
      <c r="G405" s="26">
        <v>-1.717494E-3</v>
      </c>
      <c r="H405">
        <v>402</v>
      </c>
      <c r="I405">
        <v>-0.32057484818843524</v>
      </c>
      <c r="J405">
        <v>402</v>
      </c>
    </row>
    <row r="406" spans="1:10" x14ac:dyDescent="0.2">
      <c r="A406" s="25">
        <v>23223</v>
      </c>
      <c r="B406" s="26">
        <v>-1.717494E-3</v>
      </c>
      <c r="C406" s="26">
        <v>2.7000000000000001E-3</v>
      </c>
      <c r="D406">
        <f t="shared" si="12"/>
        <v>0.99828250600000001</v>
      </c>
      <c r="E406">
        <f t="shared" si="13"/>
        <v>1.0026999999999999</v>
      </c>
      <c r="F406">
        <v>-0.8494920524991344</v>
      </c>
      <c r="G406" s="26">
        <v>-1.644253E-3</v>
      </c>
      <c r="H406">
        <v>403</v>
      </c>
      <c r="I406">
        <v>-0.31932269040537758</v>
      </c>
      <c r="J406">
        <v>403</v>
      </c>
    </row>
    <row r="407" spans="1:10" x14ac:dyDescent="0.2">
      <c r="A407" s="25">
        <v>23253</v>
      </c>
      <c r="B407" s="26">
        <v>5.2683670000000002E-2</v>
      </c>
      <c r="C407" s="26">
        <v>2.5000000000000001E-3</v>
      </c>
      <c r="D407">
        <f t="shared" si="12"/>
        <v>1.05268367</v>
      </c>
      <c r="E407">
        <f t="shared" si="13"/>
        <v>1.0024999999999999</v>
      </c>
      <c r="F407">
        <v>0.43899252703062347</v>
      </c>
      <c r="G407" s="26">
        <v>-1.6388279999999999E-3</v>
      </c>
      <c r="H407">
        <v>404</v>
      </c>
      <c r="I407">
        <v>-0.31649157946565726</v>
      </c>
      <c r="J407">
        <v>404</v>
      </c>
    </row>
    <row r="408" spans="1:10" x14ac:dyDescent="0.2">
      <c r="A408" s="25">
        <v>23284</v>
      </c>
      <c r="B408" s="26">
        <v>-1.189808E-2</v>
      </c>
      <c r="C408" s="26">
        <v>2.7000000000000001E-3</v>
      </c>
      <c r="D408">
        <f t="shared" si="12"/>
        <v>0.98810191999999997</v>
      </c>
      <c r="E408">
        <f t="shared" si="13"/>
        <v>1.0026999999999999</v>
      </c>
      <c r="F408">
        <v>0.42859879703889009</v>
      </c>
      <c r="G408" s="26">
        <v>-1.4733319999999999E-3</v>
      </c>
      <c r="H408">
        <v>405</v>
      </c>
      <c r="I408">
        <v>-0.31487920085937626</v>
      </c>
      <c r="J408">
        <v>405</v>
      </c>
    </row>
    <row r="409" spans="1:10" x14ac:dyDescent="0.2">
      <c r="A409" s="25">
        <v>23315</v>
      </c>
      <c r="B409" s="26">
        <v>2.7708300000000002E-2</v>
      </c>
      <c r="C409" s="26">
        <v>2.8999999999999998E-3</v>
      </c>
      <c r="D409">
        <f t="shared" si="12"/>
        <v>1.0277083</v>
      </c>
      <c r="E409">
        <f t="shared" si="13"/>
        <v>1.0028999999999999</v>
      </c>
      <c r="F409">
        <v>-1.012297847117547</v>
      </c>
      <c r="G409" s="26">
        <v>-1.397962E-3</v>
      </c>
      <c r="H409">
        <v>406</v>
      </c>
      <c r="I409">
        <v>-0.312806456690087</v>
      </c>
      <c r="J409">
        <v>406</v>
      </c>
    </row>
    <row r="410" spans="1:10" x14ac:dyDescent="0.2">
      <c r="A410" s="25">
        <v>23344</v>
      </c>
      <c r="B410" s="26">
        <v>-5.5489679999999996E-3</v>
      </c>
      <c r="C410" s="26">
        <v>2.7000000000000001E-3</v>
      </c>
      <c r="D410">
        <f t="shared" si="12"/>
        <v>0.99445103199999996</v>
      </c>
      <c r="E410">
        <f t="shared" si="13"/>
        <v>1.0026999999999999</v>
      </c>
      <c r="F410">
        <v>-0.40959943454218273</v>
      </c>
      <c r="G410" s="26">
        <v>-1.2620960000000001E-3</v>
      </c>
      <c r="H410">
        <v>407</v>
      </c>
      <c r="I410">
        <v>-0.30734609351420228</v>
      </c>
      <c r="J410">
        <v>407</v>
      </c>
    </row>
    <row r="411" spans="1:10" x14ac:dyDescent="0.2">
      <c r="A411" s="25">
        <v>23376</v>
      </c>
      <c r="B411" s="26">
        <v>2.1736499999999999E-2</v>
      </c>
      <c r="C411" s="26">
        <v>2.8999999999999998E-3</v>
      </c>
      <c r="D411">
        <f t="shared" si="12"/>
        <v>1.0217365</v>
      </c>
      <c r="E411">
        <f t="shared" si="13"/>
        <v>1.0028999999999999</v>
      </c>
      <c r="F411">
        <v>0.80320144413734273</v>
      </c>
      <c r="G411" s="26">
        <v>-1.1842619999999999E-3</v>
      </c>
      <c r="H411">
        <v>408</v>
      </c>
      <c r="I411">
        <v>-0.30686003184800437</v>
      </c>
      <c r="J411">
        <v>408</v>
      </c>
    </row>
    <row r="412" spans="1:10" x14ac:dyDescent="0.2">
      <c r="A412" s="25">
        <v>23407</v>
      </c>
      <c r="B412" s="26">
        <v>2.579008E-2</v>
      </c>
      <c r="C412" s="26">
        <v>3.0000000000000001E-3</v>
      </c>
      <c r="D412">
        <f t="shared" si="12"/>
        <v>1.0257900799999999</v>
      </c>
      <c r="E412">
        <f t="shared" si="13"/>
        <v>1.0029999999999999</v>
      </c>
      <c r="F412">
        <v>0.59124228523317923</v>
      </c>
      <c r="G412" s="26">
        <v>-1.1635479999999999E-3</v>
      </c>
      <c r="H412">
        <v>409</v>
      </c>
      <c r="I412">
        <v>-0.30649121828069698</v>
      </c>
      <c r="J412">
        <v>409</v>
      </c>
    </row>
    <row r="413" spans="1:10" x14ac:dyDescent="0.2">
      <c r="A413" s="25">
        <v>23435</v>
      </c>
      <c r="B413" s="26">
        <v>1.7207299999999998E-2</v>
      </c>
      <c r="C413" s="26">
        <v>2.5999999999999999E-3</v>
      </c>
      <c r="D413">
        <f t="shared" si="12"/>
        <v>1.0172072999999999</v>
      </c>
      <c r="E413">
        <f t="shared" si="13"/>
        <v>1.0025999999999999</v>
      </c>
      <c r="F413">
        <v>-1.6675412822574616</v>
      </c>
      <c r="G413" s="26">
        <v>-1.1562740000000001E-3</v>
      </c>
      <c r="H413">
        <v>410</v>
      </c>
      <c r="I413">
        <v>-0.30583215237245021</v>
      </c>
      <c r="J413">
        <v>410</v>
      </c>
    </row>
    <row r="414" spans="1:10" x14ac:dyDescent="0.2">
      <c r="A414" s="25">
        <v>23467</v>
      </c>
      <c r="B414" s="26">
        <v>1.7636229999999999E-2</v>
      </c>
      <c r="C414" s="26">
        <v>3.0999999999999999E-3</v>
      </c>
      <c r="D414">
        <f t="shared" si="12"/>
        <v>1.0176362299999999</v>
      </c>
      <c r="E414">
        <f t="shared" si="13"/>
        <v>1.0031000000000001</v>
      </c>
      <c r="F414">
        <v>-2.6565087354173764</v>
      </c>
      <c r="G414" s="26">
        <v>-1.0671770000000001E-3</v>
      </c>
      <c r="H414">
        <v>411</v>
      </c>
      <c r="I414">
        <v>-0.30518869942281163</v>
      </c>
      <c r="J414">
        <v>411</v>
      </c>
    </row>
    <row r="415" spans="1:10" x14ac:dyDescent="0.2">
      <c r="A415" s="25">
        <v>23497</v>
      </c>
      <c r="B415" s="26">
        <v>4.6073579999999998E-3</v>
      </c>
      <c r="C415" s="26">
        <v>2.8999999999999998E-3</v>
      </c>
      <c r="D415">
        <f t="shared" si="12"/>
        <v>1.0046073579999999</v>
      </c>
      <c r="E415">
        <f t="shared" si="13"/>
        <v>1.0028999999999999</v>
      </c>
      <c r="F415">
        <v>0.12676991206007288</v>
      </c>
      <c r="G415" s="26">
        <v>-1.066057E-3</v>
      </c>
      <c r="H415">
        <v>412</v>
      </c>
      <c r="I415">
        <v>-0.30103661735211068</v>
      </c>
      <c r="J415">
        <v>412</v>
      </c>
    </row>
    <row r="416" spans="1:10" x14ac:dyDescent="0.2">
      <c r="A416" s="25">
        <v>23525</v>
      </c>
      <c r="B416" s="26">
        <v>1.7403149999999999E-2</v>
      </c>
      <c r="C416" s="26">
        <v>2.5999999999999999E-3</v>
      </c>
      <c r="D416">
        <f t="shared" si="12"/>
        <v>1.01740315</v>
      </c>
      <c r="E416">
        <f t="shared" si="13"/>
        <v>1.0025999999999999</v>
      </c>
      <c r="F416">
        <v>0.59421120110613646</v>
      </c>
      <c r="G416" s="26">
        <v>-9.945030000000001E-4</v>
      </c>
      <c r="H416">
        <v>413</v>
      </c>
      <c r="I416">
        <v>-0.30004569896134164</v>
      </c>
      <c r="J416">
        <v>413</v>
      </c>
    </row>
    <row r="417" spans="1:10" x14ac:dyDescent="0.2">
      <c r="A417" s="25">
        <v>23558</v>
      </c>
      <c r="B417" s="26">
        <v>1.507987E-2</v>
      </c>
      <c r="C417" s="26">
        <v>3.0000000000000001E-3</v>
      </c>
      <c r="D417">
        <f t="shared" si="12"/>
        <v>1.0150798700000001</v>
      </c>
      <c r="E417">
        <f t="shared" si="13"/>
        <v>1.0029999999999999</v>
      </c>
      <c r="F417">
        <v>0.44681509734950098</v>
      </c>
      <c r="G417" s="26">
        <v>-8.0605300000000004E-4</v>
      </c>
      <c r="H417">
        <v>414</v>
      </c>
      <c r="I417">
        <v>-0.29957184661820346</v>
      </c>
      <c r="J417">
        <v>414</v>
      </c>
    </row>
    <row r="418" spans="1:10" x14ac:dyDescent="0.2">
      <c r="A418" s="25">
        <v>23589</v>
      </c>
      <c r="B418" s="26">
        <v>2.0118319999999999E-2</v>
      </c>
      <c r="C418" s="26">
        <v>3.0000000000000001E-3</v>
      </c>
      <c r="D418">
        <f t="shared" si="12"/>
        <v>1.0201183199999999</v>
      </c>
      <c r="E418">
        <f t="shared" si="13"/>
        <v>1.0029999999999999</v>
      </c>
      <c r="F418">
        <v>-1.5483121630923489</v>
      </c>
      <c r="G418" s="26">
        <v>-6.8294700000000005E-4</v>
      </c>
      <c r="H418">
        <v>415</v>
      </c>
      <c r="I418">
        <v>-0.2984930350850093</v>
      </c>
      <c r="J418">
        <v>415</v>
      </c>
    </row>
    <row r="419" spans="1:10" x14ac:dyDescent="0.2">
      <c r="A419" s="25">
        <v>23620</v>
      </c>
      <c r="B419" s="26">
        <v>-1.1266170000000001E-2</v>
      </c>
      <c r="C419" s="26">
        <v>2.8E-3</v>
      </c>
      <c r="D419">
        <f t="shared" si="12"/>
        <v>0.98873383000000004</v>
      </c>
      <c r="E419">
        <f t="shared" si="13"/>
        <v>1.0027999999999999</v>
      </c>
      <c r="F419">
        <v>-0.28570241654402306</v>
      </c>
      <c r="G419" s="26">
        <v>-4.1510700000000001E-4</v>
      </c>
      <c r="H419">
        <v>416</v>
      </c>
      <c r="I419">
        <v>-0.29672445372670547</v>
      </c>
      <c r="J419">
        <v>416</v>
      </c>
    </row>
    <row r="420" spans="1:10" x14ac:dyDescent="0.2">
      <c r="A420" s="25">
        <v>23650</v>
      </c>
      <c r="B420" s="26">
        <v>3.0480119999999999E-2</v>
      </c>
      <c r="C420" s="26">
        <v>2.8E-3</v>
      </c>
      <c r="D420">
        <f t="shared" si="12"/>
        <v>1.03048012</v>
      </c>
      <c r="E420">
        <f t="shared" si="13"/>
        <v>1.0027999999999999</v>
      </c>
      <c r="F420">
        <v>-0.54554908446795836</v>
      </c>
      <c r="G420" s="26">
        <v>-3.7449100000000002E-4</v>
      </c>
      <c r="H420">
        <v>417</v>
      </c>
      <c r="I420">
        <v>-0.29623575383273787</v>
      </c>
      <c r="J420">
        <v>417</v>
      </c>
    </row>
    <row r="421" spans="1:10" x14ac:dyDescent="0.2">
      <c r="A421" s="25">
        <v>23680</v>
      </c>
      <c r="B421" s="26">
        <v>8.8693020000000008E-3</v>
      </c>
      <c r="C421" s="26">
        <v>2.8999999999999998E-3</v>
      </c>
      <c r="D421">
        <f t="shared" si="12"/>
        <v>1.0088693019999999</v>
      </c>
      <c r="E421">
        <f t="shared" si="13"/>
        <v>1.0028999999999999</v>
      </c>
      <c r="F421">
        <v>-0.79950702567456522</v>
      </c>
      <c r="G421" s="26">
        <v>-2.79898E-4</v>
      </c>
      <c r="H421">
        <v>418</v>
      </c>
      <c r="I421">
        <v>-0.29554996487417196</v>
      </c>
      <c r="J421">
        <v>418</v>
      </c>
    </row>
    <row r="422" spans="1:10" x14ac:dyDescent="0.2">
      <c r="A422" s="25">
        <v>23711</v>
      </c>
      <c r="B422" s="26">
        <v>3.0895689999999999E-3</v>
      </c>
      <c r="C422" s="26">
        <v>2.8999999999999998E-3</v>
      </c>
      <c r="D422">
        <f t="shared" si="12"/>
        <v>1.0030895689999999</v>
      </c>
      <c r="E422">
        <f t="shared" si="13"/>
        <v>1.0028999999999999</v>
      </c>
      <c r="F422">
        <v>-0.48679688315322789</v>
      </c>
      <c r="G422" s="26">
        <v>-2.5109999999999998E-4</v>
      </c>
      <c r="H422">
        <v>419</v>
      </c>
      <c r="I422">
        <v>-0.29006743657092182</v>
      </c>
      <c r="J422">
        <v>419</v>
      </c>
    </row>
    <row r="423" spans="1:10" x14ac:dyDescent="0.2">
      <c r="A423" s="25">
        <v>23742</v>
      </c>
      <c r="B423" s="26">
        <v>3.6898460000000001E-3</v>
      </c>
      <c r="C423" s="26">
        <v>3.0999999999999999E-3</v>
      </c>
      <c r="D423">
        <f t="shared" si="12"/>
        <v>1.0036898460000001</v>
      </c>
      <c r="E423">
        <f t="shared" si="13"/>
        <v>1.0031000000000001</v>
      </c>
      <c r="F423">
        <v>1.3762010139947405</v>
      </c>
      <c r="G423" s="26">
        <v>-7.3122300000000003E-5</v>
      </c>
      <c r="H423">
        <v>420</v>
      </c>
      <c r="I423">
        <v>-0.28970621153980525</v>
      </c>
      <c r="J423">
        <v>420</v>
      </c>
    </row>
    <row r="424" spans="1:10" x14ac:dyDescent="0.2">
      <c r="A424" s="25">
        <v>23771</v>
      </c>
      <c r="B424" s="26">
        <v>3.8645739999999998E-2</v>
      </c>
      <c r="C424" s="26">
        <v>2.8E-3</v>
      </c>
      <c r="D424">
        <f t="shared" si="12"/>
        <v>1.03864574</v>
      </c>
      <c r="E424">
        <f t="shared" si="13"/>
        <v>1.0027999999999999</v>
      </c>
      <c r="F424">
        <v>-4.7970150936139565E-2</v>
      </c>
      <c r="G424" s="26">
        <v>4.03445E-4</v>
      </c>
      <c r="H424">
        <v>421</v>
      </c>
      <c r="I424">
        <v>-0.28805689634570947</v>
      </c>
      <c r="J424">
        <v>421</v>
      </c>
    </row>
    <row r="425" spans="1:10" x14ac:dyDescent="0.2">
      <c r="A425" s="25">
        <v>23799</v>
      </c>
      <c r="B425" s="26">
        <v>6.9459350000000003E-3</v>
      </c>
      <c r="C425" s="26">
        <v>3.0000000000000001E-3</v>
      </c>
      <c r="D425">
        <f t="shared" si="12"/>
        <v>1.0069459350000001</v>
      </c>
      <c r="E425">
        <f t="shared" si="13"/>
        <v>1.0029999999999999</v>
      </c>
      <c r="F425">
        <v>0.28522911808033269</v>
      </c>
      <c r="G425" s="26">
        <v>4.4730900000000001E-4</v>
      </c>
      <c r="H425">
        <v>422</v>
      </c>
      <c r="I425">
        <v>-0.28570241654402306</v>
      </c>
      <c r="J425">
        <v>422</v>
      </c>
    </row>
    <row r="426" spans="1:10" x14ac:dyDescent="0.2">
      <c r="A426" s="25">
        <v>23832</v>
      </c>
      <c r="B426" s="26">
        <v>-9.71524E-3</v>
      </c>
      <c r="C426" s="26">
        <v>3.5999999999999999E-3</v>
      </c>
      <c r="D426">
        <f t="shared" si="12"/>
        <v>0.99028475999999999</v>
      </c>
      <c r="E426">
        <f t="shared" si="13"/>
        <v>1.0036</v>
      </c>
      <c r="F426">
        <v>-0.18653275469347849</v>
      </c>
      <c r="G426" s="26">
        <v>4.5304999999999998E-4</v>
      </c>
      <c r="H426">
        <v>423</v>
      </c>
      <c r="I426">
        <v>-0.2805721583369345</v>
      </c>
      <c r="J426">
        <v>423</v>
      </c>
    </row>
    <row r="427" spans="1:10" x14ac:dyDescent="0.2">
      <c r="A427" s="25">
        <v>23862</v>
      </c>
      <c r="B427" s="26">
        <v>3.3652179999999997E-2</v>
      </c>
      <c r="C427" s="26">
        <v>3.0999999999999999E-3</v>
      </c>
      <c r="D427">
        <f t="shared" si="12"/>
        <v>1.03365218</v>
      </c>
      <c r="E427">
        <f t="shared" si="13"/>
        <v>1.0031000000000001</v>
      </c>
      <c r="F427">
        <v>0.79275811230758264</v>
      </c>
      <c r="G427" s="26">
        <v>5.0062999999999996E-4</v>
      </c>
      <c r="H427">
        <v>424</v>
      </c>
      <c r="I427">
        <v>-0.27783373737761335</v>
      </c>
      <c r="J427">
        <v>424</v>
      </c>
    </row>
    <row r="428" spans="1:10" x14ac:dyDescent="0.2">
      <c r="A428" s="25">
        <v>23890</v>
      </c>
      <c r="B428" s="26">
        <v>-4.3505239999999997E-3</v>
      </c>
      <c r="C428" s="26">
        <v>3.0999999999999999E-3</v>
      </c>
      <c r="D428">
        <f t="shared" si="12"/>
        <v>0.99564947599999998</v>
      </c>
      <c r="E428">
        <f t="shared" si="13"/>
        <v>1.0031000000000001</v>
      </c>
      <c r="F428">
        <v>1.6980472989914301</v>
      </c>
      <c r="G428" s="26">
        <v>6.2872999999999998E-4</v>
      </c>
      <c r="H428">
        <v>425</v>
      </c>
      <c r="I428">
        <v>-0.27735739605257781</v>
      </c>
      <c r="J428">
        <v>425</v>
      </c>
    </row>
    <row r="429" spans="1:10" x14ac:dyDescent="0.2">
      <c r="A429" s="25">
        <v>23923</v>
      </c>
      <c r="B429" s="26">
        <v>-5.1868350000000001E-2</v>
      </c>
      <c r="C429" s="26">
        <v>3.5000000000000001E-3</v>
      </c>
      <c r="D429">
        <f t="shared" si="12"/>
        <v>0.94813164999999999</v>
      </c>
      <c r="E429">
        <f t="shared" si="13"/>
        <v>1.0035000000000001</v>
      </c>
      <c r="F429">
        <v>-3.9288995111608112E-2</v>
      </c>
      <c r="G429" s="26">
        <v>6.76478E-4</v>
      </c>
      <c r="H429">
        <v>426</v>
      </c>
      <c r="I429">
        <v>-0.27684639387746374</v>
      </c>
      <c r="J429">
        <v>426</v>
      </c>
    </row>
    <row r="430" spans="1:10" x14ac:dyDescent="0.2">
      <c r="A430" s="25">
        <v>23953</v>
      </c>
      <c r="B430" s="26">
        <v>1.67595E-2</v>
      </c>
      <c r="C430" s="26">
        <v>3.0999999999999999E-3</v>
      </c>
      <c r="D430">
        <f t="shared" si="12"/>
        <v>1.0167595</v>
      </c>
      <c r="E430">
        <f t="shared" si="13"/>
        <v>1.0031000000000001</v>
      </c>
      <c r="F430">
        <v>0.16574761449270167</v>
      </c>
      <c r="G430" s="26">
        <v>6.7827100000000004E-4</v>
      </c>
      <c r="H430">
        <v>427</v>
      </c>
      <c r="I430">
        <v>-0.2738088892067389</v>
      </c>
      <c r="J430">
        <v>427</v>
      </c>
    </row>
    <row r="431" spans="1:10" x14ac:dyDescent="0.2">
      <c r="A431" s="25">
        <v>23985</v>
      </c>
      <c r="B431" s="26">
        <v>3.0882980000000001E-2</v>
      </c>
      <c r="C431" s="26">
        <v>3.3E-3</v>
      </c>
      <c r="D431">
        <f t="shared" si="12"/>
        <v>1.0308829799999999</v>
      </c>
      <c r="E431">
        <f t="shared" si="13"/>
        <v>1.0033000000000001</v>
      </c>
      <c r="F431">
        <v>-1.6485568222910933</v>
      </c>
      <c r="G431" s="26">
        <v>6.7836299999999997E-4</v>
      </c>
      <c r="H431">
        <v>428</v>
      </c>
      <c r="I431">
        <v>-0.2723392602078204</v>
      </c>
      <c r="J431">
        <v>428</v>
      </c>
    </row>
    <row r="432" spans="1:10" x14ac:dyDescent="0.2">
      <c r="A432" s="25">
        <v>24015</v>
      </c>
      <c r="B432" s="26">
        <v>3.1952189999999998E-2</v>
      </c>
      <c r="C432" s="26">
        <v>3.0999999999999999E-3</v>
      </c>
      <c r="D432">
        <f t="shared" si="12"/>
        <v>1.0319521899999999</v>
      </c>
      <c r="E432">
        <f t="shared" si="13"/>
        <v>1.0031000000000001</v>
      </c>
      <c r="F432">
        <v>-0.12984273308819586</v>
      </c>
      <c r="G432" s="26">
        <v>6.9688900000000002E-4</v>
      </c>
      <c r="H432">
        <v>429</v>
      </c>
      <c r="I432">
        <v>-0.269374369303366</v>
      </c>
      <c r="J432">
        <v>429</v>
      </c>
    </row>
    <row r="433" spans="1:10" x14ac:dyDescent="0.2">
      <c r="A433" s="25">
        <v>24044</v>
      </c>
      <c r="B433" s="26">
        <v>2.9271430000000001E-2</v>
      </c>
      <c r="C433" s="26">
        <v>3.0999999999999999E-3</v>
      </c>
      <c r="D433">
        <f t="shared" si="12"/>
        <v>1.0292714300000001</v>
      </c>
      <c r="E433">
        <f t="shared" si="13"/>
        <v>1.0031000000000001</v>
      </c>
      <c r="F433">
        <v>-0.14050482881035603</v>
      </c>
      <c r="G433" s="26">
        <v>7.1295099999999997E-4</v>
      </c>
      <c r="H433">
        <v>430</v>
      </c>
      <c r="I433">
        <v>-0.26609752581277546</v>
      </c>
      <c r="J433">
        <v>430</v>
      </c>
    </row>
    <row r="434" spans="1:10" x14ac:dyDescent="0.2">
      <c r="A434" s="25">
        <v>24076</v>
      </c>
      <c r="B434" s="26">
        <v>3.0649890000000002E-3</v>
      </c>
      <c r="C434" s="26">
        <v>3.5000000000000001E-3</v>
      </c>
      <c r="D434">
        <f t="shared" si="12"/>
        <v>1.0030649890000001</v>
      </c>
      <c r="E434">
        <f t="shared" si="13"/>
        <v>1.0035000000000001</v>
      </c>
      <c r="F434">
        <v>1.3958362069665722</v>
      </c>
      <c r="G434" s="26">
        <v>8.3725599999999998E-4</v>
      </c>
      <c r="H434">
        <v>431</v>
      </c>
      <c r="I434">
        <v>-0.26392294638050584</v>
      </c>
      <c r="J434">
        <v>431</v>
      </c>
    </row>
    <row r="435" spans="1:10" x14ac:dyDescent="0.2">
      <c r="A435" s="25">
        <v>24107</v>
      </c>
      <c r="B435" s="26">
        <v>1.3544779999999999E-2</v>
      </c>
      <c r="C435" s="26">
        <v>3.3E-3</v>
      </c>
      <c r="D435">
        <f t="shared" si="12"/>
        <v>1.0135447799999999</v>
      </c>
      <c r="E435">
        <f t="shared" si="13"/>
        <v>1.0033000000000001</v>
      </c>
      <c r="F435">
        <v>0.32143182129505449</v>
      </c>
      <c r="G435" s="26">
        <v>1.0145480000000001E-3</v>
      </c>
      <c r="H435">
        <v>432</v>
      </c>
      <c r="I435">
        <v>-0.26000046778300834</v>
      </c>
      <c r="J435">
        <v>432</v>
      </c>
    </row>
    <row r="436" spans="1:10" x14ac:dyDescent="0.2">
      <c r="A436" s="25">
        <v>24138</v>
      </c>
      <c r="B436" s="26">
        <v>1.212212E-2</v>
      </c>
      <c r="C436" s="26">
        <v>3.8E-3</v>
      </c>
      <c r="D436">
        <f t="shared" si="12"/>
        <v>1.0121221199999999</v>
      </c>
      <c r="E436">
        <f t="shared" si="13"/>
        <v>1.0038</v>
      </c>
      <c r="F436">
        <v>1.2327834551617567</v>
      </c>
      <c r="G436" s="26">
        <v>1.1765339999999999E-3</v>
      </c>
      <c r="H436">
        <v>433</v>
      </c>
      <c r="I436">
        <v>-0.2577354766328217</v>
      </c>
      <c r="J436">
        <v>433</v>
      </c>
    </row>
    <row r="437" spans="1:10" x14ac:dyDescent="0.2">
      <c r="A437" s="25">
        <v>24166</v>
      </c>
      <c r="B437" s="26">
        <v>-8.6208859999999995E-3</v>
      </c>
      <c r="C437" s="26">
        <v>3.5000000000000001E-3</v>
      </c>
      <c r="D437">
        <f t="shared" si="12"/>
        <v>0.99137911400000001</v>
      </c>
      <c r="E437">
        <f t="shared" si="13"/>
        <v>1.0035000000000001</v>
      </c>
      <c r="F437">
        <v>-1.1422373114337392</v>
      </c>
      <c r="G437" s="26">
        <v>1.4065639999999999E-3</v>
      </c>
      <c r="H437">
        <v>434</v>
      </c>
      <c r="I437">
        <v>-0.25703934090715008</v>
      </c>
      <c r="J437">
        <v>434</v>
      </c>
    </row>
    <row r="438" spans="1:10" x14ac:dyDescent="0.2">
      <c r="A438" s="25">
        <v>24197</v>
      </c>
      <c r="B438" s="26">
        <v>-2.0922989999999999E-2</v>
      </c>
      <c r="C438" s="26">
        <v>3.8E-3</v>
      </c>
      <c r="D438">
        <f t="shared" si="12"/>
        <v>0.97907701000000003</v>
      </c>
      <c r="E438">
        <f t="shared" si="13"/>
        <v>1.0038</v>
      </c>
      <c r="F438">
        <v>-0.74970202398129504</v>
      </c>
      <c r="G438" s="26">
        <v>1.4260220000000001E-3</v>
      </c>
      <c r="H438">
        <v>435</v>
      </c>
      <c r="I438">
        <v>-0.25417549085121621</v>
      </c>
      <c r="J438">
        <v>435</v>
      </c>
    </row>
    <row r="439" spans="1:10" x14ac:dyDescent="0.2">
      <c r="A439" s="25">
        <v>24226</v>
      </c>
      <c r="B439" s="26">
        <v>2.4837040000000001E-2</v>
      </c>
      <c r="C439" s="26">
        <v>3.3999999999999998E-3</v>
      </c>
      <c r="D439">
        <f t="shared" si="12"/>
        <v>1.02483704</v>
      </c>
      <c r="E439">
        <f t="shared" si="13"/>
        <v>1.0034000000000001</v>
      </c>
      <c r="F439">
        <v>1.2555315682321635</v>
      </c>
      <c r="G439" s="26">
        <v>1.4875019999999999E-3</v>
      </c>
      <c r="H439">
        <v>436</v>
      </c>
      <c r="I439">
        <v>-0.25382082180525167</v>
      </c>
      <c r="J439">
        <v>436</v>
      </c>
    </row>
    <row r="440" spans="1:10" x14ac:dyDescent="0.2">
      <c r="A440" s="25">
        <v>24258</v>
      </c>
      <c r="B440" s="26">
        <v>-5.2538420000000002E-2</v>
      </c>
      <c r="C440" s="26">
        <v>4.1000000000000003E-3</v>
      </c>
      <c r="D440">
        <f t="shared" si="12"/>
        <v>0.94746158000000003</v>
      </c>
      <c r="E440">
        <f t="shared" si="13"/>
        <v>1.0041</v>
      </c>
      <c r="F440">
        <v>0.47489549241216733</v>
      </c>
      <c r="G440" s="26">
        <v>1.5718869999999999E-3</v>
      </c>
      <c r="H440">
        <v>437</v>
      </c>
      <c r="I440">
        <v>-0.25231434962784777</v>
      </c>
      <c r="J440">
        <v>437</v>
      </c>
    </row>
    <row r="441" spans="1:10" x14ac:dyDescent="0.2">
      <c r="A441" s="25">
        <v>24288</v>
      </c>
      <c r="B441" s="26">
        <v>-1.0317110000000001E-2</v>
      </c>
      <c r="C441" s="26">
        <v>3.8E-3</v>
      </c>
      <c r="D441">
        <f t="shared" si="12"/>
        <v>0.98968288999999998</v>
      </c>
      <c r="E441">
        <f t="shared" si="13"/>
        <v>1.0038</v>
      </c>
      <c r="F441">
        <v>2.0525206495305937</v>
      </c>
      <c r="G441" s="26">
        <v>1.911399E-3</v>
      </c>
      <c r="H441">
        <v>438</v>
      </c>
      <c r="I441">
        <v>-0.24347216993206922</v>
      </c>
      <c r="J441">
        <v>438</v>
      </c>
    </row>
    <row r="442" spans="1:10" x14ac:dyDescent="0.2">
      <c r="A442" s="25">
        <v>24317</v>
      </c>
      <c r="B442" s="26">
        <v>-1.287017E-2</v>
      </c>
      <c r="C442" s="26">
        <v>3.5000000000000001E-3</v>
      </c>
      <c r="D442">
        <f t="shared" si="12"/>
        <v>0.98712982999999999</v>
      </c>
      <c r="E442">
        <f t="shared" si="13"/>
        <v>1.0035000000000001</v>
      </c>
      <c r="F442">
        <v>0.48156609794264821</v>
      </c>
      <c r="G442" s="26">
        <v>2.1186379999999999E-3</v>
      </c>
      <c r="H442">
        <v>439</v>
      </c>
      <c r="I442">
        <v>-0.24194431103717798</v>
      </c>
      <c r="J442">
        <v>439</v>
      </c>
    </row>
    <row r="443" spans="1:10" x14ac:dyDescent="0.2">
      <c r="A443" s="25">
        <v>24350</v>
      </c>
      <c r="B443" s="26">
        <v>-7.5387510000000005E-2</v>
      </c>
      <c r="C443" s="26">
        <v>4.1000000000000003E-3</v>
      </c>
      <c r="D443">
        <f t="shared" si="12"/>
        <v>0.92461249000000001</v>
      </c>
      <c r="E443">
        <f t="shared" si="13"/>
        <v>1.0041</v>
      </c>
      <c r="F443">
        <v>-0.33584075371240385</v>
      </c>
      <c r="G443" s="26">
        <v>2.1804820000000001E-3</v>
      </c>
      <c r="H443">
        <v>440</v>
      </c>
      <c r="I443">
        <v>-0.2389755845827726</v>
      </c>
      <c r="J443">
        <v>440</v>
      </c>
    </row>
    <row r="444" spans="1:10" x14ac:dyDescent="0.2">
      <c r="A444" s="25">
        <v>24380</v>
      </c>
      <c r="B444" s="26">
        <v>-6.9583980000000002E-3</v>
      </c>
      <c r="C444" s="26">
        <v>4.0000000000000001E-3</v>
      </c>
      <c r="D444">
        <f t="shared" si="12"/>
        <v>0.99304160200000002</v>
      </c>
      <c r="E444">
        <f t="shared" si="13"/>
        <v>1.004</v>
      </c>
      <c r="F444">
        <v>0.11925479987080942</v>
      </c>
      <c r="G444" s="26">
        <v>2.1876349999999998E-3</v>
      </c>
      <c r="H444">
        <v>441</v>
      </c>
      <c r="I444">
        <v>-0.23889441201862258</v>
      </c>
      <c r="J444">
        <v>441</v>
      </c>
    </row>
    <row r="445" spans="1:10" x14ac:dyDescent="0.2">
      <c r="A445" s="25">
        <v>24411</v>
      </c>
      <c r="B445" s="26">
        <v>4.2294310000000002E-2</v>
      </c>
      <c r="C445" s="26">
        <v>4.4999999999999997E-3</v>
      </c>
      <c r="D445">
        <f t="shared" si="12"/>
        <v>1.0422943099999999</v>
      </c>
      <c r="E445">
        <f t="shared" si="13"/>
        <v>1.0044999999999999</v>
      </c>
      <c r="F445">
        <v>0.72111289631011977</v>
      </c>
      <c r="G445" s="26">
        <v>2.2662960000000001E-3</v>
      </c>
      <c r="H445">
        <v>442</v>
      </c>
      <c r="I445">
        <v>-0.23824796328453227</v>
      </c>
      <c r="J445">
        <v>442</v>
      </c>
    </row>
    <row r="446" spans="1:10" x14ac:dyDescent="0.2">
      <c r="A446" s="25">
        <v>24441</v>
      </c>
      <c r="B446" s="26">
        <v>1.7516259999999999E-2</v>
      </c>
      <c r="C446" s="26">
        <v>4.0000000000000001E-3</v>
      </c>
      <c r="D446">
        <f t="shared" si="12"/>
        <v>1.0175162600000001</v>
      </c>
      <c r="E446">
        <f t="shared" si="13"/>
        <v>1.004</v>
      </c>
      <c r="F446">
        <v>-0.73113987513917711</v>
      </c>
      <c r="G446" s="26">
        <v>2.3450739999999999E-3</v>
      </c>
      <c r="H446">
        <v>443</v>
      </c>
      <c r="I446">
        <v>-0.23774681624389102</v>
      </c>
      <c r="J446">
        <v>443</v>
      </c>
    </row>
    <row r="447" spans="1:10" x14ac:dyDescent="0.2">
      <c r="A447" s="25">
        <v>24471</v>
      </c>
      <c r="B447" s="26">
        <v>6.2102310000000001E-3</v>
      </c>
      <c r="C447" s="26">
        <v>4.0000000000000001E-3</v>
      </c>
      <c r="D447">
        <f t="shared" si="12"/>
        <v>1.0062102310000001</v>
      </c>
      <c r="E447">
        <f t="shared" si="13"/>
        <v>1.004</v>
      </c>
      <c r="F447">
        <v>-1.2075240089810471</v>
      </c>
      <c r="G447" s="26">
        <v>2.5375129999999999E-3</v>
      </c>
      <c r="H447">
        <v>444</v>
      </c>
      <c r="I447">
        <v>-0.23229999394762901</v>
      </c>
      <c r="J447">
        <v>444</v>
      </c>
    </row>
    <row r="448" spans="1:10" x14ac:dyDescent="0.2">
      <c r="A448" s="25">
        <v>24503</v>
      </c>
      <c r="B448" s="26">
        <v>8.5529629999999995E-2</v>
      </c>
      <c r="C448" s="26">
        <v>4.3E-3</v>
      </c>
      <c r="D448">
        <f t="shared" si="12"/>
        <v>1.0855296299999999</v>
      </c>
      <c r="E448">
        <f t="shared" si="13"/>
        <v>1.0043</v>
      </c>
      <c r="F448">
        <v>-1.0680397397553596</v>
      </c>
      <c r="G448" s="26">
        <v>2.6733809999999998E-3</v>
      </c>
      <c r="H448">
        <v>445</v>
      </c>
      <c r="I448">
        <v>-0.23210601685397103</v>
      </c>
      <c r="J448">
        <v>445</v>
      </c>
    </row>
    <row r="449" spans="1:10" x14ac:dyDescent="0.2">
      <c r="A449" s="25">
        <v>24531</v>
      </c>
      <c r="B449" s="26">
        <v>1.094501E-2</v>
      </c>
      <c r="C449" s="26">
        <v>3.5999999999999999E-3</v>
      </c>
      <c r="D449">
        <f t="shared" si="12"/>
        <v>1.0109450099999999</v>
      </c>
      <c r="E449">
        <f t="shared" si="13"/>
        <v>1.0036</v>
      </c>
      <c r="F449">
        <v>0.90310222424019138</v>
      </c>
      <c r="G449" s="26">
        <v>2.7028830000000001E-3</v>
      </c>
      <c r="H449">
        <v>446</v>
      </c>
      <c r="I449">
        <v>-0.23096353962710656</v>
      </c>
      <c r="J449">
        <v>446</v>
      </c>
    </row>
    <row r="450" spans="1:10" x14ac:dyDescent="0.2">
      <c r="A450" s="25">
        <v>24562</v>
      </c>
      <c r="B450" s="26">
        <v>4.3383999999999999E-2</v>
      </c>
      <c r="C450" s="26">
        <v>3.8999999999999998E-3</v>
      </c>
      <c r="D450">
        <f t="shared" si="12"/>
        <v>1.0433840000000001</v>
      </c>
      <c r="E450">
        <f t="shared" si="13"/>
        <v>1.0039</v>
      </c>
      <c r="F450">
        <v>-1.0071773307759753</v>
      </c>
      <c r="G450" s="26">
        <v>2.7957300000000002E-3</v>
      </c>
      <c r="H450">
        <v>447</v>
      </c>
      <c r="I450">
        <v>-0.23029134058386311</v>
      </c>
      <c r="J450">
        <v>447</v>
      </c>
    </row>
    <row r="451" spans="1:10" x14ac:dyDescent="0.2">
      <c r="A451" s="25">
        <v>24590</v>
      </c>
      <c r="B451" s="26">
        <v>4.1608649999999997E-2</v>
      </c>
      <c r="C451" s="26">
        <v>3.2000000000000002E-3</v>
      </c>
      <c r="D451">
        <f t="shared" si="12"/>
        <v>1.0416086499999999</v>
      </c>
      <c r="E451">
        <f t="shared" si="13"/>
        <v>1.0032000000000001</v>
      </c>
      <c r="F451">
        <v>0.34868063639958774</v>
      </c>
      <c r="G451" s="26">
        <v>2.8694160000000001E-3</v>
      </c>
      <c r="H451">
        <v>448</v>
      </c>
      <c r="I451">
        <v>-0.22688759677678974</v>
      </c>
      <c r="J451">
        <v>448</v>
      </c>
    </row>
    <row r="452" spans="1:10" x14ac:dyDescent="0.2">
      <c r="A452" s="25">
        <v>24623</v>
      </c>
      <c r="B452" s="26">
        <v>-3.9293099999999997E-2</v>
      </c>
      <c r="C452" s="26">
        <v>3.3E-3</v>
      </c>
      <c r="D452">
        <f t="shared" si="12"/>
        <v>0.96070690000000003</v>
      </c>
      <c r="E452">
        <f t="shared" si="13"/>
        <v>1.0033000000000001</v>
      </c>
      <c r="F452">
        <v>0.65787394260724519</v>
      </c>
      <c r="G452" s="26">
        <v>2.9167400000000001E-3</v>
      </c>
      <c r="H452">
        <v>449</v>
      </c>
      <c r="I452">
        <v>-0.22429999802304709</v>
      </c>
      <c r="J452">
        <v>449</v>
      </c>
    </row>
    <row r="453" spans="1:10" x14ac:dyDescent="0.2">
      <c r="A453" s="25">
        <v>24653</v>
      </c>
      <c r="B453" s="26">
        <v>2.6902329999999999E-2</v>
      </c>
      <c r="C453" s="26">
        <v>2.7000000000000001E-3</v>
      </c>
      <c r="D453">
        <f t="shared" ref="D453:D516" si="14">1+B453</f>
        <v>1.02690233</v>
      </c>
      <c r="E453">
        <f t="shared" ref="E453:E516" si="15">1+C453</f>
        <v>1.0026999999999999</v>
      </c>
      <c r="F453">
        <v>0.98591812021500647</v>
      </c>
      <c r="G453" s="26">
        <v>3.0098719999999998E-3</v>
      </c>
      <c r="H453">
        <v>450</v>
      </c>
      <c r="I453">
        <v>-0.22412626924323387</v>
      </c>
      <c r="J453">
        <v>450</v>
      </c>
    </row>
    <row r="454" spans="1:10" x14ac:dyDescent="0.2">
      <c r="A454" s="25">
        <v>24684</v>
      </c>
      <c r="B454" s="26">
        <v>4.9189820000000002E-2</v>
      </c>
      <c r="C454" s="26">
        <v>3.0999999999999999E-3</v>
      </c>
      <c r="D454">
        <f t="shared" si="14"/>
        <v>1.0491898200000001</v>
      </c>
      <c r="E454">
        <f t="shared" si="15"/>
        <v>1.0031000000000001</v>
      </c>
      <c r="F454">
        <v>-0.32342330943510955</v>
      </c>
      <c r="G454" s="26">
        <v>3.0649890000000002E-3</v>
      </c>
      <c r="H454">
        <v>451</v>
      </c>
      <c r="I454">
        <v>-0.22190655333785747</v>
      </c>
      <c r="J454">
        <v>451</v>
      </c>
    </row>
    <row r="455" spans="1:10" x14ac:dyDescent="0.2">
      <c r="A455" s="25">
        <v>24715</v>
      </c>
      <c r="B455" s="26">
        <v>-6.2820289999999997E-3</v>
      </c>
      <c r="C455" s="26">
        <v>3.0999999999999999E-3</v>
      </c>
      <c r="D455">
        <f t="shared" si="14"/>
        <v>0.99371797100000003</v>
      </c>
      <c r="E455">
        <f t="shared" si="15"/>
        <v>1.0031000000000001</v>
      </c>
      <c r="F455">
        <v>-0.79085889739687776</v>
      </c>
      <c r="G455" s="26">
        <v>3.0743699999999999E-3</v>
      </c>
      <c r="H455">
        <v>452</v>
      </c>
      <c r="I455">
        <v>-0.21430674714188389</v>
      </c>
      <c r="J455">
        <v>452</v>
      </c>
    </row>
    <row r="456" spans="1:10" x14ac:dyDescent="0.2">
      <c r="A456" s="25">
        <v>24744</v>
      </c>
      <c r="B456" s="26">
        <v>3.4285650000000001E-2</v>
      </c>
      <c r="C456" s="26">
        <v>3.2000000000000002E-3</v>
      </c>
      <c r="D456">
        <f t="shared" si="14"/>
        <v>1.0342856499999999</v>
      </c>
      <c r="E456">
        <f t="shared" si="15"/>
        <v>1.0032000000000001</v>
      </c>
      <c r="F456">
        <v>0.15560396546997721</v>
      </c>
      <c r="G456" s="26">
        <v>3.0784670000000001E-3</v>
      </c>
      <c r="H456">
        <v>453</v>
      </c>
      <c r="I456">
        <v>-0.21354360016154914</v>
      </c>
      <c r="J456">
        <v>453</v>
      </c>
    </row>
    <row r="457" spans="1:10" x14ac:dyDescent="0.2">
      <c r="A457" s="25">
        <v>24776</v>
      </c>
      <c r="B457" s="26">
        <v>-2.743284E-2</v>
      </c>
      <c r="C457" s="26">
        <v>3.8999999999999998E-3</v>
      </c>
      <c r="D457">
        <f t="shared" si="14"/>
        <v>0.97256715999999999</v>
      </c>
      <c r="E457">
        <f t="shared" si="15"/>
        <v>1.0039</v>
      </c>
      <c r="F457">
        <v>-0.32930655859829072</v>
      </c>
      <c r="G457" s="26">
        <v>3.0895689999999999E-3</v>
      </c>
      <c r="H457">
        <v>454</v>
      </c>
      <c r="I457">
        <v>-0.21105496270794033</v>
      </c>
      <c r="J457">
        <v>454</v>
      </c>
    </row>
    <row r="458" spans="1:10" x14ac:dyDescent="0.2">
      <c r="A458" s="25">
        <v>24806</v>
      </c>
      <c r="B458" s="26">
        <v>7.9017210000000004E-3</v>
      </c>
      <c r="C458" s="26">
        <v>3.5999999999999999E-3</v>
      </c>
      <c r="D458">
        <f t="shared" si="14"/>
        <v>1.0079017210000001</v>
      </c>
      <c r="E458">
        <f t="shared" si="15"/>
        <v>1.0036</v>
      </c>
      <c r="F458">
        <v>-1.9500238704302406</v>
      </c>
      <c r="G458" s="26">
        <v>3.1193150000000001E-3</v>
      </c>
      <c r="H458">
        <v>455</v>
      </c>
      <c r="I458">
        <v>-0.21088360295202002</v>
      </c>
      <c r="J458">
        <v>455</v>
      </c>
    </row>
    <row r="459" spans="1:10" x14ac:dyDescent="0.2">
      <c r="A459" s="25">
        <v>24835</v>
      </c>
      <c r="B459" s="26">
        <v>3.3698840000000001E-2</v>
      </c>
      <c r="C459" s="26">
        <v>3.3E-3</v>
      </c>
      <c r="D459">
        <f t="shared" si="14"/>
        <v>1.03369884</v>
      </c>
      <c r="E459">
        <f t="shared" si="15"/>
        <v>1.0033000000000001</v>
      </c>
      <c r="F459">
        <v>-1.4247899615904123</v>
      </c>
      <c r="G459" s="26">
        <v>3.163917E-3</v>
      </c>
      <c r="H459">
        <v>456</v>
      </c>
      <c r="I459">
        <v>-0.20413453494359685</v>
      </c>
      <c r="J459">
        <v>456</v>
      </c>
    </row>
    <row r="460" spans="1:10" x14ac:dyDescent="0.2">
      <c r="A460" s="25">
        <v>24868</v>
      </c>
      <c r="B460" s="26">
        <v>-3.6331160000000001E-2</v>
      </c>
      <c r="C460" s="26">
        <v>4.0000000000000001E-3</v>
      </c>
      <c r="D460">
        <f t="shared" si="14"/>
        <v>0.96366883999999997</v>
      </c>
      <c r="E460">
        <f t="shared" si="15"/>
        <v>1.004</v>
      </c>
      <c r="F460">
        <v>-1.2288679408380527</v>
      </c>
      <c r="G460" s="26">
        <v>3.3108019999999998E-3</v>
      </c>
      <c r="H460">
        <v>457</v>
      </c>
      <c r="I460">
        <v>-0.20329248244002715</v>
      </c>
      <c r="J460">
        <v>457</v>
      </c>
    </row>
    <row r="461" spans="1:10" x14ac:dyDescent="0.2">
      <c r="A461" s="25">
        <v>24897</v>
      </c>
      <c r="B461" s="26">
        <v>-3.3623819999999999E-2</v>
      </c>
      <c r="C461" s="26">
        <v>3.8999999999999998E-3</v>
      </c>
      <c r="D461">
        <f t="shared" si="14"/>
        <v>0.96637618000000003</v>
      </c>
      <c r="E461">
        <f t="shared" si="15"/>
        <v>1.0039</v>
      </c>
      <c r="F461">
        <v>-1.2581254298945796</v>
      </c>
      <c r="G461" s="26">
        <v>3.4576279999999999E-3</v>
      </c>
      <c r="H461">
        <v>458</v>
      </c>
      <c r="I461">
        <v>-0.20268873279498864</v>
      </c>
      <c r="J461">
        <v>458</v>
      </c>
    </row>
    <row r="462" spans="1:10" x14ac:dyDescent="0.2">
      <c r="A462" s="25">
        <v>24926</v>
      </c>
      <c r="B462" s="26">
        <v>5.1167620000000004E-3</v>
      </c>
      <c r="C462" s="26">
        <v>3.8E-3</v>
      </c>
      <c r="D462">
        <f t="shared" si="14"/>
        <v>1.0051167620000001</v>
      </c>
      <c r="E462">
        <f t="shared" si="15"/>
        <v>1.0038</v>
      </c>
      <c r="F462">
        <v>-0.60181133704071188</v>
      </c>
      <c r="G462" s="26">
        <v>3.4588290000000001E-3</v>
      </c>
      <c r="H462">
        <v>459</v>
      </c>
      <c r="I462">
        <v>-0.20256950206130137</v>
      </c>
      <c r="J462">
        <v>459</v>
      </c>
    </row>
    <row r="463" spans="1:10" x14ac:dyDescent="0.2">
      <c r="A463" s="25">
        <v>24958</v>
      </c>
      <c r="B463" s="26">
        <v>9.4147850000000005E-2</v>
      </c>
      <c r="C463" s="26">
        <v>4.3E-3</v>
      </c>
      <c r="D463">
        <f t="shared" si="14"/>
        <v>1.0941478499999999</v>
      </c>
      <c r="E463">
        <f t="shared" si="15"/>
        <v>1.0043</v>
      </c>
      <c r="F463">
        <v>0.90934262877286587</v>
      </c>
      <c r="G463" s="26">
        <v>3.4652989999999998E-3</v>
      </c>
      <c r="H463">
        <v>460</v>
      </c>
      <c r="I463">
        <v>-0.20214968038940564</v>
      </c>
      <c r="J463">
        <v>460</v>
      </c>
    </row>
    <row r="464" spans="1:10" x14ac:dyDescent="0.2">
      <c r="A464" s="25">
        <v>24989</v>
      </c>
      <c r="B464" s="26">
        <v>2.7039520000000001E-2</v>
      </c>
      <c r="C464" s="26">
        <v>4.4999999999999997E-3</v>
      </c>
      <c r="D464">
        <f t="shared" si="14"/>
        <v>1.02703952</v>
      </c>
      <c r="E464">
        <f t="shared" si="15"/>
        <v>1.0044999999999999</v>
      </c>
      <c r="F464">
        <v>0.22104084134231394</v>
      </c>
      <c r="G464" s="26">
        <v>3.5540739999999999E-3</v>
      </c>
      <c r="H464">
        <v>461</v>
      </c>
      <c r="I464">
        <v>-0.20147823192010014</v>
      </c>
      <c r="J464">
        <v>461</v>
      </c>
    </row>
    <row r="465" spans="1:10" x14ac:dyDescent="0.2">
      <c r="A465" s="25">
        <v>25017</v>
      </c>
      <c r="B465" s="26">
        <v>1.1527269999999999E-2</v>
      </c>
      <c r="C465" s="26">
        <v>4.3E-3</v>
      </c>
      <c r="D465">
        <f t="shared" si="14"/>
        <v>1.01152727</v>
      </c>
      <c r="E465">
        <f t="shared" si="15"/>
        <v>1.0043</v>
      </c>
      <c r="F465">
        <v>0.35186307241167025</v>
      </c>
      <c r="G465" s="26">
        <v>3.6629039999999998E-3</v>
      </c>
      <c r="H465">
        <v>462</v>
      </c>
      <c r="I465">
        <v>-0.19849020722453276</v>
      </c>
      <c r="J465">
        <v>462</v>
      </c>
    </row>
    <row r="466" spans="1:10" x14ac:dyDescent="0.2">
      <c r="A466" s="25">
        <v>25049</v>
      </c>
      <c r="B466" s="26">
        <v>-2.202376E-2</v>
      </c>
      <c r="C466" s="26">
        <v>4.7999999999999996E-3</v>
      </c>
      <c r="D466">
        <f t="shared" si="14"/>
        <v>0.97797624000000005</v>
      </c>
      <c r="E466">
        <f t="shared" si="15"/>
        <v>1.0047999999999999</v>
      </c>
      <c r="F466">
        <v>-0.23229999394762901</v>
      </c>
      <c r="G466" s="26">
        <v>3.6898460000000001E-3</v>
      </c>
      <c r="H466">
        <v>463</v>
      </c>
      <c r="I466">
        <v>-0.19813187981024069</v>
      </c>
      <c r="J466">
        <v>463</v>
      </c>
    </row>
    <row r="467" spans="1:10" x14ac:dyDescent="0.2">
      <c r="A467" s="25">
        <v>25080</v>
      </c>
      <c r="B467" s="26">
        <v>1.8036730000000001E-2</v>
      </c>
      <c r="C467" s="26">
        <v>4.1999999999999997E-3</v>
      </c>
      <c r="D467">
        <f t="shared" si="14"/>
        <v>1.0180367299999999</v>
      </c>
      <c r="E467">
        <f t="shared" si="15"/>
        <v>1.0042</v>
      </c>
      <c r="F467">
        <v>-0.96899605135581801</v>
      </c>
      <c r="G467" s="26">
        <v>3.7623019999999999E-3</v>
      </c>
      <c r="H467">
        <v>464</v>
      </c>
      <c r="I467">
        <v>-0.19672927233964313</v>
      </c>
      <c r="J467">
        <v>464</v>
      </c>
    </row>
    <row r="468" spans="1:10" x14ac:dyDescent="0.2">
      <c r="A468" s="25">
        <v>25111</v>
      </c>
      <c r="B468" s="26">
        <v>4.4453840000000001E-2</v>
      </c>
      <c r="C468" s="26">
        <v>4.3E-3</v>
      </c>
      <c r="D468">
        <f t="shared" si="14"/>
        <v>1.0444538400000001</v>
      </c>
      <c r="E468">
        <f t="shared" si="15"/>
        <v>1.0043</v>
      </c>
      <c r="F468">
        <v>0.63442648326169437</v>
      </c>
      <c r="G468" s="26">
        <v>4.1968939999999996E-3</v>
      </c>
      <c r="H468">
        <v>465</v>
      </c>
      <c r="I468">
        <v>-0.19648999721572505</v>
      </c>
      <c r="J468">
        <v>465</v>
      </c>
    </row>
    <row r="469" spans="1:10" x14ac:dyDescent="0.2">
      <c r="A469" s="25">
        <v>25142</v>
      </c>
      <c r="B469" s="26">
        <v>9.0414959999999996E-3</v>
      </c>
      <c r="C469" s="26">
        <v>4.4000000000000003E-3</v>
      </c>
      <c r="D469">
        <f t="shared" si="14"/>
        <v>1.009041496</v>
      </c>
      <c r="E469">
        <f t="shared" si="15"/>
        <v>1.0044</v>
      </c>
      <c r="F469">
        <v>1.5086651647682623</v>
      </c>
      <c r="G469" s="26">
        <v>4.412671E-3</v>
      </c>
      <c r="H469">
        <v>466</v>
      </c>
      <c r="I469">
        <v>-0.19021710661476796</v>
      </c>
      <c r="J469">
        <v>466</v>
      </c>
    </row>
    <row r="470" spans="1:10" x14ac:dyDescent="0.2">
      <c r="A470" s="25">
        <v>25171</v>
      </c>
      <c r="B470" s="26">
        <v>5.8500879999999998E-2</v>
      </c>
      <c r="C470" s="26">
        <v>4.1999999999999997E-3</v>
      </c>
      <c r="D470">
        <f t="shared" si="14"/>
        <v>1.05850088</v>
      </c>
      <c r="E470">
        <f t="shared" si="15"/>
        <v>1.0042</v>
      </c>
      <c r="F470">
        <v>0.21567541068244003</v>
      </c>
      <c r="G470" s="26">
        <v>4.4250979999999997E-3</v>
      </c>
      <c r="H470">
        <v>467</v>
      </c>
      <c r="I470">
        <v>-0.18653275469347849</v>
      </c>
      <c r="J470">
        <v>467</v>
      </c>
    </row>
    <row r="471" spans="1:10" x14ac:dyDescent="0.2">
      <c r="A471" s="25">
        <v>25203</v>
      </c>
      <c r="B471" s="26">
        <v>-3.3872899999999997E-2</v>
      </c>
      <c r="C471" s="26">
        <v>4.3E-3</v>
      </c>
      <c r="D471">
        <f t="shared" si="14"/>
        <v>0.96612710000000002</v>
      </c>
      <c r="E471">
        <f t="shared" si="15"/>
        <v>1.0043</v>
      </c>
      <c r="F471">
        <v>0.52292725502151227</v>
      </c>
      <c r="G471" s="26">
        <v>4.5113180000000003E-3</v>
      </c>
      <c r="H471">
        <v>468</v>
      </c>
      <c r="I471">
        <v>-0.18518861697327427</v>
      </c>
      <c r="J471">
        <v>468</v>
      </c>
    </row>
    <row r="472" spans="1:10" x14ac:dyDescent="0.2">
      <c r="A472" s="25">
        <v>25234</v>
      </c>
      <c r="B472" s="26">
        <v>-6.7114280000000002E-3</v>
      </c>
      <c r="C472" s="26">
        <v>5.3E-3</v>
      </c>
      <c r="D472">
        <f t="shared" si="14"/>
        <v>0.99328857199999998</v>
      </c>
      <c r="E472">
        <f t="shared" si="15"/>
        <v>1.0053000000000001</v>
      </c>
      <c r="F472">
        <v>1.1092127313511948</v>
      </c>
      <c r="G472" s="26">
        <v>4.5753310000000002E-3</v>
      </c>
      <c r="H472">
        <v>469</v>
      </c>
      <c r="I472">
        <v>-0.18221736526405549</v>
      </c>
      <c r="J472">
        <v>469</v>
      </c>
    </row>
    <row r="473" spans="1:10" x14ac:dyDescent="0.2">
      <c r="A473" s="25">
        <v>25262</v>
      </c>
      <c r="B473" s="26">
        <v>-5.3640630000000002E-2</v>
      </c>
      <c r="C473" s="26">
        <v>4.5999999999999999E-3</v>
      </c>
      <c r="D473">
        <f t="shared" si="14"/>
        <v>0.94635937000000003</v>
      </c>
      <c r="E473">
        <f t="shared" si="15"/>
        <v>1.0045999999999999</v>
      </c>
      <c r="F473">
        <v>0.28448168741028812</v>
      </c>
      <c r="G473" s="26">
        <v>4.6073579999999998E-3</v>
      </c>
      <c r="H473">
        <v>470</v>
      </c>
      <c r="I473">
        <v>-0.18178259579240316</v>
      </c>
      <c r="J473">
        <v>470</v>
      </c>
    </row>
    <row r="474" spans="1:10" x14ac:dyDescent="0.2">
      <c r="A474" s="25">
        <v>25290</v>
      </c>
      <c r="B474" s="26">
        <v>3.050514E-2</v>
      </c>
      <c r="C474" s="26">
        <v>4.5999999999999999E-3</v>
      </c>
      <c r="D474">
        <f t="shared" si="14"/>
        <v>1.03050514</v>
      </c>
      <c r="E474">
        <f t="shared" si="15"/>
        <v>1.0045999999999999</v>
      </c>
      <c r="F474">
        <v>-0.65660548044741363</v>
      </c>
      <c r="G474" s="26">
        <v>4.669121E-3</v>
      </c>
      <c r="H474">
        <v>471</v>
      </c>
      <c r="I474">
        <v>-0.18064013040956833</v>
      </c>
      <c r="J474">
        <v>471</v>
      </c>
    </row>
    <row r="475" spans="1:10" x14ac:dyDescent="0.2">
      <c r="A475" s="25">
        <v>25323</v>
      </c>
      <c r="B475" s="26">
        <v>2.0526539999999999E-2</v>
      </c>
      <c r="C475" s="26">
        <v>5.3E-3</v>
      </c>
      <c r="D475">
        <f t="shared" si="14"/>
        <v>1.0205265400000001</v>
      </c>
      <c r="E475">
        <f t="shared" si="15"/>
        <v>1.0053000000000001</v>
      </c>
      <c r="F475">
        <v>0.23037452590388993</v>
      </c>
      <c r="G475" s="26">
        <v>4.676164E-3</v>
      </c>
      <c r="H475">
        <v>472</v>
      </c>
      <c r="I475">
        <v>-0.17953165249966377</v>
      </c>
      <c r="J475">
        <v>472</v>
      </c>
    </row>
    <row r="476" spans="1:10" x14ac:dyDescent="0.2">
      <c r="A476" s="25">
        <v>25352</v>
      </c>
      <c r="B476" s="26">
        <v>5.0399360000000001E-3</v>
      </c>
      <c r="C476" s="26">
        <v>4.7999999999999996E-3</v>
      </c>
      <c r="D476">
        <f t="shared" si="14"/>
        <v>1.005039936</v>
      </c>
      <c r="E476">
        <f t="shared" si="15"/>
        <v>1.0047999999999999</v>
      </c>
      <c r="F476">
        <v>-7.2622715855840861E-2</v>
      </c>
      <c r="G476" s="26">
        <v>4.6778770000000004E-3</v>
      </c>
      <c r="H476">
        <v>473</v>
      </c>
      <c r="I476">
        <v>-0.17503829779059474</v>
      </c>
      <c r="J476">
        <v>473</v>
      </c>
    </row>
    <row r="477" spans="1:10" x14ac:dyDescent="0.2">
      <c r="A477" s="25">
        <v>25384</v>
      </c>
      <c r="B477" s="26">
        <v>-6.7387719999999998E-2</v>
      </c>
      <c r="C477" s="26">
        <v>5.1000000000000004E-3</v>
      </c>
      <c r="D477">
        <f t="shared" si="14"/>
        <v>0.93261227999999996</v>
      </c>
      <c r="E477">
        <f t="shared" si="15"/>
        <v>1.0051000000000001</v>
      </c>
      <c r="F477">
        <v>1.6915401243645838</v>
      </c>
      <c r="G477" s="26">
        <v>4.8559019999999996E-3</v>
      </c>
      <c r="H477">
        <v>474</v>
      </c>
      <c r="I477">
        <v>-0.17398527731523547</v>
      </c>
      <c r="J477">
        <v>474</v>
      </c>
    </row>
    <row r="478" spans="1:10" x14ac:dyDescent="0.2">
      <c r="A478" s="25">
        <v>25415</v>
      </c>
      <c r="B478" s="26">
        <v>-6.5171179999999995E-2</v>
      </c>
      <c r="C478" s="26">
        <v>5.3E-3</v>
      </c>
      <c r="D478">
        <f t="shared" si="14"/>
        <v>0.93482882</v>
      </c>
      <c r="E478">
        <f t="shared" si="15"/>
        <v>1.0053000000000001</v>
      </c>
      <c r="F478">
        <v>-1.2987205065908838</v>
      </c>
      <c r="G478" s="26">
        <v>4.9228919999999999E-3</v>
      </c>
      <c r="H478">
        <v>475</v>
      </c>
      <c r="I478">
        <v>-0.1679293991186141</v>
      </c>
      <c r="J478">
        <v>475</v>
      </c>
    </row>
    <row r="479" spans="1:10" x14ac:dyDescent="0.2">
      <c r="A479" s="25">
        <v>25444</v>
      </c>
      <c r="B479" s="26">
        <v>5.1490649999999999E-2</v>
      </c>
      <c r="C479" s="26">
        <v>5.0000000000000001E-3</v>
      </c>
      <c r="D479">
        <f t="shared" si="14"/>
        <v>1.0514906500000001</v>
      </c>
      <c r="E479">
        <f t="shared" si="15"/>
        <v>1.0049999999999999</v>
      </c>
      <c r="F479">
        <v>-0.40964301769867217</v>
      </c>
      <c r="G479" s="26">
        <v>4.9620740000000003E-3</v>
      </c>
      <c r="H479">
        <v>476</v>
      </c>
      <c r="I479">
        <v>-0.16662698547281893</v>
      </c>
      <c r="J479">
        <v>476</v>
      </c>
    </row>
    <row r="480" spans="1:10" x14ac:dyDescent="0.2">
      <c r="A480" s="25">
        <v>25476</v>
      </c>
      <c r="B480" s="26">
        <v>-2.2589740000000001E-2</v>
      </c>
      <c r="C480" s="26">
        <v>6.1999999999999998E-3</v>
      </c>
      <c r="D480">
        <f t="shared" si="14"/>
        <v>0.97741025999999998</v>
      </c>
      <c r="E480">
        <f t="shared" si="15"/>
        <v>1.0062</v>
      </c>
      <c r="F480">
        <v>1.0139396507538638</v>
      </c>
      <c r="G480" s="26">
        <v>5.0399360000000001E-3</v>
      </c>
      <c r="H480">
        <v>477</v>
      </c>
      <c r="I480">
        <v>-0.16337063070798974</v>
      </c>
      <c r="J480">
        <v>477</v>
      </c>
    </row>
    <row r="481" spans="1:10" x14ac:dyDescent="0.2">
      <c r="A481" s="25">
        <v>25507</v>
      </c>
      <c r="B481" s="26">
        <v>5.563746E-2</v>
      </c>
      <c r="C481" s="26">
        <v>6.0000000000000001E-3</v>
      </c>
      <c r="D481">
        <f t="shared" si="14"/>
        <v>1.05563746</v>
      </c>
      <c r="E481">
        <f t="shared" si="15"/>
        <v>1.006</v>
      </c>
      <c r="F481">
        <v>-1.0773839929119478</v>
      </c>
      <c r="G481" s="26">
        <v>5.0832059999999998E-3</v>
      </c>
      <c r="H481">
        <v>478</v>
      </c>
      <c r="I481">
        <v>-0.16273191932424752</v>
      </c>
      <c r="J481">
        <v>478</v>
      </c>
    </row>
    <row r="482" spans="1:10" x14ac:dyDescent="0.2">
      <c r="A482" s="25">
        <v>25535</v>
      </c>
      <c r="B482" s="26">
        <v>-3.2163610000000002E-2</v>
      </c>
      <c r="C482" s="26">
        <v>5.1999999999999998E-3</v>
      </c>
      <c r="D482">
        <f t="shared" si="14"/>
        <v>0.96783638999999999</v>
      </c>
      <c r="E482">
        <f t="shared" si="15"/>
        <v>1.0052000000000001</v>
      </c>
      <c r="F482">
        <v>3.1384402740823956</v>
      </c>
      <c r="G482" s="26">
        <v>5.1167620000000004E-3</v>
      </c>
      <c r="H482">
        <v>479</v>
      </c>
      <c r="I482">
        <v>-0.15722238942316455</v>
      </c>
      <c r="J482">
        <v>479</v>
      </c>
    </row>
    <row r="483" spans="1:10" x14ac:dyDescent="0.2">
      <c r="A483" s="25">
        <v>25568</v>
      </c>
      <c r="B483" s="26">
        <v>-1.968027E-2</v>
      </c>
      <c r="C483" s="26">
        <v>6.4000000000000003E-3</v>
      </c>
      <c r="D483">
        <f t="shared" si="14"/>
        <v>0.98031972999999994</v>
      </c>
      <c r="E483">
        <f t="shared" si="15"/>
        <v>1.0064</v>
      </c>
      <c r="F483">
        <v>-0.2577354766328217</v>
      </c>
      <c r="G483" s="26">
        <v>5.1226639999999999E-3</v>
      </c>
      <c r="H483">
        <v>480</v>
      </c>
      <c r="I483">
        <v>-0.15547862451312314</v>
      </c>
      <c r="J483">
        <v>480</v>
      </c>
    </row>
    <row r="484" spans="1:10" x14ac:dyDescent="0.2">
      <c r="A484" s="25">
        <v>25598</v>
      </c>
      <c r="B484" s="26">
        <v>-7.3254330000000006E-2</v>
      </c>
      <c r="C484" s="26">
        <v>6.0000000000000001E-3</v>
      </c>
      <c r="D484">
        <f t="shared" si="14"/>
        <v>0.92674566999999997</v>
      </c>
      <c r="E484">
        <f t="shared" si="15"/>
        <v>1.006</v>
      </c>
      <c r="F484">
        <v>7.0018599740689247E-2</v>
      </c>
      <c r="G484" s="26">
        <v>5.3633980000000001E-3</v>
      </c>
      <c r="H484">
        <v>481</v>
      </c>
      <c r="I484">
        <v>-0.15452012110824592</v>
      </c>
      <c r="J484">
        <v>481</v>
      </c>
    </row>
    <row r="485" spans="1:10" x14ac:dyDescent="0.2">
      <c r="A485" s="25">
        <v>25626</v>
      </c>
      <c r="B485" s="26">
        <v>5.6706189999999997E-2</v>
      </c>
      <c r="C485" s="26">
        <v>6.1999999999999998E-3</v>
      </c>
      <c r="D485">
        <f t="shared" si="14"/>
        <v>1.0567061900000001</v>
      </c>
      <c r="E485">
        <f t="shared" si="15"/>
        <v>1.0062</v>
      </c>
      <c r="F485">
        <v>0.19308835012394224</v>
      </c>
      <c r="G485" s="26">
        <v>5.4254059999999998E-3</v>
      </c>
      <c r="H485">
        <v>482</v>
      </c>
      <c r="I485">
        <v>-0.15194687117111322</v>
      </c>
      <c r="J485">
        <v>482</v>
      </c>
    </row>
    <row r="486" spans="1:10" x14ac:dyDescent="0.2">
      <c r="A486" s="25">
        <v>25658</v>
      </c>
      <c r="B486" s="26">
        <v>-4.7290479999999996E-3</v>
      </c>
      <c r="C486" s="26">
        <v>5.7000000000000002E-3</v>
      </c>
      <c r="D486">
        <f t="shared" si="14"/>
        <v>0.99527095200000004</v>
      </c>
      <c r="E486">
        <f t="shared" si="15"/>
        <v>1.0057</v>
      </c>
      <c r="F486">
        <v>-0.39874848966992715</v>
      </c>
      <c r="G486" s="26">
        <v>5.4343450000000001E-3</v>
      </c>
      <c r="H486">
        <v>483</v>
      </c>
      <c r="I486">
        <v>-0.15106637924350025</v>
      </c>
      <c r="J486">
        <v>483</v>
      </c>
    </row>
    <row r="487" spans="1:10" x14ac:dyDescent="0.2">
      <c r="A487" s="25">
        <v>25688</v>
      </c>
      <c r="B487" s="26">
        <v>-0.10531799999999999</v>
      </c>
      <c r="C487" s="26">
        <v>5.0000000000000001E-3</v>
      </c>
      <c r="D487">
        <f t="shared" si="14"/>
        <v>0.89468199999999998</v>
      </c>
      <c r="E487">
        <f t="shared" si="15"/>
        <v>1.0049999999999999</v>
      </c>
      <c r="F487">
        <v>0.96587596321101055</v>
      </c>
      <c r="G487" s="26">
        <v>5.5052640000000002E-3</v>
      </c>
      <c r="H487">
        <v>484</v>
      </c>
      <c r="I487">
        <v>-0.14979123263296212</v>
      </c>
      <c r="J487">
        <v>484</v>
      </c>
    </row>
    <row r="488" spans="1:10" x14ac:dyDescent="0.2">
      <c r="A488" s="25">
        <v>25717</v>
      </c>
      <c r="B488" s="26">
        <v>-6.4346120000000007E-2</v>
      </c>
      <c r="C488" s="26">
        <v>5.3E-3</v>
      </c>
      <c r="D488">
        <f t="shared" si="14"/>
        <v>0.93565388000000005</v>
      </c>
      <c r="E488">
        <f t="shared" si="15"/>
        <v>1.0053000000000001</v>
      </c>
      <c r="F488">
        <v>-1.3691225368032685</v>
      </c>
      <c r="G488" s="26">
        <v>5.6200590000000002E-3</v>
      </c>
      <c r="H488">
        <v>485</v>
      </c>
      <c r="I488">
        <v>-0.14508208309084109</v>
      </c>
      <c r="J488">
        <v>485</v>
      </c>
    </row>
    <row r="489" spans="1:10" x14ac:dyDescent="0.2">
      <c r="A489" s="25">
        <v>25749</v>
      </c>
      <c r="B489" s="26">
        <v>-5.1067080000000001E-2</v>
      </c>
      <c r="C489" s="26">
        <v>5.7999999999999996E-3</v>
      </c>
      <c r="D489">
        <f t="shared" si="14"/>
        <v>0.94893291999999996</v>
      </c>
      <c r="E489">
        <f t="shared" si="15"/>
        <v>1.0058</v>
      </c>
      <c r="F489">
        <v>-3.0365157590252352</v>
      </c>
      <c r="G489" s="26">
        <v>5.6447329999999999E-3</v>
      </c>
      <c r="H489">
        <v>486</v>
      </c>
      <c r="I489">
        <v>-0.1442754345223547</v>
      </c>
      <c r="J489">
        <v>486</v>
      </c>
    </row>
    <row r="490" spans="1:10" x14ac:dyDescent="0.2">
      <c r="A490" s="25">
        <v>25780</v>
      </c>
      <c r="B490" s="26">
        <v>7.4169849999999996E-2</v>
      </c>
      <c r="C490" s="26">
        <v>5.1999999999999998E-3</v>
      </c>
      <c r="D490">
        <f t="shared" si="14"/>
        <v>1.0741698500000001</v>
      </c>
      <c r="E490">
        <f t="shared" si="15"/>
        <v>1.0052000000000001</v>
      </c>
      <c r="F490">
        <v>7.0813635986656479E-2</v>
      </c>
      <c r="G490" s="26">
        <v>6.0411529999999996E-3</v>
      </c>
      <c r="H490">
        <v>487</v>
      </c>
      <c r="I490">
        <v>-0.14220004342709486</v>
      </c>
      <c r="J490">
        <v>487</v>
      </c>
    </row>
    <row r="491" spans="1:10" x14ac:dyDescent="0.2">
      <c r="A491" s="25">
        <v>25811</v>
      </c>
      <c r="B491" s="26">
        <v>5.0035950000000003E-2</v>
      </c>
      <c r="C491" s="26">
        <v>5.3E-3</v>
      </c>
      <c r="D491">
        <f t="shared" si="14"/>
        <v>1.0500359500000001</v>
      </c>
      <c r="E491">
        <f t="shared" si="15"/>
        <v>1.0053000000000001</v>
      </c>
      <c r="F491">
        <v>-0.12533722291711843</v>
      </c>
      <c r="G491" s="26">
        <v>6.1934800000000003E-3</v>
      </c>
      <c r="H491">
        <v>488</v>
      </c>
      <c r="I491">
        <v>-0.1415188674094402</v>
      </c>
      <c r="J491">
        <v>488</v>
      </c>
    </row>
    <row r="492" spans="1:10" x14ac:dyDescent="0.2">
      <c r="A492" s="25">
        <v>25841</v>
      </c>
      <c r="B492" s="26">
        <v>4.7535099999999997E-2</v>
      </c>
      <c r="C492" s="26">
        <v>5.4000000000000003E-3</v>
      </c>
      <c r="D492">
        <f t="shared" si="14"/>
        <v>1.0475350999999999</v>
      </c>
      <c r="E492">
        <f t="shared" si="15"/>
        <v>1.0054000000000001</v>
      </c>
      <c r="F492">
        <v>-0.79047495494912035</v>
      </c>
      <c r="G492" s="26">
        <v>6.2102310000000001E-3</v>
      </c>
      <c r="H492">
        <v>489</v>
      </c>
      <c r="I492">
        <v>-0.14050482881035603</v>
      </c>
      <c r="J492">
        <v>489</v>
      </c>
    </row>
    <row r="493" spans="1:10" x14ac:dyDescent="0.2">
      <c r="A493" s="25">
        <v>25871</v>
      </c>
      <c r="B493" s="26">
        <v>-1.8207589999999999E-2</v>
      </c>
      <c r="C493" s="26">
        <v>4.5999999999999999E-3</v>
      </c>
      <c r="D493">
        <f t="shared" si="14"/>
        <v>0.98179240999999995</v>
      </c>
      <c r="E493">
        <f t="shared" si="15"/>
        <v>1.0045999999999999</v>
      </c>
      <c r="F493">
        <v>-0.3311801467032407</v>
      </c>
      <c r="G493" s="26">
        <v>6.2555850000000001E-3</v>
      </c>
      <c r="H493">
        <v>490</v>
      </c>
      <c r="I493">
        <v>-0.13784186771391249</v>
      </c>
      <c r="J493">
        <v>490</v>
      </c>
    </row>
    <row r="494" spans="1:10" x14ac:dyDescent="0.2">
      <c r="A494" s="25">
        <v>25902</v>
      </c>
      <c r="B494" s="26">
        <v>5.0448460000000001E-2</v>
      </c>
      <c r="C494" s="26">
        <v>4.5999999999999999E-3</v>
      </c>
      <c r="D494">
        <f t="shared" si="14"/>
        <v>1.0504484599999999</v>
      </c>
      <c r="E494">
        <f t="shared" si="15"/>
        <v>1.0045999999999999</v>
      </c>
      <c r="F494">
        <v>0.3900571821591533</v>
      </c>
      <c r="G494" s="26">
        <v>6.4071379999999997E-3</v>
      </c>
      <c r="H494">
        <v>491</v>
      </c>
      <c r="I494">
        <v>-0.13073467547211348</v>
      </c>
      <c r="J494">
        <v>491</v>
      </c>
    </row>
    <row r="495" spans="1:10" x14ac:dyDescent="0.2">
      <c r="A495" s="25">
        <v>25933</v>
      </c>
      <c r="B495" s="26">
        <v>6.0723069999999997E-2</v>
      </c>
      <c r="C495" s="26">
        <v>4.1999999999999997E-3</v>
      </c>
      <c r="D495">
        <f t="shared" si="14"/>
        <v>1.0607230700000001</v>
      </c>
      <c r="E495">
        <f t="shared" si="15"/>
        <v>1.0042</v>
      </c>
      <c r="F495">
        <v>-1.3794107681732084</v>
      </c>
      <c r="G495" s="26">
        <v>6.5741150000000002E-3</v>
      </c>
      <c r="H495">
        <v>492</v>
      </c>
      <c r="I495">
        <v>-0.13065738590018364</v>
      </c>
      <c r="J495">
        <v>492</v>
      </c>
    </row>
    <row r="496" spans="1:10" x14ac:dyDescent="0.2">
      <c r="A496" s="25">
        <v>25962</v>
      </c>
      <c r="B496" s="26">
        <v>5.2029499999999999E-2</v>
      </c>
      <c r="C496" s="26">
        <v>3.8E-3</v>
      </c>
      <c r="D496">
        <f t="shared" si="14"/>
        <v>1.0520295</v>
      </c>
      <c r="E496">
        <f t="shared" si="15"/>
        <v>1.0038</v>
      </c>
      <c r="F496">
        <v>0.32539378523267021</v>
      </c>
      <c r="G496" s="26">
        <v>6.5857049999999999E-3</v>
      </c>
      <c r="H496">
        <v>493</v>
      </c>
      <c r="I496">
        <v>-0.12984273308819586</v>
      </c>
      <c r="J496">
        <v>493</v>
      </c>
    </row>
    <row r="497" spans="1:10" x14ac:dyDescent="0.2">
      <c r="A497" s="25">
        <v>25990</v>
      </c>
      <c r="B497" s="26">
        <v>1.6912509999999999E-2</v>
      </c>
      <c r="C497" s="26">
        <v>3.3E-3</v>
      </c>
      <c r="D497">
        <f t="shared" si="14"/>
        <v>1.01691251</v>
      </c>
      <c r="E497">
        <f t="shared" si="15"/>
        <v>1.0033000000000001</v>
      </c>
      <c r="F497">
        <v>-1.9831417766148327</v>
      </c>
      <c r="G497" s="26">
        <v>6.7761499999999999E-3</v>
      </c>
      <c r="H497">
        <v>494</v>
      </c>
      <c r="I497">
        <v>-0.12533722291711843</v>
      </c>
      <c r="J497">
        <v>494</v>
      </c>
    </row>
    <row r="498" spans="1:10" x14ac:dyDescent="0.2">
      <c r="A498" s="25">
        <v>26023</v>
      </c>
      <c r="B498" s="26">
        <v>4.4777619999999997E-2</v>
      </c>
      <c r="C498" s="26">
        <v>3.0000000000000001E-3</v>
      </c>
      <c r="D498">
        <f t="shared" si="14"/>
        <v>1.0447776200000001</v>
      </c>
      <c r="E498">
        <f t="shared" si="15"/>
        <v>1.0029999999999999</v>
      </c>
      <c r="F498">
        <v>-0.3375534820356712</v>
      </c>
      <c r="G498" s="26">
        <v>6.8376720000000004E-3</v>
      </c>
      <c r="H498">
        <v>495</v>
      </c>
      <c r="I498">
        <v>-0.12527832775782366</v>
      </c>
      <c r="J498">
        <v>495</v>
      </c>
    </row>
    <row r="499" spans="1:10" x14ac:dyDescent="0.2">
      <c r="A499" s="25">
        <v>26053</v>
      </c>
      <c r="B499" s="26">
        <v>3.3332439999999998E-2</v>
      </c>
      <c r="C499" s="26">
        <v>2.8E-3</v>
      </c>
      <c r="D499">
        <f t="shared" si="14"/>
        <v>1.0333324399999999</v>
      </c>
      <c r="E499">
        <f t="shared" si="15"/>
        <v>1.0027999999999999</v>
      </c>
      <c r="F499">
        <v>-1.0558948509699673</v>
      </c>
      <c r="G499" s="26">
        <v>6.9211439999999997E-3</v>
      </c>
      <c r="H499">
        <v>496</v>
      </c>
      <c r="I499">
        <v>-0.12092132179000627</v>
      </c>
      <c r="J499">
        <v>496</v>
      </c>
    </row>
    <row r="500" spans="1:10" x14ac:dyDescent="0.2">
      <c r="A500" s="25">
        <v>26081</v>
      </c>
      <c r="B500" s="26">
        <v>-3.6408709999999997E-2</v>
      </c>
      <c r="C500" s="26">
        <v>2.8999999999999998E-3</v>
      </c>
      <c r="D500">
        <f t="shared" si="14"/>
        <v>0.96359128999999999</v>
      </c>
      <c r="E500">
        <f t="shared" si="15"/>
        <v>1.0028999999999999</v>
      </c>
      <c r="F500">
        <v>-0.87900059425147503</v>
      </c>
      <c r="G500" s="26">
        <v>6.9459350000000003E-3</v>
      </c>
      <c r="H500">
        <v>497</v>
      </c>
      <c r="I500">
        <v>-0.12039671764908294</v>
      </c>
      <c r="J500">
        <v>497</v>
      </c>
    </row>
    <row r="501" spans="1:10" x14ac:dyDescent="0.2">
      <c r="A501" s="25">
        <v>26114</v>
      </c>
      <c r="B501" s="26">
        <v>3.1193150000000001E-3</v>
      </c>
      <c r="C501" s="26">
        <v>3.7000000000000002E-3</v>
      </c>
      <c r="D501">
        <f t="shared" si="14"/>
        <v>1.003119315</v>
      </c>
      <c r="E501">
        <f t="shared" si="15"/>
        <v>1.0037</v>
      </c>
      <c r="F501">
        <v>1.4836137780891241</v>
      </c>
      <c r="G501" s="26">
        <v>7.2917219999999996E-3</v>
      </c>
      <c r="H501">
        <v>498</v>
      </c>
      <c r="I501">
        <v>-0.11895592298763295</v>
      </c>
      <c r="J501">
        <v>498</v>
      </c>
    </row>
    <row r="502" spans="1:10" x14ac:dyDescent="0.2">
      <c r="A502" s="25">
        <v>26144</v>
      </c>
      <c r="B502" s="26">
        <v>-4.0282789999999999E-2</v>
      </c>
      <c r="C502" s="26">
        <v>4.0000000000000001E-3</v>
      </c>
      <c r="D502">
        <f t="shared" si="14"/>
        <v>0.95971720999999999</v>
      </c>
      <c r="E502">
        <f t="shared" si="15"/>
        <v>1.004</v>
      </c>
      <c r="F502">
        <v>-1.3145371478142658</v>
      </c>
      <c r="G502" s="26">
        <v>7.3096029999999996E-3</v>
      </c>
      <c r="H502">
        <v>499</v>
      </c>
      <c r="I502">
        <v>-0.11345573189929062</v>
      </c>
      <c r="J502">
        <v>499</v>
      </c>
    </row>
    <row r="503" spans="1:10" x14ac:dyDescent="0.2">
      <c r="A503" s="25">
        <v>26176</v>
      </c>
      <c r="B503" s="26">
        <v>4.2511060000000003E-2</v>
      </c>
      <c r="C503" s="26">
        <v>4.7000000000000002E-3</v>
      </c>
      <c r="D503">
        <f t="shared" si="14"/>
        <v>1.04251106</v>
      </c>
      <c r="E503">
        <f t="shared" si="15"/>
        <v>1.0046999999999999</v>
      </c>
      <c r="F503">
        <v>-0.2805721583369345</v>
      </c>
      <c r="G503" s="26">
        <v>7.3334760000000002E-3</v>
      </c>
      <c r="H503">
        <v>500</v>
      </c>
      <c r="I503">
        <v>-0.112717709245342</v>
      </c>
      <c r="J503">
        <v>500</v>
      </c>
    </row>
    <row r="504" spans="1:10" x14ac:dyDescent="0.2">
      <c r="A504" s="25">
        <v>26206</v>
      </c>
      <c r="B504" s="26">
        <v>-5.0156860000000001E-3</v>
      </c>
      <c r="C504" s="26">
        <v>3.7000000000000002E-3</v>
      </c>
      <c r="D504">
        <f t="shared" si="14"/>
        <v>0.99498431399999998</v>
      </c>
      <c r="E504">
        <f t="shared" si="15"/>
        <v>1.0037</v>
      </c>
      <c r="F504">
        <v>0.32527739327117455</v>
      </c>
      <c r="G504" s="26">
        <v>7.9017210000000004E-3</v>
      </c>
      <c r="H504">
        <v>501</v>
      </c>
      <c r="I504">
        <v>-0.10877998940267995</v>
      </c>
      <c r="J504">
        <v>501</v>
      </c>
    </row>
    <row r="505" spans="1:10" x14ac:dyDescent="0.2">
      <c r="A505" s="25">
        <v>26235</v>
      </c>
      <c r="B505" s="26">
        <v>-4.0682549999999998E-2</v>
      </c>
      <c r="C505" s="26">
        <v>3.7000000000000002E-3</v>
      </c>
      <c r="D505">
        <f t="shared" si="14"/>
        <v>0.95931745000000002</v>
      </c>
      <c r="E505">
        <f t="shared" si="15"/>
        <v>1.0037</v>
      </c>
      <c r="F505">
        <v>0.48016687157282639</v>
      </c>
      <c r="G505" s="26">
        <v>7.9489020000000007E-3</v>
      </c>
      <c r="H505">
        <v>502</v>
      </c>
      <c r="I505">
        <v>-0.1084840229089316</v>
      </c>
      <c r="J505">
        <v>502</v>
      </c>
    </row>
    <row r="506" spans="1:10" x14ac:dyDescent="0.2">
      <c r="A506" s="25">
        <v>26267</v>
      </c>
      <c r="B506" s="26">
        <v>-1.2620960000000001E-3</v>
      </c>
      <c r="C506" s="26">
        <v>3.7000000000000002E-3</v>
      </c>
      <c r="D506">
        <f t="shared" si="14"/>
        <v>0.99873790399999995</v>
      </c>
      <c r="E506">
        <f t="shared" si="15"/>
        <v>1.0037</v>
      </c>
      <c r="F506">
        <v>-0.97548991502575588</v>
      </c>
      <c r="G506" s="26">
        <v>8.2227099999999994E-3</v>
      </c>
      <c r="H506">
        <v>503</v>
      </c>
      <c r="I506">
        <v>-0.10679784987259867</v>
      </c>
      <c r="J506">
        <v>503</v>
      </c>
    </row>
    <row r="507" spans="1:10" x14ac:dyDescent="0.2">
      <c r="A507" s="25">
        <v>26298</v>
      </c>
      <c r="B507" s="26">
        <v>9.1256889999999993E-2</v>
      </c>
      <c r="C507" s="26">
        <v>3.7000000000000002E-3</v>
      </c>
      <c r="D507">
        <f t="shared" si="14"/>
        <v>1.0912568899999999</v>
      </c>
      <c r="E507">
        <f t="shared" si="15"/>
        <v>1.0037</v>
      </c>
      <c r="F507">
        <v>1.1567753086287651</v>
      </c>
      <c r="G507" s="26">
        <v>8.2530220000000005E-3</v>
      </c>
      <c r="H507">
        <v>504</v>
      </c>
      <c r="I507">
        <v>-0.10444198569098495</v>
      </c>
      <c r="J507">
        <v>504</v>
      </c>
    </row>
    <row r="508" spans="1:10" x14ac:dyDescent="0.2">
      <c r="A508" s="25">
        <v>26329</v>
      </c>
      <c r="B508" s="26">
        <v>2.8382149999999998E-2</v>
      </c>
      <c r="C508" s="26">
        <v>2.8999999999999998E-3</v>
      </c>
      <c r="D508">
        <f t="shared" si="14"/>
        <v>1.0283821500000001</v>
      </c>
      <c r="E508">
        <f t="shared" si="15"/>
        <v>1.0028999999999999</v>
      </c>
      <c r="F508">
        <v>0.24920676403935144</v>
      </c>
      <c r="G508" s="26">
        <v>8.5197169999999996E-3</v>
      </c>
      <c r="H508">
        <v>505</v>
      </c>
      <c r="I508">
        <v>-0.10320394610603663</v>
      </c>
      <c r="J508">
        <v>505</v>
      </c>
    </row>
    <row r="509" spans="1:10" x14ac:dyDescent="0.2">
      <c r="A509" s="25">
        <v>26358</v>
      </c>
      <c r="B509" s="26">
        <v>3.1348719999999997E-2</v>
      </c>
      <c r="C509" s="26">
        <v>2.5000000000000001E-3</v>
      </c>
      <c r="D509">
        <f t="shared" si="14"/>
        <v>1.03134872</v>
      </c>
      <c r="E509">
        <f t="shared" si="15"/>
        <v>1.0024999999999999</v>
      </c>
      <c r="F509">
        <v>0.58207163437713061</v>
      </c>
      <c r="G509" s="26">
        <v>8.5921629999999999E-3</v>
      </c>
      <c r="H509">
        <v>506</v>
      </c>
      <c r="I509">
        <v>-0.10287434853120701</v>
      </c>
      <c r="J509">
        <v>506</v>
      </c>
    </row>
    <row r="510" spans="1:10" x14ac:dyDescent="0.2">
      <c r="A510" s="25">
        <v>26388</v>
      </c>
      <c r="B510" s="26">
        <v>8.7227269999999996E-3</v>
      </c>
      <c r="C510" s="26">
        <v>2.7000000000000001E-3</v>
      </c>
      <c r="D510">
        <f t="shared" si="14"/>
        <v>1.0087227270000001</v>
      </c>
      <c r="E510">
        <f t="shared" si="15"/>
        <v>1.0026999999999999</v>
      </c>
      <c r="F510">
        <v>-0.55402086324929911</v>
      </c>
      <c r="G510" s="26">
        <v>8.6757910000000004E-3</v>
      </c>
      <c r="H510">
        <v>507</v>
      </c>
      <c r="I510">
        <v>-0.10268243549649025</v>
      </c>
      <c r="J510">
        <v>507</v>
      </c>
    </row>
    <row r="511" spans="1:10" x14ac:dyDescent="0.2">
      <c r="A511" s="25">
        <v>26417</v>
      </c>
      <c r="B511" s="26">
        <v>5.5052640000000002E-3</v>
      </c>
      <c r="C511" s="26">
        <v>2.8999999999999998E-3</v>
      </c>
      <c r="D511">
        <f t="shared" si="14"/>
        <v>1.005505264</v>
      </c>
      <c r="E511">
        <f t="shared" si="15"/>
        <v>1.0028999999999999</v>
      </c>
      <c r="F511">
        <v>9.2605116127524121E-3</v>
      </c>
      <c r="G511" s="26">
        <v>8.7227269999999996E-3</v>
      </c>
      <c r="H511">
        <v>508</v>
      </c>
      <c r="I511">
        <v>-9.4797457151587786E-2</v>
      </c>
      <c r="J511">
        <v>508</v>
      </c>
    </row>
    <row r="512" spans="1:10" x14ac:dyDescent="0.2">
      <c r="A512" s="25">
        <v>26450</v>
      </c>
      <c r="B512" s="26">
        <v>1.637547E-2</v>
      </c>
      <c r="C512" s="26">
        <v>3.0000000000000001E-3</v>
      </c>
      <c r="D512">
        <f t="shared" si="14"/>
        <v>1.0163754700000001</v>
      </c>
      <c r="E512">
        <f t="shared" si="15"/>
        <v>1.0029999999999999</v>
      </c>
      <c r="F512">
        <v>1.0159072181353801</v>
      </c>
      <c r="G512" s="26">
        <v>8.8693020000000008E-3</v>
      </c>
      <c r="H512">
        <v>509</v>
      </c>
      <c r="I512">
        <v>-9.4052880304734063E-2</v>
      </c>
      <c r="J512">
        <v>509</v>
      </c>
    </row>
    <row r="513" spans="1:10" x14ac:dyDescent="0.2">
      <c r="A513" s="25">
        <v>26480</v>
      </c>
      <c r="B513" s="26">
        <v>-2.0896499999999998E-2</v>
      </c>
      <c r="C513" s="26">
        <v>2.8999999999999998E-3</v>
      </c>
      <c r="D513">
        <f t="shared" si="14"/>
        <v>0.97910350000000002</v>
      </c>
      <c r="E513">
        <f t="shared" si="15"/>
        <v>1.0028999999999999</v>
      </c>
      <c r="F513">
        <v>-0.17503829779059474</v>
      </c>
      <c r="G513" s="26">
        <v>8.9124849999999995E-3</v>
      </c>
      <c r="H513">
        <v>510</v>
      </c>
      <c r="I513">
        <v>-9.3649267978996961E-2</v>
      </c>
      <c r="J513">
        <v>510</v>
      </c>
    </row>
    <row r="514" spans="1:10" x14ac:dyDescent="0.2">
      <c r="A514" s="25">
        <v>26511</v>
      </c>
      <c r="B514" s="26">
        <v>-4.2536960000000004E-3</v>
      </c>
      <c r="C514" s="26">
        <v>3.0999999999999999E-3</v>
      </c>
      <c r="D514">
        <f t="shared" si="14"/>
        <v>0.99574630399999997</v>
      </c>
      <c r="E514">
        <f t="shared" si="15"/>
        <v>1.0031000000000001</v>
      </c>
      <c r="F514">
        <v>2.0290202776840078</v>
      </c>
      <c r="G514" s="26">
        <v>8.9377859999999996E-3</v>
      </c>
      <c r="H514">
        <v>511</v>
      </c>
      <c r="I514">
        <v>-8.8694880233238196E-2</v>
      </c>
      <c r="J514">
        <v>511</v>
      </c>
    </row>
    <row r="515" spans="1:10" x14ac:dyDescent="0.2">
      <c r="A515" s="25">
        <v>26542</v>
      </c>
      <c r="B515" s="26">
        <v>3.5966249999999998E-2</v>
      </c>
      <c r="C515" s="26">
        <v>2.8999999999999998E-3</v>
      </c>
      <c r="D515">
        <f t="shared" si="14"/>
        <v>1.03596625</v>
      </c>
      <c r="E515">
        <f t="shared" si="15"/>
        <v>1.0028999999999999</v>
      </c>
      <c r="F515">
        <v>0.478420777442637</v>
      </c>
      <c r="G515" s="26">
        <v>8.9785170000000001E-3</v>
      </c>
      <c r="H515">
        <v>512</v>
      </c>
      <c r="I515">
        <v>-8.4982550153132219E-2</v>
      </c>
      <c r="J515">
        <v>512</v>
      </c>
    </row>
    <row r="516" spans="1:10" x14ac:dyDescent="0.2">
      <c r="A516" s="25">
        <v>26571</v>
      </c>
      <c r="B516" s="26">
        <v>-7.6703409999999998E-3</v>
      </c>
      <c r="C516" s="26">
        <v>3.3999999999999998E-3</v>
      </c>
      <c r="D516">
        <f t="shared" si="14"/>
        <v>0.99232965900000003</v>
      </c>
      <c r="E516">
        <f t="shared" si="15"/>
        <v>1.0034000000000001</v>
      </c>
      <c r="F516">
        <v>-0.47514243984987203</v>
      </c>
      <c r="G516" s="26">
        <v>9.0414959999999996E-3</v>
      </c>
      <c r="H516">
        <v>513</v>
      </c>
      <c r="I516">
        <v>-8.3759420252265626E-2</v>
      </c>
      <c r="J516">
        <v>513</v>
      </c>
    </row>
    <row r="517" spans="1:10" x14ac:dyDescent="0.2">
      <c r="A517" s="25">
        <v>26603</v>
      </c>
      <c r="B517" s="26">
        <v>8.6757910000000004E-3</v>
      </c>
      <c r="C517" s="26">
        <v>4.0000000000000001E-3</v>
      </c>
      <c r="D517">
        <f t="shared" ref="D517:D580" si="16">1+B517</f>
        <v>1.0086757909999999</v>
      </c>
      <c r="E517">
        <f t="shared" ref="E517:E580" si="17">1+C517</f>
        <v>1.004</v>
      </c>
      <c r="F517">
        <v>0.48737221777139317</v>
      </c>
      <c r="G517" s="26">
        <v>9.0865449999999997E-3</v>
      </c>
      <c r="H517">
        <v>514</v>
      </c>
      <c r="I517">
        <v>-8.0903333681840828E-2</v>
      </c>
      <c r="J517">
        <v>514</v>
      </c>
    </row>
    <row r="518" spans="1:10" x14ac:dyDescent="0.2">
      <c r="A518" s="25">
        <v>26633</v>
      </c>
      <c r="B518" s="26">
        <v>4.9763700000000001E-2</v>
      </c>
      <c r="C518" s="26">
        <v>3.7000000000000002E-3</v>
      </c>
      <c r="D518">
        <f t="shared" si="16"/>
        <v>1.0497637</v>
      </c>
      <c r="E518">
        <f t="shared" si="17"/>
        <v>1.0037</v>
      </c>
      <c r="F518">
        <v>-1.8114454602842658</v>
      </c>
      <c r="G518" s="26">
        <v>9.1200740000000006E-3</v>
      </c>
      <c r="H518">
        <v>515</v>
      </c>
      <c r="I518">
        <v>-8.0658692402239676E-2</v>
      </c>
      <c r="J518">
        <v>515</v>
      </c>
    </row>
    <row r="519" spans="1:10" x14ac:dyDescent="0.2">
      <c r="A519" s="25">
        <v>26662</v>
      </c>
      <c r="B519" s="26">
        <v>1.1243410000000001E-2</v>
      </c>
      <c r="C519" s="26">
        <v>3.7000000000000002E-3</v>
      </c>
      <c r="D519">
        <f t="shared" si="16"/>
        <v>1.0112434100000001</v>
      </c>
      <c r="E519">
        <f t="shared" si="17"/>
        <v>1.0037</v>
      </c>
      <c r="F519">
        <v>1.2121789431719641</v>
      </c>
      <c r="G519" s="26">
        <v>9.1258929999999995E-3</v>
      </c>
      <c r="H519">
        <v>516</v>
      </c>
      <c r="I519">
        <v>-8.0557446550243605E-2</v>
      </c>
      <c r="J519">
        <v>516</v>
      </c>
    </row>
    <row r="520" spans="1:10" x14ac:dyDescent="0.2">
      <c r="A520" s="25">
        <v>26695</v>
      </c>
      <c r="B520" s="26">
        <v>-2.745415E-2</v>
      </c>
      <c r="C520" s="26">
        <v>4.4000000000000003E-3</v>
      </c>
      <c r="D520">
        <f t="shared" si="16"/>
        <v>0.97254585000000005</v>
      </c>
      <c r="E520">
        <f t="shared" si="17"/>
        <v>1.0044</v>
      </c>
      <c r="F520">
        <v>0.75643817666219459</v>
      </c>
      <c r="G520" s="26">
        <v>9.2995669999999999E-3</v>
      </c>
      <c r="H520">
        <v>517</v>
      </c>
      <c r="I520">
        <v>-7.9809536850466392E-2</v>
      </c>
      <c r="J520">
        <v>517</v>
      </c>
    </row>
    <row r="521" spans="1:10" x14ac:dyDescent="0.2">
      <c r="A521" s="25">
        <v>26723</v>
      </c>
      <c r="B521" s="26">
        <v>-4.4369520000000003E-2</v>
      </c>
      <c r="C521" s="26">
        <v>4.1000000000000003E-3</v>
      </c>
      <c r="D521">
        <f t="shared" si="16"/>
        <v>0.95563047999999995</v>
      </c>
      <c r="E521">
        <f t="shared" si="17"/>
        <v>1.0041</v>
      </c>
      <c r="F521">
        <v>-0.43563985665332433</v>
      </c>
      <c r="G521" s="26">
        <v>9.3085349999999997E-3</v>
      </c>
      <c r="H521">
        <v>518</v>
      </c>
      <c r="I521">
        <v>-7.3268060387906481E-2</v>
      </c>
      <c r="J521">
        <v>518</v>
      </c>
    </row>
    <row r="522" spans="1:10" x14ac:dyDescent="0.2">
      <c r="A522" s="25">
        <v>26753</v>
      </c>
      <c r="B522" s="26">
        <v>-7.8571760000000004E-3</v>
      </c>
      <c r="C522" s="26">
        <v>4.5999999999999999E-3</v>
      </c>
      <c r="D522">
        <f t="shared" si="16"/>
        <v>0.99214282399999998</v>
      </c>
      <c r="E522">
        <f t="shared" si="17"/>
        <v>1.0045999999999999</v>
      </c>
      <c r="F522">
        <v>1.9505436362410911</v>
      </c>
      <c r="G522" s="26">
        <v>9.3526939999999999E-3</v>
      </c>
      <c r="H522">
        <v>519</v>
      </c>
      <c r="I522">
        <v>-7.2622715855840861E-2</v>
      </c>
      <c r="J522">
        <v>519</v>
      </c>
    </row>
    <row r="523" spans="1:10" x14ac:dyDescent="0.2">
      <c r="A523" s="25">
        <v>26784</v>
      </c>
      <c r="B523" s="26">
        <v>-5.1769339999999997E-2</v>
      </c>
      <c r="C523" s="26">
        <v>5.1999999999999998E-3</v>
      </c>
      <c r="D523">
        <f t="shared" si="16"/>
        <v>0.94823066</v>
      </c>
      <c r="E523">
        <f t="shared" si="17"/>
        <v>1.0052000000000001</v>
      </c>
      <c r="F523">
        <v>-0.36844791458971443</v>
      </c>
      <c r="G523" s="26">
        <v>9.4946419999999993E-3</v>
      </c>
      <c r="H523">
        <v>520</v>
      </c>
      <c r="I523">
        <v>-6.998096627940717E-2</v>
      </c>
      <c r="J523">
        <v>520</v>
      </c>
    </row>
    <row r="524" spans="1:10" x14ac:dyDescent="0.2">
      <c r="A524" s="25">
        <v>26815</v>
      </c>
      <c r="B524" s="26">
        <v>-2.450797E-2</v>
      </c>
      <c r="C524" s="26">
        <v>5.1000000000000004E-3</v>
      </c>
      <c r="D524">
        <f t="shared" si="16"/>
        <v>0.97549202999999995</v>
      </c>
      <c r="E524">
        <f t="shared" si="17"/>
        <v>1.0051000000000001</v>
      </c>
      <c r="F524">
        <v>0.54672165831752584</v>
      </c>
      <c r="G524" s="26">
        <v>9.5146029999999999E-3</v>
      </c>
      <c r="H524">
        <v>521</v>
      </c>
      <c r="I524">
        <v>-6.9117503947705272E-2</v>
      </c>
      <c r="J524">
        <v>521</v>
      </c>
    </row>
    <row r="525" spans="1:10" x14ac:dyDescent="0.2">
      <c r="A525" s="25">
        <v>26844</v>
      </c>
      <c r="B525" s="26">
        <v>-8.6478909999999996E-3</v>
      </c>
      <c r="C525" s="26">
        <v>5.1000000000000004E-3</v>
      </c>
      <c r="D525">
        <f t="shared" si="16"/>
        <v>0.99135210900000004</v>
      </c>
      <c r="E525">
        <f t="shared" si="17"/>
        <v>1.0051000000000001</v>
      </c>
      <c r="F525">
        <v>0.63701531963345592</v>
      </c>
      <c r="G525" s="26">
        <v>9.6773380000000006E-3</v>
      </c>
      <c r="H525">
        <v>522</v>
      </c>
      <c r="I525">
        <v>-6.4177158035443382E-2</v>
      </c>
      <c r="J525">
        <v>522</v>
      </c>
    </row>
    <row r="526" spans="1:10" x14ac:dyDescent="0.2">
      <c r="A526" s="25">
        <v>26876</v>
      </c>
      <c r="B526" s="26">
        <v>5.6960589999999998E-2</v>
      </c>
      <c r="C526" s="26">
        <v>6.4000000000000003E-3</v>
      </c>
      <c r="D526">
        <f t="shared" si="16"/>
        <v>1.0569605900000001</v>
      </c>
      <c r="E526">
        <f t="shared" si="17"/>
        <v>1.0064</v>
      </c>
      <c r="F526">
        <v>-1.1764631794943858</v>
      </c>
      <c r="G526" s="26">
        <v>9.8133479999999995E-3</v>
      </c>
      <c r="H526">
        <v>523</v>
      </c>
      <c r="I526">
        <v>-6.2971700437101139E-2</v>
      </c>
      <c r="J526">
        <v>523</v>
      </c>
    </row>
    <row r="527" spans="1:10" x14ac:dyDescent="0.2">
      <c r="A527" s="25">
        <v>26907</v>
      </c>
      <c r="B527" s="26">
        <v>-2.9656930000000001E-2</v>
      </c>
      <c r="C527" s="26">
        <v>7.0000000000000001E-3</v>
      </c>
      <c r="D527">
        <f t="shared" si="16"/>
        <v>0.97034306999999997</v>
      </c>
      <c r="E527">
        <f t="shared" si="17"/>
        <v>1.0069999999999999</v>
      </c>
      <c r="F527">
        <v>-1.1282609898698273</v>
      </c>
      <c r="G527" s="26">
        <v>9.8253730000000001E-3</v>
      </c>
      <c r="H527">
        <v>524</v>
      </c>
      <c r="I527">
        <v>-6.269160024543026E-2</v>
      </c>
      <c r="J527">
        <v>524</v>
      </c>
    </row>
    <row r="528" spans="1:10" x14ac:dyDescent="0.2">
      <c r="A528" s="25">
        <v>26935</v>
      </c>
      <c r="B528" s="26">
        <v>5.3931260000000002E-2</v>
      </c>
      <c r="C528" s="26">
        <v>6.7999999999999996E-3</v>
      </c>
      <c r="D528">
        <f t="shared" si="16"/>
        <v>1.0539312599999999</v>
      </c>
      <c r="E528">
        <f t="shared" si="17"/>
        <v>1.0067999999999999</v>
      </c>
      <c r="F528">
        <v>-1.0414495793390222</v>
      </c>
      <c r="G528" s="26">
        <v>9.8302489999999992E-3</v>
      </c>
      <c r="H528">
        <v>525</v>
      </c>
      <c r="I528">
        <v>-5.9309357436221191E-2</v>
      </c>
      <c r="J528">
        <v>525</v>
      </c>
    </row>
    <row r="529" spans="1:10" x14ac:dyDescent="0.2">
      <c r="A529" s="25">
        <v>26968</v>
      </c>
      <c r="B529" s="26">
        <v>-4.1510700000000001E-4</v>
      </c>
      <c r="C529" s="26">
        <v>6.4999999999999997E-3</v>
      </c>
      <c r="D529">
        <f t="shared" si="16"/>
        <v>0.99958489299999997</v>
      </c>
      <c r="E529">
        <f t="shared" si="17"/>
        <v>1.0065</v>
      </c>
      <c r="F529">
        <v>0.60465199031844108</v>
      </c>
      <c r="G529" s="26">
        <v>1.032112E-2</v>
      </c>
      <c r="H529">
        <v>526</v>
      </c>
      <c r="I529">
        <v>-5.8726837004567475E-2</v>
      </c>
      <c r="J529">
        <v>526</v>
      </c>
    </row>
    <row r="530" spans="1:10" x14ac:dyDescent="0.2">
      <c r="A530" s="25">
        <v>26998</v>
      </c>
      <c r="B530" s="26">
        <v>-0.1207133</v>
      </c>
      <c r="C530" s="26">
        <v>5.5999999999999999E-3</v>
      </c>
      <c r="D530">
        <f t="shared" si="16"/>
        <v>0.87928669999999998</v>
      </c>
      <c r="E530">
        <f t="shared" si="17"/>
        <v>1.0056</v>
      </c>
      <c r="F530">
        <v>-0.64954734456767071</v>
      </c>
      <c r="G530" s="26">
        <v>1.037546E-2</v>
      </c>
      <c r="H530">
        <v>527</v>
      </c>
      <c r="I530">
        <v>-5.6973223591013845E-2</v>
      </c>
      <c r="J530">
        <v>527</v>
      </c>
    </row>
    <row r="531" spans="1:10" x14ac:dyDescent="0.2">
      <c r="A531" s="25">
        <v>27029</v>
      </c>
      <c r="B531" s="26">
        <v>1.143655E-2</v>
      </c>
      <c r="C531" s="26">
        <v>6.4000000000000003E-3</v>
      </c>
      <c r="D531">
        <f t="shared" si="16"/>
        <v>1.01143655</v>
      </c>
      <c r="E531">
        <f t="shared" si="17"/>
        <v>1.0064</v>
      </c>
      <c r="F531">
        <v>-0.31932269040537758</v>
      </c>
      <c r="G531" s="26">
        <v>1.0441860000000001E-2</v>
      </c>
      <c r="H531">
        <v>528</v>
      </c>
      <c r="I531">
        <v>-5.5667708554182724E-2</v>
      </c>
      <c r="J531">
        <v>528</v>
      </c>
    </row>
    <row r="532" spans="1:10" x14ac:dyDescent="0.2">
      <c r="A532" s="25">
        <v>27060</v>
      </c>
      <c r="B532" s="26">
        <v>4.412671E-3</v>
      </c>
      <c r="C532" s="26">
        <v>6.3E-3</v>
      </c>
      <c r="D532">
        <f t="shared" si="16"/>
        <v>1.0044126710000001</v>
      </c>
      <c r="E532">
        <f t="shared" si="17"/>
        <v>1.0063</v>
      </c>
      <c r="F532">
        <v>-0.92530585581939195</v>
      </c>
      <c r="G532" s="26">
        <v>1.059976E-2</v>
      </c>
      <c r="H532">
        <v>529</v>
      </c>
      <c r="I532">
        <v>-5.4631868218247087E-2</v>
      </c>
      <c r="J532">
        <v>529</v>
      </c>
    </row>
    <row r="533" spans="1:10" x14ac:dyDescent="0.2">
      <c r="A533" s="25">
        <v>27088</v>
      </c>
      <c r="B533" s="26">
        <v>2.3450739999999999E-3</v>
      </c>
      <c r="C533" s="26">
        <v>5.7999999999999996E-3</v>
      </c>
      <c r="D533">
        <f t="shared" si="16"/>
        <v>1.0023450739999999</v>
      </c>
      <c r="E533">
        <f t="shared" si="17"/>
        <v>1.0058</v>
      </c>
      <c r="F533">
        <v>-1.0551633085912455</v>
      </c>
      <c r="G533" s="26">
        <v>1.073499E-2</v>
      </c>
      <c r="H533">
        <v>530</v>
      </c>
      <c r="I533">
        <v>-5.2419029902020763E-2</v>
      </c>
      <c r="J533">
        <v>530</v>
      </c>
    </row>
    <row r="534" spans="1:10" x14ac:dyDescent="0.2">
      <c r="A534" s="25">
        <v>27117</v>
      </c>
      <c r="B534" s="26">
        <v>-2.3364019999999999E-2</v>
      </c>
      <c r="C534" s="26">
        <v>5.5999999999999999E-3</v>
      </c>
      <c r="D534">
        <f t="shared" si="16"/>
        <v>0.97663597999999996</v>
      </c>
      <c r="E534">
        <f t="shared" si="17"/>
        <v>1.0056</v>
      </c>
      <c r="F534">
        <v>0.64588038620255273</v>
      </c>
      <c r="G534" s="26">
        <v>1.0850429999999999E-2</v>
      </c>
      <c r="H534">
        <v>531</v>
      </c>
      <c r="I534">
        <v>-5.1017630422205792E-2</v>
      </c>
      <c r="J534">
        <v>531</v>
      </c>
    </row>
    <row r="535" spans="1:10" x14ac:dyDescent="0.2">
      <c r="A535" s="25">
        <v>27149</v>
      </c>
      <c r="B535" s="26">
        <v>-4.5960920000000002E-2</v>
      </c>
      <c r="C535" s="26">
        <v>7.4999999999999997E-3</v>
      </c>
      <c r="D535">
        <f t="shared" si="16"/>
        <v>0.95403908000000004</v>
      </c>
      <c r="E535">
        <f t="shared" si="17"/>
        <v>1.0075000000000001</v>
      </c>
      <c r="F535">
        <v>-0.112717709245342</v>
      </c>
      <c r="G535" s="26">
        <v>1.091408E-2</v>
      </c>
      <c r="H535">
        <v>532</v>
      </c>
      <c r="I535">
        <v>-5.0950112796831329E-2</v>
      </c>
      <c r="J535">
        <v>532</v>
      </c>
    </row>
    <row r="536" spans="1:10" x14ac:dyDescent="0.2">
      <c r="A536" s="25">
        <v>27180</v>
      </c>
      <c r="B536" s="26">
        <v>-4.198143E-2</v>
      </c>
      <c r="C536" s="26">
        <v>7.4999999999999997E-3</v>
      </c>
      <c r="D536">
        <f t="shared" si="16"/>
        <v>0.95801857000000001</v>
      </c>
      <c r="E536">
        <f t="shared" si="17"/>
        <v>1.0075000000000001</v>
      </c>
      <c r="F536">
        <v>-5.8726837004567475E-2</v>
      </c>
      <c r="G536" s="26">
        <v>1.092424E-2</v>
      </c>
      <c r="H536">
        <v>533</v>
      </c>
      <c r="I536">
        <v>-5.0797226004850753E-2</v>
      </c>
      <c r="J536">
        <v>533</v>
      </c>
    </row>
    <row r="537" spans="1:10" x14ac:dyDescent="0.2">
      <c r="A537" s="25">
        <v>27208</v>
      </c>
      <c r="B537" s="26">
        <v>-2.294237E-2</v>
      </c>
      <c r="C537" s="26">
        <v>6.0000000000000001E-3</v>
      </c>
      <c r="D537">
        <f t="shared" si="16"/>
        <v>0.97705763000000001</v>
      </c>
      <c r="E537">
        <f t="shared" si="17"/>
        <v>1.006</v>
      </c>
      <c r="F537">
        <v>0.83815607878046638</v>
      </c>
      <c r="G537" s="26">
        <v>1.094501E-2</v>
      </c>
      <c r="H537">
        <v>534</v>
      </c>
      <c r="I537">
        <v>-4.7970150936139565E-2</v>
      </c>
      <c r="J537">
        <v>534</v>
      </c>
    </row>
    <row r="538" spans="1:10" x14ac:dyDescent="0.2">
      <c r="A538" s="25">
        <v>27241</v>
      </c>
      <c r="B538" s="26">
        <v>-7.0874240000000005E-2</v>
      </c>
      <c r="C538" s="26">
        <v>7.0000000000000001E-3</v>
      </c>
      <c r="D538">
        <f t="shared" si="16"/>
        <v>0.92912576000000002</v>
      </c>
      <c r="E538">
        <f t="shared" si="17"/>
        <v>1.0069999999999999</v>
      </c>
      <c r="F538">
        <v>2.0230166798426352</v>
      </c>
      <c r="G538" s="26">
        <v>1.0950110000000001E-2</v>
      </c>
      <c r="H538">
        <v>535</v>
      </c>
      <c r="I538">
        <v>-4.7487301062221633E-2</v>
      </c>
      <c r="J538">
        <v>535</v>
      </c>
    </row>
    <row r="539" spans="1:10" x14ac:dyDescent="0.2">
      <c r="A539" s="25">
        <v>27271</v>
      </c>
      <c r="B539" s="26">
        <v>-8.7757119999999994E-2</v>
      </c>
      <c r="C539" s="26">
        <v>6.0000000000000001E-3</v>
      </c>
      <c r="D539">
        <f t="shared" si="16"/>
        <v>0.91224287999999998</v>
      </c>
      <c r="E539">
        <f t="shared" si="17"/>
        <v>1.006</v>
      </c>
      <c r="F539">
        <v>0.57205340647155101</v>
      </c>
      <c r="G539" s="26">
        <v>1.0982840000000001E-2</v>
      </c>
      <c r="H539">
        <v>536</v>
      </c>
      <c r="I539">
        <v>-4.6637194722094967E-2</v>
      </c>
      <c r="J539">
        <v>536</v>
      </c>
    </row>
    <row r="540" spans="1:10" x14ac:dyDescent="0.2">
      <c r="A540" s="25">
        <v>27302</v>
      </c>
      <c r="B540" s="26">
        <v>-0.1097183</v>
      </c>
      <c r="C540" s="26">
        <v>8.0999999999999996E-3</v>
      </c>
      <c r="D540">
        <f t="shared" si="16"/>
        <v>0.89028169999999995</v>
      </c>
      <c r="E540">
        <f t="shared" si="17"/>
        <v>1.0081</v>
      </c>
      <c r="F540">
        <v>0.76490362062429595</v>
      </c>
      <c r="G540" s="26">
        <v>1.099253E-2</v>
      </c>
      <c r="H540">
        <v>537</v>
      </c>
      <c r="I540">
        <v>-4.1730075419907656E-2</v>
      </c>
      <c r="J540">
        <v>537</v>
      </c>
    </row>
    <row r="541" spans="1:10" x14ac:dyDescent="0.2">
      <c r="A541" s="25">
        <v>27333</v>
      </c>
      <c r="B541" s="26">
        <v>0.16558410000000001</v>
      </c>
      <c r="C541" s="26">
        <v>5.1000000000000004E-3</v>
      </c>
      <c r="D541">
        <f t="shared" si="16"/>
        <v>1.1655841</v>
      </c>
      <c r="E541">
        <f t="shared" si="17"/>
        <v>1.0051000000000001</v>
      </c>
      <c r="F541">
        <v>-0.93948566515627818</v>
      </c>
      <c r="G541" s="26">
        <v>1.115467E-2</v>
      </c>
      <c r="H541">
        <v>538</v>
      </c>
      <c r="I541">
        <v>-4.0314074132931352E-2</v>
      </c>
      <c r="J541">
        <v>538</v>
      </c>
    </row>
    <row r="542" spans="1:10" x14ac:dyDescent="0.2">
      <c r="A542" s="25">
        <v>27362</v>
      </c>
      <c r="B542" s="26">
        <v>-4.104609E-2</v>
      </c>
      <c r="C542" s="26">
        <v>5.4000000000000003E-3</v>
      </c>
      <c r="D542">
        <f t="shared" si="16"/>
        <v>0.95895390999999996</v>
      </c>
      <c r="E542">
        <f t="shared" si="17"/>
        <v>1.0054000000000001</v>
      </c>
      <c r="F542">
        <v>1.106237389766449</v>
      </c>
      <c r="G542" s="26">
        <v>1.121954E-2</v>
      </c>
      <c r="H542">
        <v>539</v>
      </c>
      <c r="I542">
        <v>-3.9288995111608112E-2</v>
      </c>
      <c r="J542">
        <v>539</v>
      </c>
    </row>
    <row r="543" spans="1:10" x14ac:dyDescent="0.2">
      <c r="A543" s="25">
        <v>27394</v>
      </c>
      <c r="B543" s="26">
        <v>-2.7005419999999999E-2</v>
      </c>
      <c r="C543" s="26">
        <v>7.0000000000000001E-3</v>
      </c>
      <c r="D543">
        <f t="shared" si="16"/>
        <v>0.97299458000000005</v>
      </c>
      <c r="E543">
        <f t="shared" si="17"/>
        <v>1.0069999999999999</v>
      </c>
      <c r="F543">
        <v>0.92166878991546097</v>
      </c>
      <c r="G543" s="26">
        <v>1.1243410000000001E-2</v>
      </c>
      <c r="H543">
        <v>540</v>
      </c>
      <c r="I543">
        <v>-3.7050322585122961E-2</v>
      </c>
      <c r="J543">
        <v>540</v>
      </c>
    </row>
    <row r="544" spans="1:10" x14ac:dyDescent="0.2">
      <c r="A544" s="25">
        <v>27425</v>
      </c>
      <c r="B544" s="26">
        <v>0.14159949999999999</v>
      </c>
      <c r="C544" s="26">
        <v>5.7999999999999996E-3</v>
      </c>
      <c r="D544">
        <f t="shared" si="16"/>
        <v>1.1415994999999999</v>
      </c>
      <c r="E544">
        <f t="shared" si="17"/>
        <v>1.0058</v>
      </c>
      <c r="F544">
        <v>-0.46006876052499579</v>
      </c>
      <c r="G544" s="26">
        <v>1.140411E-2</v>
      </c>
      <c r="H544">
        <v>541</v>
      </c>
      <c r="I544">
        <v>-3.3651565359088434E-2</v>
      </c>
      <c r="J544">
        <v>541</v>
      </c>
    </row>
    <row r="545" spans="1:10" x14ac:dyDescent="0.2">
      <c r="A545" s="25">
        <v>27453</v>
      </c>
      <c r="B545" s="26">
        <v>5.8411690000000002E-2</v>
      </c>
      <c r="C545" s="26">
        <v>4.3E-3</v>
      </c>
      <c r="D545">
        <f t="shared" si="16"/>
        <v>1.05841169</v>
      </c>
      <c r="E545">
        <f t="shared" si="17"/>
        <v>1.0043</v>
      </c>
      <c r="F545">
        <v>0.17123025912376325</v>
      </c>
      <c r="G545" s="26">
        <v>1.143655E-2</v>
      </c>
      <c r="H545">
        <v>542</v>
      </c>
      <c r="I545">
        <v>-3.1301981370645236E-2</v>
      </c>
      <c r="J545">
        <v>542</v>
      </c>
    </row>
    <row r="546" spans="1:10" x14ac:dyDescent="0.2">
      <c r="A546" s="25">
        <v>27484</v>
      </c>
      <c r="B546" s="26">
        <v>3.0190479999999999E-2</v>
      </c>
      <c r="C546" s="26">
        <v>4.1000000000000003E-3</v>
      </c>
      <c r="D546">
        <f t="shared" si="16"/>
        <v>1.0301904799999999</v>
      </c>
      <c r="E546">
        <f t="shared" si="17"/>
        <v>1.0041</v>
      </c>
      <c r="F546">
        <v>-1.2555296828346025</v>
      </c>
      <c r="G546" s="26">
        <v>1.1527269999999999E-2</v>
      </c>
      <c r="H546">
        <v>543</v>
      </c>
      <c r="I546">
        <v>-3.1284471537255831E-2</v>
      </c>
      <c r="J546">
        <v>543</v>
      </c>
    </row>
    <row r="547" spans="1:10" x14ac:dyDescent="0.2">
      <c r="A547" s="25">
        <v>27514</v>
      </c>
      <c r="B547" s="26">
        <v>4.6496669999999997E-2</v>
      </c>
      <c r="C547" s="26">
        <v>4.4000000000000003E-3</v>
      </c>
      <c r="D547">
        <f t="shared" si="16"/>
        <v>1.04649667</v>
      </c>
      <c r="E547">
        <f t="shared" si="17"/>
        <v>1.0044</v>
      </c>
      <c r="F547">
        <v>-0.3786442789552722</v>
      </c>
      <c r="G547" s="26">
        <v>1.1528989999999999E-2</v>
      </c>
      <c r="H547">
        <v>544</v>
      </c>
      <c r="I547">
        <v>-3.0716823361700729E-2</v>
      </c>
      <c r="J547">
        <v>544</v>
      </c>
    </row>
    <row r="548" spans="1:10" x14ac:dyDescent="0.2">
      <c r="A548" s="25">
        <v>27544</v>
      </c>
      <c r="B548" s="26">
        <v>5.5139550000000002E-2</v>
      </c>
      <c r="C548" s="26">
        <v>4.4000000000000003E-3</v>
      </c>
      <c r="D548">
        <f t="shared" si="16"/>
        <v>1.05513955</v>
      </c>
      <c r="E548">
        <f t="shared" si="17"/>
        <v>1.0044</v>
      </c>
      <c r="F548">
        <v>-1.1337002665582625</v>
      </c>
      <c r="G548" s="26">
        <v>1.1559649999999999E-2</v>
      </c>
      <c r="H548">
        <v>545</v>
      </c>
      <c r="I548">
        <v>-2.8666141763795269E-2</v>
      </c>
      <c r="J548">
        <v>545</v>
      </c>
    </row>
    <row r="549" spans="1:10" x14ac:dyDescent="0.2">
      <c r="A549" s="25">
        <v>27575</v>
      </c>
      <c r="B549" s="26">
        <v>5.1473320000000003E-2</v>
      </c>
      <c r="C549" s="26">
        <v>4.1000000000000003E-3</v>
      </c>
      <c r="D549">
        <f t="shared" si="16"/>
        <v>1.0514733199999999</v>
      </c>
      <c r="E549">
        <f t="shared" si="17"/>
        <v>1.0041</v>
      </c>
      <c r="F549">
        <v>-0.99336317443962519</v>
      </c>
      <c r="G549" s="26">
        <v>1.158758E-2</v>
      </c>
      <c r="H549">
        <v>546</v>
      </c>
      <c r="I549">
        <v>-2.5776955387055985E-2</v>
      </c>
      <c r="J549">
        <v>546</v>
      </c>
    </row>
    <row r="550" spans="1:10" x14ac:dyDescent="0.2">
      <c r="A550" s="25">
        <v>27606</v>
      </c>
      <c r="B550" s="26">
        <v>-6.0384710000000001E-2</v>
      </c>
      <c r="C550" s="26">
        <v>4.7999999999999996E-3</v>
      </c>
      <c r="D550">
        <f t="shared" si="16"/>
        <v>0.93961528999999999</v>
      </c>
      <c r="E550">
        <f t="shared" si="17"/>
        <v>1.0047999999999999</v>
      </c>
      <c r="F550">
        <v>-1.1729333478440913</v>
      </c>
      <c r="G550" s="26">
        <v>1.161539E-2</v>
      </c>
      <c r="H550">
        <v>547</v>
      </c>
      <c r="I550">
        <v>-1.8704276810392648E-2</v>
      </c>
      <c r="J550">
        <v>547</v>
      </c>
    </row>
    <row r="551" spans="1:10" x14ac:dyDescent="0.2">
      <c r="A551" s="25">
        <v>27635</v>
      </c>
      <c r="B551" s="26">
        <v>-2.3557499999999999E-2</v>
      </c>
      <c r="C551" s="26">
        <v>4.7999999999999996E-3</v>
      </c>
      <c r="D551">
        <f t="shared" si="16"/>
        <v>0.97644249999999999</v>
      </c>
      <c r="E551">
        <f t="shared" si="17"/>
        <v>1.0047999999999999</v>
      </c>
      <c r="F551">
        <v>-0.49683831237753701</v>
      </c>
      <c r="G551" s="26">
        <v>1.186515E-2</v>
      </c>
      <c r="H551">
        <v>548</v>
      </c>
      <c r="I551">
        <v>-1.692379444380241E-2</v>
      </c>
      <c r="J551">
        <v>548</v>
      </c>
    </row>
    <row r="552" spans="1:10" x14ac:dyDescent="0.2">
      <c r="A552" s="25">
        <v>27667</v>
      </c>
      <c r="B552" s="26">
        <v>-3.8009910000000001E-2</v>
      </c>
      <c r="C552" s="26">
        <v>5.3E-3</v>
      </c>
      <c r="D552">
        <f t="shared" si="16"/>
        <v>0.96199009000000002</v>
      </c>
      <c r="E552">
        <f t="shared" si="17"/>
        <v>1.0053000000000001</v>
      </c>
      <c r="F552">
        <v>-0.52379870142940121</v>
      </c>
      <c r="G552" s="26">
        <v>1.189897E-2</v>
      </c>
      <c r="H552">
        <v>549</v>
      </c>
      <c r="I552">
        <v>-1.5324080010919719E-2</v>
      </c>
      <c r="J552">
        <v>549</v>
      </c>
    </row>
    <row r="553" spans="1:10" x14ac:dyDescent="0.2">
      <c r="A553" s="25">
        <v>27698</v>
      </c>
      <c r="B553" s="26">
        <v>5.5856599999999999E-2</v>
      </c>
      <c r="C553" s="26">
        <v>5.5999999999999999E-3</v>
      </c>
      <c r="D553">
        <f t="shared" si="16"/>
        <v>1.0558566</v>
      </c>
      <c r="E553">
        <f t="shared" si="17"/>
        <v>1.0056</v>
      </c>
      <c r="F553">
        <v>0.54200523650163868</v>
      </c>
      <c r="G553" s="26">
        <v>1.203341E-2</v>
      </c>
      <c r="H553">
        <v>550</v>
      </c>
      <c r="I553">
        <v>-1.1319991350492621E-2</v>
      </c>
      <c r="J553">
        <v>550</v>
      </c>
    </row>
    <row r="554" spans="1:10" x14ac:dyDescent="0.2">
      <c r="A554" s="25">
        <v>27726</v>
      </c>
      <c r="B554" s="26">
        <v>3.1221599999999999E-2</v>
      </c>
      <c r="C554" s="26">
        <v>4.1000000000000003E-3</v>
      </c>
      <c r="D554">
        <f t="shared" si="16"/>
        <v>1.0312216000000001</v>
      </c>
      <c r="E554">
        <f t="shared" si="17"/>
        <v>1.0041</v>
      </c>
      <c r="F554">
        <v>7.1437243227505068E-2</v>
      </c>
      <c r="G554" s="26">
        <v>1.2082600000000001E-2</v>
      </c>
      <c r="H554">
        <v>551</v>
      </c>
      <c r="I554">
        <v>-2.5419935249439379E-3</v>
      </c>
      <c r="J554">
        <v>551</v>
      </c>
    </row>
    <row r="555" spans="1:10" x14ac:dyDescent="0.2">
      <c r="A555" s="25">
        <v>27759</v>
      </c>
      <c r="B555" s="26">
        <v>-1.0997710000000001E-2</v>
      </c>
      <c r="C555" s="26">
        <v>4.7999999999999996E-3</v>
      </c>
      <c r="D555">
        <f t="shared" si="16"/>
        <v>0.98900228999999995</v>
      </c>
      <c r="E555">
        <f t="shared" si="17"/>
        <v>1.0047999999999999</v>
      </c>
      <c r="F555">
        <v>-1.0533681051009502</v>
      </c>
      <c r="G555" s="26">
        <v>1.212212E-2</v>
      </c>
      <c r="H555">
        <v>552</v>
      </c>
      <c r="I555">
        <v>2.8247328439944788E-3</v>
      </c>
      <c r="J555">
        <v>552</v>
      </c>
    </row>
    <row r="556" spans="1:10" x14ac:dyDescent="0.2">
      <c r="A556" s="25">
        <v>27789</v>
      </c>
      <c r="B556" s="26">
        <v>0.12601219999999999</v>
      </c>
      <c r="C556" s="26">
        <v>4.7000000000000002E-3</v>
      </c>
      <c r="D556">
        <f t="shared" si="16"/>
        <v>1.1260121999999999</v>
      </c>
      <c r="E556">
        <f t="shared" si="17"/>
        <v>1.0046999999999999</v>
      </c>
      <c r="F556">
        <v>-1.1121418257359499</v>
      </c>
      <c r="G556" s="26">
        <v>1.230971E-2</v>
      </c>
      <c r="H556">
        <v>553</v>
      </c>
      <c r="I556">
        <v>4.4686051921822923E-3</v>
      </c>
      <c r="J556">
        <v>553</v>
      </c>
    </row>
    <row r="557" spans="1:10" x14ac:dyDescent="0.2">
      <c r="A557" s="25">
        <v>27817</v>
      </c>
      <c r="B557" s="26">
        <v>7.3096029999999996E-3</v>
      </c>
      <c r="C557" s="26">
        <v>3.3999999999999998E-3</v>
      </c>
      <c r="D557">
        <f t="shared" si="16"/>
        <v>1.0073096029999999</v>
      </c>
      <c r="E557">
        <f t="shared" si="17"/>
        <v>1.0034000000000001</v>
      </c>
      <c r="F557">
        <v>0.45594012607580059</v>
      </c>
      <c r="G557" s="26">
        <v>1.235411E-2</v>
      </c>
      <c r="H557">
        <v>554</v>
      </c>
      <c r="I557">
        <v>9.2605116127524121E-3</v>
      </c>
      <c r="J557">
        <v>554</v>
      </c>
    </row>
    <row r="558" spans="1:10" x14ac:dyDescent="0.2">
      <c r="A558" s="25">
        <v>27850</v>
      </c>
      <c r="B558" s="26">
        <v>2.674025E-2</v>
      </c>
      <c r="C558" s="26">
        <v>4.0000000000000001E-3</v>
      </c>
      <c r="D558">
        <f t="shared" si="16"/>
        <v>1.02674025</v>
      </c>
      <c r="E558">
        <f t="shared" si="17"/>
        <v>1.004</v>
      </c>
      <c r="F558">
        <v>0.10071768652120552</v>
      </c>
      <c r="G558" s="26">
        <v>1.235464E-2</v>
      </c>
      <c r="H558">
        <v>555</v>
      </c>
      <c r="I558">
        <v>1.1298963967587373E-2</v>
      </c>
      <c r="J558">
        <v>555</v>
      </c>
    </row>
    <row r="559" spans="1:10" x14ac:dyDescent="0.2">
      <c r="A559" s="25">
        <v>27880</v>
      </c>
      <c r="B559" s="26">
        <v>-1.0401860000000001E-2</v>
      </c>
      <c r="C559" s="26">
        <v>4.1999999999999997E-3</v>
      </c>
      <c r="D559">
        <f t="shared" si="16"/>
        <v>0.98959814000000001</v>
      </c>
      <c r="E559">
        <f t="shared" si="17"/>
        <v>1.0042</v>
      </c>
      <c r="F559">
        <v>0.59281297662816457</v>
      </c>
      <c r="G559" s="26">
        <v>1.2460870000000001E-2</v>
      </c>
      <c r="H559">
        <v>556</v>
      </c>
      <c r="I559">
        <v>1.330610858638355E-2</v>
      </c>
      <c r="J559">
        <v>556</v>
      </c>
    </row>
    <row r="560" spans="1:10" x14ac:dyDescent="0.2">
      <c r="A560" s="25">
        <v>27908</v>
      </c>
      <c r="B560" s="26">
        <v>-9.325603E-3</v>
      </c>
      <c r="C560" s="26">
        <v>3.7000000000000002E-3</v>
      </c>
      <c r="D560">
        <f t="shared" si="16"/>
        <v>0.99067439700000004</v>
      </c>
      <c r="E560">
        <f t="shared" si="17"/>
        <v>1.0037</v>
      </c>
      <c r="F560">
        <v>-0.94445873016108806</v>
      </c>
      <c r="G560" s="26">
        <v>1.2580289999999999E-2</v>
      </c>
      <c r="H560">
        <v>557</v>
      </c>
      <c r="I560">
        <v>1.3917961101958037E-2</v>
      </c>
      <c r="J560">
        <v>557</v>
      </c>
    </row>
    <row r="561" spans="1:10" x14ac:dyDescent="0.2">
      <c r="A561" s="25">
        <v>27941</v>
      </c>
      <c r="B561" s="26">
        <v>4.452101E-2</v>
      </c>
      <c r="C561" s="26">
        <v>4.3E-3</v>
      </c>
      <c r="D561">
        <f t="shared" si="16"/>
        <v>1.04452101</v>
      </c>
      <c r="E561">
        <f t="shared" si="17"/>
        <v>1.0043</v>
      </c>
      <c r="F561">
        <v>0.30660946058529942</v>
      </c>
      <c r="G561" s="26">
        <v>1.2615609999999999E-2</v>
      </c>
      <c r="H561">
        <v>558</v>
      </c>
      <c r="I561">
        <v>1.4594698239912432E-2</v>
      </c>
      <c r="J561">
        <v>558</v>
      </c>
    </row>
    <row r="562" spans="1:10" x14ac:dyDescent="0.2">
      <c r="A562" s="25">
        <v>27971</v>
      </c>
      <c r="B562" s="26">
        <v>-6.1361899999999997E-3</v>
      </c>
      <c r="C562" s="26">
        <v>4.7000000000000002E-3</v>
      </c>
      <c r="D562">
        <f t="shared" si="16"/>
        <v>0.99386381000000001</v>
      </c>
      <c r="E562">
        <f t="shared" si="17"/>
        <v>1.0046999999999999</v>
      </c>
      <c r="F562">
        <v>-0.27735739605257781</v>
      </c>
      <c r="G562" s="26">
        <v>1.274167E-2</v>
      </c>
      <c r="H562">
        <v>559</v>
      </c>
      <c r="I562">
        <v>2.4162130413094386E-2</v>
      </c>
      <c r="J562">
        <v>559</v>
      </c>
    </row>
    <row r="563" spans="1:10" x14ac:dyDescent="0.2">
      <c r="A563" s="25">
        <v>28003</v>
      </c>
      <c r="B563" s="26">
        <v>-1.397962E-3</v>
      </c>
      <c r="C563" s="26">
        <v>4.1999999999999997E-3</v>
      </c>
      <c r="D563">
        <f t="shared" si="16"/>
        <v>0.99860203800000003</v>
      </c>
      <c r="E563">
        <f t="shared" si="17"/>
        <v>1.0042</v>
      </c>
      <c r="F563">
        <v>-0.15194687117111322</v>
      </c>
      <c r="G563" s="26">
        <v>1.2776640000000001E-2</v>
      </c>
      <c r="H563">
        <v>560</v>
      </c>
      <c r="I563">
        <v>2.9373958598119893E-2</v>
      </c>
      <c r="J563">
        <v>560</v>
      </c>
    </row>
    <row r="564" spans="1:10" x14ac:dyDescent="0.2">
      <c r="A564" s="25">
        <v>28033</v>
      </c>
      <c r="B564" s="26">
        <v>2.4512590000000001E-2</v>
      </c>
      <c r="C564" s="26">
        <v>4.4000000000000003E-3</v>
      </c>
      <c r="D564">
        <f t="shared" si="16"/>
        <v>1.0245125900000001</v>
      </c>
      <c r="E564">
        <f t="shared" si="17"/>
        <v>1.0044</v>
      </c>
      <c r="F564">
        <v>0.40835518741377802</v>
      </c>
      <c r="G564" s="26">
        <v>1.2955349999999999E-2</v>
      </c>
      <c r="H564">
        <v>561</v>
      </c>
      <c r="I564">
        <v>3.1102553440444439E-2</v>
      </c>
      <c r="J564">
        <v>561</v>
      </c>
    </row>
    <row r="565" spans="1:10" x14ac:dyDescent="0.2">
      <c r="A565" s="25">
        <v>28062</v>
      </c>
      <c r="B565" s="26">
        <v>-2.03717E-2</v>
      </c>
      <c r="C565" s="26">
        <v>4.1000000000000003E-3</v>
      </c>
      <c r="D565">
        <f t="shared" si="16"/>
        <v>0.97962830000000001</v>
      </c>
      <c r="E565">
        <f t="shared" si="17"/>
        <v>1.0041</v>
      </c>
      <c r="F565">
        <v>-5.4631868218247087E-2</v>
      </c>
      <c r="G565" s="26">
        <v>1.2999159999999999E-2</v>
      </c>
      <c r="H565">
        <v>562</v>
      </c>
      <c r="I565">
        <v>3.1575085523258085E-2</v>
      </c>
      <c r="J565">
        <v>562</v>
      </c>
    </row>
    <row r="566" spans="1:10" x14ac:dyDescent="0.2">
      <c r="A566" s="25">
        <v>28094</v>
      </c>
      <c r="B566" s="26">
        <v>5.3633980000000001E-3</v>
      </c>
      <c r="C566" s="26">
        <v>4.0000000000000001E-3</v>
      </c>
      <c r="D566">
        <f t="shared" si="16"/>
        <v>1.0053633980000001</v>
      </c>
      <c r="E566">
        <f t="shared" si="17"/>
        <v>1.004</v>
      </c>
      <c r="F566">
        <v>0.33471033485710344</v>
      </c>
      <c r="G566" s="26">
        <v>1.300259E-2</v>
      </c>
      <c r="H566">
        <v>563</v>
      </c>
      <c r="I566">
        <v>3.2582808095995973E-2</v>
      </c>
      <c r="J566">
        <v>563</v>
      </c>
    </row>
    <row r="567" spans="1:10" x14ac:dyDescent="0.2">
      <c r="A567" s="25">
        <v>28125</v>
      </c>
      <c r="B567" s="26">
        <v>6.1591010000000002E-2</v>
      </c>
      <c r="C567" s="26">
        <v>4.0000000000000001E-3</v>
      </c>
      <c r="D567">
        <f t="shared" si="16"/>
        <v>1.0615910099999999</v>
      </c>
      <c r="E567">
        <f t="shared" si="17"/>
        <v>1.004</v>
      </c>
      <c r="F567">
        <v>0.78148738515094818</v>
      </c>
      <c r="G567" s="26">
        <v>1.308428E-2</v>
      </c>
      <c r="H567">
        <v>564</v>
      </c>
      <c r="I567">
        <v>3.3381569457250064E-2</v>
      </c>
      <c r="J567">
        <v>564</v>
      </c>
    </row>
    <row r="568" spans="1:10" x14ac:dyDescent="0.2">
      <c r="A568" s="25">
        <v>28156</v>
      </c>
      <c r="B568" s="26">
        <v>-3.6326039999999997E-2</v>
      </c>
      <c r="C568" s="26">
        <v>3.5999999999999999E-3</v>
      </c>
      <c r="D568">
        <f t="shared" si="16"/>
        <v>0.96367396000000005</v>
      </c>
      <c r="E568">
        <f t="shared" si="17"/>
        <v>1.0036</v>
      </c>
      <c r="F568">
        <v>0.35740177011313762</v>
      </c>
      <c r="G568" s="26">
        <v>1.3113629999999999E-2</v>
      </c>
      <c r="H568">
        <v>565</v>
      </c>
      <c r="I568">
        <v>3.6071592638412656E-2</v>
      </c>
      <c r="J568">
        <v>565</v>
      </c>
    </row>
    <row r="569" spans="1:10" x14ac:dyDescent="0.2">
      <c r="A569" s="25">
        <v>28184</v>
      </c>
      <c r="B569" s="26">
        <v>-1.574441E-2</v>
      </c>
      <c r="C569" s="26">
        <v>3.5000000000000001E-3</v>
      </c>
      <c r="D569">
        <f t="shared" si="16"/>
        <v>0.98425558999999996</v>
      </c>
      <c r="E569">
        <f t="shared" si="17"/>
        <v>1.0035000000000001</v>
      </c>
      <c r="F569">
        <v>-0.37569849674108685</v>
      </c>
      <c r="G569" s="26">
        <v>1.314046E-2</v>
      </c>
      <c r="H569">
        <v>566</v>
      </c>
      <c r="I569">
        <v>3.7371471269030503E-2</v>
      </c>
      <c r="J569">
        <v>566</v>
      </c>
    </row>
    <row r="570" spans="1:10" x14ac:dyDescent="0.2">
      <c r="A570" s="25">
        <v>28215</v>
      </c>
      <c r="B570" s="26">
        <v>-9.2485910000000005E-3</v>
      </c>
      <c r="C570" s="26">
        <v>3.8E-3</v>
      </c>
      <c r="D570">
        <f t="shared" si="16"/>
        <v>0.99075140900000003</v>
      </c>
      <c r="E570">
        <f t="shared" si="17"/>
        <v>1.0038</v>
      </c>
      <c r="F570">
        <v>-0.84413848975908412</v>
      </c>
      <c r="G570" s="26">
        <v>1.317605E-2</v>
      </c>
      <c r="H570">
        <v>567</v>
      </c>
      <c r="I570">
        <v>4.285950982690713E-2</v>
      </c>
      <c r="J570">
        <v>567</v>
      </c>
    </row>
    <row r="571" spans="1:10" x14ac:dyDescent="0.2">
      <c r="A571" s="25">
        <v>28244</v>
      </c>
      <c r="B571" s="26">
        <v>4.9620740000000003E-3</v>
      </c>
      <c r="C571" s="26">
        <v>3.8E-3</v>
      </c>
      <c r="D571">
        <f t="shared" si="16"/>
        <v>1.004962074</v>
      </c>
      <c r="E571">
        <f t="shared" si="17"/>
        <v>1.0038</v>
      </c>
      <c r="F571">
        <v>0.46955558651236001</v>
      </c>
      <c r="G571" s="26">
        <v>1.3225260000000001E-2</v>
      </c>
      <c r="H571">
        <v>568</v>
      </c>
      <c r="I571">
        <v>4.3334684463950508E-2</v>
      </c>
      <c r="J571">
        <v>568</v>
      </c>
    </row>
    <row r="572" spans="1:10" x14ac:dyDescent="0.2">
      <c r="A572" s="25">
        <v>28276</v>
      </c>
      <c r="B572" s="26">
        <v>-1.0777E-2</v>
      </c>
      <c r="C572" s="26">
        <v>3.7000000000000002E-3</v>
      </c>
      <c r="D572">
        <f t="shared" si="16"/>
        <v>0.98922299999999996</v>
      </c>
      <c r="E572">
        <f t="shared" si="17"/>
        <v>1.0037</v>
      </c>
      <c r="F572">
        <v>-0.36644332892331233</v>
      </c>
      <c r="G572" s="26">
        <v>1.3355209999999999E-2</v>
      </c>
      <c r="H572">
        <v>569</v>
      </c>
      <c r="I572">
        <v>5.1144648180330217E-2</v>
      </c>
      <c r="J572">
        <v>569</v>
      </c>
    </row>
    <row r="573" spans="1:10" x14ac:dyDescent="0.2">
      <c r="A573" s="25">
        <v>28306</v>
      </c>
      <c r="B573" s="26">
        <v>5.1368690000000002E-2</v>
      </c>
      <c r="C573" s="26">
        <v>4.0000000000000001E-3</v>
      </c>
      <c r="D573">
        <f t="shared" si="16"/>
        <v>1.0513686900000001</v>
      </c>
      <c r="E573">
        <f t="shared" si="17"/>
        <v>1.004</v>
      </c>
      <c r="F573">
        <v>-0.57225280917376598</v>
      </c>
      <c r="G573" s="26">
        <v>1.33896E-2</v>
      </c>
      <c r="H573">
        <v>570</v>
      </c>
      <c r="I573">
        <v>5.2932679892770201E-2</v>
      </c>
      <c r="J573">
        <v>570</v>
      </c>
    </row>
    <row r="574" spans="1:10" x14ac:dyDescent="0.2">
      <c r="A574" s="25">
        <v>28335</v>
      </c>
      <c r="B574" s="26">
        <v>-1.2806390000000001E-2</v>
      </c>
      <c r="C574" s="26">
        <v>4.1999999999999997E-3</v>
      </c>
      <c r="D574">
        <f t="shared" si="16"/>
        <v>0.98719361000000005</v>
      </c>
      <c r="E574">
        <f t="shared" si="17"/>
        <v>1.0042</v>
      </c>
      <c r="F574">
        <v>0.7287312983520603</v>
      </c>
      <c r="G574" s="26">
        <v>1.341432E-2</v>
      </c>
      <c r="H574">
        <v>571</v>
      </c>
      <c r="I574">
        <v>5.3187548573890006E-2</v>
      </c>
      <c r="J574">
        <v>571</v>
      </c>
    </row>
    <row r="575" spans="1:10" x14ac:dyDescent="0.2">
      <c r="A575" s="25">
        <v>28368</v>
      </c>
      <c r="B575" s="26">
        <v>-1.33381E-2</v>
      </c>
      <c r="C575" s="26">
        <v>4.4000000000000003E-3</v>
      </c>
      <c r="D575">
        <f t="shared" si="16"/>
        <v>0.98666189999999998</v>
      </c>
      <c r="E575">
        <f t="shared" si="17"/>
        <v>1.0044</v>
      </c>
      <c r="F575">
        <v>0.54323379704437513</v>
      </c>
      <c r="G575" s="26">
        <v>1.3444299999999999E-2</v>
      </c>
      <c r="H575">
        <v>572</v>
      </c>
      <c r="I575">
        <v>5.4432789655818582E-2</v>
      </c>
      <c r="J575">
        <v>572</v>
      </c>
    </row>
    <row r="576" spans="1:10" x14ac:dyDescent="0.2">
      <c r="A576" s="25">
        <v>28398</v>
      </c>
      <c r="B576" s="26">
        <v>1.5718869999999999E-3</v>
      </c>
      <c r="C576" s="26">
        <v>4.3E-3</v>
      </c>
      <c r="D576">
        <f t="shared" si="16"/>
        <v>1.0015718870000001</v>
      </c>
      <c r="E576">
        <f t="shared" si="17"/>
        <v>1.0043</v>
      </c>
      <c r="F576">
        <v>-0.32629927759034183</v>
      </c>
      <c r="G576" s="26">
        <v>1.3544779999999999E-2</v>
      </c>
      <c r="H576">
        <v>573</v>
      </c>
      <c r="I576">
        <v>5.5124369392420998E-2</v>
      </c>
      <c r="J576">
        <v>573</v>
      </c>
    </row>
    <row r="577" spans="1:10" x14ac:dyDescent="0.2">
      <c r="A577" s="25">
        <v>28429</v>
      </c>
      <c r="B577" s="26">
        <v>-3.9277579999999999E-2</v>
      </c>
      <c r="C577" s="26">
        <v>4.8999999999999998E-3</v>
      </c>
      <c r="D577">
        <f t="shared" si="16"/>
        <v>0.96072241999999997</v>
      </c>
      <c r="E577">
        <f t="shared" si="17"/>
        <v>1.0048999999999999</v>
      </c>
      <c r="F577">
        <v>-1.1319991350492621E-2</v>
      </c>
      <c r="G577" s="26">
        <v>1.354637E-2</v>
      </c>
      <c r="H577">
        <v>574</v>
      </c>
      <c r="I577">
        <v>5.7035754900609213E-2</v>
      </c>
      <c r="J577">
        <v>574</v>
      </c>
    </row>
    <row r="578" spans="1:10" x14ac:dyDescent="0.2">
      <c r="A578" s="25">
        <v>28459</v>
      </c>
      <c r="B578" s="26">
        <v>4.54397E-2</v>
      </c>
      <c r="C578" s="26">
        <v>5.0000000000000001E-3</v>
      </c>
      <c r="D578">
        <f t="shared" si="16"/>
        <v>1.0454397</v>
      </c>
      <c r="E578">
        <f t="shared" si="17"/>
        <v>1.0049999999999999</v>
      </c>
      <c r="F578">
        <v>-1.5324080010919719E-2</v>
      </c>
      <c r="G578" s="26">
        <v>1.367287E-2</v>
      </c>
      <c r="H578">
        <v>575</v>
      </c>
      <c r="I578">
        <v>5.7879717537223964E-2</v>
      </c>
      <c r="J578">
        <v>575</v>
      </c>
    </row>
    <row r="579" spans="1:10" x14ac:dyDescent="0.2">
      <c r="A579" s="25">
        <v>28489</v>
      </c>
      <c r="B579" s="26">
        <v>8.2227099999999994E-3</v>
      </c>
      <c r="C579" s="26">
        <v>4.8999999999999998E-3</v>
      </c>
      <c r="D579">
        <f t="shared" si="16"/>
        <v>1.0082227100000001</v>
      </c>
      <c r="E579">
        <f t="shared" si="17"/>
        <v>1.0048999999999999</v>
      </c>
      <c r="F579">
        <v>-0.2723392602078204</v>
      </c>
      <c r="G579" s="26">
        <v>1.406833E-2</v>
      </c>
      <c r="H579">
        <v>576</v>
      </c>
      <c r="I579">
        <v>6.1145588549231938E-2</v>
      </c>
      <c r="J579">
        <v>576</v>
      </c>
    </row>
    <row r="580" spans="1:10" x14ac:dyDescent="0.2">
      <c r="A580" s="25">
        <v>28521</v>
      </c>
      <c r="B580" s="26">
        <v>-5.5198909999999997E-2</v>
      </c>
      <c r="C580" s="26">
        <v>4.8999999999999998E-3</v>
      </c>
      <c r="D580">
        <f t="shared" si="16"/>
        <v>0.94480109000000001</v>
      </c>
      <c r="E580">
        <f t="shared" si="17"/>
        <v>1.0048999999999999</v>
      </c>
      <c r="F580">
        <v>0.33072626045259573</v>
      </c>
      <c r="G580" s="26">
        <v>1.408586E-2</v>
      </c>
      <c r="H580">
        <v>577</v>
      </c>
      <c r="I580">
        <v>6.1319255992403829E-2</v>
      </c>
      <c r="J580">
        <v>577</v>
      </c>
    </row>
    <row r="581" spans="1:10" x14ac:dyDescent="0.2">
      <c r="A581" s="25">
        <v>28549</v>
      </c>
      <c r="B581" s="26">
        <v>-9.274694E-3</v>
      </c>
      <c r="C581" s="26">
        <v>4.5999999999999999E-3</v>
      </c>
      <c r="D581">
        <f t="shared" ref="D581:D644" si="18">1+B581</f>
        <v>0.99072530599999997</v>
      </c>
      <c r="E581">
        <f t="shared" ref="E581:E644" si="19">1+C581</f>
        <v>1.0045999999999999</v>
      </c>
      <c r="F581">
        <v>0.54765524119070341</v>
      </c>
      <c r="G581" s="26">
        <v>1.424398E-2</v>
      </c>
      <c r="H581">
        <v>578</v>
      </c>
      <c r="I581">
        <v>6.7987987027035138E-2</v>
      </c>
      <c r="J581">
        <v>578</v>
      </c>
    </row>
    <row r="582" spans="1:10" x14ac:dyDescent="0.2">
      <c r="A582" s="25">
        <v>28580</v>
      </c>
      <c r="B582" s="26">
        <v>3.4009270000000001E-2</v>
      </c>
      <c r="C582" s="26">
        <v>5.3E-3</v>
      </c>
      <c r="D582">
        <f t="shared" si="18"/>
        <v>1.0340092700000001</v>
      </c>
      <c r="E582">
        <f t="shared" si="19"/>
        <v>1.0053000000000001</v>
      </c>
      <c r="F582">
        <v>0.97916816590204947</v>
      </c>
      <c r="G582" s="26">
        <v>1.4419080000000001E-2</v>
      </c>
      <c r="H582">
        <v>579</v>
      </c>
      <c r="I582">
        <v>6.8410449319950328E-2</v>
      </c>
      <c r="J582">
        <v>579</v>
      </c>
    </row>
    <row r="583" spans="1:10" x14ac:dyDescent="0.2">
      <c r="A583" s="25">
        <v>28608</v>
      </c>
      <c r="B583" s="26">
        <v>8.285323E-2</v>
      </c>
      <c r="C583" s="26">
        <v>5.4000000000000003E-3</v>
      </c>
      <c r="D583">
        <f t="shared" si="18"/>
        <v>1.08285323</v>
      </c>
      <c r="E583">
        <f t="shared" si="19"/>
        <v>1.0054000000000001</v>
      </c>
      <c r="F583">
        <v>0.28188267508068809</v>
      </c>
      <c r="G583" s="26">
        <v>1.4509869999999999E-2</v>
      </c>
      <c r="H583">
        <v>580</v>
      </c>
      <c r="I583">
        <v>6.8909178806317833E-2</v>
      </c>
      <c r="J583">
        <v>580</v>
      </c>
    </row>
    <row r="584" spans="1:10" x14ac:dyDescent="0.2">
      <c r="A584" s="25">
        <v>28641</v>
      </c>
      <c r="B584" s="26">
        <v>2.3229969999999999E-2</v>
      </c>
      <c r="C584" s="26">
        <v>5.1000000000000004E-3</v>
      </c>
      <c r="D584">
        <f t="shared" si="18"/>
        <v>1.02322997</v>
      </c>
      <c r="E584">
        <f t="shared" si="19"/>
        <v>1.0051000000000001</v>
      </c>
      <c r="F584">
        <v>-0.88388889636374357</v>
      </c>
      <c r="G584" s="26">
        <v>1.4520949999999999E-2</v>
      </c>
      <c r="H584">
        <v>581</v>
      </c>
      <c r="I584">
        <v>6.9836611201711488E-2</v>
      </c>
      <c r="J584">
        <v>581</v>
      </c>
    </row>
    <row r="585" spans="1:10" x14ac:dyDescent="0.2">
      <c r="A585" s="25">
        <v>28671</v>
      </c>
      <c r="B585" s="26">
        <v>-1.0748479999999999E-2</v>
      </c>
      <c r="C585" s="26">
        <v>5.4000000000000003E-3</v>
      </c>
      <c r="D585">
        <f t="shared" si="18"/>
        <v>0.98925152000000005</v>
      </c>
      <c r="E585">
        <f t="shared" si="19"/>
        <v>1.0054000000000001</v>
      </c>
      <c r="F585">
        <v>-0.87061436768384304</v>
      </c>
      <c r="G585" s="26">
        <v>1.475754E-2</v>
      </c>
      <c r="H585">
        <v>582</v>
      </c>
      <c r="I585">
        <v>7.0018599740689247E-2</v>
      </c>
      <c r="J585">
        <v>582</v>
      </c>
    </row>
    <row r="586" spans="1:10" x14ac:dyDescent="0.2">
      <c r="A586" s="25">
        <v>28702</v>
      </c>
      <c r="B586" s="26">
        <v>5.6741010000000001E-2</v>
      </c>
      <c r="C586" s="26">
        <v>5.5999999999999999E-3</v>
      </c>
      <c r="D586">
        <f t="shared" si="18"/>
        <v>1.0567410100000001</v>
      </c>
      <c r="E586">
        <f t="shared" si="19"/>
        <v>1.0056</v>
      </c>
      <c r="F586">
        <v>0.3248976467299684</v>
      </c>
      <c r="G586" s="26">
        <v>1.489994E-2</v>
      </c>
      <c r="H586">
        <v>583</v>
      </c>
      <c r="I586">
        <v>7.0813635986656479E-2</v>
      </c>
      <c r="J586">
        <v>583</v>
      </c>
    </row>
    <row r="587" spans="1:10" x14ac:dyDescent="0.2">
      <c r="A587" s="25">
        <v>28733</v>
      </c>
      <c r="B587" s="26">
        <v>4.2370230000000002E-2</v>
      </c>
      <c r="C587" s="26">
        <v>5.5999999999999999E-3</v>
      </c>
      <c r="D587">
        <f t="shared" si="18"/>
        <v>1.04237023</v>
      </c>
      <c r="E587">
        <f t="shared" si="19"/>
        <v>1.0056</v>
      </c>
      <c r="F587">
        <v>1.7139626250925701</v>
      </c>
      <c r="G587" s="26">
        <v>1.4991300000000001E-2</v>
      </c>
      <c r="H587">
        <v>584</v>
      </c>
      <c r="I587">
        <v>7.1402762526002375E-2</v>
      </c>
      <c r="J587">
        <v>584</v>
      </c>
    </row>
    <row r="588" spans="1:10" x14ac:dyDescent="0.2">
      <c r="A588" s="25">
        <v>28762</v>
      </c>
      <c r="B588" s="26">
        <v>-6.8886119999999997E-3</v>
      </c>
      <c r="C588" s="26">
        <v>6.1999999999999998E-3</v>
      </c>
      <c r="D588">
        <f t="shared" si="18"/>
        <v>0.99311138799999998</v>
      </c>
      <c r="E588">
        <f t="shared" si="19"/>
        <v>1.0062</v>
      </c>
      <c r="F588">
        <v>1.326390871897652</v>
      </c>
      <c r="G588" s="26">
        <v>1.5056989999999999E-2</v>
      </c>
      <c r="H588">
        <v>585</v>
      </c>
      <c r="I588">
        <v>7.1437243227505068E-2</v>
      </c>
      <c r="J588">
        <v>585</v>
      </c>
    </row>
    <row r="589" spans="1:10" x14ac:dyDescent="0.2">
      <c r="A589" s="25">
        <v>28794</v>
      </c>
      <c r="B589" s="26">
        <v>-0.11099539999999999</v>
      </c>
      <c r="C589" s="26">
        <v>6.7999999999999996E-3</v>
      </c>
      <c r="D589">
        <f t="shared" si="18"/>
        <v>0.88900460000000003</v>
      </c>
      <c r="E589">
        <f t="shared" si="19"/>
        <v>1.0067999999999999</v>
      </c>
      <c r="F589">
        <v>-1.0467387310922049</v>
      </c>
      <c r="G589" s="26">
        <v>1.507987E-2</v>
      </c>
      <c r="H589">
        <v>586</v>
      </c>
      <c r="I589">
        <v>7.2354179011006464E-2</v>
      </c>
      <c r="J589">
        <v>586</v>
      </c>
    </row>
    <row r="590" spans="1:10" x14ac:dyDescent="0.2">
      <c r="A590" s="25">
        <v>28824</v>
      </c>
      <c r="B590" s="26">
        <v>3.3787270000000001E-2</v>
      </c>
      <c r="C590" s="26">
        <v>7.0000000000000001E-3</v>
      </c>
      <c r="D590">
        <f t="shared" si="18"/>
        <v>1.0337872699999999</v>
      </c>
      <c r="E590">
        <f t="shared" si="19"/>
        <v>1.0069999999999999</v>
      </c>
      <c r="F590">
        <v>4.285950982690713E-2</v>
      </c>
      <c r="G590" s="26">
        <v>1.509305E-2</v>
      </c>
      <c r="H590">
        <v>587</v>
      </c>
      <c r="I590">
        <v>7.5623009071218994E-2</v>
      </c>
      <c r="J590">
        <v>587</v>
      </c>
    </row>
    <row r="591" spans="1:10" x14ac:dyDescent="0.2">
      <c r="A591" s="25">
        <v>28853</v>
      </c>
      <c r="B591" s="26">
        <v>1.7707759999999999E-2</v>
      </c>
      <c r="C591" s="26">
        <v>7.7999999999999996E-3</v>
      </c>
      <c r="D591">
        <f t="shared" si="18"/>
        <v>1.01770776</v>
      </c>
      <c r="E591">
        <f t="shared" si="19"/>
        <v>1.0078</v>
      </c>
      <c r="F591">
        <v>1.005083919616091</v>
      </c>
      <c r="G591" s="26">
        <v>1.5192199999999999E-2</v>
      </c>
      <c r="H591">
        <v>588</v>
      </c>
      <c r="I591">
        <v>7.7017888776033813E-2</v>
      </c>
      <c r="J591">
        <v>588</v>
      </c>
    </row>
    <row r="592" spans="1:10" x14ac:dyDescent="0.2">
      <c r="A592" s="25">
        <v>28886</v>
      </c>
      <c r="B592" s="26">
        <v>4.9529900000000002E-2</v>
      </c>
      <c r="C592" s="26">
        <v>7.7000000000000002E-3</v>
      </c>
      <c r="D592">
        <f t="shared" si="18"/>
        <v>1.0495299</v>
      </c>
      <c r="E592">
        <f t="shared" si="19"/>
        <v>1.0077</v>
      </c>
      <c r="F592">
        <v>1.5327907915046042</v>
      </c>
      <c r="G592" s="26">
        <v>1.523364E-2</v>
      </c>
      <c r="H592">
        <v>589</v>
      </c>
      <c r="I592">
        <v>7.7444438738983656E-2</v>
      </c>
      <c r="J592">
        <v>589</v>
      </c>
    </row>
    <row r="593" spans="1:10" x14ac:dyDescent="0.2">
      <c r="A593" s="25">
        <v>28914</v>
      </c>
      <c r="B593" s="26">
        <v>-2.676539E-2</v>
      </c>
      <c r="C593" s="26">
        <v>7.3000000000000001E-3</v>
      </c>
      <c r="D593">
        <f t="shared" si="18"/>
        <v>0.97323461</v>
      </c>
      <c r="E593">
        <f t="shared" si="19"/>
        <v>1.0073000000000001</v>
      </c>
      <c r="F593">
        <v>1.2720260776286529</v>
      </c>
      <c r="G593" s="26">
        <v>1.528239E-2</v>
      </c>
      <c r="H593">
        <v>590</v>
      </c>
      <c r="I593">
        <v>7.7754198666378505E-2</v>
      </c>
      <c r="J593">
        <v>590</v>
      </c>
    </row>
    <row r="594" spans="1:10" x14ac:dyDescent="0.2">
      <c r="A594" s="25">
        <v>28944</v>
      </c>
      <c r="B594" s="26">
        <v>6.561343E-2</v>
      </c>
      <c r="C594" s="26">
        <v>8.0999999999999996E-3</v>
      </c>
      <c r="D594">
        <f t="shared" si="18"/>
        <v>1.06561343</v>
      </c>
      <c r="E594">
        <f t="shared" si="19"/>
        <v>1.0081</v>
      </c>
      <c r="F594">
        <v>-0.20214968038940564</v>
      </c>
      <c r="G594" s="26">
        <v>1.544306E-2</v>
      </c>
      <c r="H594">
        <v>591</v>
      </c>
      <c r="I594">
        <v>7.8071735872534895E-2</v>
      </c>
      <c r="J594">
        <v>591</v>
      </c>
    </row>
    <row r="595" spans="1:10" x14ac:dyDescent="0.2">
      <c r="A595" s="25">
        <v>28975</v>
      </c>
      <c r="B595" s="26">
        <v>8.5197169999999996E-3</v>
      </c>
      <c r="C595" s="26">
        <v>8.0000000000000002E-3</v>
      </c>
      <c r="D595">
        <f t="shared" si="18"/>
        <v>1.008519717</v>
      </c>
      <c r="E595">
        <f t="shared" si="19"/>
        <v>1.008</v>
      </c>
      <c r="F595">
        <v>0.60728319430614641</v>
      </c>
      <c r="G595" s="26">
        <v>1.5519359999999999E-2</v>
      </c>
      <c r="H595">
        <v>592</v>
      </c>
      <c r="I595">
        <v>8.0017256328592745E-2</v>
      </c>
      <c r="J595">
        <v>592</v>
      </c>
    </row>
    <row r="596" spans="1:10" x14ac:dyDescent="0.2">
      <c r="A596" s="25">
        <v>29006</v>
      </c>
      <c r="B596" s="26">
        <v>-1.3571400000000001E-2</v>
      </c>
      <c r="C596" s="26">
        <v>8.2000000000000007E-3</v>
      </c>
      <c r="D596">
        <f t="shared" si="18"/>
        <v>0.98642859999999999</v>
      </c>
      <c r="E596">
        <f t="shared" si="19"/>
        <v>1.0082</v>
      </c>
      <c r="F596">
        <v>1.076968227291645</v>
      </c>
      <c r="G596" s="26">
        <v>1.5597420000000001E-2</v>
      </c>
      <c r="H596">
        <v>593</v>
      </c>
      <c r="I596">
        <v>8.7366176553173816E-2</v>
      </c>
      <c r="J596">
        <v>593</v>
      </c>
    </row>
    <row r="597" spans="1:10" x14ac:dyDescent="0.2">
      <c r="A597" s="25">
        <v>29035</v>
      </c>
      <c r="B597" s="26">
        <v>4.6851579999999997E-2</v>
      </c>
      <c r="C597" s="26">
        <v>8.0999999999999996E-3</v>
      </c>
      <c r="D597">
        <f t="shared" si="18"/>
        <v>1.04685158</v>
      </c>
      <c r="E597">
        <f t="shared" si="19"/>
        <v>1.0081</v>
      </c>
      <c r="F597">
        <v>-2.3578731855498356</v>
      </c>
      <c r="G597" s="26">
        <v>1.574567E-2</v>
      </c>
      <c r="H597">
        <v>594</v>
      </c>
      <c r="I597">
        <v>8.8232812659089832E-2</v>
      </c>
      <c r="J597">
        <v>594</v>
      </c>
    </row>
    <row r="598" spans="1:10" x14ac:dyDescent="0.2">
      <c r="A598" s="25">
        <v>29067</v>
      </c>
      <c r="B598" s="26">
        <v>1.4991300000000001E-2</v>
      </c>
      <c r="C598" s="26">
        <v>7.7000000000000002E-3</v>
      </c>
      <c r="D598">
        <f t="shared" si="18"/>
        <v>1.0149912999999999</v>
      </c>
      <c r="E598">
        <f t="shared" si="19"/>
        <v>1.0077</v>
      </c>
      <c r="F598">
        <v>-0.38227342230688027</v>
      </c>
      <c r="G598" s="26">
        <v>1.6026869999999999E-2</v>
      </c>
      <c r="H598">
        <v>595</v>
      </c>
      <c r="I598">
        <v>9.1502509839059665E-2</v>
      </c>
      <c r="J598">
        <v>595</v>
      </c>
    </row>
    <row r="599" spans="1:10" x14ac:dyDescent="0.2">
      <c r="A599" s="25">
        <v>29098</v>
      </c>
      <c r="B599" s="26">
        <v>6.4731609999999995E-2</v>
      </c>
      <c r="C599" s="26">
        <v>7.7000000000000002E-3</v>
      </c>
      <c r="D599">
        <f t="shared" si="18"/>
        <v>1.0647316099999999</v>
      </c>
      <c r="E599">
        <f t="shared" si="19"/>
        <v>1.0077</v>
      </c>
      <c r="F599">
        <v>-1.2994218972761438</v>
      </c>
      <c r="G599" s="26">
        <v>1.606695E-2</v>
      </c>
      <c r="H599">
        <v>596</v>
      </c>
      <c r="I599">
        <v>9.279076000333282E-2</v>
      </c>
      <c r="J599">
        <v>596</v>
      </c>
    </row>
    <row r="600" spans="1:10" x14ac:dyDescent="0.2">
      <c r="A600" s="25">
        <v>29126</v>
      </c>
      <c r="B600" s="26">
        <v>1.4260220000000001E-3</v>
      </c>
      <c r="C600" s="26">
        <v>8.3000000000000001E-3</v>
      </c>
      <c r="D600">
        <f t="shared" si="18"/>
        <v>1.001426022</v>
      </c>
      <c r="E600">
        <f t="shared" si="19"/>
        <v>1.0083</v>
      </c>
      <c r="F600">
        <v>-0.92421879866905032</v>
      </c>
      <c r="G600" s="26">
        <v>1.6121940000000001E-2</v>
      </c>
      <c r="H600">
        <v>597</v>
      </c>
      <c r="I600">
        <v>9.8493249542551231E-2</v>
      </c>
      <c r="J600">
        <v>597</v>
      </c>
    </row>
    <row r="601" spans="1:10" x14ac:dyDescent="0.2">
      <c r="A601" s="25">
        <v>29159</v>
      </c>
      <c r="B601" s="26">
        <v>-7.266193E-2</v>
      </c>
      <c r="C601" s="26">
        <v>8.6999999999999994E-3</v>
      </c>
      <c r="D601">
        <f t="shared" si="18"/>
        <v>0.92733807000000001</v>
      </c>
      <c r="E601">
        <f t="shared" si="19"/>
        <v>1.0086999999999999</v>
      </c>
      <c r="F601">
        <v>-2.8343938915588867</v>
      </c>
      <c r="G601" s="26">
        <v>1.634584E-2</v>
      </c>
      <c r="H601">
        <v>598</v>
      </c>
      <c r="I601">
        <v>0.10071768652120552</v>
      </c>
      <c r="J601">
        <v>598</v>
      </c>
    </row>
    <row r="602" spans="1:10" x14ac:dyDescent="0.2">
      <c r="A602" s="25">
        <v>29189</v>
      </c>
      <c r="B602" s="26">
        <v>6.3603850000000003E-2</v>
      </c>
      <c r="C602" s="26">
        <v>9.9000000000000008E-3</v>
      </c>
      <c r="D602">
        <f t="shared" si="18"/>
        <v>1.06360385</v>
      </c>
      <c r="E602">
        <f t="shared" si="19"/>
        <v>1.0099</v>
      </c>
      <c r="F602">
        <v>0.4752440291330533</v>
      </c>
      <c r="G602" s="26">
        <v>1.635263E-2</v>
      </c>
      <c r="H602">
        <v>599</v>
      </c>
      <c r="I602">
        <v>0.10432543683829075</v>
      </c>
      <c r="J602">
        <v>599</v>
      </c>
    </row>
    <row r="603" spans="1:10" x14ac:dyDescent="0.2">
      <c r="A603" s="25">
        <v>29220</v>
      </c>
      <c r="B603" s="26">
        <v>2.8214599999999999E-2</v>
      </c>
      <c r="C603" s="26">
        <v>9.4999999999999998E-3</v>
      </c>
      <c r="D603">
        <f t="shared" si="18"/>
        <v>1.0282146000000001</v>
      </c>
      <c r="E603">
        <f t="shared" si="19"/>
        <v>1.0095000000000001</v>
      </c>
      <c r="F603">
        <v>1.7321813279490521</v>
      </c>
      <c r="G603" s="26">
        <v>1.637547E-2</v>
      </c>
      <c r="H603">
        <v>600</v>
      </c>
      <c r="I603">
        <v>0.10465924879372382</v>
      </c>
      <c r="J603">
        <v>600</v>
      </c>
    </row>
    <row r="604" spans="1:10" x14ac:dyDescent="0.2">
      <c r="A604" s="25">
        <v>29251</v>
      </c>
      <c r="B604" s="26">
        <v>6.5607109999999996E-2</v>
      </c>
      <c r="C604" s="26">
        <v>8.0000000000000002E-3</v>
      </c>
      <c r="D604">
        <f t="shared" si="18"/>
        <v>1.06560711</v>
      </c>
      <c r="E604">
        <f t="shared" si="19"/>
        <v>1.008</v>
      </c>
      <c r="F604">
        <v>-1.443980336835617</v>
      </c>
      <c r="G604" s="26">
        <v>1.654255E-2</v>
      </c>
      <c r="H604">
        <v>601</v>
      </c>
      <c r="I604">
        <v>0.10881035808380937</v>
      </c>
      <c r="J604">
        <v>601</v>
      </c>
    </row>
    <row r="605" spans="1:10" x14ac:dyDescent="0.2">
      <c r="A605" s="25">
        <v>29280</v>
      </c>
      <c r="B605" s="26">
        <v>1.0145480000000001E-3</v>
      </c>
      <c r="C605" s="26">
        <v>8.8999999999999999E-3</v>
      </c>
      <c r="D605">
        <f t="shared" si="18"/>
        <v>1.0010145479999999</v>
      </c>
      <c r="E605">
        <f t="shared" si="19"/>
        <v>1.0088999999999999</v>
      </c>
      <c r="F605">
        <v>-0.42522159794296999</v>
      </c>
      <c r="G605" s="26">
        <v>1.6594100000000001E-2</v>
      </c>
      <c r="H605">
        <v>602</v>
      </c>
      <c r="I605">
        <v>0.1113222472908616</v>
      </c>
      <c r="J605">
        <v>602</v>
      </c>
    </row>
    <row r="606" spans="1:10" x14ac:dyDescent="0.2">
      <c r="A606" s="25">
        <v>29311</v>
      </c>
      <c r="B606" s="26">
        <v>-0.1202242</v>
      </c>
      <c r="C606" s="26">
        <v>1.21E-2</v>
      </c>
      <c r="D606">
        <f t="shared" si="18"/>
        <v>0.8797758</v>
      </c>
      <c r="E606">
        <f t="shared" si="19"/>
        <v>1.0121</v>
      </c>
      <c r="F606">
        <v>-9.4052880304734063E-2</v>
      </c>
      <c r="G606" s="26">
        <v>1.6668229999999999E-2</v>
      </c>
      <c r="H606">
        <v>603</v>
      </c>
      <c r="I606">
        <v>0.11156008612094068</v>
      </c>
      <c r="J606">
        <v>603</v>
      </c>
    </row>
    <row r="607" spans="1:10" x14ac:dyDescent="0.2">
      <c r="A607" s="25">
        <v>29341</v>
      </c>
      <c r="B607" s="26">
        <v>5.2287210000000001E-2</v>
      </c>
      <c r="C607" s="26">
        <v>1.26E-2</v>
      </c>
      <c r="D607">
        <f t="shared" si="18"/>
        <v>1.05228721</v>
      </c>
      <c r="E607">
        <f t="shared" si="19"/>
        <v>1.0125999999999999</v>
      </c>
      <c r="F607">
        <v>0.25448380953896277</v>
      </c>
      <c r="G607" s="26">
        <v>1.67595E-2</v>
      </c>
      <c r="H607">
        <v>604</v>
      </c>
      <c r="I607">
        <v>0.11165037910079109</v>
      </c>
      <c r="J607">
        <v>604</v>
      </c>
    </row>
    <row r="608" spans="1:10" x14ac:dyDescent="0.2">
      <c r="A608" s="25">
        <v>29371</v>
      </c>
      <c r="B608" s="26">
        <v>6.0090490000000003E-2</v>
      </c>
      <c r="C608" s="26">
        <v>8.0999999999999996E-3</v>
      </c>
      <c r="D608">
        <f t="shared" si="18"/>
        <v>1.0600904900000001</v>
      </c>
      <c r="E608">
        <f t="shared" si="19"/>
        <v>1.0081</v>
      </c>
      <c r="F608">
        <v>-0.30004569896134164</v>
      </c>
      <c r="G608" s="26">
        <v>1.6765680000000002E-2</v>
      </c>
      <c r="H608">
        <v>605</v>
      </c>
      <c r="I608">
        <v>0.11461560630905986</v>
      </c>
      <c r="J608">
        <v>605</v>
      </c>
    </row>
    <row r="609" spans="1:10" x14ac:dyDescent="0.2">
      <c r="A609" s="25">
        <v>29402</v>
      </c>
      <c r="B609" s="26">
        <v>3.7714360000000002E-2</v>
      </c>
      <c r="C609" s="26">
        <v>6.1000000000000004E-3</v>
      </c>
      <c r="D609">
        <f t="shared" si="18"/>
        <v>1.0377143600000001</v>
      </c>
      <c r="E609">
        <f t="shared" si="19"/>
        <v>1.0061</v>
      </c>
      <c r="F609">
        <v>-0.2984930350850093</v>
      </c>
      <c r="G609" s="26">
        <v>1.6897659999999998E-2</v>
      </c>
      <c r="H609">
        <v>606</v>
      </c>
      <c r="I609">
        <v>0.11925479987080942</v>
      </c>
      <c r="J609">
        <v>606</v>
      </c>
    </row>
    <row r="610" spans="1:10" x14ac:dyDescent="0.2">
      <c r="A610" s="25">
        <v>29433</v>
      </c>
      <c r="B610" s="26">
        <v>6.9438169999999994E-2</v>
      </c>
      <c r="C610" s="26">
        <v>5.3E-3</v>
      </c>
      <c r="D610">
        <f t="shared" si="18"/>
        <v>1.06943817</v>
      </c>
      <c r="E610">
        <f t="shared" si="19"/>
        <v>1.0053000000000001</v>
      </c>
      <c r="F610">
        <v>0.7927780726514535</v>
      </c>
      <c r="G610" s="26">
        <v>1.6912509999999999E-2</v>
      </c>
      <c r="H610">
        <v>607</v>
      </c>
      <c r="I610">
        <v>0.1212082659984699</v>
      </c>
      <c r="J610">
        <v>607</v>
      </c>
    </row>
    <row r="611" spans="1:10" x14ac:dyDescent="0.2">
      <c r="A611" s="25">
        <v>29462</v>
      </c>
      <c r="B611" s="26">
        <v>2.3553500000000002E-2</v>
      </c>
      <c r="C611" s="26">
        <v>6.4000000000000003E-3</v>
      </c>
      <c r="D611">
        <f t="shared" si="18"/>
        <v>1.0235535</v>
      </c>
      <c r="E611">
        <f t="shared" si="19"/>
        <v>1.0064</v>
      </c>
      <c r="F611">
        <v>1.4294226173675315</v>
      </c>
      <c r="G611" s="26">
        <v>1.7002449999999999E-2</v>
      </c>
      <c r="H611">
        <v>608</v>
      </c>
      <c r="I611">
        <v>0.12184007760920137</v>
      </c>
      <c r="J611">
        <v>608</v>
      </c>
    </row>
    <row r="612" spans="1:10" x14ac:dyDescent="0.2">
      <c r="A612" s="25">
        <v>29494</v>
      </c>
      <c r="B612" s="26">
        <v>2.9497840000000001E-2</v>
      </c>
      <c r="C612" s="26">
        <v>7.4999999999999997E-3</v>
      </c>
      <c r="D612">
        <f t="shared" si="18"/>
        <v>1.0294978400000001</v>
      </c>
      <c r="E612">
        <f t="shared" si="19"/>
        <v>1.0075000000000001</v>
      </c>
      <c r="F612">
        <v>-0.82983350932596744</v>
      </c>
      <c r="G612" s="26">
        <v>1.7090939999999999E-2</v>
      </c>
      <c r="H612">
        <v>609</v>
      </c>
      <c r="I612">
        <v>0.12234923359845298</v>
      </c>
      <c r="J612">
        <v>609</v>
      </c>
    </row>
    <row r="613" spans="1:10" x14ac:dyDescent="0.2">
      <c r="A613" s="25">
        <v>29525</v>
      </c>
      <c r="B613" s="26">
        <v>2.0094810000000001E-2</v>
      </c>
      <c r="C613" s="26">
        <v>9.4999999999999998E-3</v>
      </c>
      <c r="D613">
        <f t="shared" si="18"/>
        <v>1.02009481</v>
      </c>
      <c r="E613">
        <f t="shared" si="19"/>
        <v>1.0095000000000001</v>
      </c>
      <c r="F613">
        <v>1.0577268240409796</v>
      </c>
      <c r="G613" s="26">
        <v>1.7207299999999998E-2</v>
      </c>
      <c r="H613">
        <v>610</v>
      </c>
      <c r="I613">
        <v>0.12676991206007288</v>
      </c>
      <c r="J613">
        <v>610</v>
      </c>
    </row>
    <row r="614" spans="1:10" x14ac:dyDescent="0.2">
      <c r="A614" s="25">
        <v>29553</v>
      </c>
      <c r="B614" s="26">
        <v>0.10495210000000001</v>
      </c>
      <c r="C614" s="26">
        <v>9.5999999999999992E-3</v>
      </c>
      <c r="D614">
        <f t="shared" si="18"/>
        <v>1.1049521</v>
      </c>
      <c r="E614">
        <f t="shared" si="19"/>
        <v>1.0096000000000001</v>
      </c>
      <c r="F614">
        <v>-0.86645182909616736</v>
      </c>
      <c r="G614" s="26">
        <v>1.7350750000000002E-2</v>
      </c>
      <c r="H614">
        <v>611</v>
      </c>
      <c r="I614">
        <v>0.12837222722303815</v>
      </c>
      <c r="J614">
        <v>611</v>
      </c>
    </row>
    <row r="615" spans="1:10" x14ac:dyDescent="0.2">
      <c r="A615" s="25">
        <v>29586</v>
      </c>
      <c r="B615" s="26">
        <v>-3.4410589999999998E-2</v>
      </c>
      <c r="C615" s="26">
        <v>1.3100000000000001E-2</v>
      </c>
      <c r="D615">
        <f t="shared" si="18"/>
        <v>0.96558940999999998</v>
      </c>
      <c r="E615">
        <f t="shared" si="19"/>
        <v>1.0131000000000001</v>
      </c>
      <c r="F615">
        <v>0.47982189439317663</v>
      </c>
      <c r="G615" s="26">
        <v>1.7403149999999999E-2</v>
      </c>
      <c r="H615">
        <v>612</v>
      </c>
      <c r="I615">
        <v>0.13081928965362827</v>
      </c>
      <c r="J615">
        <v>612</v>
      </c>
    </row>
    <row r="616" spans="1:10" x14ac:dyDescent="0.2">
      <c r="A616" s="25">
        <v>29616</v>
      </c>
      <c r="B616" s="26">
        <v>-4.0084839999999997E-2</v>
      </c>
      <c r="C616" s="26">
        <v>1.04E-2</v>
      </c>
      <c r="D616">
        <f t="shared" si="18"/>
        <v>0.95991515999999999</v>
      </c>
      <c r="E616">
        <f t="shared" si="19"/>
        <v>1.0104</v>
      </c>
      <c r="F616">
        <v>-0.46213312363130232</v>
      </c>
      <c r="G616" s="26">
        <v>1.7516259999999999E-2</v>
      </c>
      <c r="H616">
        <v>613</v>
      </c>
      <c r="I616">
        <v>0.13199477548275615</v>
      </c>
      <c r="J616">
        <v>613</v>
      </c>
    </row>
    <row r="617" spans="1:10" x14ac:dyDescent="0.2">
      <c r="A617" s="25">
        <v>29644</v>
      </c>
      <c r="B617" s="26">
        <v>1.5519359999999999E-2</v>
      </c>
      <c r="C617" s="26">
        <v>1.0699999999999999E-2</v>
      </c>
      <c r="D617">
        <f t="shared" si="18"/>
        <v>1.0155193600000001</v>
      </c>
      <c r="E617">
        <f t="shared" si="19"/>
        <v>1.0106999999999999</v>
      </c>
      <c r="F617">
        <v>0.29943849595944771</v>
      </c>
      <c r="G617" s="26">
        <v>1.7551250000000001E-2</v>
      </c>
      <c r="H617">
        <v>614</v>
      </c>
      <c r="I617">
        <v>0.14244220159979026</v>
      </c>
      <c r="J617">
        <v>614</v>
      </c>
    </row>
    <row r="618" spans="1:10" x14ac:dyDescent="0.2">
      <c r="A618" s="25">
        <v>29676</v>
      </c>
      <c r="B618" s="26">
        <v>4.6182889999999997E-2</v>
      </c>
      <c r="C618" s="26">
        <v>1.21E-2</v>
      </c>
      <c r="D618">
        <f t="shared" si="18"/>
        <v>1.0461828900000001</v>
      </c>
      <c r="E618">
        <f t="shared" si="19"/>
        <v>1.0121</v>
      </c>
      <c r="F618">
        <v>2.1927332509711626</v>
      </c>
      <c r="G618" s="26">
        <v>1.7636229999999999E-2</v>
      </c>
      <c r="H618">
        <v>615</v>
      </c>
      <c r="I618">
        <v>0.14595682344067396</v>
      </c>
      <c r="J618">
        <v>615</v>
      </c>
    </row>
    <row r="619" spans="1:10" x14ac:dyDescent="0.2">
      <c r="A619" s="25">
        <v>29706</v>
      </c>
      <c r="B619" s="26">
        <v>-1.126625E-2</v>
      </c>
      <c r="C619" s="26">
        <v>1.0800000000000001E-2</v>
      </c>
      <c r="D619">
        <f t="shared" si="18"/>
        <v>0.98873374999999997</v>
      </c>
      <c r="E619">
        <f t="shared" si="19"/>
        <v>1.0107999999999999</v>
      </c>
      <c r="F619">
        <v>-1.8680161022592345</v>
      </c>
      <c r="G619" s="26">
        <v>1.7645350000000001E-2</v>
      </c>
      <c r="H619">
        <v>616</v>
      </c>
      <c r="I619">
        <v>0.14631028040003058</v>
      </c>
      <c r="J619">
        <v>616</v>
      </c>
    </row>
    <row r="620" spans="1:10" x14ac:dyDescent="0.2">
      <c r="A620" s="25">
        <v>29735</v>
      </c>
      <c r="B620" s="26">
        <v>1.354637E-2</v>
      </c>
      <c r="C620" s="26">
        <v>1.15E-2</v>
      </c>
      <c r="D620">
        <f t="shared" si="18"/>
        <v>1.01354637</v>
      </c>
      <c r="E620">
        <f t="shared" si="19"/>
        <v>1.0115000000000001</v>
      </c>
      <c r="F620">
        <v>-0.88707892807885502</v>
      </c>
      <c r="G620" s="26">
        <v>1.7707759999999999E-2</v>
      </c>
      <c r="H620">
        <v>617</v>
      </c>
      <c r="I620">
        <v>0.14815890541366056</v>
      </c>
      <c r="J620">
        <v>617</v>
      </c>
    </row>
    <row r="621" spans="1:10" x14ac:dyDescent="0.2">
      <c r="A621" s="25">
        <v>29767</v>
      </c>
      <c r="B621" s="26">
        <v>-1.024274E-2</v>
      </c>
      <c r="C621" s="26">
        <v>1.35E-2</v>
      </c>
      <c r="D621">
        <f t="shared" si="18"/>
        <v>0.98975725999999997</v>
      </c>
      <c r="E621">
        <f t="shared" si="19"/>
        <v>1.0135000000000001</v>
      </c>
      <c r="F621">
        <v>0.42802924395268538</v>
      </c>
      <c r="G621" s="26">
        <v>1.773988E-2</v>
      </c>
      <c r="H621">
        <v>618</v>
      </c>
      <c r="I621">
        <v>0.1524353612321033</v>
      </c>
      <c r="J621">
        <v>618</v>
      </c>
    </row>
    <row r="622" spans="1:10" x14ac:dyDescent="0.2">
      <c r="A622" s="25">
        <v>29798</v>
      </c>
      <c r="B622" s="26">
        <v>-3.079483E-3</v>
      </c>
      <c r="C622" s="26">
        <v>1.24E-2</v>
      </c>
      <c r="D622">
        <f t="shared" si="18"/>
        <v>0.99692051699999995</v>
      </c>
      <c r="E622">
        <f t="shared" si="19"/>
        <v>1.0124</v>
      </c>
      <c r="F622">
        <v>-0.13073467547211348</v>
      </c>
      <c r="G622" s="26">
        <v>1.7763870000000001E-2</v>
      </c>
      <c r="H622">
        <v>619</v>
      </c>
      <c r="I622">
        <v>0.15258745131401541</v>
      </c>
      <c r="J622">
        <v>619</v>
      </c>
    </row>
    <row r="623" spans="1:10" x14ac:dyDescent="0.2">
      <c r="A623" s="25">
        <v>29829</v>
      </c>
      <c r="B623" s="26">
        <v>-5.6281009999999999E-2</v>
      </c>
      <c r="C623" s="26">
        <v>1.2800000000000001E-2</v>
      </c>
      <c r="D623">
        <f t="shared" si="18"/>
        <v>0.94371899000000004</v>
      </c>
      <c r="E623">
        <f t="shared" si="19"/>
        <v>1.0127999999999999</v>
      </c>
      <c r="F623">
        <v>0.72466814455127282</v>
      </c>
      <c r="G623" s="26">
        <v>1.780559E-2</v>
      </c>
      <c r="H623">
        <v>620</v>
      </c>
      <c r="I623">
        <v>0.15560396546997721</v>
      </c>
      <c r="J623">
        <v>620</v>
      </c>
    </row>
    <row r="624" spans="1:10" x14ac:dyDescent="0.2">
      <c r="A624" s="25">
        <v>29859</v>
      </c>
      <c r="B624" s="26">
        <v>-6.3775780000000004E-2</v>
      </c>
      <c r="C624" s="26">
        <v>1.24E-2</v>
      </c>
      <c r="D624">
        <f t="shared" si="18"/>
        <v>0.93622421999999994</v>
      </c>
      <c r="E624">
        <f t="shared" si="19"/>
        <v>1.0124</v>
      </c>
      <c r="F624">
        <v>-1.322238170364441</v>
      </c>
      <c r="G624" s="26">
        <v>1.7816149999999999E-2</v>
      </c>
      <c r="H624">
        <v>621</v>
      </c>
      <c r="I624">
        <v>0.15592004127385545</v>
      </c>
      <c r="J624">
        <v>621</v>
      </c>
    </row>
    <row r="625" spans="1:10" x14ac:dyDescent="0.2">
      <c r="A625" s="25">
        <v>29889</v>
      </c>
      <c r="B625" s="26">
        <v>6.0162149999999998E-2</v>
      </c>
      <c r="C625" s="26">
        <v>1.21E-2</v>
      </c>
      <c r="D625">
        <f t="shared" si="18"/>
        <v>1.06016215</v>
      </c>
      <c r="E625">
        <f t="shared" si="19"/>
        <v>1.0121</v>
      </c>
      <c r="F625">
        <v>-1.2061597641462567</v>
      </c>
      <c r="G625" s="26">
        <v>1.782156E-2</v>
      </c>
      <c r="H625">
        <v>622</v>
      </c>
      <c r="I625">
        <v>0.15903109476962177</v>
      </c>
      <c r="J625">
        <v>622</v>
      </c>
    </row>
    <row r="626" spans="1:10" x14ac:dyDescent="0.2">
      <c r="A626" s="25">
        <v>29920</v>
      </c>
      <c r="B626" s="26">
        <v>4.5848140000000003E-2</v>
      </c>
      <c r="C626" s="26">
        <v>1.0699999999999999E-2</v>
      </c>
      <c r="D626">
        <f t="shared" si="18"/>
        <v>1.0458481399999999</v>
      </c>
      <c r="E626">
        <f t="shared" si="19"/>
        <v>1.0106999999999999</v>
      </c>
      <c r="F626">
        <v>-0.15722238942316455</v>
      </c>
      <c r="G626" s="26">
        <v>1.7846999999999998E-2</v>
      </c>
      <c r="H626">
        <v>623</v>
      </c>
      <c r="I626">
        <v>0.15912444208407184</v>
      </c>
      <c r="J626">
        <v>623</v>
      </c>
    </row>
    <row r="627" spans="1:10" x14ac:dyDescent="0.2">
      <c r="A627" s="25">
        <v>29951</v>
      </c>
      <c r="B627" s="26">
        <v>-2.8095990000000001E-2</v>
      </c>
      <c r="C627" s="26">
        <v>8.6999999999999994E-3</v>
      </c>
      <c r="D627">
        <f t="shared" si="18"/>
        <v>0.97190401000000004</v>
      </c>
      <c r="E627">
        <f t="shared" si="19"/>
        <v>1.0086999999999999</v>
      </c>
      <c r="F627">
        <v>-0.47468316173720143</v>
      </c>
      <c r="G627" s="26">
        <v>1.7853540000000001E-2</v>
      </c>
      <c r="H627">
        <v>624</v>
      </c>
      <c r="I627">
        <v>0.16574761449270167</v>
      </c>
      <c r="J627">
        <v>624</v>
      </c>
    </row>
    <row r="628" spans="1:10" x14ac:dyDescent="0.2">
      <c r="A628" s="25">
        <v>29980</v>
      </c>
      <c r="B628" s="26">
        <v>-2.620859E-2</v>
      </c>
      <c r="C628" s="26">
        <v>8.0000000000000002E-3</v>
      </c>
      <c r="D628">
        <f t="shared" si="18"/>
        <v>0.97379141000000002</v>
      </c>
      <c r="E628">
        <f t="shared" si="19"/>
        <v>1.008</v>
      </c>
      <c r="F628">
        <v>-1.6775982466747625</v>
      </c>
      <c r="G628" s="26">
        <v>1.7875640000000002E-2</v>
      </c>
      <c r="H628">
        <v>625</v>
      </c>
      <c r="I628">
        <v>0.16914572766531741</v>
      </c>
      <c r="J628">
        <v>625</v>
      </c>
    </row>
    <row r="629" spans="1:10" x14ac:dyDescent="0.2">
      <c r="A629" s="25">
        <v>30008</v>
      </c>
      <c r="B629" s="26">
        <v>-5.112622E-2</v>
      </c>
      <c r="C629" s="26">
        <v>9.1999999999999998E-3</v>
      </c>
      <c r="D629">
        <f t="shared" si="18"/>
        <v>0.94887378</v>
      </c>
      <c r="E629">
        <f t="shared" si="19"/>
        <v>1.0092000000000001</v>
      </c>
      <c r="F629">
        <v>-2.0260894559501974</v>
      </c>
      <c r="G629" s="26">
        <v>1.8030419999999998E-2</v>
      </c>
      <c r="H629">
        <v>626</v>
      </c>
      <c r="I629">
        <v>0.17088622205207513</v>
      </c>
      <c r="J629">
        <v>626</v>
      </c>
    </row>
    <row r="630" spans="1:10" x14ac:dyDescent="0.2">
      <c r="A630" s="25">
        <v>30041</v>
      </c>
      <c r="B630" s="26">
        <v>-1.010141E-2</v>
      </c>
      <c r="C630" s="26">
        <v>9.7999999999999997E-3</v>
      </c>
      <c r="D630">
        <f t="shared" si="18"/>
        <v>0.98989859000000002</v>
      </c>
      <c r="E630">
        <f t="shared" si="19"/>
        <v>1.0098</v>
      </c>
      <c r="F630">
        <v>-1.1248553267250891</v>
      </c>
      <c r="G630" s="26">
        <v>1.8036730000000001E-2</v>
      </c>
      <c r="H630">
        <v>627</v>
      </c>
      <c r="I630">
        <v>0.17123025912376325</v>
      </c>
      <c r="J630">
        <v>627</v>
      </c>
    </row>
    <row r="631" spans="1:10" x14ac:dyDescent="0.2">
      <c r="A631" s="25">
        <v>30071</v>
      </c>
      <c r="B631" s="26">
        <v>4.3268910000000001E-2</v>
      </c>
      <c r="C631" s="26">
        <v>1.1299999999999999E-2</v>
      </c>
      <c r="D631">
        <f t="shared" si="18"/>
        <v>1.0432689100000001</v>
      </c>
      <c r="E631">
        <f t="shared" si="19"/>
        <v>1.0113000000000001</v>
      </c>
      <c r="F631">
        <v>0.5018727688822946</v>
      </c>
      <c r="G631" s="26">
        <v>1.805087E-2</v>
      </c>
      <c r="H631">
        <v>628</v>
      </c>
      <c r="I631">
        <v>0.17230830861501004</v>
      </c>
      <c r="J631">
        <v>628</v>
      </c>
    </row>
    <row r="632" spans="1:10" x14ac:dyDescent="0.2">
      <c r="A632" s="25">
        <v>30099</v>
      </c>
      <c r="B632" s="26">
        <v>-2.8212910000000001E-2</v>
      </c>
      <c r="C632" s="26">
        <v>1.06E-2</v>
      </c>
      <c r="D632">
        <f t="shared" si="18"/>
        <v>0.97178708999999996</v>
      </c>
      <c r="E632">
        <f t="shared" si="19"/>
        <v>1.0105999999999999</v>
      </c>
      <c r="F632">
        <v>5.7035754900609213E-2</v>
      </c>
      <c r="G632" s="26">
        <v>1.818529E-2</v>
      </c>
      <c r="H632">
        <v>629</v>
      </c>
      <c r="I632">
        <v>0.17501890753525678</v>
      </c>
      <c r="J632">
        <v>629</v>
      </c>
    </row>
    <row r="633" spans="1:10" x14ac:dyDescent="0.2">
      <c r="A633" s="25">
        <v>30132</v>
      </c>
      <c r="B633" s="26">
        <v>-2.3913199999999999E-2</v>
      </c>
      <c r="C633" s="26">
        <v>9.5999999999999992E-3</v>
      </c>
      <c r="D633">
        <f t="shared" si="18"/>
        <v>0.97608680000000003</v>
      </c>
      <c r="E633">
        <f t="shared" si="19"/>
        <v>1.0096000000000001</v>
      </c>
      <c r="F633">
        <v>-0.30583215237245021</v>
      </c>
      <c r="G633" s="26">
        <v>1.8294009999999999E-2</v>
      </c>
      <c r="H633">
        <v>630</v>
      </c>
      <c r="I633">
        <v>0.17526215645754264</v>
      </c>
      <c r="J633">
        <v>630</v>
      </c>
    </row>
    <row r="634" spans="1:10" x14ac:dyDescent="0.2">
      <c r="A634" s="25">
        <v>30162</v>
      </c>
      <c r="B634" s="26">
        <v>-2.052549E-2</v>
      </c>
      <c r="C634" s="26">
        <v>1.0500000000000001E-2</v>
      </c>
      <c r="D634">
        <f t="shared" si="18"/>
        <v>0.97947450999999996</v>
      </c>
      <c r="E634">
        <f t="shared" si="19"/>
        <v>1.0105</v>
      </c>
      <c r="F634">
        <v>0.98774378483582792</v>
      </c>
      <c r="G634" s="26">
        <v>1.8407860000000002E-2</v>
      </c>
      <c r="H634">
        <v>631</v>
      </c>
      <c r="I634">
        <v>0.18042064596459451</v>
      </c>
      <c r="J634">
        <v>631</v>
      </c>
    </row>
    <row r="635" spans="1:10" x14ac:dyDescent="0.2">
      <c r="A635" s="25">
        <v>30194</v>
      </c>
      <c r="B635" s="26">
        <v>0.11901589999999999</v>
      </c>
      <c r="C635" s="26">
        <v>7.6E-3</v>
      </c>
      <c r="D635">
        <f t="shared" si="18"/>
        <v>1.1190159</v>
      </c>
      <c r="E635">
        <f t="shared" si="19"/>
        <v>1.0076000000000001</v>
      </c>
      <c r="F635">
        <v>-1.507649343819206</v>
      </c>
      <c r="G635" s="26">
        <v>1.8534780000000001E-2</v>
      </c>
      <c r="H635">
        <v>632</v>
      </c>
      <c r="I635">
        <v>0.18051473074294203</v>
      </c>
      <c r="J635">
        <v>632</v>
      </c>
    </row>
    <row r="636" spans="1:10" x14ac:dyDescent="0.2">
      <c r="A636" s="25">
        <v>30224</v>
      </c>
      <c r="B636" s="26">
        <v>1.6765680000000002E-2</v>
      </c>
      <c r="C636" s="26">
        <v>5.1000000000000004E-3</v>
      </c>
      <c r="D636">
        <f t="shared" si="18"/>
        <v>1.01676568</v>
      </c>
      <c r="E636">
        <f t="shared" si="19"/>
        <v>1.0051000000000001</v>
      </c>
      <c r="F636">
        <v>1.569463240600945</v>
      </c>
      <c r="G636" s="26">
        <v>1.8556659999999999E-2</v>
      </c>
      <c r="H636">
        <v>633</v>
      </c>
      <c r="I636">
        <v>0.18529744051137642</v>
      </c>
      <c r="J636">
        <v>633</v>
      </c>
    </row>
    <row r="637" spans="1:10" x14ac:dyDescent="0.2">
      <c r="A637" s="25">
        <v>30253</v>
      </c>
      <c r="B637" s="26">
        <v>0.11863219999999999</v>
      </c>
      <c r="C637" s="26">
        <v>5.8999999999999999E-3</v>
      </c>
      <c r="D637">
        <f t="shared" si="18"/>
        <v>1.1186322</v>
      </c>
      <c r="E637">
        <f t="shared" si="19"/>
        <v>1.0059</v>
      </c>
      <c r="F637">
        <v>-0.49980967881786403</v>
      </c>
      <c r="G637" s="26">
        <v>1.8613370000000001E-2</v>
      </c>
      <c r="H637">
        <v>634</v>
      </c>
      <c r="I637">
        <v>0.18587211527145922</v>
      </c>
      <c r="J637">
        <v>634</v>
      </c>
    </row>
    <row r="638" spans="1:10" x14ac:dyDescent="0.2">
      <c r="A638" s="25">
        <v>30285</v>
      </c>
      <c r="B638" s="26">
        <v>5.1941439999999998E-2</v>
      </c>
      <c r="C638" s="26">
        <v>6.3E-3</v>
      </c>
      <c r="D638">
        <f t="shared" si="18"/>
        <v>1.05194144</v>
      </c>
      <c r="E638">
        <f t="shared" si="19"/>
        <v>1.0063</v>
      </c>
      <c r="F638">
        <v>0.37605043535224286</v>
      </c>
      <c r="G638" s="26">
        <v>1.8642969999999998E-2</v>
      </c>
      <c r="H638">
        <v>635</v>
      </c>
      <c r="I638">
        <v>0.19308835012394224</v>
      </c>
      <c r="J638">
        <v>635</v>
      </c>
    </row>
    <row r="639" spans="1:10" x14ac:dyDescent="0.2">
      <c r="A639" s="25">
        <v>30316</v>
      </c>
      <c r="B639" s="26">
        <v>1.4509869999999999E-2</v>
      </c>
      <c r="C639" s="26">
        <v>6.7000000000000002E-3</v>
      </c>
      <c r="D639">
        <f t="shared" si="18"/>
        <v>1.0145098699999999</v>
      </c>
      <c r="E639">
        <f t="shared" si="19"/>
        <v>1.0066999999999999</v>
      </c>
      <c r="F639">
        <v>-0.4893150519294302</v>
      </c>
      <c r="G639" s="26">
        <v>1.8959839999999999E-2</v>
      </c>
      <c r="H639">
        <v>636</v>
      </c>
      <c r="I639">
        <v>0.19639837778083824</v>
      </c>
      <c r="J639">
        <v>636</v>
      </c>
    </row>
    <row r="640" spans="1:10" x14ac:dyDescent="0.2">
      <c r="A640" s="25">
        <v>30347</v>
      </c>
      <c r="B640" s="26">
        <v>4.1843720000000001E-2</v>
      </c>
      <c r="C640" s="26">
        <v>6.8999999999999999E-3</v>
      </c>
      <c r="D640">
        <f t="shared" si="18"/>
        <v>1.0418437199999999</v>
      </c>
      <c r="E640">
        <f t="shared" si="19"/>
        <v>1.0068999999999999</v>
      </c>
      <c r="F640">
        <v>-1.1342316215640373</v>
      </c>
      <c r="G640" s="26">
        <v>1.906455E-2</v>
      </c>
      <c r="H640">
        <v>637</v>
      </c>
      <c r="I640">
        <v>0.19715101799871207</v>
      </c>
      <c r="J640">
        <v>637</v>
      </c>
    </row>
    <row r="641" spans="1:10" x14ac:dyDescent="0.2">
      <c r="A641" s="25">
        <v>30375</v>
      </c>
      <c r="B641" s="26">
        <v>3.021478E-2</v>
      </c>
      <c r="C641" s="26">
        <v>6.1999999999999998E-3</v>
      </c>
      <c r="D641">
        <f t="shared" si="18"/>
        <v>1.0302147800000001</v>
      </c>
      <c r="E641">
        <f t="shared" si="19"/>
        <v>1.0062</v>
      </c>
      <c r="F641">
        <v>-8.3759420252265626E-2</v>
      </c>
      <c r="G641" s="26">
        <v>1.9181090000000001E-2</v>
      </c>
      <c r="H641">
        <v>638</v>
      </c>
      <c r="I641">
        <v>0.19829408518309083</v>
      </c>
      <c r="J641">
        <v>638</v>
      </c>
    </row>
    <row r="642" spans="1:10" x14ac:dyDescent="0.2">
      <c r="A642" s="25">
        <v>30406</v>
      </c>
      <c r="B642" s="26">
        <v>3.4677510000000002E-2</v>
      </c>
      <c r="C642" s="26">
        <v>6.3E-3</v>
      </c>
      <c r="D642">
        <f t="shared" si="18"/>
        <v>1.0346775100000001</v>
      </c>
      <c r="E642">
        <f t="shared" si="19"/>
        <v>1.0063</v>
      </c>
      <c r="F642">
        <v>0.69728791009289948</v>
      </c>
      <c r="G642" s="26">
        <v>1.923658E-2</v>
      </c>
      <c r="H642">
        <v>639</v>
      </c>
      <c r="I642">
        <v>0.20038710178024979</v>
      </c>
      <c r="J642">
        <v>639</v>
      </c>
    </row>
    <row r="643" spans="1:10" x14ac:dyDescent="0.2">
      <c r="A643" s="25">
        <v>30435</v>
      </c>
      <c r="B643" s="26">
        <v>7.4184920000000001E-2</v>
      </c>
      <c r="C643" s="26">
        <v>7.1000000000000004E-3</v>
      </c>
      <c r="D643">
        <f t="shared" si="18"/>
        <v>1.07418492</v>
      </c>
      <c r="E643">
        <f t="shared" si="19"/>
        <v>1.0071000000000001</v>
      </c>
      <c r="F643">
        <v>-0.30649121828069698</v>
      </c>
      <c r="G643" s="26">
        <v>1.9385570000000001E-2</v>
      </c>
      <c r="H643">
        <v>640</v>
      </c>
      <c r="I643">
        <v>0.20609377381005917</v>
      </c>
      <c r="J643">
        <v>640</v>
      </c>
    </row>
    <row r="644" spans="1:10" x14ac:dyDescent="0.2">
      <c r="A644" s="25">
        <v>30467</v>
      </c>
      <c r="B644" s="26">
        <v>1.3225260000000001E-2</v>
      </c>
      <c r="C644" s="26">
        <v>6.8999999999999999E-3</v>
      </c>
      <c r="D644">
        <f t="shared" si="18"/>
        <v>1.01322526</v>
      </c>
      <c r="E644">
        <f t="shared" si="19"/>
        <v>1.0068999999999999</v>
      </c>
      <c r="F644">
        <v>0.60345237203187307</v>
      </c>
      <c r="G644" s="26">
        <v>1.9443749999999999E-2</v>
      </c>
      <c r="H644">
        <v>641</v>
      </c>
      <c r="I644">
        <v>0.21096063823421257</v>
      </c>
      <c r="J644">
        <v>641</v>
      </c>
    </row>
    <row r="645" spans="1:10" x14ac:dyDescent="0.2">
      <c r="A645" s="25">
        <v>30497</v>
      </c>
      <c r="B645" s="26">
        <v>3.7837299999999997E-2</v>
      </c>
      <c r="C645" s="26">
        <v>6.7000000000000002E-3</v>
      </c>
      <c r="D645">
        <f t="shared" ref="D645:D708" si="20">1+B645</f>
        <v>1.0378373000000001</v>
      </c>
      <c r="E645">
        <f t="shared" ref="E645:E708" si="21">1+C645</f>
        <v>1.0066999999999999</v>
      </c>
      <c r="F645">
        <v>-0.64516277715076165</v>
      </c>
      <c r="G645" s="26">
        <v>1.9512359999999999E-2</v>
      </c>
      <c r="H645">
        <v>642</v>
      </c>
      <c r="I645">
        <v>0.21238481413302993</v>
      </c>
      <c r="J645">
        <v>642</v>
      </c>
    </row>
    <row r="646" spans="1:10" x14ac:dyDescent="0.2">
      <c r="A646" s="25">
        <v>30526</v>
      </c>
      <c r="B646" s="26">
        <v>-3.1569840000000002E-2</v>
      </c>
      <c r="C646" s="26">
        <v>7.4000000000000003E-3</v>
      </c>
      <c r="D646">
        <f t="shared" si="20"/>
        <v>0.96843016000000004</v>
      </c>
      <c r="E646">
        <f t="shared" si="21"/>
        <v>1.0074000000000001</v>
      </c>
      <c r="F646">
        <v>-1.2525209035421505</v>
      </c>
      <c r="G646" s="26">
        <v>1.954583E-2</v>
      </c>
      <c r="H646">
        <v>643</v>
      </c>
      <c r="I646">
        <v>0.21326758151715119</v>
      </c>
      <c r="J646">
        <v>643</v>
      </c>
    </row>
    <row r="647" spans="1:10" x14ac:dyDescent="0.2">
      <c r="A647" s="25">
        <v>30559</v>
      </c>
      <c r="B647" s="26">
        <v>3.4652989999999998E-3</v>
      </c>
      <c r="C647" s="26">
        <v>7.6E-3</v>
      </c>
      <c r="D647">
        <f t="shared" si="20"/>
        <v>1.0034652989999999</v>
      </c>
      <c r="E647">
        <f t="shared" si="21"/>
        <v>1.0076000000000001</v>
      </c>
      <c r="F647">
        <v>1.2174311040035315</v>
      </c>
      <c r="G647" s="26">
        <v>1.9554220000000001E-2</v>
      </c>
      <c r="H647">
        <v>644</v>
      </c>
      <c r="I647">
        <v>0.21567541068244003</v>
      </c>
      <c r="J647">
        <v>644</v>
      </c>
    </row>
    <row r="648" spans="1:10" x14ac:dyDescent="0.2">
      <c r="A648" s="25">
        <v>30589</v>
      </c>
      <c r="B648" s="26">
        <v>1.6026869999999999E-2</v>
      </c>
      <c r="C648" s="26">
        <v>7.6E-3</v>
      </c>
      <c r="D648">
        <f t="shared" si="20"/>
        <v>1.0160268699999999</v>
      </c>
      <c r="E648">
        <f t="shared" si="21"/>
        <v>1.0076000000000001</v>
      </c>
      <c r="F648">
        <v>1.0887873401861152</v>
      </c>
      <c r="G648" s="26">
        <v>1.959489E-2</v>
      </c>
      <c r="H648">
        <v>645</v>
      </c>
      <c r="I648">
        <v>0.21978366585055237</v>
      </c>
      <c r="J648">
        <v>645</v>
      </c>
    </row>
    <row r="649" spans="1:10" x14ac:dyDescent="0.2">
      <c r="A649" s="25">
        <v>30620</v>
      </c>
      <c r="B649" s="26">
        <v>-2.8038279999999999E-2</v>
      </c>
      <c r="C649" s="26">
        <v>7.6E-3</v>
      </c>
      <c r="D649">
        <f t="shared" si="20"/>
        <v>0.97196172000000003</v>
      </c>
      <c r="E649">
        <f t="shared" si="21"/>
        <v>1.0076000000000001</v>
      </c>
      <c r="F649">
        <v>1.0680263106067704</v>
      </c>
      <c r="G649" s="26">
        <v>2.0051389999999999E-2</v>
      </c>
      <c r="H649">
        <v>646</v>
      </c>
      <c r="I649">
        <v>0.22104084134231394</v>
      </c>
      <c r="J649">
        <v>646</v>
      </c>
    </row>
    <row r="650" spans="1:10" x14ac:dyDescent="0.2">
      <c r="A650" s="25">
        <v>30650</v>
      </c>
      <c r="B650" s="26">
        <v>2.9555919999999999E-2</v>
      </c>
      <c r="C650" s="26">
        <v>7.0000000000000001E-3</v>
      </c>
      <c r="D650">
        <f t="shared" si="20"/>
        <v>1.02955592</v>
      </c>
      <c r="E650">
        <f t="shared" si="21"/>
        <v>1.0069999999999999</v>
      </c>
      <c r="F650">
        <v>-0.94554138776607599</v>
      </c>
      <c r="G650" s="26">
        <v>2.0094810000000001E-2</v>
      </c>
      <c r="H650">
        <v>647</v>
      </c>
      <c r="I650">
        <v>0.22123887497019376</v>
      </c>
      <c r="J650">
        <v>647</v>
      </c>
    </row>
    <row r="651" spans="1:10" x14ac:dyDescent="0.2">
      <c r="A651" s="25">
        <v>30680</v>
      </c>
      <c r="B651" s="26">
        <v>-1.046383E-2</v>
      </c>
      <c r="C651" s="26">
        <v>7.3000000000000001E-3</v>
      </c>
      <c r="D651">
        <f t="shared" si="20"/>
        <v>0.98953617000000005</v>
      </c>
      <c r="E651">
        <f t="shared" si="21"/>
        <v>1.0073000000000001</v>
      </c>
      <c r="F651">
        <v>0.48625825430896402</v>
      </c>
      <c r="G651" s="26">
        <v>2.0118319999999999E-2</v>
      </c>
      <c r="H651">
        <v>648</v>
      </c>
      <c r="I651">
        <v>0.22255958279923174</v>
      </c>
      <c r="J651">
        <v>648</v>
      </c>
    </row>
    <row r="652" spans="1:10" x14ac:dyDescent="0.2">
      <c r="A652" s="25">
        <v>30712</v>
      </c>
      <c r="B652" s="26">
        <v>-1.3025170000000001E-2</v>
      </c>
      <c r="C652" s="26">
        <v>7.6E-3</v>
      </c>
      <c r="D652">
        <f t="shared" si="20"/>
        <v>0.98697482999999997</v>
      </c>
      <c r="E652">
        <f t="shared" si="21"/>
        <v>1.0076000000000001</v>
      </c>
      <c r="F652">
        <v>1.4647373213977644</v>
      </c>
      <c r="G652" s="26">
        <v>2.0217559999999999E-2</v>
      </c>
      <c r="H652">
        <v>649</v>
      </c>
      <c r="I652">
        <v>0.22748245100997586</v>
      </c>
      <c r="J652">
        <v>649</v>
      </c>
    </row>
    <row r="653" spans="1:10" x14ac:dyDescent="0.2">
      <c r="A653" s="25">
        <v>30741</v>
      </c>
      <c r="B653" s="26">
        <v>-3.9072929999999999E-2</v>
      </c>
      <c r="C653" s="26">
        <v>7.1000000000000004E-3</v>
      </c>
      <c r="D653">
        <f t="shared" si="20"/>
        <v>0.96092706999999999</v>
      </c>
      <c r="E653">
        <f t="shared" si="21"/>
        <v>1.0071000000000001</v>
      </c>
      <c r="F653">
        <v>-0.5295481106870179</v>
      </c>
      <c r="G653" s="26">
        <v>2.0235240000000002E-2</v>
      </c>
      <c r="H653">
        <v>650</v>
      </c>
      <c r="I653">
        <v>0.22823831091226368</v>
      </c>
      <c r="J653">
        <v>650</v>
      </c>
    </row>
    <row r="654" spans="1:10" x14ac:dyDescent="0.2">
      <c r="A654" s="25">
        <v>30771</v>
      </c>
      <c r="B654" s="26">
        <v>1.33896E-2</v>
      </c>
      <c r="C654" s="26">
        <v>7.3000000000000001E-3</v>
      </c>
      <c r="D654">
        <f t="shared" si="20"/>
        <v>1.0133896</v>
      </c>
      <c r="E654">
        <f t="shared" si="21"/>
        <v>1.0073000000000001</v>
      </c>
      <c r="F654">
        <v>-0.64865681221632865</v>
      </c>
      <c r="G654" s="26">
        <v>2.0245570000000001E-2</v>
      </c>
      <c r="H654">
        <v>651</v>
      </c>
      <c r="I654">
        <v>0.23006004439621972</v>
      </c>
      <c r="J654">
        <v>651</v>
      </c>
    </row>
    <row r="655" spans="1:10" x14ac:dyDescent="0.2">
      <c r="A655" s="25">
        <v>30802</v>
      </c>
      <c r="B655" s="26">
        <v>2.5375129999999999E-3</v>
      </c>
      <c r="C655" s="26">
        <v>8.0999999999999996E-3</v>
      </c>
      <c r="D655">
        <f t="shared" si="20"/>
        <v>1.002537513</v>
      </c>
      <c r="E655">
        <f t="shared" si="21"/>
        <v>1.0081</v>
      </c>
      <c r="F655">
        <v>1.6408298501893097</v>
      </c>
      <c r="G655" s="26">
        <v>2.0268629999999999E-2</v>
      </c>
      <c r="H655">
        <v>652</v>
      </c>
      <c r="I655">
        <v>0.23037452590388993</v>
      </c>
      <c r="J655">
        <v>652</v>
      </c>
    </row>
    <row r="656" spans="1:10" x14ac:dyDescent="0.2">
      <c r="A656" s="25">
        <v>30833</v>
      </c>
      <c r="B656" s="26">
        <v>-5.2319560000000001E-2</v>
      </c>
      <c r="C656" s="26">
        <v>7.7999999999999996E-3</v>
      </c>
      <c r="D656">
        <f t="shared" si="20"/>
        <v>0.94768043999999996</v>
      </c>
      <c r="E656">
        <f t="shared" si="21"/>
        <v>1.0078</v>
      </c>
      <c r="F656">
        <v>-0.46754505690350195</v>
      </c>
      <c r="G656" s="26">
        <v>2.0352840000000001E-2</v>
      </c>
      <c r="H656">
        <v>653</v>
      </c>
      <c r="I656">
        <v>0.23038071926751852</v>
      </c>
      <c r="J656">
        <v>653</v>
      </c>
    </row>
    <row r="657" spans="1:10" x14ac:dyDescent="0.2">
      <c r="A657" s="25">
        <v>30862</v>
      </c>
      <c r="B657" s="26">
        <v>2.3383859999999999E-2</v>
      </c>
      <c r="C657" s="26">
        <v>7.4999999999999997E-3</v>
      </c>
      <c r="D657">
        <f t="shared" si="20"/>
        <v>1.02338386</v>
      </c>
      <c r="E657">
        <f t="shared" si="21"/>
        <v>1.0075000000000001</v>
      </c>
      <c r="F657">
        <v>-1.5394698541555614</v>
      </c>
      <c r="G657" s="26">
        <v>2.0376020000000002E-2</v>
      </c>
      <c r="H657">
        <v>654</v>
      </c>
      <c r="I657">
        <v>0.23055224013380538</v>
      </c>
      <c r="J657">
        <v>654</v>
      </c>
    </row>
    <row r="658" spans="1:10" x14ac:dyDescent="0.2">
      <c r="A658" s="25">
        <v>30894</v>
      </c>
      <c r="B658" s="26">
        <v>-2.0623180000000001E-2</v>
      </c>
      <c r="C658" s="26">
        <v>8.2000000000000007E-3</v>
      </c>
      <c r="D658">
        <f t="shared" si="20"/>
        <v>0.97937682000000004</v>
      </c>
      <c r="E658">
        <f t="shared" si="21"/>
        <v>1.0082</v>
      </c>
      <c r="F658">
        <v>4.4686051921822923E-3</v>
      </c>
      <c r="G658" s="26">
        <v>2.044955E-2</v>
      </c>
      <c r="H658">
        <v>655</v>
      </c>
      <c r="I658">
        <v>0.23364607532393081</v>
      </c>
      <c r="J658">
        <v>655</v>
      </c>
    </row>
    <row r="659" spans="1:10" x14ac:dyDescent="0.2">
      <c r="A659" s="25">
        <v>30925</v>
      </c>
      <c r="B659" s="26">
        <v>0.11269079999999999</v>
      </c>
      <c r="C659" s="26">
        <v>8.3000000000000001E-3</v>
      </c>
      <c r="D659">
        <f t="shared" si="20"/>
        <v>1.1126908</v>
      </c>
      <c r="E659">
        <f t="shared" si="21"/>
        <v>1.0083</v>
      </c>
      <c r="F659">
        <v>-0.63507513258220083</v>
      </c>
      <c r="G659" s="26">
        <v>2.0526539999999999E-2</v>
      </c>
      <c r="H659">
        <v>656</v>
      </c>
      <c r="I659">
        <v>0.2340402592902594</v>
      </c>
      <c r="J659">
        <v>656</v>
      </c>
    </row>
    <row r="660" spans="1:10" x14ac:dyDescent="0.2">
      <c r="A660" s="25">
        <v>30953</v>
      </c>
      <c r="B660" s="26">
        <v>4.03445E-4</v>
      </c>
      <c r="C660" s="26">
        <v>8.6E-3</v>
      </c>
      <c r="D660">
        <f t="shared" si="20"/>
        <v>1.0004034449999999</v>
      </c>
      <c r="E660">
        <f t="shared" si="21"/>
        <v>1.0085999999999999</v>
      </c>
      <c r="F660">
        <v>-0.29672445372670547</v>
      </c>
      <c r="G660" s="26">
        <v>2.0538649999999999E-2</v>
      </c>
      <c r="H660">
        <v>657</v>
      </c>
      <c r="I660">
        <v>0.23423210940563735</v>
      </c>
      <c r="J660">
        <v>657</v>
      </c>
    </row>
    <row r="661" spans="1:10" x14ac:dyDescent="0.2">
      <c r="A661" s="25">
        <v>30986</v>
      </c>
      <c r="B661" s="26">
        <v>-7.3122300000000003E-5</v>
      </c>
      <c r="C661" s="26">
        <v>0.01</v>
      </c>
      <c r="D661">
        <f t="shared" si="20"/>
        <v>0.99992687769999999</v>
      </c>
      <c r="E661">
        <f t="shared" si="21"/>
        <v>1.01</v>
      </c>
      <c r="F661">
        <v>0.31031390879658238</v>
      </c>
      <c r="G661" s="26">
        <v>2.055616E-2</v>
      </c>
      <c r="H661">
        <v>658</v>
      </c>
      <c r="I661">
        <v>0.23589817700082388</v>
      </c>
      <c r="J661">
        <v>658</v>
      </c>
    </row>
    <row r="662" spans="1:10" x14ac:dyDescent="0.2">
      <c r="A662" s="25">
        <v>31016</v>
      </c>
      <c r="B662" s="26">
        <v>-1.0685119999999999E-2</v>
      </c>
      <c r="C662" s="26">
        <v>7.3000000000000001E-3</v>
      </c>
      <c r="D662">
        <f t="shared" si="20"/>
        <v>0.98931488000000001</v>
      </c>
      <c r="E662">
        <f t="shared" si="21"/>
        <v>1.0073000000000001</v>
      </c>
      <c r="F662">
        <v>1.1503800544249505</v>
      </c>
      <c r="G662" s="26">
        <v>2.1002429999999999E-2</v>
      </c>
      <c r="H662">
        <v>659</v>
      </c>
      <c r="I662">
        <v>0.24159053809996242</v>
      </c>
      <c r="J662">
        <v>659</v>
      </c>
    </row>
    <row r="663" spans="1:10" x14ac:dyDescent="0.2">
      <c r="A663" s="25">
        <v>31047</v>
      </c>
      <c r="B663" s="26">
        <v>2.365304E-2</v>
      </c>
      <c r="C663" s="26">
        <v>6.4000000000000003E-3</v>
      </c>
      <c r="D663">
        <f t="shared" si="20"/>
        <v>1.0236530399999999</v>
      </c>
      <c r="E663">
        <f t="shared" si="21"/>
        <v>1.0064</v>
      </c>
      <c r="F663">
        <v>0.74679991362365128</v>
      </c>
      <c r="G663" s="26">
        <v>2.1070660000000001E-2</v>
      </c>
      <c r="H663">
        <v>660</v>
      </c>
      <c r="I663">
        <v>0.24578940252010162</v>
      </c>
      <c r="J663">
        <v>660</v>
      </c>
    </row>
    <row r="664" spans="1:10" x14ac:dyDescent="0.2">
      <c r="A664" s="25">
        <v>31078</v>
      </c>
      <c r="B664" s="26">
        <v>8.5719069999999994E-2</v>
      </c>
      <c r="C664" s="26">
        <v>6.4999999999999997E-3</v>
      </c>
      <c r="D664">
        <f t="shared" si="20"/>
        <v>1.0857190699999999</v>
      </c>
      <c r="E664">
        <f t="shared" si="21"/>
        <v>1.0065</v>
      </c>
      <c r="F664">
        <v>0.75954401016207584</v>
      </c>
      <c r="G664" s="26">
        <v>2.1430979999999999E-2</v>
      </c>
      <c r="H664">
        <v>661</v>
      </c>
      <c r="I664">
        <v>0.24779283879627892</v>
      </c>
      <c r="J664">
        <v>661</v>
      </c>
    </row>
    <row r="665" spans="1:10" x14ac:dyDescent="0.2">
      <c r="A665" s="25">
        <v>31106</v>
      </c>
      <c r="B665" s="26">
        <v>1.6897659999999998E-2</v>
      </c>
      <c r="C665" s="26">
        <v>5.7999999999999996E-3</v>
      </c>
      <c r="D665">
        <f t="shared" si="20"/>
        <v>1.0168976599999999</v>
      </c>
      <c r="E665">
        <f t="shared" si="21"/>
        <v>1.0058</v>
      </c>
      <c r="F665">
        <v>0.90301623822107457</v>
      </c>
      <c r="G665" s="26">
        <v>2.1464520000000001E-2</v>
      </c>
      <c r="H665">
        <v>662</v>
      </c>
      <c r="I665">
        <v>0.24920676403935144</v>
      </c>
      <c r="J665">
        <v>662</v>
      </c>
    </row>
    <row r="666" spans="1:10" x14ac:dyDescent="0.2">
      <c r="A666" s="25">
        <v>31135</v>
      </c>
      <c r="B666" s="26">
        <v>-1.7467590000000001E-3</v>
      </c>
      <c r="C666" s="26">
        <v>6.1999999999999998E-3</v>
      </c>
      <c r="D666">
        <f t="shared" si="20"/>
        <v>0.99825324100000001</v>
      </c>
      <c r="E666">
        <f t="shared" si="21"/>
        <v>1.0062</v>
      </c>
      <c r="F666">
        <v>-1.130723697581689</v>
      </c>
      <c r="G666" s="26">
        <v>2.1610919999999999E-2</v>
      </c>
      <c r="H666">
        <v>663</v>
      </c>
      <c r="I666">
        <v>0.25273976621054695</v>
      </c>
      <c r="J666">
        <v>663</v>
      </c>
    </row>
    <row r="667" spans="1:10" x14ac:dyDescent="0.2">
      <c r="A667" s="25">
        <v>31167</v>
      </c>
      <c r="B667" s="26">
        <v>-2.1865140000000001E-3</v>
      </c>
      <c r="C667" s="26">
        <v>7.1999999999999998E-3</v>
      </c>
      <c r="D667">
        <f t="shared" si="20"/>
        <v>0.99781348599999997</v>
      </c>
      <c r="E667">
        <f t="shared" si="21"/>
        <v>1.0072000000000001</v>
      </c>
      <c r="F667">
        <v>-0.1084840229089316</v>
      </c>
      <c r="G667" s="26">
        <v>2.1628789999999998E-2</v>
      </c>
      <c r="H667">
        <v>664</v>
      </c>
      <c r="I667">
        <v>0.25363783271441537</v>
      </c>
      <c r="J667">
        <v>664</v>
      </c>
    </row>
    <row r="668" spans="1:10" x14ac:dyDescent="0.2">
      <c r="A668" s="25">
        <v>31198</v>
      </c>
      <c r="B668" s="26">
        <v>5.5774310000000001E-2</v>
      </c>
      <c r="C668" s="26">
        <v>6.6E-3</v>
      </c>
      <c r="D668">
        <f t="shared" si="20"/>
        <v>1.0557743100000001</v>
      </c>
      <c r="E668">
        <f t="shared" si="21"/>
        <v>1.0065999999999999</v>
      </c>
      <c r="F668">
        <v>0.37291589563298444</v>
      </c>
      <c r="G668" s="26">
        <v>2.1736499999999999E-2</v>
      </c>
      <c r="H668">
        <v>665</v>
      </c>
      <c r="I668">
        <v>0.25448380953896277</v>
      </c>
      <c r="J668">
        <v>665</v>
      </c>
    </row>
    <row r="669" spans="1:10" x14ac:dyDescent="0.2">
      <c r="A669" s="25">
        <v>31226</v>
      </c>
      <c r="B669" s="26">
        <v>1.7090939999999999E-2</v>
      </c>
      <c r="C669" s="26">
        <v>5.4999999999999997E-3</v>
      </c>
      <c r="D669">
        <f t="shared" si="20"/>
        <v>1.0170909400000001</v>
      </c>
      <c r="E669">
        <f t="shared" si="21"/>
        <v>1.0055000000000001</v>
      </c>
      <c r="F669">
        <v>-0.52114831283466656</v>
      </c>
      <c r="G669" s="26">
        <v>2.1749609999999999E-2</v>
      </c>
      <c r="H669">
        <v>666</v>
      </c>
      <c r="I669">
        <v>0.25537270659982647</v>
      </c>
      <c r="J669">
        <v>666</v>
      </c>
    </row>
    <row r="670" spans="1:10" x14ac:dyDescent="0.2">
      <c r="A670" s="25">
        <v>31259</v>
      </c>
      <c r="B670" s="26">
        <v>-2.5109999999999998E-4</v>
      </c>
      <c r="C670" s="26">
        <v>6.1999999999999998E-3</v>
      </c>
      <c r="D670">
        <f t="shared" si="20"/>
        <v>0.99974890000000005</v>
      </c>
      <c r="E670">
        <f t="shared" si="21"/>
        <v>1.0062</v>
      </c>
      <c r="F670">
        <v>-0.59044129881495211</v>
      </c>
      <c r="G670" s="26">
        <v>2.2126E-2</v>
      </c>
      <c r="H670">
        <v>667</v>
      </c>
      <c r="I670">
        <v>0.25657942696637548</v>
      </c>
      <c r="J670">
        <v>667</v>
      </c>
    </row>
    <row r="671" spans="1:10" x14ac:dyDescent="0.2">
      <c r="A671" s="25">
        <v>31289</v>
      </c>
      <c r="B671" s="26">
        <v>-4.7944010000000002E-3</v>
      </c>
      <c r="C671" s="26">
        <v>5.4999999999999997E-3</v>
      </c>
      <c r="D671">
        <f t="shared" si="20"/>
        <v>0.99520559900000005</v>
      </c>
      <c r="E671">
        <f t="shared" si="21"/>
        <v>1.0055000000000001</v>
      </c>
      <c r="F671">
        <v>0.74372259515995276</v>
      </c>
      <c r="G671" s="26">
        <v>2.2335839999999999E-2</v>
      </c>
      <c r="H671">
        <v>668</v>
      </c>
      <c r="I671">
        <v>0.25745391625500302</v>
      </c>
      <c r="J671">
        <v>668</v>
      </c>
    </row>
    <row r="672" spans="1:10" x14ac:dyDescent="0.2">
      <c r="A672" s="25">
        <v>31320</v>
      </c>
      <c r="B672" s="26">
        <v>-3.9825869999999999E-2</v>
      </c>
      <c r="C672" s="26">
        <v>6.0000000000000001E-3</v>
      </c>
      <c r="D672">
        <f t="shared" si="20"/>
        <v>0.96017412999999996</v>
      </c>
      <c r="E672">
        <f t="shared" si="21"/>
        <v>1.006</v>
      </c>
      <c r="F672">
        <v>0.84841800672747003</v>
      </c>
      <c r="G672" s="26">
        <v>2.2646099999999999E-2</v>
      </c>
      <c r="H672">
        <v>669</v>
      </c>
      <c r="I672">
        <v>0.26305949698721559</v>
      </c>
      <c r="J672">
        <v>669</v>
      </c>
    </row>
    <row r="673" spans="1:10" x14ac:dyDescent="0.2">
      <c r="A673" s="25">
        <v>31351</v>
      </c>
      <c r="B673" s="26">
        <v>4.4441090000000003E-2</v>
      </c>
      <c r="C673" s="26">
        <v>6.4999999999999997E-3</v>
      </c>
      <c r="D673">
        <f t="shared" si="20"/>
        <v>1.0444410900000001</v>
      </c>
      <c r="E673">
        <f t="shared" si="21"/>
        <v>1.0065</v>
      </c>
      <c r="F673">
        <v>1.1104316575099642</v>
      </c>
      <c r="G673" s="26">
        <v>2.28328E-2</v>
      </c>
      <c r="H673">
        <v>670</v>
      </c>
      <c r="I673">
        <v>0.26676436621005944</v>
      </c>
      <c r="J673">
        <v>670</v>
      </c>
    </row>
    <row r="674" spans="1:10" x14ac:dyDescent="0.2">
      <c r="A674" s="25">
        <v>31380</v>
      </c>
      <c r="B674" s="26">
        <v>6.9228429999999994E-2</v>
      </c>
      <c r="C674" s="26">
        <v>6.1000000000000004E-3</v>
      </c>
      <c r="D674">
        <f t="shared" si="20"/>
        <v>1.0692284299999999</v>
      </c>
      <c r="E674">
        <f t="shared" si="21"/>
        <v>1.0061</v>
      </c>
      <c r="F674">
        <v>-0.45187806248098178</v>
      </c>
      <c r="G674" s="26">
        <v>2.304194E-2</v>
      </c>
      <c r="H674">
        <v>671</v>
      </c>
      <c r="I674">
        <v>0.27107014871944007</v>
      </c>
      <c r="J674">
        <v>671</v>
      </c>
    </row>
    <row r="675" spans="1:10" x14ac:dyDescent="0.2">
      <c r="A675" s="25">
        <v>31412</v>
      </c>
      <c r="B675" s="26">
        <v>4.3061490000000001E-2</v>
      </c>
      <c r="C675" s="26">
        <v>6.4999999999999997E-3</v>
      </c>
      <c r="D675">
        <f t="shared" si="20"/>
        <v>1.0430614899999999</v>
      </c>
      <c r="E675">
        <f t="shared" si="21"/>
        <v>1.0065</v>
      </c>
      <c r="F675">
        <v>0.35125580505880433</v>
      </c>
      <c r="G675" s="26">
        <v>2.3112190000000001E-2</v>
      </c>
      <c r="H675">
        <v>672</v>
      </c>
      <c r="I675">
        <v>0.27385349292520161</v>
      </c>
      <c r="J675">
        <v>672</v>
      </c>
    </row>
    <row r="676" spans="1:10" x14ac:dyDescent="0.2">
      <c r="A676" s="25">
        <v>31443</v>
      </c>
      <c r="B676" s="26">
        <v>9.8302489999999992E-3</v>
      </c>
      <c r="C676" s="26">
        <v>5.5999999999999999E-3</v>
      </c>
      <c r="D676">
        <f t="shared" si="20"/>
        <v>1.009830249</v>
      </c>
      <c r="E676">
        <f t="shared" si="21"/>
        <v>1.0056</v>
      </c>
      <c r="F676">
        <v>1.2031369648366597</v>
      </c>
      <c r="G676" s="26">
        <v>2.3118110000000001E-2</v>
      </c>
      <c r="H676">
        <v>673</v>
      </c>
      <c r="I676">
        <v>0.27775910299440798</v>
      </c>
      <c r="J676">
        <v>673</v>
      </c>
    </row>
    <row r="677" spans="1:10" x14ac:dyDescent="0.2">
      <c r="A677" s="25">
        <v>31471</v>
      </c>
      <c r="B677" s="26">
        <v>7.2501309999999999E-2</v>
      </c>
      <c r="C677" s="26">
        <v>5.3E-3</v>
      </c>
      <c r="D677">
        <f t="shared" si="20"/>
        <v>1.07250131</v>
      </c>
      <c r="E677">
        <f t="shared" si="21"/>
        <v>1.0053000000000001</v>
      </c>
      <c r="F677">
        <v>0.10465924879372382</v>
      </c>
      <c r="G677" s="26">
        <v>2.3229969999999999E-2</v>
      </c>
      <c r="H677">
        <v>674</v>
      </c>
      <c r="I677">
        <v>0.28016003017473307</v>
      </c>
      <c r="J677">
        <v>674</v>
      </c>
    </row>
    <row r="678" spans="1:10" x14ac:dyDescent="0.2">
      <c r="A678" s="25">
        <v>31502</v>
      </c>
      <c r="B678" s="26">
        <v>5.3886829999999997E-2</v>
      </c>
      <c r="C678" s="26">
        <v>6.0000000000000001E-3</v>
      </c>
      <c r="D678">
        <f t="shared" si="20"/>
        <v>1.0538868299999999</v>
      </c>
      <c r="E678">
        <f t="shared" si="21"/>
        <v>1.006</v>
      </c>
      <c r="F678">
        <v>-0.76693699846044627</v>
      </c>
      <c r="G678" s="26">
        <v>2.3383859999999999E-2</v>
      </c>
      <c r="H678">
        <v>675</v>
      </c>
      <c r="I678">
        <v>0.2806567958593007</v>
      </c>
      <c r="J678">
        <v>675</v>
      </c>
    </row>
    <row r="679" spans="1:10" x14ac:dyDescent="0.2">
      <c r="A679" s="25">
        <v>31532</v>
      </c>
      <c r="B679" s="26">
        <v>-7.9031210000000008E-3</v>
      </c>
      <c r="C679" s="26">
        <v>5.1999999999999998E-3</v>
      </c>
      <c r="D679">
        <f t="shared" si="20"/>
        <v>0.99209687899999999</v>
      </c>
      <c r="E679">
        <f t="shared" si="21"/>
        <v>1.0052000000000001</v>
      </c>
      <c r="F679">
        <v>0.6190130479975382</v>
      </c>
      <c r="G679" s="26">
        <v>2.3416679999999999E-2</v>
      </c>
      <c r="H679">
        <v>676</v>
      </c>
      <c r="I679">
        <v>0.28188267508068809</v>
      </c>
      <c r="J679">
        <v>676</v>
      </c>
    </row>
    <row r="680" spans="1:10" x14ac:dyDescent="0.2">
      <c r="A680" s="25">
        <v>31562</v>
      </c>
      <c r="B680" s="26">
        <v>5.0846519999999999E-2</v>
      </c>
      <c r="C680" s="26">
        <v>4.8999999999999998E-3</v>
      </c>
      <c r="D680">
        <f t="shared" si="20"/>
        <v>1.0508465199999999</v>
      </c>
      <c r="E680">
        <f t="shared" si="21"/>
        <v>1.0048999999999999</v>
      </c>
      <c r="F680">
        <v>0.50710919794895182</v>
      </c>
      <c r="G680" s="26">
        <v>2.3553500000000002E-2</v>
      </c>
      <c r="H680">
        <v>677</v>
      </c>
      <c r="I680">
        <v>0.28448168741028812</v>
      </c>
      <c r="J680">
        <v>677</v>
      </c>
    </row>
    <row r="681" spans="1:10" x14ac:dyDescent="0.2">
      <c r="A681" s="25">
        <v>31593</v>
      </c>
      <c r="B681" s="26">
        <v>1.424398E-2</v>
      </c>
      <c r="C681" s="26">
        <v>5.1999999999999998E-3</v>
      </c>
      <c r="D681">
        <f t="shared" si="20"/>
        <v>1.01424398</v>
      </c>
      <c r="E681">
        <f t="shared" si="21"/>
        <v>1.0052000000000001</v>
      </c>
      <c r="F681">
        <v>0.31962763492436097</v>
      </c>
      <c r="G681" s="26">
        <v>2.365304E-2</v>
      </c>
      <c r="H681">
        <v>678</v>
      </c>
      <c r="I681">
        <v>0.28522911808033269</v>
      </c>
      <c r="J681">
        <v>678</v>
      </c>
    </row>
    <row r="682" spans="1:10" x14ac:dyDescent="0.2">
      <c r="A682" s="25">
        <v>31624</v>
      </c>
      <c r="B682" s="26">
        <v>-5.9700129999999997E-2</v>
      </c>
      <c r="C682" s="26">
        <v>5.1999999999999998E-3</v>
      </c>
      <c r="D682">
        <f t="shared" si="20"/>
        <v>0.94029987000000004</v>
      </c>
      <c r="E682">
        <f t="shared" si="21"/>
        <v>1.0052000000000001</v>
      </c>
      <c r="F682">
        <v>0.14244220159979026</v>
      </c>
      <c r="G682" s="26">
        <v>2.366445E-2</v>
      </c>
      <c r="H682">
        <v>679</v>
      </c>
      <c r="I682">
        <v>0.29295435775659401</v>
      </c>
      <c r="J682">
        <v>679</v>
      </c>
    </row>
    <row r="683" spans="1:10" x14ac:dyDescent="0.2">
      <c r="A683" s="25">
        <v>31653</v>
      </c>
      <c r="B683" s="26">
        <v>6.6182930000000001E-2</v>
      </c>
      <c r="C683" s="26">
        <v>4.5999999999999999E-3</v>
      </c>
      <c r="D683">
        <f t="shared" si="20"/>
        <v>1.0661829300000001</v>
      </c>
      <c r="E683">
        <f t="shared" si="21"/>
        <v>1.0045999999999999</v>
      </c>
      <c r="F683">
        <v>0.13199477548275615</v>
      </c>
      <c r="G683" s="26">
        <v>2.3754979999999998E-2</v>
      </c>
      <c r="H683">
        <v>680</v>
      </c>
      <c r="I683">
        <v>0.29599053533667713</v>
      </c>
      <c r="J683">
        <v>680</v>
      </c>
    </row>
    <row r="684" spans="1:10" x14ac:dyDescent="0.2">
      <c r="A684" s="25">
        <v>31685</v>
      </c>
      <c r="B684" s="26">
        <v>-7.9019919999999993E-2</v>
      </c>
      <c r="C684" s="26">
        <v>4.4999999999999997E-3</v>
      </c>
      <c r="D684">
        <f t="shared" si="20"/>
        <v>0.92098007999999998</v>
      </c>
      <c r="E684">
        <f t="shared" si="21"/>
        <v>1.0044999999999999</v>
      </c>
      <c r="F684">
        <v>0.30100540274812448</v>
      </c>
      <c r="G684" s="26">
        <v>2.399165E-2</v>
      </c>
      <c r="H684">
        <v>681</v>
      </c>
      <c r="I684">
        <v>0.29943849595944771</v>
      </c>
      <c r="J684">
        <v>681</v>
      </c>
    </row>
    <row r="685" spans="1:10" x14ac:dyDescent="0.2">
      <c r="A685" s="25">
        <v>31716</v>
      </c>
      <c r="B685" s="26">
        <v>4.9304720000000003E-2</v>
      </c>
      <c r="C685" s="26">
        <v>4.5999999999999999E-3</v>
      </c>
      <c r="D685">
        <f t="shared" si="20"/>
        <v>1.0493047200000001</v>
      </c>
      <c r="E685">
        <f t="shared" si="21"/>
        <v>1.0045999999999999</v>
      </c>
      <c r="F685">
        <v>-0.54273193442420165</v>
      </c>
      <c r="G685" s="26">
        <v>2.4077370000000001E-2</v>
      </c>
      <c r="H685">
        <v>682</v>
      </c>
      <c r="I685">
        <v>0.30100540274812448</v>
      </c>
      <c r="J685">
        <v>682</v>
      </c>
    </row>
    <row r="686" spans="1:10" x14ac:dyDescent="0.2">
      <c r="A686" s="25">
        <v>31744</v>
      </c>
      <c r="B686" s="26">
        <v>1.509305E-2</v>
      </c>
      <c r="C686" s="26">
        <v>3.8999999999999998E-3</v>
      </c>
      <c r="D686">
        <f t="shared" si="20"/>
        <v>1.0150930499999999</v>
      </c>
      <c r="E686">
        <f t="shared" si="21"/>
        <v>1.0039</v>
      </c>
      <c r="F686">
        <v>3.4190560536945638</v>
      </c>
      <c r="G686" s="26">
        <v>2.411172E-2</v>
      </c>
      <c r="H686">
        <v>683</v>
      </c>
      <c r="I686">
        <v>0.30660946058529942</v>
      </c>
      <c r="J686">
        <v>683</v>
      </c>
    </row>
    <row r="687" spans="1:10" x14ac:dyDescent="0.2">
      <c r="A687" s="25">
        <v>31777</v>
      </c>
      <c r="B687" s="26">
        <v>-2.638714E-2</v>
      </c>
      <c r="C687" s="26">
        <v>4.8999999999999998E-3</v>
      </c>
      <c r="D687">
        <f t="shared" si="20"/>
        <v>0.97361286000000002</v>
      </c>
      <c r="E687">
        <f t="shared" si="21"/>
        <v>1.0048999999999999</v>
      </c>
      <c r="F687">
        <v>-0.47768748969404207</v>
      </c>
      <c r="G687" s="26">
        <v>2.4147760000000001E-2</v>
      </c>
      <c r="H687">
        <v>684</v>
      </c>
      <c r="I687">
        <v>0.30724677091910374</v>
      </c>
      <c r="J687">
        <v>684</v>
      </c>
    </row>
    <row r="688" spans="1:10" x14ac:dyDescent="0.2">
      <c r="A688" s="25">
        <v>31807</v>
      </c>
      <c r="B688" s="26">
        <v>0.12849869999999999</v>
      </c>
      <c r="C688" s="26">
        <v>4.1999999999999997E-3</v>
      </c>
      <c r="D688">
        <f t="shared" si="20"/>
        <v>1.1284987</v>
      </c>
      <c r="E688">
        <f t="shared" si="21"/>
        <v>1.0042</v>
      </c>
      <c r="F688">
        <v>-0.88798031890866402</v>
      </c>
      <c r="G688" s="26">
        <v>2.41923E-2</v>
      </c>
      <c r="H688">
        <v>685</v>
      </c>
      <c r="I688">
        <v>0.30962287468891775</v>
      </c>
      <c r="J688">
        <v>685</v>
      </c>
    </row>
    <row r="689" spans="1:10" x14ac:dyDescent="0.2">
      <c r="A689" s="25">
        <v>31835</v>
      </c>
      <c r="B689" s="26">
        <v>4.7921819999999997E-2</v>
      </c>
      <c r="C689" s="26">
        <v>4.3E-3</v>
      </c>
      <c r="D689">
        <f t="shared" si="20"/>
        <v>1.04792182</v>
      </c>
      <c r="E689">
        <f t="shared" si="21"/>
        <v>1.0043</v>
      </c>
      <c r="F689">
        <v>-1.2330342395831406</v>
      </c>
      <c r="G689" s="26">
        <v>2.4296229999999999E-2</v>
      </c>
      <c r="H689">
        <v>686</v>
      </c>
      <c r="I689">
        <v>0.31031390879658238</v>
      </c>
      <c r="J689">
        <v>686</v>
      </c>
    </row>
    <row r="690" spans="1:10" x14ac:dyDescent="0.2">
      <c r="A690" s="25">
        <v>31867</v>
      </c>
      <c r="B690" s="26">
        <v>2.366445E-2</v>
      </c>
      <c r="C690" s="26">
        <v>4.7000000000000002E-3</v>
      </c>
      <c r="D690">
        <f t="shared" si="20"/>
        <v>1.0236644500000001</v>
      </c>
      <c r="E690">
        <f t="shared" si="21"/>
        <v>1.0046999999999999</v>
      </c>
      <c r="F690">
        <v>1.0100428858595198</v>
      </c>
      <c r="G690" s="26">
        <v>2.44849E-2</v>
      </c>
      <c r="H690">
        <v>687</v>
      </c>
      <c r="I690">
        <v>0.31223211903947651</v>
      </c>
      <c r="J690">
        <v>687</v>
      </c>
    </row>
    <row r="691" spans="1:10" x14ac:dyDescent="0.2">
      <c r="A691" s="25">
        <v>31897</v>
      </c>
      <c r="B691" s="26">
        <v>-1.699554E-2</v>
      </c>
      <c r="C691" s="26">
        <v>4.4000000000000003E-3</v>
      </c>
      <c r="D691">
        <f t="shared" si="20"/>
        <v>0.98300445999999997</v>
      </c>
      <c r="E691">
        <f t="shared" si="21"/>
        <v>1.0044</v>
      </c>
      <c r="F691">
        <v>0.98906699598399528</v>
      </c>
      <c r="G691" s="26">
        <v>2.4512590000000001E-2</v>
      </c>
      <c r="H691">
        <v>688</v>
      </c>
      <c r="I691">
        <v>0.31345909394498422</v>
      </c>
      <c r="J691">
        <v>688</v>
      </c>
    </row>
    <row r="692" spans="1:10" x14ac:dyDescent="0.2">
      <c r="A692" s="25">
        <v>31926</v>
      </c>
      <c r="B692" s="26">
        <v>5.1226639999999999E-3</v>
      </c>
      <c r="C692" s="26">
        <v>3.8E-3</v>
      </c>
      <c r="D692">
        <f t="shared" si="20"/>
        <v>1.0051226639999999</v>
      </c>
      <c r="E692">
        <f t="shared" si="21"/>
        <v>1.0038</v>
      </c>
      <c r="F692">
        <v>4.3334684463950508E-2</v>
      </c>
      <c r="G692" s="26">
        <v>2.4581579999999999E-2</v>
      </c>
      <c r="H692">
        <v>689</v>
      </c>
      <c r="I692">
        <v>0.31962763492436097</v>
      </c>
      <c r="J692">
        <v>689</v>
      </c>
    </row>
    <row r="693" spans="1:10" x14ac:dyDescent="0.2">
      <c r="A693" s="25">
        <v>31958</v>
      </c>
      <c r="B693" s="26">
        <v>4.365455E-2</v>
      </c>
      <c r="C693" s="26">
        <v>4.7999999999999996E-3</v>
      </c>
      <c r="D693">
        <f t="shared" si="20"/>
        <v>1.0436545500000001</v>
      </c>
      <c r="E693">
        <f t="shared" si="21"/>
        <v>1.0047999999999999</v>
      </c>
      <c r="F693">
        <v>0.23589817700082388</v>
      </c>
      <c r="G693" s="26">
        <v>2.4670729999999998E-2</v>
      </c>
      <c r="H693">
        <v>690</v>
      </c>
      <c r="I693">
        <v>0.32143182129505449</v>
      </c>
      <c r="J693">
        <v>690</v>
      </c>
    </row>
    <row r="694" spans="1:10" x14ac:dyDescent="0.2">
      <c r="A694" s="25">
        <v>31989</v>
      </c>
      <c r="B694" s="26">
        <v>4.424724E-2</v>
      </c>
      <c r="C694" s="26">
        <v>4.5999999999999999E-3</v>
      </c>
      <c r="D694">
        <f t="shared" si="20"/>
        <v>1.04424724</v>
      </c>
      <c r="E694">
        <f t="shared" si="21"/>
        <v>1.0045999999999999</v>
      </c>
      <c r="F694">
        <v>-0.43401845395118899</v>
      </c>
      <c r="G694" s="26">
        <v>2.4768189999999999E-2</v>
      </c>
      <c r="H694">
        <v>691</v>
      </c>
      <c r="I694">
        <v>0.32238142003927095</v>
      </c>
      <c r="J694">
        <v>691</v>
      </c>
    </row>
    <row r="695" spans="1:10" x14ac:dyDescent="0.2">
      <c r="A695" s="25">
        <v>32020</v>
      </c>
      <c r="B695" s="26">
        <v>3.7146499999999999E-2</v>
      </c>
      <c r="C695" s="26">
        <v>4.7000000000000002E-3</v>
      </c>
      <c r="D695">
        <f t="shared" si="20"/>
        <v>1.0371465</v>
      </c>
      <c r="E695">
        <f t="shared" si="21"/>
        <v>1.0046999999999999</v>
      </c>
      <c r="F695">
        <v>-3.7050322585122961E-2</v>
      </c>
      <c r="G695" s="26">
        <v>2.4831120000000002E-2</v>
      </c>
      <c r="H695">
        <v>692</v>
      </c>
      <c r="I695">
        <v>0.32457575840860176</v>
      </c>
      <c r="J695">
        <v>692</v>
      </c>
    </row>
    <row r="696" spans="1:10" x14ac:dyDescent="0.2">
      <c r="A696" s="25">
        <v>32050</v>
      </c>
      <c r="B696" s="26">
        <v>-2.0772829999999999E-2</v>
      </c>
      <c r="C696" s="26">
        <v>4.4999999999999997E-3</v>
      </c>
      <c r="D696">
        <f t="shared" si="20"/>
        <v>0.97922717000000004</v>
      </c>
      <c r="E696">
        <f t="shared" si="21"/>
        <v>1.0044999999999999</v>
      </c>
      <c r="F696">
        <v>1.2400999044937662</v>
      </c>
      <c r="G696" s="26">
        <v>2.4837040000000001E-2</v>
      </c>
      <c r="H696">
        <v>693</v>
      </c>
      <c r="I696">
        <v>0.3248976467299684</v>
      </c>
      <c r="J696">
        <v>693</v>
      </c>
    </row>
    <row r="697" spans="1:10" x14ac:dyDescent="0.2">
      <c r="A697" s="25">
        <v>32080</v>
      </c>
      <c r="B697" s="26">
        <v>-0.22536129999999999</v>
      </c>
      <c r="C697" s="26">
        <v>6.0000000000000001E-3</v>
      </c>
      <c r="D697">
        <f t="shared" si="20"/>
        <v>0.77463870000000001</v>
      </c>
      <c r="E697">
        <f t="shared" si="21"/>
        <v>1.006</v>
      </c>
      <c r="F697">
        <v>-0.30734609351420228</v>
      </c>
      <c r="G697" s="26">
        <v>2.4965359999999999E-2</v>
      </c>
      <c r="H697">
        <v>694</v>
      </c>
      <c r="I697">
        <v>0.32500547158658294</v>
      </c>
      <c r="J697">
        <v>694</v>
      </c>
    </row>
    <row r="698" spans="1:10" x14ac:dyDescent="0.2">
      <c r="A698" s="25">
        <v>32111</v>
      </c>
      <c r="B698" s="26">
        <v>-7.2271810000000006E-2</v>
      </c>
      <c r="C698" s="26">
        <v>3.5000000000000001E-3</v>
      </c>
      <c r="D698">
        <f t="shared" si="20"/>
        <v>0.92772818999999995</v>
      </c>
      <c r="E698">
        <f t="shared" si="21"/>
        <v>1.0035000000000001</v>
      </c>
      <c r="F698">
        <v>0.29599053533667713</v>
      </c>
      <c r="G698" s="26">
        <v>2.504814E-2</v>
      </c>
      <c r="H698">
        <v>695</v>
      </c>
      <c r="I698">
        <v>0.32527739327117455</v>
      </c>
      <c r="J698">
        <v>695</v>
      </c>
    </row>
    <row r="699" spans="1:10" x14ac:dyDescent="0.2">
      <c r="A699" s="25">
        <v>32142</v>
      </c>
      <c r="B699" s="26">
        <v>7.0323880000000005E-2</v>
      </c>
      <c r="C699" s="26">
        <v>3.8999999999999998E-3</v>
      </c>
      <c r="D699">
        <f t="shared" si="20"/>
        <v>1.0703238800000001</v>
      </c>
      <c r="E699">
        <f t="shared" si="21"/>
        <v>1.0039</v>
      </c>
      <c r="F699">
        <v>0.40563514162906777</v>
      </c>
      <c r="G699" s="26">
        <v>2.505603E-2</v>
      </c>
      <c r="H699">
        <v>696</v>
      </c>
      <c r="I699">
        <v>0.32539378523267021</v>
      </c>
      <c r="J699">
        <v>696</v>
      </c>
    </row>
    <row r="700" spans="1:10" x14ac:dyDescent="0.2">
      <c r="A700" s="25">
        <v>32171</v>
      </c>
      <c r="B700" s="26">
        <v>4.487472E-2</v>
      </c>
      <c r="C700" s="26">
        <v>2.8999999999999998E-3</v>
      </c>
      <c r="D700">
        <f t="shared" si="20"/>
        <v>1.0448747199999999</v>
      </c>
      <c r="E700">
        <f t="shared" si="21"/>
        <v>1.0028999999999999</v>
      </c>
      <c r="F700">
        <v>1.2615548065109641</v>
      </c>
      <c r="G700" s="26">
        <v>2.5089179999999999E-2</v>
      </c>
      <c r="H700">
        <v>697</v>
      </c>
      <c r="I700">
        <v>0.33053243210165628</v>
      </c>
      <c r="J700">
        <v>697</v>
      </c>
    </row>
    <row r="701" spans="1:10" x14ac:dyDescent="0.2">
      <c r="A701" s="25">
        <v>32202</v>
      </c>
      <c r="B701" s="26">
        <v>5.1691269999999997E-2</v>
      </c>
      <c r="C701" s="26">
        <v>4.5999999999999999E-3</v>
      </c>
      <c r="D701">
        <f t="shared" si="20"/>
        <v>1.0516912700000001</v>
      </c>
      <c r="E701">
        <f t="shared" si="21"/>
        <v>1.0045999999999999</v>
      </c>
      <c r="F701">
        <v>-0.22190655333785747</v>
      </c>
      <c r="G701" s="26">
        <v>2.5111350000000001E-2</v>
      </c>
      <c r="H701">
        <v>698</v>
      </c>
      <c r="I701">
        <v>0.33072626045259573</v>
      </c>
      <c r="J701">
        <v>698</v>
      </c>
    </row>
    <row r="702" spans="1:10" x14ac:dyDescent="0.2">
      <c r="A702" s="25">
        <v>32233</v>
      </c>
      <c r="B702" s="26">
        <v>-1.659768E-2</v>
      </c>
      <c r="C702" s="26">
        <v>4.4000000000000003E-3</v>
      </c>
      <c r="D702">
        <f t="shared" si="20"/>
        <v>0.98340232000000005</v>
      </c>
      <c r="E702">
        <f t="shared" si="21"/>
        <v>1.0044</v>
      </c>
      <c r="F702">
        <v>-0.10287434853120701</v>
      </c>
      <c r="G702" s="26">
        <v>2.5306390000000002E-2</v>
      </c>
      <c r="H702">
        <v>699</v>
      </c>
      <c r="I702">
        <v>0.33337347546738977</v>
      </c>
      <c r="J702">
        <v>699</v>
      </c>
    </row>
    <row r="703" spans="1:10" x14ac:dyDescent="0.2">
      <c r="A703" s="25">
        <v>32262</v>
      </c>
      <c r="B703" s="26">
        <v>1.099253E-2</v>
      </c>
      <c r="C703" s="26">
        <v>4.5999999999999999E-3</v>
      </c>
      <c r="D703">
        <f t="shared" si="20"/>
        <v>1.01099253</v>
      </c>
      <c r="E703">
        <f t="shared" si="21"/>
        <v>1.0045999999999999</v>
      </c>
      <c r="F703">
        <v>-4.1730075419907656E-2</v>
      </c>
      <c r="G703" s="26">
        <v>2.5344459999999999E-2</v>
      </c>
      <c r="H703">
        <v>700</v>
      </c>
      <c r="I703">
        <v>0.33471033485710344</v>
      </c>
      <c r="J703">
        <v>700</v>
      </c>
    </row>
    <row r="704" spans="1:10" x14ac:dyDescent="0.2">
      <c r="A704" s="25">
        <v>32294</v>
      </c>
      <c r="B704" s="26">
        <v>4.4730900000000001E-4</v>
      </c>
      <c r="C704" s="26">
        <v>5.1000000000000004E-3</v>
      </c>
      <c r="D704">
        <f t="shared" si="20"/>
        <v>1.0004473089999999</v>
      </c>
      <c r="E704">
        <f t="shared" si="21"/>
        <v>1.0051000000000001</v>
      </c>
      <c r="F704">
        <v>1.3917961101958037E-2</v>
      </c>
      <c r="G704" s="26">
        <v>2.5402419999999998E-2</v>
      </c>
      <c r="H704">
        <v>701</v>
      </c>
      <c r="I704">
        <v>0.3349141033378541</v>
      </c>
      <c r="J704">
        <v>701</v>
      </c>
    </row>
    <row r="705" spans="1:10" x14ac:dyDescent="0.2">
      <c r="A705" s="25">
        <v>32324</v>
      </c>
      <c r="B705" s="26">
        <v>5.1456969999999998E-2</v>
      </c>
      <c r="C705" s="26">
        <v>4.8999999999999998E-3</v>
      </c>
      <c r="D705">
        <f t="shared" si="20"/>
        <v>1.05145697</v>
      </c>
      <c r="E705">
        <f t="shared" si="21"/>
        <v>1.0048999999999999</v>
      </c>
      <c r="F705">
        <v>1.1390633630719513</v>
      </c>
      <c r="G705" s="26">
        <v>2.5559889999999998E-2</v>
      </c>
      <c r="H705">
        <v>702</v>
      </c>
      <c r="I705">
        <v>0.33904875151625069</v>
      </c>
      <c r="J705">
        <v>702</v>
      </c>
    </row>
    <row r="706" spans="1:10" x14ac:dyDescent="0.2">
      <c r="A706" s="25">
        <v>32353</v>
      </c>
      <c r="B706" s="26">
        <v>-7.2722849999999999E-3</v>
      </c>
      <c r="C706" s="26">
        <v>5.1000000000000004E-3</v>
      </c>
      <c r="D706">
        <f t="shared" si="20"/>
        <v>0.99272771500000001</v>
      </c>
      <c r="E706">
        <f t="shared" si="21"/>
        <v>1.0051000000000001</v>
      </c>
      <c r="F706">
        <v>0.51839386132887377</v>
      </c>
      <c r="G706" s="26">
        <v>2.560463E-2</v>
      </c>
      <c r="H706">
        <v>703</v>
      </c>
      <c r="I706">
        <v>0.34380917775052255</v>
      </c>
      <c r="J706">
        <v>703</v>
      </c>
    </row>
    <row r="707" spans="1:10" x14ac:dyDescent="0.2">
      <c r="A707" s="25">
        <v>32386</v>
      </c>
      <c r="B707" s="26">
        <v>-2.8005780000000001E-2</v>
      </c>
      <c r="C707" s="26">
        <v>5.8999999999999999E-3</v>
      </c>
      <c r="D707">
        <f t="shared" si="20"/>
        <v>0.97199422000000002</v>
      </c>
      <c r="E707">
        <f t="shared" si="21"/>
        <v>1.0059</v>
      </c>
      <c r="F707">
        <v>0.97293939686277298</v>
      </c>
      <c r="G707" s="26">
        <v>2.5618209999999999E-2</v>
      </c>
      <c r="H707">
        <v>704</v>
      </c>
      <c r="I707">
        <v>0.34420555836238487</v>
      </c>
      <c r="J707">
        <v>704</v>
      </c>
    </row>
    <row r="708" spans="1:10" x14ac:dyDescent="0.2">
      <c r="A708" s="25">
        <v>32416</v>
      </c>
      <c r="B708" s="26">
        <v>3.7203729999999997E-2</v>
      </c>
      <c r="C708" s="26">
        <v>6.1999999999999998E-3</v>
      </c>
      <c r="D708">
        <f t="shared" si="20"/>
        <v>1.0372037300000001</v>
      </c>
      <c r="E708">
        <f t="shared" si="21"/>
        <v>1.0062</v>
      </c>
      <c r="F708">
        <v>-3.0716823361700729E-2</v>
      </c>
      <c r="G708" s="26">
        <v>2.5771849999999999E-2</v>
      </c>
      <c r="H708">
        <v>705</v>
      </c>
      <c r="I708">
        <v>0.34632626612936906</v>
      </c>
      <c r="J708">
        <v>705</v>
      </c>
    </row>
    <row r="709" spans="1:10" x14ac:dyDescent="0.2">
      <c r="A709" s="25">
        <v>32447</v>
      </c>
      <c r="B709" s="26">
        <v>1.7645350000000001E-2</v>
      </c>
      <c r="C709" s="26">
        <v>6.1000000000000004E-3</v>
      </c>
      <c r="D709">
        <f t="shared" ref="D709:D772" si="22">1+B709</f>
        <v>1.01764535</v>
      </c>
      <c r="E709">
        <f t="shared" ref="E709:E772" si="23">1+C709</f>
        <v>1.0061</v>
      </c>
      <c r="F709">
        <v>-0.12092132179000627</v>
      </c>
      <c r="G709" s="26">
        <v>2.579008E-2</v>
      </c>
      <c r="H709">
        <v>706</v>
      </c>
      <c r="I709">
        <v>0.34868063639958774</v>
      </c>
      <c r="J709">
        <v>706</v>
      </c>
    </row>
    <row r="710" spans="1:10" x14ac:dyDescent="0.2">
      <c r="A710" s="25">
        <v>32477</v>
      </c>
      <c r="B710" s="26">
        <v>-1.6410859999999999E-2</v>
      </c>
      <c r="C710" s="26">
        <v>5.7000000000000002E-3</v>
      </c>
      <c r="D710">
        <f t="shared" si="22"/>
        <v>0.98358913999999997</v>
      </c>
      <c r="E710">
        <f t="shared" si="23"/>
        <v>1.0057</v>
      </c>
      <c r="F710">
        <v>-1.8775284048610892</v>
      </c>
      <c r="G710" s="26">
        <v>2.5894070000000002E-2</v>
      </c>
      <c r="H710">
        <v>707</v>
      </c>
      <c r="I710">
        <v>0.35125580505880433</v>
      </c>
      <c r="J710">
        <v>707</v>
      </c>
    </row>
    <row r="711" spans="1:10" x14ac:dyDescent="0.2">
      <c r="A711" s="25">
        <v>32507</v>
      </c>
      <c r="B711" s="26">
        <v>2.1070660000000001E-2</v>
      </c>
      <c r="C711" s="26">
        <v>6.3E-3</v>
      </c>
      <c r="D711">
        <f t="shared" si="22"/>
        <v>1.0210706599999999</v>
      </c>
      <c r="E711">
        <f t="shared" si="23"/>
        <v>1.0063</v>
      </c>
      <c r="F711">
        <v>0.7353225744678995</v>
      </c>
      <c r="G711" s="26">
        <v>2.5923470000000001E-2</v>
      </c>
      <c r="H711">
        <v>708</v>
      </c>
      <c r="I711">
        <v>0.35186307241167025</v>
      </c>
      <c r="J711">
        <v>708</v>
      </c>
    </row>
    <row r="712" spans="1:10" x14ac:dyDescent="0.2">
      <c r="A712" s="25">
        <v>32539</v>
      </c>
      <c r="B712" s="26">
        <v>6.6101279999999998E-2</v>
      </c>
      <c r="C712" s="26">
        <v>5.4999999999999997E-3</v>
      </c>
      <c r="D712">
        <f t="shared" si="22"/>
        <v>1.06610128</v>
      </c>
      <c r="E712">
        <f t="shared" si="23"/>
        <v>1.0055000000000001</v>
      </c>
      <c r="F712">
        <v>0.22255958279923174</v>
      </c>
      <c r="G712" s="26">
        <v>2.594254E-2</v>
      </c>
      <c r="H712">
        <v>709</v>
      </c>
      <c r="I712">
        <v>0.35610640229581758</v>
      </c>
      <c r="J712">
        <v>709</v>
      </c>
    </row>
    <row r="713" spans="1:10" x14ac:dyDescent="0.2">
      <c r="A713" s="25">
        <v>32567</v>
      </c>
      <c r="B713" s="26">
        <v>-1.6441819999999999E-2</v>
      </c>
      <c r="C713" s="26">
        <v>6.1000000000000004E-3</v>
      </c>
      <c r="D713">
        <f t="shared" si="22"/>
        <v>0.98355817999999995</v>
      </c>
      <c r="E713">
        <f t="shared" si="23"/>
        <v>1.0061</v>
      </c>
      <c r="F713">
        <v>0.83020224372174689</v>
      </c>
      <c r="G713" s="26">
        <v>2.6074170000000001E-2</v>
      </c>
      <c r="H713">
        <v>710</v>
      </c>
      <c r="I713">
        <v>0.35740177011313762</v>
      </c>
      <c r="J713">
        <v>710</v>
      </c>
    </row>
    <row r="714" spans="1:10" x14ac:dyDescent="0.2">
      <c r="A714" s="25">
        <v>32598</v>
      </c>
      <c r="B714" s="26">
        <v>2.1464520000000001E-2</v>
      </c>
      <c r="C714" s="26">
        <v>6.7000000000000002E-3</v>
      </c>
      <c r="D714">
        <f t="shared" si="22"/>
        <v>1.0214645200000001</v>
      </c>
      <c r="E714">
        <f t="shared" si="23"/>
        <v>1.0066999999999999</v>
      </c>
      <c r="F714">
        <v>-0.7025173786454616</v>
      </c>
      <c r="G714" s="26">
        <v>2.6586160000000001E-2</v>
      </c>
      <c r="H714">
        <v>711</v>
      </c>
      <c r="I714">
        <v>0.35913040785626321</v>
      </c>
      <c r="J714">
        <v>711</v>
      </c>
    </row>
    <row r="715" spans="1:10" x14ac:dyDescent="0.2">
      <c r="A715" s="25">
        <v>32626</v>
      </c>
      <c r="B715" s="26">
        <v>4.8206980000000003E-2</v>
      </c>
      <c r="C715" s="26">
        <v>6.7000000000000002E-3</v>
      </c>
      <c r="D715">
        <f t="shared" si="22"/>
        <v>1.04820698</v>
      </c>
      <c r="E715">
        <f t="shared" si="23"/>
        <v>1.0066999999999999</v>
      </c>
      <c r="F715">
        <v>-1.6923052056209282</v>
      </c>
      <c r="G715" s="26">
        <v>2.664412E-2</v>
      </c>
      <c r="H715">
        <v>712</v>
      </c>
      <c r="I715">
        <v>0.35919829453676827</v>
      </c>
      <c r="J715">
        <v>712</v>
      </c>
    </row>
    <row r="716" spans="1:10" x14ac:dyDescent="0.2">
      <c r="A716" s="25">
        <v>32659</v>
      </c>
      <c r="B716" s="26">
        <v>3.9335670000000003E-2</v>
      </c>
      <c r="C716" s="26">
        <v>7.9000000000000008E-3</v>
      </c>
      <c r="D716">
        <f t="shared" si="22"/>
        <v>1.03933567</v>
      </c>
      <c r="E716">
        <f t="shared" si="23"/>
        <v>1.0079</v>
      </c>
      <c r="F716">
        <v>1.9154920095404848</v>
      </c>
      <c r="G716" s="26">
        <v>2.674025E-2</v>
      </c>
      <c r="H716">
        <v>713</v>
      </c>
      <c r="I716">
        <v>0.36290464766101527</v>
      </c>
      <c r="J716">
        <v>713</v>
      </c>
    </row>
    <row r="717" spans="1:10" x14ac:dyDescent="0.2">
      <c r="A717" s="25">
        <v>32689</v>
      </c>
      <c r="B717" s="26">
        <v>-4.8555350000000002E-3</v>
      </c>
      <c r="C717" s="26">
        <v>7.1000000000000004E-3</v>
      </c>
      <c r="D717">
        <f t="shared" si="22"/>
        <v>0.99514446499999998</v>
      </c>
      <c r="E717">
        <f t="shared" si="23"/>
        <v>1.0071000000000001</v>
      </c>
      <c r="F717">
        <v>-0.56322481806185309</v>
      </c>
      <c r="G717" s="26">
        <v>2.6773149999999999E-2</v>
      </c>
      <c r="H717">
        <v>714</v>
      </c>
      <c r="I717">
        <v>0.3642893672212032</v>
      </c>
      <c r="J717">
        <v>714</v>
      </c>
    </row>
    <row r="718" spans="1:10" x14ac:dyDescent="0.2">
      <c r="A718" s="25">
        <v>32720</v>
      </c>
      <c r="B718" s="26">
        <v>7.7128360000000007E-2</v>
      </c>
      <c r="C718" s="26">
        <v>7.0000000000000001E-3</v>
      </c>
      <c r="D718">
        <f t="shared" si="22"/>
        <v>1.0771283600000001</v>
      </c>
      <c r="E718">
        <f t="shared" si="23"/>
        <v>1.0069999999999999</v>
      </c>
      <c r="F718">
        <v>0.29295435775659401</v>
      </c>
      <c r="G718" s="26">
        <v>2.6806779999999999E-2</v>
      </c>
      <c r="H718">
        <v>715</v>
      </c>
      <c r="I718">
        <v>0.36679315842892019</v>
      </c>
      <c r="J718">
        <v>715</v>
      </c>
    </row>
    <row r="719" spans="1:10" x14ac:dyDescent="0.2">
      <c r="A719" s="25">
        <v>32751</v>
      </c>
      <c r="B719" s="26">
        <v>2.2126E-2</v>
      </c>
      <c r="C719" s="26">
        <v>7.4000000000000003E-3</v>
      </c>
      <c r="D719">
        <f t="shared" si="22"/>
        <v>1.0221260000000001</v>
      </c>
      <c r="E719">
        <f t="shared" si="23"/>
        <v>1.0074000000000001</v>
      </c>
      <c r="F719">
        <v>-1.307864820831629</v>
      </c>
      <c r="G719" s="26">
        <v>2.6810420000000001E-2</v>
      </c>
      <c r="H719">
        <v>716</v>
      </c>
      <c r="I719">
        <v>0.36820580536265435</v>
      </c>
      <c r="J719">
        <v>716</v>
      </c>
    </row>
    <row r="720" spans="1:10" x14ac:dyDescent="0.2">
      <c r="A720" s="25">
        <v>32780</v>
      </c>
      <c r="B720" s="26">
        <v>-1.4733319999999999E-3</v>
      </c>
      <c r="C720" s="26">
        <v>6.4999999999999997E-3</v>
      </c>
      <c r="D720">
        <f t="shared" si="22"/>
        <v>0.99852666800000001</v>
      </c>
      <c r="E720">
        <f t="shared" si="23"/>
        <v>1.0065</v>
      </c>
      <c r="F720">
        <v>-0.26000046778300834</v>
      </c>
      <c r="G720" s="26">
        <v>2.6854409999999999E-2</v>
      </c>
      <c r="H720">
        <v>717</v>
      </c>
      <c r="I720">
        <v>0.36846469743564486</v>
      </c>
      <c r="J720">
        <v>717</v>
      </c>
    </row>
    <row r="721" spans="1:10" x14ac:dyDescent="0.2">
      <c r="A721" s="25">
        <v>32812</v>
      </c>
      <c r="B721" s="26">
        <v>-2.9285160000000001E-2</v>
      </c>
      <c r="C721" s="26">
        <v>6.7999999999999996E-3</v>
      </c>
      <c r="D721">
        <f t="shared" si="22"/>
        <v>0.97071483999999997</v>
      </c>
      <c r="E721">
        <f t="shared" si="23"/>
        <v>1.0067999999999999</v>
      </c>
      <c r="F721">
        <v>-0.55934977134614483</v>
      </c>
      <c r="G721" s="26">
        <v>2.6902329999999999E-2</v>
      </c>
      <c r="H721">
        <v>718</v>
      </c>
      <c r="I721">
        <v>0.36942859025726393</v>
      </c>
      <c r="J721">
        <v>718</v>
      </c>
    </row>
    <row r="722" spans="1:10" x14ac:dyDescent="0.2">
      <c r="A722" s="25">
        <v>32842</v>
      </c>
      <c r="B722" s="26">
        <v>1.7816149999999999E-2</v>
      </c>
      <c r="C722" s="26">
        <v>6.8999999999999999E-3</v>
      </c>
      <c r="D722">
        <f t="shared" si="22"/>
        <v>1.01781615</v>
      </c>
      <c r="E722">
        <f t="shared" si="23"/>
        <v>1.0068999999999999</v>
      </c>
      <c r="F722">
        <v>0.39575390888225709</v>
      </c>
      <c r="G722" s="26">
        <v>2.691613E-2</v>
      </c>
      <c r="H722">
        <v>719</v>
      </c>
      <c r="I722">
        <v>0.37291589563298444</v>
      </c>
      <c r="J722">
        <v>719</v>
      </c>
    </row>
    <row r="723" spans="1:10" x14ac:dyDescent="0.2">
      <c r="A723" s="25">
        <v>32871</v>
      </c>
      <c r="B723" s="26">
        <v>1.8294009999999999E-2</v>
      </c>
      <c r="C723" s="26">
        <v>6.1000000000000004E-3</v>
      </c>
      <c r="D723">
        <f t="shared" si="22"/>
        <v>1.01829401</v>
      </c>
      <c r="E723">
        <f t="shared" si="23"/>
        <v>1.0061</v>
      </c>
      <c r="F723">
        <v>-0.25417549085121621</v>
      </c>
      <c r="G723" s="26">
        <v>2.692876E-2</v>
      </c>
      <c r="H723">
        <v>720</v>
      </c>
      <c r="I723">
        <v>0.37341037254738618</v>
      </c>
      <c r="J723">
        <v>720</v>
      </c>
    </row>
    <row r="724" spans="1:10" x14ac:dyDescent="0.2">
      <c r="A724" s="25">
        <v>32904</v>
      </c>
      <c r="B724" s="26">
        <v>-7.0113610000000007E-2</v>
      </c>
      <c r="C724" s="26">
        <v>5.7000000000000002E-3</v>
      </c>
      <c r="D724">
        <f t="shared" si="22"/>
        <v>0.92988638999999995</v>
      </c>
      <c r="E724">
        <f t="shared" si="23"/>
        <v>1.0057</v>
      </c>
      <c r="F724">
        <v>0.91540926339532425</v>
      </c>
      <c r="G724" s="26">
        <v>2.7039520000000001E-2</v>
      </c>
      <c r="H724">
        <v>721</v>
      </c>
      <c r="I724">
        <v>0.37605043535224286</v>
      </c>
      <c r="J724">
        <v>721</v>
      </c>
    </row>
    <row r="725" spans="1:10" x14ac:dyDescent="0.2">
      <c r="A725" s="25">
        <v>32932</v>
      </c>
      <c r="B725" s="26">
        <v>1.489994E-2</v>
      </c>
      <c r="C725" s="26">
        <v>5.7000000000000002E-3</v>
      </c>
      <c r="D725">
        <f t="shared" si="22"/>
        <v>1.0148999400000001</v>
      </c>
      <c r="E725">
        <f t="shared" si="23"/>
        <v>1.0057</v>
      </c>
      <c r="F725">
        <v>0.18051473074294203</v>
      </c>
      <c r="G725" s="26">
        <v>2.7064169999999999E-2</v>
      </c>
      <c r="H725">
        <v>722</v>
      </c>
      <c r="I725">
        <v>0.3900571821591533</v>
      </c>
      <c r="J725">
        <v>722</v>
      </c>
    </row>
    <row r="726" spans="1:10" x14ac:dyDescent="0.2">
      <c r="A726" s="25">
        <v>32962</v>
      </c>
      <c r="B726" s="26">
        <v>2.4147760000000001E-2</v>
      </c>
      <c r="C726" s="26">
        <v>6.4000000000000003E-3</v>
      </c>
      <c r="D726">
        <f t="shared" si="22"/>
        <v>1.02414776</v>
      </c>
      <c r="E726">
        <f t="shared" si="23"/>
        <v>1.0064</v>
      </c>
      <c r="F726">
        <v>-0.64434175697886664</v>
      </c>
      <c r="G726" s="26">
        <v>2.70694E-2</v>
      </c>
      <c r="H726">
        <v>723</v>
      </c>
      <c r="I726">
        <v>0.39181941817772548</v>
      </c>
      <c r="J726">
        <v>723</v>
      </c>
    </row>
    <row r="727" spans="1:10" x14ac:dyDescent="0.2">
      <c r="A727" s="25">
        <v>32993</v>
      </c>
      <c r="B727" s="26">
        <v>-2.8283059999999999E-2</v>
      </c>
      <c r="C727" s="26">
        <v>6.8999999999999999E-3</v>
      </c>
      <c r="D727">
        <f t="shared" si="22"/>
        <v>0.97171693999999997</v>
      </c>
      <c r="E727">
        <f t="shared" si="23"/>
        <v>1.0068999999999999</v>
      </c>
      <c r="F727">
        <v>-0.60883735269348127</v>
      </c>
      <c r="G727" s="26">
        <v>2.718404E-2</v>
      </c>
      <c r="H727">
        <v>724</v>
      </c>
      <c r="I727">
        <v>0.39251057548695334</v>
      </c>
      <c r="J727">
        <v>724</v>
      </c>
    </row>
    <row r="728" spans="1:10" x14ac:dyDescent="0.2">
      <c r="A728" s="25">
        <v>33024</v>
      </c>
      <c r="B728" s="26">
        <v>8.8934700000000005E-2</v>
      </c>
      <c r="C728" s="26">
        <v>6.7999999999999996E-3</v>
      </c>
      <c r="D728">
        <f t="shared" si="22"/>
        <v>1.0889347</v>
      </c>
      <c r="E728">
        <f t="shared" si="23"/>
        <v>1.0067999999999999</v>
      </c>
      <c r="F728">
        <v>-8.8694880233238196E-2</v>
      </c>
      <c r="G728" s="26">
        <v>2.7215420000000001E-2</v>
      </c>
      <c r="H728">
        <v>725</v>
      </c>
      <c r="I728">
        <v>0.39575390888225709</v>
      </c>
      <c r="J728">
        <v>725</v>
      </c>
    </row>
    <row r="729" spans="1:10" x14ac:dyDescent="0.2">
      <c r="A729" s="25">
        <v>33053</v>
      </c>
      <c r="B729" s="26">
        <v>-4.1928620000000003E-3</v>
      </c>
      <c r="C729" s="26">
        <v>6.3E-3</v>
      </c>
      <c r="D729">
        <f t="shared" si="22"/>
        <v>0.99580713799999998</v>
      </c>
      <c r="E729">
        <f t="shared" si="23"/>
        <v>1.0063</v>
      </c>
      <c r="F729">
        <v>-1.1288875799241678</v>
      </c>
      <c r="G729" s="26">
        <v>2.7331129999999999E-2</v>
      </c>
      <c r="H729">
        <v>726</v>
      </c>
      <c r="I729">
        <v>0.39805047113710834</v>
      </c>
      <c r="J729">
        <v>726</v>
      </c>
    </row>
    <row r="730" spans="1:10" x14ac:dyDescent="0.2">
      <c r="A730" s="25">
        <v>33085</v>
      </c>
      <c r="B730" s="26">
        <v>-9.3919090000000004E-3</v>
      </c>
      <c r="C730" s="26">
        <v>6.7999999999999996E-3</v>
      </c>
      <c r="D730">
        <f t="shared" si="22"/>
        <v>0.99060809100000002</v>
      </c>
      <c r="E730">
        <f t="shared" si="23"/>
        <v>1.0067999999999999</v>
      </c>
      <c r="F730">
        <v>-1.0754345518916852</v>
      </c>
      <c r="G730" s="26">
        <v>2.7708300000000002E-2</v>
      </c>
      <c r="H730">
        <v>727</v>
      </c>
      <c r="I730">
        <v>0.39858960975552626</v>
      </c>
      <c r="J730">
        <v>727</v>
      </c>
    </row>
    <row r="731" spans="1:10" x14ac:dyDescent="0.2">
      <c r="A731" s="25">
        <v>33116</v>
      </c>
      <c r="B731" s="26">
        <v>-9.1902800000000007E-2</v>
      </c>
      <c r="C731" s="26">
        <v>6.6E-3</v>
      </c>
      <c r="D731">
        <f t="shared" si="22"/>
        <v>0.90809720000000005</v>
      </c>
      <c r="E731">
        <f t="shared" si="23"/>
        <v>1.0065999999999999</v>
      </c>
      <c r="F731">
        <v>1.2728069008341283</v>
      </c>
      <c r="G731" s="26">
        <v>2.778721E-2</v>
      </c>
      <c r="H731">
        <v>728</v>
      </c>
      <c r="I731">
        <v>0.39987277912943225</v>
      </c>
      <c r="J731">
        <v>728</v>
      </c>
    </row>
    <row r="732" spans="1:10" x14ac:dyDescent="0.2">
      <c r="A732" s="25">
        <v>33144</v>
      </c>
      <c r="B732" s="26">
        <v>-5.3844210000000003E-2</v>
      </c>
      <c r="C732" s="26">
        <v>6.0000000000000001E-3</v>
      </c>
      <c r="D732">
        <f t="shared" si="22"/>
        <v>0.94615578999999994</v>
      </c>
      <c r="E732">
        <f t="shared" si="23"/>
        <v>1.006</v>
      </c>
      <c r="F732">
        <v>0.60139577048627157</v>
      </c>
      <c r="G732" s="26">
        <v>2.7846570000000001E-2</v>
      </c>
      <c r="H732">
        <v>729</v>
      </c>
      <c r="I732">
        <v>0.40205933153638301</v>
      </c>
      <c r="J732">
        <v>729</v>
      </c>
    </row>
    <row r="733" spans="1:10" x14ac:dyDescent="0.2">
      <c r="A733" s="25">
        <v>33177</v>
      </c>
      <c r="B733" s="26">
        <v>-1.2498749999999999E-2</v>
      </c>
      <c r="C733" s="26">
        <v>6.7999999999999996E-3</v>
      </c>
      <c r="D733">
        <f t="shared" si="22"/>
        <v>0.98750125</v>
      </c>
      <c r="E733">
        <f t="shared" si="23"/>
        <v>1.0067999999999999</v>
      </c>
      <c r="F733">
        <v>0.5027924679705601</v>
      </c>
      <c r="G733" s="26">
        <v>2.7873120000000001E-2</v>
      </c>
      <c r="H733">
        <v>730</v>
      </c>
      <c r="I733">
        <v>0.40353819406234848</v>
      </c>
      <c r="J733">
        <v>730</v>
      </c>
    </row>
    <row r="734" spans="1:10" x14ac:dyDescent="0.2">
      <c r="A734" s="25">
        <v>33207</v>
      </c>
      <c r="B734" s="26">
        <v>6.5741620000000001E-2</v>
      </c>
      <c r="C734" s="26">
        <v>5.7000000000000002E-3</v>
      </c>
      <c r="D734">
        <f t="shared" si="22"/>
        <v>1.0657416200000001</v>
      </c>
      <c r="E734">
        <f t="shared" si="23"/>
        <v>1.0057</v>
      </c>
      <c r="F734">
        <v>1.2057094588371842</v>
      </c>
      <c r="G734" s="26">
        <v>2.8043120000000001E-2</v>
      </c>
      <c r="H734">
        <v>731</v>
      </c>
      <c r="I734">
        <v>0.40563514162906777</v>
      </c>
      <c r="J734">
        <v>731</v>
      </c>
    </row>
    <row r="735" spans="1:10" x14ac:dyDescent="0.2">
      <c r="A735" s="25">
        <v>33238</v>
      </c>
      <c r="B735" s="26">
        <v>2.951084E-2</v>
      </c>
      <c r="C735" s="26">
        <v>6.0000000000000001E-3</v>
      </c>
      <c r="D735">
        <f t="shared" si="22"/>
        <v>1.0295108399999999</v>
      </c>
      <c r="E735">
        <f t="shared" si="23"/>
        <v>1.006</v>
      </c>
      <c r="F735">
        <v>-3.3651565359088434E-2</v>
      </c>
      <c r="G735" s="26">
        <v>2.8121320000000002E-2</v>
      </c>
      <c r="H735">
        <v>732</v>
      </c>
      <c r="I735">
        <v>0.40794993962482495</v>
      </c>
      <c r="J735">
        <v>732</v>
      </c>
    </row>
    <row r="736" spans="1:10" x14ac:dyDescent="0.2">
      <c r="A736" s="25">
        <v>33269</v>
      </c>
      <c r="B736" s="26">
        <v>4.9083380000000003E-2</v>
      </c>
      <c r="C736" s="26">
        <v>5.1999999999999998E-3</v>
      </c>
      <c r="D736">
        <f t="shared" si="22"/>
        <v>1.0490833799999999</v>
      </c>
      <c r="E736">
        <f t="shared" si="23"/>
        <v>1.0052000000000001</v>
      </c>
      <c r="F736">
        <v>-1.2425933966405696</v>
      </c>
      <c r="G736" s="26">
        <v>2.815103E-2</v>
      </c>
      <c r="H736">
        <v>733</v>
      </c>
      <c r="I736">
        <v>0.40835518741377802</v>
      </c>
      <c r="J736">
        <v>733</v>
      </c>
    </row>
    <row r="737" spans="1:10" x14ac:dyDescent="0.2">
      <c r="A737" s="25">
        <v>33297</v>
      </c>
      <c r="B737" s="26">
        <v>7.5847510000000007E-2</v>
      </c>
      <c r="C737" s="26">
        <v>4.7999999999999996E-3</v>
      </c>
      <c r="D737">
        <f t="shared" si="22"/>
        <v>1.07584751</v>
      </c>
      <c r="E737">
        <f t="shared" si="23"/>
        <v>1.0047999999999999</v>
      </c>
      <c r="F737">
        <v>7.2354179011006464E-2</v>
      </c>
      <c r="G737" s="26">
        <v>2.8214599999999999E-2</v>
      </c>
      <c r="H737">
        <v>734</v>
      </c>
      <c r="I737">
        <v>0.40951143741803331</v>
      </c>
      <c r="J737">
        <v>734</v>
      </c>
    </row>
    <row r="738" spans="1:10" x14ac:dyDescent="0.2">
      <c r="A738" s="25">
        <v>33325</v>
      </c>
      <c r="B738" s="26">
        <v>2.8922050000000001E-2</v>
      </c>
      <c r="C738" s="26">
        <v>4.4000000000000003E-3</v>
      </c>
      <c r="D738">
        <f t="shared" si="22"/>
        <v>1.02892205</v>
      </c>
      <c r="E738">
        <f t="shared" si="23"/>
        <v>1.0044</v>
      </c>
      <c r="F738">
        <v>-1.02420237876152</v>
      </c>
      <c r="G738" s="26">
        <v>2.8241659999999998E-2</v>
      </c>
      <c r="H738">
        <v>735</v>
      </c>
      <c r="I738">
        <v>0.41531733397873155</v>
      </c>
      <c r="J738">
        <v>735</v>
      </c>
    </row>
    <row r="739" spans="1:10" x14ac:dyDescent="0.2">
      <c r="A739" s="25">
        <v>33358</v>
      </c>
      <c r="B739" s="26">
        <v>3.3108019999999998E-3</v>
      </c>
      <c r="C739" s="26">
        <v>5.3E-3</v>
      </c>
      <c r="D739">
        <f t="shared" si="22"/>
        <v>1.0033108019999999</v>
      </c>
      <c r="E739">
        <f t="shared" si="23"/>
        <v>1.0053000000000001</v>
      </c>
      <c r="F739">
        <v>0.71506807713352871</v>
      </c>
      <c r="G739" s="26">
        <v>2.8292029999999999E-2</v>
      </c>
      <c r="H739">
        <v>736</v>
      </c>
      <c r="I739">
        <v>0.41623257091039895</v>
      </c>
      <c r="J739">
        <v>736</v>
      </c>
    </row>
    <row r="740" spans="1:10" x14ac:dyDescent="0.2">
      <c r="A740" s="25">
        <v>33389</v>
      </c>
      <c r="B740" s="26">
        <v>4.0736519999999998E-2</v>
      </c>
      <c r="C740" s="26">
        <v>4.7000000000000002E-3</v>
      </c>
      <c r="D740">
        <f t="shared" si="22"/>
        <v>1.0407365200000001</v>
      </c>
      <c r="E740">
        <f t="shared" si="23"/>
        <v>1.0046999999999999</v>
      </c>
      <c r="F740">
        <v>-0.82297115841833901</v>
      </c>
      <c r="G740" s="26">
        <v>2.8382149999999998E-2</v>
      </c>
      <c r="H740">
        <v>737</v>
      </c>
      <c r="I740">
        <v>0.41635563282601806</v>
      </c>
      <c r="J740">
        <v>737</v>
      </c>
    </row>
    <row r="741" spans="1:10" x14ac:dyDescent="0.2">
      <c r="A741" s="25">
        <v>33417</v>
      </c>
      <c r="B741" s="26">
        <v>-4.402354E-2</v>
      </c>
      <c r="C741" s="26">
        <v>4.1999999999999997E-3</v>
      </c>
      <c r="D741">
        <f t="shared" si="22"/>
        <v>0.95597646000000003</v>
      </c>
      <c r="E741">
        <f t="shared" si="23"/>
        <v>1.0042</v>
      </c>
      <c r="F741">
        <v>-4.7487301062221633E-2</v>
      </c>
      <c r="G741" s="26">
        <v>2.8424809999999998E-2</v>
      </c>
      <c r="H741">
        <v>738</v>
      </c>
      <c r="I741">
        <v>0.4193786832819747</v>
      </c>
      <c r="J741">
        <v>738</v>
      </c>
    </row>
    <row r="742" spans="1:10" x14ac:dyDescent="0.2">
      <c r="A742" s="25">
        <v>33450</v>
      </c>
      <c r="B742" s="26">
        <v>4.6778590000000002E-2</v>
      </c>
      <c r="C742" s="26">
        <v>4.8999999999999998E-3</v>
      </c>
      <c r="D742">
        <f t="shared" si="22"/>
        <v>1.04677859</v>
      </c>
      <c r="E742">
        <f t="shared" si="23"/>
        <v>1.0048999999999999</v>
      </c>
      <c r="F742">
        <v>-0.10444198569098495</v>
      </c>
      <c r="G742" s="26">
        <v>2.850134E-2</v>
      </c>
      <c r="H742">
        <v>739</v>
      </c>
      <c r="I742">
        <v>0.42025308969724645</v>
      </c>
      <c r="J742">
        <v>739</v>
      </c>
    </row>
    <row r="743" spans="1:10" x14ac:dyDescent="0.2">
      <c r="A743" s="25">
        <v>33480</v>
      </c>
      <c r="B743" s="26">
        <v>2.6806779999999999E-2</v>
      </c>
      <c r="C743" s="26">
        <v>4.5999999999999999E-3</v>
      </c>
      <c r="D743">
        <f t="shared" si="22"/>
        <v>1.02680678</v>
      </c>
      <c r="E743">
        <f t="shared" si="23"/>
        <v>1.0045999999999999</v>
      </c>
      <c r="F743">
        <v>-1.3892653305389073</v>
      </c>
      <c r="G743" s="26">
        <v>2.8922050000000001E-2</v>
      </c>
      <c r="H743">
        <v>740</v>
      </c>
      <c r="I743">
        <v>0.42036761139762935</v>
      </c>
      <c r="J743">
        <v>740</v>
      </c>
    </row>
    <row r="744" spans="1:10" x14ac:dyDescent="0.2">
      <c r="A744" s="25">
        <v>33511</v>
      </c>
      <c r="B744" s="26">
        <v>-1.097861E-2</v>
      </c>
      <c r="C744" s="26">
        <v>4.5999999999999999E-3</v>
      </c>
      <c r="D744">
        <f t="shared" si="22"/>
        <v>0.98902139</v>
      </c>
      <c r="E744">
        <f t="shared" si="23"/>
        <v>1.0045999999999999</v>
      </c>
      <c r="F744">
        <v>0.56157965567010248</v>
      </c>
      <c r="G744" s="26">
        <v>2.9055640000000001E-2</v>
      </c>
      <c r="H744">
        <v>741</v>
      </c>
      <c r="I744">
        <v>0.4213438961377044</v>
      </c>
      <c r="J744">
        <v>741</v>
      </c>
    </row>
    <row r="745" spans="1:10" x14ac:dyDescent="0.2">
      <c r="A745" s="25">
        <v>33542</v>
      </c>
      <c r="B745" s="26">
        <v>1.7846999999999998E-2</v>
      </c>
      <c r="C745" s="26">
        <v>4.1999999999999997E-3</v>
      </c>
      <c r="D745">
        <f t="shared" si="22"/>
        <v>1.0178469999999999</v>
      </c>
      <c r="E745">
        <f t="shared" si="23"/>
        <v>1.0042</v>
      </c>
      <c r="F745">
        <v>0.44477653096591796</v>
      </c>
      <c r="G745" s="26">
        <v>2.9220400000000001E-2</v>
      </c>
      <c r="H745">
        <v>742</v>
      </c>
      <c r="I745">
        <v>0.42157778689651143</v>
      </c>
      <c r="J745">
        <v>742</v>
      </c>
    </row>
    <row r="746" spans="1:10" x14ac:dyDescent="0.2">
      <c r="A746" s="25">
        <v>33571</v>
      </c>
      <c r="B746" s="26">
        <v>-3.729085E-2</v>
      </c>
      <c r="C746" s="26">
        <v>3.8999999999999998E-3</v>
      </c>
      <c r="D746">
        <f t="shared" si="22"/>
        <v>0.96270915000000001</v>
      </c>
      <c r="E746">
        <f t="shared" si="23"/>
        <v>1.0039</v>
      </c>
      <c r="F746">
        <v>0.21238481413302993</v>
      </c>
      <c r="G746" s="26">
        <v>2.9271430000000001E-2</v>
      </c>
      <c r="H746">
        <v>743</v>
      </c>
      <c r="I746">
        <v>0.42558820256530899</v>
      </c>
      <c r="J746">
        <v>743</v>
      </c>
    </row>
    <row r="747" spans="1:10" x14ac:dyDescent="0.2">
      <c r="A747" s="25">
        <v>33603</v>
      </c>
      <c r="B747" s="26">
        <v>0.10678219999999999</v>
      </c>
      <c r="C747" s="26">
        <v>3.8E-3</v>
      </c>
      <c r="D747">
        <f t="shared" si="22"/>
        <v>1.1067822</v>
      </c>
      <c r="E747">
        <f t="shared" si="23"/>
        <v>1.0038</v>
      </c>
      <c r="F747">
        <v>-1.5517995832077016</v>
      </c>
      <c r="G747" s="26">
        <v>2.949272E-2</v>
      </c>
      <c r="H747">
        <v>744</v>
      </c>
      <c r="I747">
        <v>0.42643754276369089</v>
      </c>
      <c r="J747">
        <v>744</v>
      </c>
    </row>
    <row r="748" spans="1:10" x14ac:dyDescent="0.2">
      <c r="A748" s="25">
        <v>33634</v>
      </c>
      <c r="B748" s="26">
        <v>-1.1635479999999999E-3</v>
      </c>
      <c r="C748" s="26">
        <v>3.3999999999999998E-3</v>
      </c>
      <c r="D748">
        <f t="shared" si="22"/>
        <v>0.99883645200000004</v>
      </c>
      <c r="E748">
        <f t="shared" si="23"/>
        <v>1.0034000000000001</v>
      </c>
      <c r="F748">
        <v>-2.0160439070784002</v>
      </c>
      <c r="G748" s="26">
        <v>2.9497840000000001E-2</v>
      </c>
      <c r="H748">
        <v>745</v>
      </c>
      <c r="I748">
        <v>0.42678905583411564</v>
      </c>
      <c r="J748">
        <v>745</v>
      </c>
    </row>
    <row r="749" spans="1:10" x14ac:dyDescent="0.2">
      <c r="A749" s="25">
        <v>33662</v>
      </c>
      <c r="B749" s="26">
        <v>1.3355209999999999E-2</v>
      </c>
      <c r="C749" s="26">
        <v>2.8E-3</v>
      </c>
      <c r="D749">
        <f t="shared" si="22"/>
        <v>1.0133552100000001</v>
      </c>
      <c r="E749">
        <f t="shared" si="23"/>
        <v>1.0027999999999999</v>
      </c>
      <c r="F749">
        <v>0.1524353612321033</v>
      </c>
      <c r="G749" s="26">
        <v>2.951084E-2</v>
      </c>
      <c r="H749">
        <v>746</v>
      </c>
      <c r="I749">
        <v>0.42802924395268538</v>
      </c>
      <c r="J749">
        <v>746</v>
      </c>
    </row>
    <row r="750" spans="1:10" x14ac:dyDescent="0.2">
      <c r="A750" s="25">
        <v>33694</v>
      </c>
      <c r="B750" s="26">
        <v>-2.3699419999999999E-2</v>
      </c>
      <c r="C750" s="26">
        <v>3.3999999999999998E-3</v>
      </c>
      <c r="D750">
        <f t="shared" si="22"/>
        <v>0.97630057999999997</v>
      </c>
      <c r="E750">
        <f t="shared" si="23"/>
        <v>1.0034000000000001</v>
      </c>
      <c r="F750">
        <v>-0.74198795840214582</v>
      </c>
      <c r="G750" s="26">
        <v>2.9555919999999999E-2</v>
      </c>
      <c r="H750">
        <v>747</v>
      </c>
      <c r="I750">
        <v>0.42859879703889009</v>
      </c>
      <c r="J750">
        <v>747</v>
      </c>
    </row>
    <row r="751" spans="1:10" x14ac:dyDescent="0.2">
      <c r="A751" s="25">
        <v>33724</v>
      </c>
      <c r="B751" s="26">
        <v>1.341432E-2</v>
      </c>
      <c r="C751" s="26">
        <v>3.2000000000000002E-3</v>
      </c>
      <c r="D751">
        <f t="shared" si="22"/>
        <v>1.0134143200000001</v>
      </c>
      <c r="E751">
        <f t="shared" si="23"/>
        <v>1.0032000000000001</v>
      </c>
      <c r="F751">
        <v>0.71313429150492169</v>
      </c>
      <c r="G751" s="26">
        <v>2.9572080000000001E-2</v>
      </c>
      <c r="H751">
        <v>748</v>
      </c>
      <c r="I751">
        <v>0.42947138245970318</v>
      </c>
      <c r="J751">
        <v>748</v>
      </c>
    </row>
    <row r="752" spans="1:10" x14ac:dyDescent="0.2">
      <c r="A752" s="25">
        <v>33753</v>
      </c>
      <c r="B752" s="26">
        <v>6.4071379999999997E-3</v>
      </c>
      <c r="C752" s="26">
        <v>2.8E-3</v>
      </c>
      <c r="D752">
        <f t="shared" si="22"/>
        <v>1.0064071379999999</v>
      </c>
      <c r="E752">
        <f t="shared" si="23"/>
        <v>1.0027999999999999</v>
      </c>
      <c r="F752">
        <v>1.1540540457407611</v>
      </c>
      <c r="G752" s="26">
        <v>2.966094E-2</v>
      </c>
      <c r="H752">
        <v>749</v>
      </c>
      <c r="I752">
        <v>0.42996627857357855</v>
      </c>
      <c r="J752">
        <v>749</v>
      </c>
    </row>
    <row r="753" spans="1:10" x14ac:dyDescent="0.2">
      <c r="A753" s="25">
        <v>33785</v>
      </c>
      <c r="B753" s="26">
        <v>-1.92581E-2</v>
      </c>
      <c r="C753" s="26">
        <v>3.2000000000000002E-3</v>
      </c>
      <c r="D753">
        <f t="shared" si="22"/>
        <v>0.98074189999999994</v>
      </c>
      <c r="E753">
        <f t="shared" si="23"/>
        <v>1.0032000000000001</v>
      </c>
      <c r="F753">
        <v>0.43242393876154622</v>
      </c>
      <c r="G753" s="26">
        <v>2.9685799999999998E-2</v>
      </c>
      <c r="H753">
        <v>750</v>
      </c>
      <c r="I753">
        <v>0.43242393876154622</v>
      </c>
      <c r="J753">
        <v>750</v>
      </c>
    </row>
    <row r="754" spans="1:10" x14ac:dyDescent="0.2">
      <c r="A754" s="25">
        <v>33816</v>
      </c>
      <c r="B754" s="26">
        <v>3.989972E-2</v>
      </c>
      <c r="C754" s="26">
        <v>3.0999999999999999E-3</v>
      </c>
      <c r="D754">
        <f t="shared" si="22"/>
        <v>1.03989972</v>
      </c>
      <c r="E754">
        <f t="shared" si="23"/>
        <v>1.0031000000000001</v>
      </c>
      <c r="F754">
        <v>-0.35956187649757071</v>
      </c>
      <c r="G754" s="26">
        <v>2.9954649999999999E-2</v>
      </c>
      <c r="H754">
        <v>751</v>
      </c>
      <c r="I754">
        <v>0.43806885996932876</v>
      </c>
      <c r="J754">
        <v>751</v>
      </c>
    </row>
    <row r="755" spans="1:10" x14ac:dyDescent="0.2">
      <c r="A755" s="25">
        <v>33847</v>
      </c>
      <c r="B755" s="26">
        <v>-2.0818920000000001E-2</v>
      </c>
      <c r="C755" s="26">
        <v>2.5999999999999999E-3</v>
      </c>
      <c r="D755">
        <f t="shared" si="22"/>
        <v>0.97918108000000004</v>
      </c>
      <c r="E755">
        <f t="shared" si="23"/>
        <v>1.0025999999999999</v>
      </c>
      <c r="F755">
        <v>-0.2738088892067389</v>
      </c>
      <c r="G755" s="26">
        <v>3.0143099999999999E-2</v>
      </c>
      <c r="H755">
        <v>752</v>
      </c>
      <c r="I755">
        <v>0.43835415689600093</v>
      </c>
      <c r="J755">
        <v>752</v>
      </c>
    </row>
    <row r="756" spans="1:10" x14ac:dyDescent="0.2">
      <c r="A756" s="25">
        <v>33877</v>
      </c>
      <c r="B756" s="26">
        <v>1.2460870000000001E-2</v>
      </c>
      <c r="C756" s="26">
        <v>2.5999999999999999E-3</v>
      </c>
      <c r="D756">
        <f t="shared" si="22"/>
        <v>1.01246087</v>
      </c>
      <c r="E756">
        <f t="shared" si="23"/>
        <v>1.0025999999999999</v>
      </c>
      <c r="F756">
        <v>-0.62129175094741973</v>
      </c>
      <c r="G756" s="26">
        <v>3.0190479999999999E-2</v>
      </c>
      <c r="H756">
        <v>753</v>
      </c>
      <c r="I756">
        <v>0.43899252703062347</v>
      </c>
      <c r="J756">
        <v>753</v>
      </c>
    </row>
    <row r="757" spans="1:10" x14ac:dyDescent="0.2">
      <c r="A757" s="25">
        <v>33907</v>
      </c>
      <c r="B757" s="26">
        <v>1.0982840000000001E-2</v>
      </c>
      <c r="C757" s="26">
        <v>2.3E-3</v>
      </c>
      <c r="D757">
        <f t="shared" si="22"/>
        <v>1.01098284</v>
      </c>
      <c r="E757">
        <f t="shared" si="23"/>
        <v>1.0023</v>
      </c>
      <c r="F757">
        <v>0.87256080288200188</v>
      </c>
      <c r="G757" s="26">
        <v>3.021478E-2</v>
      </c>
      <c r="H757">
        <v>754</v>
      </c>
      <c r="I757">
        <v>0.43977905743297285</v>
      </c>
      <c r="J757">
        <v>754</v>
      </c>
    </row>
    <row r="758" spans="1:10" x14ac:dyDescent="0.2">
      <c r="A758" s="25">
        <v>33938</v>
      </c>
      <c r="B758" s="26">
        <v>4.0181380000000003E-2</v>
      </c>
      <c r="C758" s="26">
        <v>2.3E-3</v>
      </c>
      <c r="D758">
        <f t="shared" si="22"/>
        <v>1.0401813799999999</v>
      </c>
      <c r="E758">
        <f t="shared" si="23"/>
        <v>1.0023</v>
      </c>
      <c r="F758">
        <v>-0.49101042373288867</v>
      </c>
      <c r="G758" s="26">
        <v>3.0353700000000001E-2</v>
      </c>
      <c r="H758">
        <v>755</v>
      </c>
      <c r="I758">
        <v>0.44065596374517768</v>
      </c>
      <c r="J758">
        <v>755</v>
      </c>
    </row>
    <row r="759" spans="1:10" x14ac:dyDescent="0.2">
      <c r="A759" s="25">
        <v>33969</v>
      </c>
      <c r="B759" s="26">
        <v>1.773988E-2</v>
      </c>
      <c r="C759" s="26">
        <v>2.8E-3</v>
      </c>
      <c r="D759">
        <f t="shared" si="22"/>
        <v>1.0177398799999999</v>
      </c>
      <c r="E759">
        <f t="shared" si="23"/>
        <v>1.0027999999999999</v>
      </c>
      <c r="F759">
        <v>0.88161415491429207</v>
      </c>
      <c r="G759" s="26">
        <v>3.0480119999999999E-2</v>
      </c>
      <c r="H759">
        <v>756</v>
      </c>
      <c r="I759">
        <v>0.44477653096591796</v>
      </c>
      <c r="J759">
        <v>756</v>
      </c>
    </row>
    <row r="760" spans="1:10" x14ac:dyDescent="0.2">
      <c r="A760" s="25">
        <v>33998</v>
      </c>
      <c r="B760" s="26">
        <v>1.2615609999999999E-2</v>
      </c>
      <c r="C760" s="26">
        <v>2.3E-3</v>
      </c>
      <c r="D760">
        <f t="shared" si="22"/>
        <v>1.0126156100000001</v>
      </c>
      <c r="E760">
        <f t="shared" si="23"/>
        <v>1.0023</v>
      </c>
      <c r="F760">
        <v>-0.65400465153187637</v>
      </c>
      <c r="G760" s="26">
        <v>3.050514E-2</v>
      </c>
      <c r="H760">
        <v>757</v>
      </c>
      <c r="I760">
        <v>0.44681509734950098</v>
      </c>
      <c r="J760">
        <v>757</v>
      </c>
    </row>
    <row r="761" spans="1:10" x14ac:dyDescent="0.2">
      <c r="A761" s="25">
        <v>34026</v>
      </c>
      <c r="B761" s="26">
        <v>5.4254059999999998E-3</v>
      </c>
      <c r="C761" s="26">
        <v>2.2000000000000001E-3</v>
      </c>
      <c r="D761">
        <f t="shared" si="22"/>
        <v>1.0054254060000001</v>
      </c>
      <c r="E761">
        <f t="shared" si="23"/>
        <v>1.0022</v>
      </c>
      <c r="F761">
        <v>-0.18178259579240316</v>
      </c>
      <c r="G761" s="26">
        <v>3.0609919999999999E-2</v>
      </c>
      <c r="H761">
        <v>758</v>
      </c>
      <c r="I761">
        <v>0.45594012607580059</v>
      </c>
      <c r="J761">
        <v>758</v>
      </c>
    </row>
    <row r="762" spans="1:10" x14ac:dyDescent="0.2">
      <c r="A762" s="25">
        <v>34059</v>
      </c>
      <c r="B762" s="26">
        <v>2.5089179999999999E-2</v>
      </c>
      <c r="C762" s="26">
        <v>2.5000000000000001E-3</v>
      </c>
      <c r="D762">
        <f t="shared" si="22"/>
        <v>1.0250891799999999</v>
      </c>
      <c r="E762">
        <f t="shared" si="23"/>
        <v>1.0024999999999999</v>
      </c>
      <c r="F762">
        <v>-1.9635633480219428</v>
      </c>
      <c r="G762" s="26">
        <v>3.0610169999999999E-2</v>
      </c>
      <c r="H762">
        <v>759</v>
      </c>
      <c r="I762">
        <v>0.45981435673691573</v>
      </c>
      <c r="J762">
        <v>759</v>
      </c>
    </row>
    <row r="763" spans="1:10" x14ac:dyDescent="0.2">
      <c r="A763" s="25">
        <v>34089</v>
      </c>
      <c r="B763" s="26">
        <v>-2.5390780000000002E-2</v>
      </c>
      <c r="C763" s="26">
        <v>2.3999999999999998E-3</v>
      </c>
      <c r="D763">
        <f t="shared" si="22"/>
        <v>0.97460922000000005</v>
      </c>
      <c r="E763">
        <f t="shared" si="23"/>
        <v>1.0024</v>
      </c>
      <c r="F763">
        <v>0.54922862681170304</v>
      </c>
      <c r="G763" s="26">
        <v>3.0656849999999999E-2</v>
      </c>
      <c r="H763">
        <v>760</v>
      </c>
      <c r="I763">
        <v>0.46691400430358448</v>
      </c>
      <c r="J763">
        <v>760</v>
      </c>
    </row>
    <row r="764" spans="1:10" x14ac:dyDescent="0.2">
      <c r="A764" s="25">
        <v>34117</v>
      </c>
      <c r="B764" s="26">
        <v>2.9572080000000001E-2</v>
      </c>
      <c r="C764" s="26">
        <v>2.2000000000000001E-3</v>
      </c>
      <c r="D764">
        <f t="shared" si="22"/>
        <v>1.0295720799999999</v>
      </c>
      <c r="E764">
        <f t="shared" si="23"/>
        <v>1.0022</v>
      </c>
      <c r="F764">
        <v>0.39858960975552626</v>
      </c>
      <c r="G764" s="26">
        <v>3.0707950000000001E-2</v>
      </c>
      <c r="H764">
        <v>761</v>
      </c>
      <c r="I764">
        <v>0.46884998620508006</v>
      </c>
      <c r="J764">
        <v>761</v>
      </c>
    </row>
    <row r="765" spans="1:10" x14ac:dyDescent="0.2">
      <c r="A765" s="25">
        <v>34150</v>
      </c>
      <c r="B765" s="26">
        <v>5.4343450000000001E-3</v>
      </c>
      <c r="C765" s="26">
        <v>2.5000000000000001E-3</v>
      </c>
      <c r="D765">
        <f t="shared" si="22"/>
        <v>1.0054343450000001</v>
      </c>
      <c r="E765">
        <f t="shared" si="23"/>
        <v>1.0024999999999999</v>
      </c>
      <c r="F765">
        <v>1.1024733315008921</v>
      </c>
      <c r="G765" s="26">
        <v>3.0832559999999998E-2</v>
      </c>
      <c r="H765">
        <v>762</v>
      </c>
      <c r="I765">
        <v>0.46955558651236001</v>
      </c>
      <c r="J765">
        <v>762</v>
      </c>
    </row>
    <row r="766" spans="1:10" x14ac:dyDescent="0.2">
      <c r="A766" s="25">
        <v>34180</v>
      </c>
      <c r="B766" s="26">
        <v>-8.0605300000000004E-4</v>
      </c>
      <c r="C766" s="26">
        <v>2.3999999999999998E-3</v>
      </c>
      <c r="D766">
        <f t="shared" si="22"/>
        <v>0.99919394699999997</v>
      </c>
      <c r="E766">
        <f t="shared" si="23"/>
        <v>1.0024</v>
      </c>
      <c r="F766">
        <v>-0.89715328538798056</v>
      </c>
      <c r="G766" s="26">
        <v>3.0882980000000001E-2</v>
      </c>
      <c r="H766">
        <v>763</v>
      </c>
      <c r="I766">
        <v>0.47003914011705794</v>
      </c>
      <c r="J766">
        <v>763</v>
      </c>
    </row>
    <row r="767" spans="1:10" x14ac:dyDescent="0.2">
      <c r="A767" s="25">
        <v>34212</v>
      </c>
      <c r="B767" s="26">
        <v>3.9496080000000003E-2</v>
      </c>
      <c r="C767" s="26">
        <v>2.5000000000000001E-3</v>
      </c>
      <c r="D767">
        <f t="shared" si="22"/>
        <v>1.0394960799999999</v>
      </c>
      <c r="E767">
        <f t="shared" si="23"/>
        <v>1.0024999999999999</v>
      </c>
      <c r="F767">
        <v>-0.269374369303366</v>
      </c>
      <c r="G767" s="26">
        <v>3.0916929999999999E-2</v>
      </c>
      <c r="H767">
        <v>764</v>
      </c>
      <c r="I767">
        <v>0.47140028522492489</v>
      </c>
      <c r="J767">
        <v>764</v>
      </c>
    </row>
    <row r="768" spans="1:10" x14ac:dyDescent="0.2">
      <c r="A768" s="25">
        <v>34242</v>
      </c>
      <c r="B768" s="26">
        <v>6.2872999999999998E-4</v>
      </c>
      <c r="C768" s="26">
        <v>2.5999999999999999E-3</v>
      </c>
      <c r="D768">
        <f t="shared" si="22"/>
        <v>1.0006287300000001</v>
      </c>
      <c r="E768">
        <f t="shared" si="23"/>
        <v>1.0025999999999999</v>
      </c>
      <c r="F768">
        <v>0.87042488440711507</v>
      </c>
      <c r="G768" s="26">
        <v>3.106571E-2</v>
      </c>
      <c r="H768">
        <v>765</v>
      </c>
      <c r="I768">
        <v>0.47403362362556956</v>
      </c>
      <c r="J768">
        <v>765</v>
      </c>
    </row>
    <row r="769" spans="1:10" x14ac:dyDescent="0.2">
      <c r="A769" s="25">
        <v>34271</v>
      </c>
      <c r="B769" s="26">
        <v>1.805087E-2</v>
      </c>
      <c r="C769" s="26">
        <v>2.2000000000000001E-3</v>
      </c>
      <c r="D769">
        <f t="shared" si="22"/>
        <v>1.0180508699999999</v>
      </c>
      <c r="E769">
        <f t="shared" si="23"/>
        <v>1.0022</v>
      </c>
      <c r="F769">
        <v>1.2391208299772363</v>
      </c>
      <c r="G769" s="26">
        <v>3.1141829999999999E-2</v>
      </c>
      <c r="H769">
        <v>766</v>
      </c>
      <c r="I769">
        <v>0.47425909427187996</v>
      </c>
      <c r="J769">
        <v>766</v>
      </c>
    </row>
    <row r="770" spans="1:10" x14ac:dyDescent="0.2">
      <c r="A770" s="25">
        <v>34303</v>
      </c>
      <c r="B770" s="26">
        <v>-1.7600459999999998E-2</v>
      </c>
      <c r="C770" s="26">
        <v>2.5000000000000001E-3</v>
      </c>
      <c r="D770">
        <f t="shared" si="22"/>
        <v>0.98239953999999996</v>
      </c>
      <c r="E770">
        <f t="shared" si="23"/>
        <v>1.0024999999999999</v>
      </c>
      <c r="F770">
        <v>-0.80861081659207668</v>
      </c>
      <c r="G770" s="26">
        <v>3.1221599999999999E-2</v>
      </c>
      <c r="H770">
        <v>767</v>
      </c>
      <c r="I770">
        <v>0.47489549241216733</v>
      </c>
      <c r="J770">
        <v>767</v>
      </c>
    </row>
    <row r="771" spans="1:10" x14ac:dyDescent="0.2">
      <c r="A771" s="25">
        <v>34334</v>
      </c>
      <c r="B771" s="26">
        <v>1.9554220000000001E-2</v>
      </c>
      <c r="C771" s="26">
        <v>2.3E-3</v>
      </c>
      <c r="D771">
        <f t="shared" si="22"/>
        <v>1.0195542200000001</v>
      </c>
      <c r="E771">
        <f t="shared" si="23"/>
        <v>1.0023</v>
      </c>
      <c r="F771">
        <v>-0.83745469409503071</v>
      </c>
      <c r="G771" s="26">
        <v>3.1348719999999997E-2</v>
      </c>
      <c r="H771">
        <v>768</v>
      </c>
      <c r="I771">
        <v>0.4752440291330533</v>
      </c>
      <c r="J771">
        <v>768</v>
      </c>
    </row>
    <row r="772" spans="1:10" x14ac:dyDescent="0.2">
      <c r="A772" s="25">
        <v>34365</v>
      </c>
      <c r="B772" s="26">
        <v>3.145912E-2</v>
      </c>
      <c r="C772" s="26">
        <v>2.5000000000000001E-3</v>
      </c>
      <c r="D772">
        <f t="shared" si="22"/>
        <v>1.0314591200000001</v>
      </c>
      <c r="E772">
        <f t="shared" si="23"/>
        <v>1.0024999999999999</v>
      </c>
      <c r="F772">
        <v>0.15903109476962177</v>
      </c>
      <c r="G772" s="26">
        <v>3.1354159999999999E-2</v>
      </c>
      <c r="H772">
        <v>769</v>
      </c>
      <c r="I772">
        <v>0.47634109968494948</v>
      </c>
      <c r="J772">
        <v>769</v>
      </c>
    </row>
    <row r="773" spans="1:10" x14ac:dyDescent="0.2">
      <c r="A773" s="25">
        <v>34393</v>
      </c>
      <c r="B773" s="26">
        <v>-2.4206849999999999E-2</v>
      </c>
      <c r="C773" s="26">
        <v>2.0999999999999999E-3</v>
      </c>
      <c r="D773">
        <f t="shared" ref="D773:D836" si="24">1+B773</f>
        <v>0.97579315</v>
      </c>
      <c r="E773">
        <f t="shared" ref="E773:E836" si="25">1+C773</f>
        <v>1.0021</v>
      </c>
      <c r="F773">
        <v>-0.87082350188857494</v>
      </c>
      <c r="G773" s="26">
        <v>3.145912E-2</v>
      </c>
      <c r="H773">
        <v>770</v>
      </c>
      <c r="I773">
        <v>0.4772979090830442</v>
      </c>
      <c r="J773">
        <v>770</v>
      </c>
    </row>
    <row r="774" spans="1:10" x14ac:dyDescent="0.2">
      <c r="A774" s="25">
        <v>34424</v>
      </c>
      <c r="B774" s="26">
        <v>-4.5794609999999999E-2</v>
      </c>
      <c r="C774" s="26">
        <v>2.7000000000000001E-3</v>
      </c>
      <c r="D774">
        <f t="shared" si="24"/>
        <v>0.95420539000000004</v>
      </c>
      <c r="E774">
        <f t="shared" si="25"/>
        <v>1.0026999999999999</v>
      </c>
      <c r="F774">
        <v>7.1402762526002375E-2</v>
      </c>
      <c r="G774" s="26">
        <v>3.1486439999999997E-2</v>
      </c>
      <c r="H774">
        <v>771</v>
      </c>
      <c r="I774">
        <v>0.47755010232311385</v>
      </c>
      <c r="J774">
        <v>771</v>
      </c>
    </row>
    <row r="775" spans="1:10" x14ac:dyDescent="0.2">
      <c r="A775" s="25">
        <v>34453</v>
      </c>
      <c r="B775" s="26">
        <v>9.4946419999999993E-3</v>
      </c>
      <c r="C775" s="26">
        <v>2.7000000000000001E-3</v>
      </c>
      <c r="D775">
        <f t="shared" si="24"/>
        <v>1.0094946419999999</v>
      </c>
      <c r="E775">
        <f t="shared" si="25"/>
        <v>1.0026999999999999</v>
      </c>
      <c r="F775">
        <v>-1.0869261887255943</v>
      </c>
      <c r="G775" s="26">
        <v>3.1529630000000003E-2</v>
      </c>
      <c r="H775">
        <v>772</v>
      </c>
      <c r="I775">
        <v>0.478420777442637</v>
      </c>
      <c r="J775">
        <v>772</v>
      </c>
    </row>
    <row r="776" spans="1:10" x14ac:dyDescent="0.2">
      <c r="A776" s="25">
        <v>34485</v>
      </c>
      <c r="B776" s="26">
        <v>9.3526939999999999E-3</v>
      </c>
      <c r="C776" s="26">
        <v>3.0999999999999999E-3</v>
      </c>
      <c r="D776">
        <f t="shared" si="24"/>
        <v>1.0093526939999999</v>
      </c>
      <c r="E776">
        <f t="shared" si="25"/>
        <v>1.0031000000000001</v>
      </c>
      <c r="F776">
        <v>1.789567139444699</v>
      </c>
      <c r="G776" s="26">
        <v>3.1703700000000001E-2</v>
      </c>
      <c r="H776">
        <v>773</v>
      </c>
      <c r="I776">
        <v>0.47952371020746171</v>
      </c>
      <c r="J776">
        <v>773</v>
      </c>
    </row>
    <row r="777" spans="1:10" x14ac:dyDescent="0.2">
      <c r="A777" s="25">
        <v>34515</v>
      </c>
      <c r="B777" s="26">
        <v>-2.7880229999999999E-2</v>
      </c>
      <c r="C777" s="26">
        <v>3.0999999999999999E-3</v>
      </c>
      <c r="D777">
        <f t="shared" si="24"/>
        <v>0.97211977000000005</v>
      </c>
      <c r="E777">
        <f t="shared" si="25"/>
        <v>1.0031000000000001</v>
      </c>
      <c r="F777">
        <v>0.2340402592902594</v>
      </c>
      <c r="G777" s="26">
        <v>3.1760280000000002E-2</v>
      </c>
      <c r="H777">
        <v>774</v>
      </c>
      <c r="I777">
        <v>0.47982189439317663</v>
      </c>
      <c r="J777">
        <v>774</v>
      </c>
    </row>
    <row r="778" spans="1:10" x14ac:dyDescent="0.2">
      <c r="A778" s="25">
        <v>34544</v>
      </c>
      <c r="B778" s="26">
        <v>3.0656849999999999E-2</v>
      </c>
      <c r="C778" s="26">
        <v>2.8E-3</v>
      </c>
      <c r="D778">
        <f t="shared" si="24"/>
        <v>1.03065685</v>
      </c>
      <c r="E778">
        <f t="shared" si="25"/>
        <v>1.0027999999999999</v>
      </c>
      <c r="F778">
        <v>1.5903427000790946</v>
      </c>
      <c r="G778" s="26">
        <v>3.1801419999999997E-2</v>
      </c>
      <c r="H778">
        <v>775</v>
      </c>
      <c r="I778">
        <v>0.48016687157282639</v>
      </c>
      <c r="J778">
        <v>775</v>
      </c>
    </row>
    <row r="779" spans="1:10" x14ac:dyDescent="0.2">
      <c r="A779" s="25">
        <v>34577</v>
      </c>
      <c r="B779" s="26">
        <v>4.2629109999999998E-2</v>
      </c>
      <c r="C779" s="26">
        <v>3.7000000000000002E-3</v>
      </c>
      <c r="D779">
        <f t="shared" si="24"/>
        <v>1.04262911</v>
      </c>
      <c r="E779">
        <f t="shared" si="25"/>
        <v>1.0037</v>
      </c>
      <c r="F779">
        <v>-0.19648999721572505</v>
      </c>
      <c r="G779" s="26">
        <v>3.183892E-2</v>
      </c>
      <c r="H779">
        <v>776</v>
      </c>
      <c r="I779">
        <v>0.48156609794264821</v>
      </c>
      <c r="J779">
        <v>776</v>
      </c>
    </row>
    <row r="780" spans="1:10" x14ac:dyDescent="0.2">
      <c r="A780" s="25">
        <v>34607</v>
      </c>
      <c r="B780" s="26">
        <v>-1.833769E-2</v>
      </c>
      <c r="C780" s="26">
        <v>3.7000000000000002E-3</v>
      </c>
      <c r="D780">
        <f t="shared" si="24"/>
        <v>0.98166231000000004</v>
      </c>
      <c r="E780">
        <f t="shared" si="25"/>
        <v>1.0037</v>
      </c>
      <c r="F780">
        <v>1.0373248381575206</v>
      </c>
      <c r="G780" s="26">
        <v>3.1923149999999997E-2</v>
      </c>
      <c r="H780">
        <v>777</v>
      </c>
      <c r="I780">
        <v>0.48346691224689536</v>
      </c>
      <c r="J780">
        <v>777</v>
      </c>
    </row>
    <row r="781" spans="1:10" x14ac:dyDescent="0.2">
      <c r="A781" s="25">
        <v>34638</v>
      </c>
      <c r="B781" s="26">
        <v>1.4520949999999999E-2</v>
      </c>
      <c r="C781" s="26">
        <v>3.8E-3</v>
      </c>
      <c r="D781">
        <f t="shared" si="24"/>
        <v>1.0145209500000001</v>
      </c>
      <c r="E781">
        <f t="shared" si="25"/>
        <v>1.0038</v>
      </c>
      <c r="F781">
        <v>1.4594698239912432E-2</v>
      </c>
      <c r="G781" s="26">
        <v>3.1952189999999998E-2</v>
      </c>
      <c r="H781">
        <v>778</v>
      </c>
      <c r="I781">
        <v>0.48499537772325446</v>
      </c>
      <c r="J781">
        <v>778</v>
      </c>
    </row>
    <row r="782" spans="1:10" x14ac:dyDescent="0.2">
      <c r="A782" s="25">
        <v>34668</v>
      </c>
      <c r="B782" s="26">
        <v>-3.7206370000000002E-2</v>
      </c>
      <c r="C782" s="26">
        <v>3.7000000000000002E-3</v>
      </c>
      <c r="D782">
        <f t="shared" si="24"/>
        <v>0.96279362999999996</v>
      </c>
      <c r="E782">
        <f t="shared" si="25"/>
        <v>1.0037</v>
      </c>
      <c r="F782">
        <v>-0.77632907005033303</v>
      </c>
      <c r="G782" s="26">
        <v>3.1997640000000001E-2</v>
      </c>
      <c r="H782">
        <v>779</v>
      </c>
      <c r="I782">
        <v>0.48559927298573557</v>
      </c>
      <c r="J782">
        <v>779</v>
      </c>
    </row>
    <row r="783" spans="1:10" x14ac:dyDescent="0.2">
      <c r="A783" s="25">
        <v>34698</v>
      </c>
      <c r="B783" s="26">
        <v>1.2580289999999999E-2</v>
      </c>
      <c r="C783" s="26">
        <v>4.4000000000000003E-3</v>
      </c>
      <c r="D783">
        <f t="shared" si="24"/>
        <v>1.01258029</v>
      </c>
      <c r="E783">
        <f t="shared" si="25"/>
        <v>1.0044</v>
      </c>
      <c r="F783">
        <v>-2.1939066549195485</v>
      </c>
      <c r="G783" s="26">
        <v>3.2082010000000001E-2</v>
      </c>
      <c r="H783">
        <v>780</v>
      </c>
      <c r="I783">
        <v>0.48609036250896753</v>
      </c>
      <c r="J783">
        <v>780</v>
      </c>
    </row>
    <row r="784" spans="1:10" x14ac:dyDescent="0.2">
      <c r="A784" s="25">
        <v>34730</v>
      </c>
      <c r="B784" s="26">
        <v>2.0352840000000001E-2</v>
      </c>
      <c r="C784" s="26">
        <v>4.1999999999999997E-3</v>
      </c>
      <c r="D784">
        <f t="shared" si="24"/>
        <v>1.0203528399999999</v>
      </c>
      <c r="E784">
        <f t="shared" si="25"/>
        <v>1.0042</v>
      </c>
      <c r="F784">
        <v>-0.20413453494359685</v>
      </c>
      <c r="G784" s="26">
        <v>3.2083380000000002E-2</v>
      </c>
      <c r="H784">
        <v>781</v>
      </c>
      <c r="I784">
        <v>0.48625825430896402</v>
      </c>
      <c r="J784">
        <v>781</v>
      </c>
    </row>
    <row r="785" spans="1:10" x14ac:dyDescent="0.2">
      <c r="A785" s="25">
        <v>34758</v>
      </c>
      <c r="B785" s="26">
        <v>3.9647229999999999E-2</v>
      </c>
      <c r="C785" s="26">
        <v>4.0000000000000001E-3</v>
      </c>
      <c r="D785">
        <f t="shared" si="24"/>
        <v>1.0396472299999999</v>
      </c>
      <c r="E785">
        <f t="shared" si="25"/>
        <v>1.004</v>
      </c>
      <c r="F785">
        <v>-1.4920282528026561</v>
      </c>
      <c r="G785" s="26">
        <v>3.2214979999999997E-2</v>
      </c>
      <c r="H785">
        <v>782</v>
      </c>
      <c r="I785">
        <v>0.48737221777139317</v>
      </c>
      <c r="J785">
        <v>782</v>
      </c>
    </row>
    <row r="786" spans="1:10" x14ac:dyDescent="0.2">
      <c r="A786" s="25">
        <v>34789</v>
      </c>
      <c r="B786" s="26">
        <v>2.7064169999999999E-2</v>
      </c>
      <c r="C786" s="26">
        <v>4.5999999999999999E-3</v>
      </c>
      <c r="D786">
        <f t="shared" si="24"/>
        <v>1.0270641700000001</v>
      </c>
      <c r="E786">
        <f t="shared" si="25"/>
        <v>1.0045999999999999</v>
      </c>
      <c r="F786">
        <v>-0.99492049582838393</v>
      </c>
      <c r="G786" s="26">
        <v>3.2351959999999999E-2</v>
      </c>
      <c r="H786">
        <v>783</v>
      </c>
      <c r="I786">
        <v>0.49649884443945203</v>
      </c>
      <c r="J786">
        <v>783</v>
      </c>
    </row>
    <row r="787" spans="1:10" x14ac:dyDescent="0.2">
      <c r="A787" s="25">
        <v>34817</v>
      </c>
      <c r="B787" s="26">
        <v>2.504814E-2</v>
      </c>
      <c r="C787" s="26">
        <v>4.4000000000000003E-3</v>
      </c>
      <c r="D787">
        <f t="shared" si="24"/>
        <v>1.02504814</v>
      </c>
      <c r="E787">
        <f t="shared" si="25"/>
        <v>1.0044</v>
      </c>
      <c r="F787">
        <v>-1.6376144017714525</v>
      </c>
      <c r="G787" s="26">
        <v>3.2451260000000003E-2</v>
      </c>
      <c r="H787">
        <v>784</v>
      </c>
      <c r="I787">
        <v>0.50050073052969257</v>
      </c>
      <c r="J787">
        <v>784</v>
      </c>
    </row>
    <row r="788" spans="1:10" x14ac:dyDescent="0.2">
      <c r="A788" s="25">
        <v>34850</v>
      </c>
      <c r="B788" s="26">
        <v>3.3908569999999999E-2</v>
      </c>
      <c r="C788" s="26">
        <v>5.4000000000000003E-3</v>
      </c>
      <c r="D788">
        <f t="shared" si="24"/>
        <v>1.0339085699999999</v>
      </c>
      <c r="E788">
        <f t="shared" si="25"/>
        <v>1.0054000000000001</v>
      </c>
      <c r="F788">
        <v>-2.2601253932707674</v>
      </c>
      <c r="G788" s="26">
        <v>3.2566020000000001E-2</v>
      </c>
      <c r="H788">
        <v>785</v>
      </c>
      <c r="I788">
        <v>0.5018727688822946</v>
      </c>
      <c r="J788">
        <v>785</v>
      </c>
    </row>
    <row r="789" spans="1:10" x14ac:dyDescent="0.2">
      <c r="A789" s="25">
        <v>34880</v>
      </c>
      <c r="B789" s="26">
        <v>3.1141829999999999E-2</v>
      </c>
      <c r="C789" s="26">
        <v>4.7000000000000002E-3</v>
      </c>
      <c r="D789">
        <f t="shared" si="24"/>
        <v>1.0311418299999999</v>
      </c>
      <c r="E789">
        <f t="shared" si="25"/>
        <v>1.0046999999999999</v>
      </c>
      <c r="F789">
        <v>-0.2389755845827726</v>
      </c>
      <c r="G789" s="26">
        <v>3.2846939999999998E-2</v>
      </c>
      <c r="H789">
        <v>786</v>
      </c>
      <c r="I789">
        <v>0.5027924679705601</v>
      </c>
      <c r="J789">
        <v>786</v>
      </c>
    </row>
    <row r="790" spans="1:10" x14ac:dyDescent="0.2">
      <c r="A790" s="25">
        <v>34911</v>
      </c>
      <c r="B790" s="26">
        <v>4.080114E-2</v>
      </c>
      <c r="C790" s="26">
        <v>4.4999999999999997E-3</v>
      </c>
      <c r="D790">
        <f t="shared" si="24"/>
        <v>1.0408011399999999</v>
      </c>
      <c r="E790">
        <f t="shared" si="25"/>
        <v>1.0044999999999999</v>
      </c>
      <c r="F790">
        <v>1.2020242978747384</v>
      </c>
      <c r="G790" s="26">
        <v>3.285445E-2</v>
      </c>
      <c r="H790">
        <v>787</v>
      </c>
      <c r="I790">
        <v>0.50314861924064491</v>
      </c>
      <c r="J790">
        <v>787</v>
      </c>
    </row>
    <row r="791" spans="1:10" x14ac:dyDescent="0.2">
      <c r="A791" s="25">
        <v>34942</v>
      </c>
      <c r="B791" s="26">
        <v>9.2995669999999999E-3</v>
      </c>
      <c r="C791" s="26">
        <v>4.7000000000000002E-3</v>
      </c>
      <c r="D791">
        <f t="shared" si="24"/>
        <v>1.009299567</v>
      </c>
      <c r="E791">
        <f t="shared" si="25"/>
        <v>1.0046999999999999</v>
      </c>
      <c r="F791">
        <v>0.30724677091910374</v>
      </c>
      <c r="G791" s="26">
        <v>3.291728E-2</v>
      </c>
      <c r="H791">
        <v>788</v>
      </c>
      <c r="I791">
        <v>0.50448286166738698</v>
      </c>
      <c r="J791">
        <v>788</v>
      </c>
    </row>
    <row r="792" spans="1:10" x14ac:dyDescent="0.2">
      <c r="A792" s="25">
        <v>34971</v>
      </c>
      <c r="B792" s="26">
        <v>3.6353799999999999E-2</v>
      </c>
      <c r="C792" s="26">
        <v>4.3E-3</v>
      </c>
      <c r="D792">
        <f t="shared" si="24"/>
        <v>1.0363538000000001</v>
      </c>
      <c r="E792">
        <f t="shared" si="25"/>
        <v>1.0043</v>
      </c>
      <c r="F792">
        <v>0.43806885996932876</v>
      </c>
      <c r="G792" s="26">
        <v>3.3096210000000001E-2</v>
      </c>
      <c r="H792">
        <v>789</v>
      </c>
      <c r="I792">
        <v>0.50710919794895182</v>
      </c>
      <c r="J792">
        <v>789</v>
      </c>
    </row>
    <row r="793" spans="1:10" x14ac:dyDescent="0.2">
      <c r="A793" s="25">
        <v>35003</v>
      </c>
      <c r="B793" s="26">
        <v>-1.1338640000000001E-2</v>
      </c>
      <c r="C793" s="26">
        <v>4.7000000000000002E-3</v>
      </c>
      <c r="D793">
        <f t="shared" si="24"/>
        <v>0.98866136000000004</v>
      </c>
      <c r="E793">
        <f t="shared" si="25"/>
        <v>1.0046999999999999</v>
      </c>
      <c r="F793">
        <v>-1.4577409433990172</v>
      </c>
      <c r="G793" s="26">
        <v>3.3105370000000002E-2</v>
      </c>
      <c r="H793">
        <v>790</v>
      </c>
      <c r="I793">
        <v>0.51663268939826434</v>
      </c>
      <c r="J793">
        <v>790</v>
      </c>
    </row>
    <row r="794" spans="1:10" x14ac:dyDescent="0.2">
      <c r="A794" s="25">
        <v>35033</v>
      </c>
      <c r="B794" s="26">
        <v>4.2771080000000003E-2</v>
      </c>
      <c r="C794" s="26">
        <v>4.1999999999999997E-3</v>
      </c>
      <c r="D794">
        <f t="shared" si="24"/>
        <v>1.0427710800000001</v>
      </c>
      <c r="E794">
        <f t="shared" si="25"/>
        <v>1.0042</v>
      </c>
      <c r="F794">
        <v>-0.30686003184800437</v>
      </c>
      <c r="G794" s="26">
        <v>3.324088E-2</v>
      </c>
      <c r="H794">
        <v>791</v>
      </c>
      <c r="I794">
        <v>0.51839386132887377</v>
      </c>
      <c r="J794">
        <v>791</v>
      </c>
    </row>
    <row r="795" spans="1:10" x14ac:dyDescent="0.2">
      <c r="A795" s="25">
        <v>35062</v>
      </c>
      <c r="B795" s="26">
        <v>1.5192199999999999E-2</v>
      </c>
      <c r="C795" s="26">
        <v>4.8999999999999998E-3</v>
      </c>
      <c r="D795">
        <f t="shared" si="24"/>
        <v>1.0151922</v>
      </c>
      <c r="E795">
        <f t="shared" si="25"/>
        <v>1.0048999999999999</v>
      </c>
      <c r="F795">
        <v>-1.7340584885539649</v>
      </c>
      <c r="G795" s="26">
        <v>3.3257500000000002E-2</v>
      </c>
      <c r="H795">
        <v>792</v>
      </c>
      <c r="I795">
        <v>0.52237761709310815</v>
      </c>
      <c r="J795">
        <v>792</v>
      </c>
    </row>
    <row r="796" spans="1:10" x14ac:dyDescent="0.2">
      <c r="A796" s="25">
        <v>35095</v>
      </c>
      <c r="B796" s="26">
        <v>2.8121320000000002E-2</v>
      </c>
      <c r="C796" s="26">
        <v>4.3E-3</v>
      </c>
      <c r="D796">
        <f t="shared" si="24"/>
        <v>1.0281213199999999</v>
      </c>
      <c r="E796">
        <f t="shared" si="25"/>
        <v>1.0043</v>
      </c>
      <c r="F796">
        <v>-1.5685675606678438</v>
      </c>
      <c r="G796" s="26">
        <v>3.3332439999999998E-2</v>
      </c>
      <c r="H796">
        <v>793</v>
      </c>
      <c r="I796">
        <v>0.52292725502151227</v>
      </c>
      <c r="J796">
        <v>793</v>
      </c>
    </row>
    <row r="797" spans="1:10" x14ac:dyDescent="0.2">
      <c r="A797" s="25">
        <v>35124</v>
      </c>
      <c r="B797" s="26">
        <v>1.635263E-2</v>
      </c>
      <c r="C797" s="26">
        <v>3.8999999999999998E-3</v>
      </c>
      <c r="D797">
        <f t="shared" si="24"/>
        <v>1.0163526300000001</v>
      </c>
      <c r="E797">
        <f t="shared" si="25"/>
        <v>1.0039</v>
      </c>
      <c r="F797">
        <v>0.24159053809996242</v>
      </c>
      <c r="G797" s="26">
        <v>3.3401029999999998E-2</v>
      </c>
      <c r="H797">
        <v>794</v>
      </c>
      <c r="I797">
        <v>0.52687289379001134</v>
      </c>
      <c r="J797">
        <v>794</v>
      </c>
    </row>
    <row r="798" spans="1:10" x14ac:dyDescent="0.2">
      <c r="A798" s="25">
        <v>35153</v>
      </c>
      <c r="B798" s="26">
        <v>1.091408E-2</v>
      </c>
      <c r="C798" s="26">
        <v>3.8999999999999998E-3</v>
      </c>
      <c r="D798">
        <f t="shared" si="24"/>
        <v>1.01091408</v>
      </c>
      <c r="E798">
        <f t="shared" si="25"/>
        <v>1.0039</v>
      </c>
      <c r="F798">
        <v>-0.81300317660569521</v>
      </c>
      <c r="G798" s="26">
        <v>3.3652179999999997E-2</v>
      </c>
      <c r="H798">
        <v>795</v>
      </c>
      <c r="I798">
        <v>0.52709362162327245</v>
      </c>
      <c r="J798">
        <v>795</v>
      </c>
    </row>
    <row r="799" spans="1:10" x14ac:dyDescent="0.2">
      <c r="A799" s="25">
        <v>35185</v>
      </c>
      <c r="B799" s="26">
        <v>2.5559889999999998E-2</v>
      </c>
      <c r="C799" s="26">
        <v>4.5999999999999999E-3</v>
      </c>
      <c r="D799">
        <f t="shared" si="24"/>
        <v>1.02555989</v>
      </c>
      <c r="E799">
        <f t="shared" si="25"/>
        <v>1.0045999999999999</v>
      </c>
      <c r="F799">
        <v>0.42947138245970318</v>
      </c>
      <c r="G799" s="26">
        <v>3.3698840000000001E-2</v>
      </c>
      <c r="H799">
        <v>796</v>
      </c>
      <c r="I799">
        <v>0.53186811489270946</v>
      </c>
      <c r="J799">
        <v>796</v>
      </c>
    </row>
    <row r="800" spans="1:10" x14ac:dyDescent="0.2">
      <c r="A800" s="25">
        <v>35216</v>
      </c>
      <c r="B800" s="26">
        <v>2.6810420000000001E-2</v>
      </c>
      <c r="C800" s="26">
        <v>4.1999999999999997E-3</v>
      </c>
      <c r="D800">
        <f t="shared" si="24"/>
        <v>1.0268104199999999</v>
      </c>
      <c r="E800">
        <f t="shared" si="25"/>
        <v>1.0042</v>
      </c>
      <c r="F800">
        <v>-2.5880836571165871</v>
      </c>
      <c r="G800" s="26">
        <v>3.3699809999999997E-2</v>
      </c>
      <c r="H800">
        <v>797</v>
      </c>
      <c r="I800">
        <v>0.53488267839864723</v>
      </c>
      <c r="J800">
        <v>797</v>
      </c>
    </row>
    <row r="801" spans="1:10" x14ac:dyDescent="0.2">
      <c r="A801" s="25">
        <v>35244</v>
      </c>
      <c r="B801" s="26">
        <v>-8.2893389999999997E-3</v>
      </c>
      <c r="C801" s="26">
        <v>4.0000000000000001E-3</v>
      </c>
      <c r="D801">
        <f t="shared" si="24"/>
        <v>0.99171066100000005</v>
      </c>
      <c r="E801">
        <f t="shared" si="25"/>
        <v>1.004</v>
      </c>
      <c r="F801">
        <v>-0.87278812740393175</v>
      </c>
      <c r="G801" s="26">
        <v>3.3787270000000001E-2</v>
      </c>
      <c r="H801">
        <v>798</v>
      </c>
      <c r="I801">
        <v>0.53529207129233491</v>
      </c>
      <c r="J801">
        <v>798</v>
      </c>
    </row>
    <row r="802" spans="1:10" x14ac:dyDescent="0.2">
      <c r="A802" s="25">
        <v>35277</v>
      </c>
      <c r="B802" s="26">
        <v>-5.3851309999999999E-2</v>
      </c>
      <c r="C802" s="26">
        <v>4.4999999999999997E-3</v>
      </c>
      <c r="D802">
        <f t="shared" si="24"/>
        <v>0.94614869000000001</v>
      </c>
      <c r="E802">
        <f t="shared" si="25"/>
        <v>1.0044999999999999</v>
      </c>
      <c r="F802">
        <v>-1.551446727919205</v>
      </c>
      <c r="G802" s="26">
        <v>3.3908569999999999E-2</v>
      </c>
      <c r="H802">
        <v>799</v>
      </c>
      <c r="I802">
        <v>0.53768357589202365</v>
      </c>
      <c r="J802">
        <v>799</v>
      </c>
    </row>
    <row r="803" spans="1:10" x14ac:dyDescent="0.2">
      <c r="A803" s="25">
        <v>35307</v>
      </c>
      <c r="B803" s="26">
        <v>3.2451260000000003E-2</v>
      </c>
      <c r="C803" s="26">
        <v>4.1000000000000003E-3</v>
      </c>
      <c r="D803">
        <f t="shared" si="24"/>
        <v>1.03245126</v>
      </c>
      <c r="E803">
        <f t="shared" si="25"/>
        <v>1.0041</v>
      </c>
      <c r="F803">
        <v>0.58062164460462973</v>
      </c>
      <c r="G803" s="26">
        <v>3.4009270000000001E-2</v>
      </c>
      <c r="H803">
        <v>800</v>
      </c>
      <c r="I803">
        <v>0.53916271683145833</v>
      </c>
      <c r="J803">
        <v>800</v>
      </c>
    </row>
    <row r="804" spans="1:10" x14ac:dyDescent="0.2">
      <c r="A804" s="25">
        <v>35338</v>
      </c>
      <c r="B804" s="26">
        <v>5.2984650000000001E-2</v>
      </c>
      <c r="C804" s="26">
        <v>4.4000000000000003E-3</v>
      </c>
      <c r="D804">
        <f t="shared" si="24"/>
        <v>1.05298465</v>
      </c>
      <c r="E804">
        <f t="shared" si="25"/>
        <v>1.0044</v>
      </c>
      <c r="F804">
        <v>1.4879955732262966</v>
      </c>
      <c r="G804" s="26">
        <v>3.4097990000000002E-2</v>
      </c>
      <c r="H804">
        <v>801</v>
      </c>
      <c r="I804">
        <v>0.54128898972208117</v>
      </c>
      <c r="J804">
        <v>801</v>
      </c>
    </row>
    <row r="805" spans="1:10" x14ac:dyDescent="0.2">
      <c r="A805" s="25">
        <v>35369</v>
      </c>
      <c r="B805" s="26">
        <v>1.367287E-2</v>
      </c>
      <c r="C805" s="26">
        <v>4.1999999999999997E-3</v>
      </c>
      <c r="D805">
        <f t="shared" si="24"/>
        <v>1.0136728699999999</v>
      </c>
      <c r="E805">
        <f t="shared" si="25"/>
        <v>1.0042</v>
      </c>
      <c r="F805">
        <v>0.30962287468891775</v>
      </c>
      <c r="G805" s="26">
        <v>3.4285650000000001E-2</v>
      </c>
      <c r="H805">
        <v>802</v>
      </c>
      <c r="I805">
        <v>0.54200523650163868</v>
      </c>
      <c r="J805">
        <v>802</v>
      </c>
    </row>
    <row r="806" spans="1:10" x14ac:dyDescent="0.2">
      <c r="A806" s="25">
        <v>35398</v>
      </c>
      <c r="B806" s="26">
        <v>6.5594449999999999E-2</v>
      </c>
      <c r="C806" s="26">
        <v>4.1000000000000003E-3</v>
      </c>
      <c r="D806">
        <f t="shared" si="24"/>
        <v>1.0655944500000001</v>
      </c>
      <c r="E806">
        <f t="shared" si="25"/>
        <v>1.0041</v>
      </c>
      <c r="F806">
        <v>-0.77242285142202383</v>
      </c>
      <c r="G806" s="26">
        <v>3.4361589999999997E-2</v>
      </c>
      <c r="H806">
        <v>803</v>
      </c>
      <c r="I806">
        <v>0.54323379704437513</v>
      </c>
      <c r="J806">
        <v>803</v>
      </c>
    </row>
    <row r="807" spans="1:10" x14ac:dyDescent="0.2">
      <c r="A807" s="25">
        <v>35430</v>
      </c>
      <c r="B807" s="26">
        <v>-1.1380690000000001E-2</v>
      </c>
      <c r="C807" s="26">
        <v>4.5999999999999999E-3</v>
      </c>
      <c r="D807">
        <f t="shared" si="24"/>
        <v>0.98861931000000003</v>
      </c>
      <c r="E807">
        <f t="shared" si="25"/>
        <v>1.0045999999999999</v>
      </c>
      <c r="F807">
        <v>-1.7774665729135601</v>
      </c>
      <c r="G807" s="26">
        <v>3.4561050000000003E-2</v>
      </c>
      <c r="H807">
        <v>804</v>
      </c>
      <c r="I807">
        <v>0.54672165831752584</v>
      </c>
      <c r="J807">
        <v>804</v>
      </c>
    </row>
    <row r="808" spans="1:10" x14ac:dyDescent="0.2">
      <c r="A808" s="25">
        <v>35461</v>
      </c>
      <c r="B808" s="26">
        <v>5.3473149999999997E-2</v>
      </c>
      <c r="C808" s="26">
        <v>4.4999999999999997E-3</v>
      </c>
      <c r="D808">
        <f t="shared" si="24"/>
        <v>1.0534731500000001</v>
      </c>
      <c r="E808">
        <f t="shared" si="25"/>
        <v>1.0044999999999999</v>
      </c>
      <c r="F808">
        <v>-2.1020354035624513</v>
      </c>
      <c r="G808" s="26">
        <v>3.4677510000000002E-2</v>
      </c>
      <c r="H808">
        <v>805</v>
      </c>
      <c r="I808">
        <v>0.54765524119070341</v>
      </c>
      <c r="J808">
        <v>805</v>
      </c>
    </row>
    <row r="809" spans="1:10" x14ac:dyDescent="0.2">
      <c r="A809" s="25">
        <v>35489</v>
      </c>
      <c r="B809" s="26">
        <v>-1.0671770000000001E-3</v>
      </c>
      <c r="C809" s="26">
        <v>3.8999999999999998E-3</v>
      </c>
      <c r="D809">
        <f t="shared" si="24"/>
        <v>0.99893282299999997</v>
      </c>
      <c r="E809">
        <f t="shared" si="25"/>
        <v>1.0039</v>
      </c>
      <c r="F809">
        <v>1.1469293888345229</v>
      </c>
      <c r="G809" s="26">
        <v>3.4957189999999999E-2</v>
      </c>
      <c r="H809">
        <v>806</v>
      </c>
      <c r="I809">
        <v>0.54922862681170304</v>
      </c>
      <c r="J809">
        <v>806</v>
      </c>
    </row>
    <row r="810" spans="1:10" x14ac:dyDescent="0.2">
      <c r="A810" s="25">
        <v>35520</v>
      </c>
      <c r="B810" s="26">
        <v>-4.4888690000000002E-2</v>
      </c>
      <c r="C810" s="26">
        <v>4.3E-3</v>
      </c>
      <c r="D810">
        <f t="shared" si="24"/>
        <v>0.95511131000000005</v>
      </c>
      <c r="E810">
        <f t="shared" si="25"/>
        <v>1.0043</v>
      </c>
      <c r="F810">
        <v>1.1428954030549046</v>
      </c>
      <c r="G810" s="26">
        <v>3.5169720000000002E-2</v>
      </c>
      <c r="H810">
        <v>807</v>
      </c>
      <c r="I810">
        <v>0.55232215825124642</v>
      </c>
      <c r="J810">
        <v>807</v>
      </c>
    </row>
    <row r="811" spans="1:10" x14ac:dyDescent="0.2">
      <c r="A811" s="25">
        <v>35550</v>
      </c>
      <c r="B811" s="26">
        <v>4.2396219999999998E-2</v>
      </c>
      <c r="C811" s="26">
        <v>4.3E-3</v>
      </c>
      <c r="D811">
        <f t="shared" si="24"/>
        <v>1.0423962200000001</v>
      </c>
      <c r="E811">
        <f t="shared" si="25"/>
        <v>1.0043</v>
      </c>
      <c r="F811">
        <v>0.42558820256530899</v>
      </c>
      <c r="G811" s="26">
        <v>3.5255309999999998E-2</v>
      </c>
      <c r="H811">
        <v>808</v>
      </c>
      <c r="I811">
        <v>0.55995034268397925</v>
      </c>
      <c r="J811">
        <v>808</v>
      </c>
    </row>
    <row r="812" spans="1:10" x14ac:dyDescent="0.2">
      <c r="A812" s="25">
        <v>35580</v>
      </c>
      <c r="B812" s="26">
        <v>7.1639750000000002E-2</v>
      </c>
      <c r="C812" s="26">
        <v>4.8999999999999998E-3</v>
      </c>
      <c r="D812">
        <f t="shared" si="24"/>
        <v>1.0716397500000001</v>
      </c>
      <c r="E812">
        <f t="shared" si="25"/>
        <v>1.0048999999999999</v>
      </c>
      <c r="F812">
        <v>1.3207532580050725</v>
      </c>
      <c r="G812" s="26">
        <v>3.5265680000000001E-2</v>
      </c>
      <c r="H812">
        <v>809</v>
      </c>
      <c r="I812">
        <v>0.56157965567010248</v>
      </c>
      <c r="J812">
        <v>809</v>
      </c>
    </row>
    <row r="813" spans="1:10" x14ac:dyDescent="0.2">
      <c r="A813" s="25">
        <v>35611</v>
      </c>
      <c r="B813" s="26">
        <v>4.4080939999999999E-2</v>
      </c>
      <c r="C813" s="26">
        <v>3.7000000000000002E-3</v>
      </c>
      <c r="D813">
        <f t="shared" si="24"/>
        <v>1.04408094</v>
      </c>
      <c r="E813">
        <f t="shared" si="25"/>
        <v>1.0037</v>
      </c>
      <c r="F813">
        <v>1.6846367990263766</v>
      </c>
      <c r="G813" s="26">
        <v>3.532354E-2</v>
      </c>
      <c r="H813">
        <v>810</v>
      </c>
      <c r="I813">
        <v>0.56373246613875261</v>
      </c>
      <c r="J813">
        <v>810</v>
      </c>
    </row>
    <row r="814" spans="1:10" x14ac:dyDescent="0.2">
      <c r="A814" s="25">
        <v>35642</v>
      </c>
      <c r="B814" s="26">
        <v>7.6512650000000001E-2</v>
      </c>
      <c r="C814" s="26">
        <v>4.3E-3</v>
      </c>
      <c r="D814">
        <f t="shared" si="24"/>
        <v>1.07651265</v>
      </c>
      <c r="E814">
        <f t="shared" si="25"/>
        <v>1.0043</v>
      </c>
      <c r="F814">
        <v>1.7161728055362417</v>
      </c>
      <c r="G814" s="26">
        <v>3.5326469999999999E-2</v>
      </c>
      <c r="H814">
        <v>811</v>
      </c>
      <c r="I814">
        <v>0.56587484438160207</v>
      </c>
      <c r="J814">
        <v>811</v>
      </c>
    </row>
    <row r="815" spans="1:10" x14ac:dyDescent="0.2">
      <c r="A815" s="25">
        <v>35671</v>
      </c>
      <c r="B815" s="26">
        <v>-3.6323380000000002E-2</v>
      </c>
      <c r="C815" s="26">
        <v>4.1000000000000003E-3</v>
      </c>
      <c r="D815">
        <f t="shared" si="24"/>
        <v>0.96367661999999998</v>
      </c>
      <c r="E815">
        <f t="shared" si="25"/>
        <v>1.0041</v>
      </c>
      <c r="F815">
        <v>0.25537270659982647</v>
      </c>
      <c r="G815" s="26">
        <v>3.5966249999999998E-2</v>
      </c>
      <c r="H815">
        <v>812</v>
      </c>
      <c r="I815">
        <v>0.56711475639314191</v>
      </c>
      <c r="J815">
        <v>812</v>
      </c>
    </row>
    <row r="816" spans="1:10" x14ac:dyDescent="0.2">
      <c r="A816" s="25">
        <v>35703</v>
      </c>
      <c r="B816" s="26">
        <v>5.8453339999999999E-2</v>
      </c>
      <c r="C816" s="26">
        <v>4.4000000000000003E-3</v>
      </c>
      <c r="D816">
        <f t="shared" si="24"/>
        <v>1.05845334</v>
      </c>
      <c r="E816">
        <f t="shared" si="25"/>
        <v>1.0044</v>
      </c>
      <c r="F816">
        <v>-1.1609294528466139</v>
      </c>
      <c r="G816" s="26">
        <v>3.6129969999999997E-2</v>
      </c>
      <c r="H816">
        <v>813</v>
      </c>
      <c r="I816">
        <v>0.56869682866779225</v>
      </c>
      <c r="J816">
        <v>813</v>
      </c>
    </row>
    <row r="817" spans="1:10" x14ac:dyDescent="0.2">
      <c r="A817" s="25">
        <v>35734</v>
      </c>
      <c r="B817" s="26">
        <v>-3.443276E-2</v>
      </c>
      <c r="C817" s="26">
        <v>4.1999999999999997E-3</v>
      </c>
      <c r="D817">
        <f t="shared" si="24"/>
        <v>0.96556724000000005</v>
      </c>
      <c r="E817">
        <f t="shared" si="25"/>
        <v>1.0042</v>
      </c>
      <c r="F817">
        <v>0.41635563282601806</v>
      </c>
      <c r="G817" s="26">
        <v>3.6331769999999999E-2</v>
      </c>
      <c r="H817">
        <v>814</v>
      </c>
      <c r="I817">
        <v>0.57205340647155101</v>
      </c>
      <c r="J817">
        <v>814</v>
      </c>
    </row>
    <row r="818" spans="1:10" x14ac:dyDescent="0.2">
      <c r="A818" s="25">
        <v>35762</v>
      </c>
      <c r="B818" s="26">
        <v>3.0353700000000001E-2</v>
      </c>
      <c r="C818" s="26">
        <v>3.8999999999999998E-3</v>
      </c>
      <c r="D818">
        <f t="shared" si="24"/>
        <v>1.0303537</v>
      </c>
      <c r="E818">
        <f t="shared" si="25"/>
        <v>1.0039</v>
      </c>
      <c r="F818">
        <v>-1.6700299442508366</v>
      </c>
      <c r="G818" s="26">
        <v>3.6353799999999999E-2</v>
      </c>
      <c r="H818">
        <v>815</v>
      </c>
      <c r="I818">
        <v>0.57317083001889657</v>
      </c>
      <c r="J818">
        <v>815</v>
      </c>
    </row>
    <row r="819" spans="1:10" x14ac:dyDescent="0.2">
      <c r="A819" s="25">
        <v>35795</v>
      </c>
      <c r="B819" s="26">
        <v>1.782156E-2</v>
      </c>
      <c r="C819" s="26">
        <v>4.7999999999999996E-3</v>
      </c>
      <c r="D819">
        <f t="shared" si="24"/>
        <v>1.01782156</v>
      </c>
      <c r="E819">
        <f t="shared" si="25"/>
        <v>1.0047999999999999</v>
      </c>
      <c r="F819">
        <v>0.34420555836238487</v>
      </c>
      <c r="G819" s="26">
        <v>3.6679440000000001E-2</v>
      </c>
      <c r="H819">
        <v>816</v>
      </c>
      <c r="I819">
        <v>0.57346054736735319</v>
      </c>
      <c r="J819">
        <v>816</v>
      </c>
    </row>
    <row r="820" spans="1:10" x14ac:dyDescent="0.2">
      <c r="A820" s="25">
        <v>35825</v>
      </c>
      <c r="B820" s="26">
        <v>4.5113180000000003E-3</v>
      </c>
      <c r="C820" s="26">
        <v>4.3E-3</v>
      </c>
      <c r="D820">
        <f t="shared" si="24"/>
        <v>1.004511318</v>
      </c>
      <c r="E820">
        <f t="shared" si="25"/>
        <v>1.0043</v>
      </c>
      <c r="F820">
        <v>-1.1834615411822511</v>
      </c>
      <c r="G820" s="26">
        <v>3.6822239999999999E-2</v>
      </c>
      <c r="H820">
        <v>817</v>
      </c>
      <c r="I820">
        <v>0.57871380300518649</v>
      </c>
      <c r="J820">
        <v>817</v>
      </c>
    </row>
    <row r="821" spans="1:10" x14ac:dyDescent="0.2">
      <c r="A821" s="25">
        <v>35853</v>
      </c>
      <c r="B821" s="26">
        <v>7.3320720000000006E-2</v>
      </c>
      <c r="C821" s="26">
        <v>3.8999999999999998E-3</v>
      </c>
      <c r="D821">
        <f t="shared" si="24"/>
        <v>1.0733207199999999</v>
      </c>
      <c r="E821">
        <f t="shared" si="25"/>
        <v>1.0039</v>
      </c>
      <c r="F821">
        <v>-1.2861752676091949</v>
      </c>
      <c r="G821" s="26">
        <v>3.700465E-2</v>
      </c>
      <c r="H821">
        <v>818</v>
      </c>
      <c r="I821">
        <v>0.58062164460462973</v>
      </c>
      <c r="J821">
        <v>818</v>
      </c>
    </row>
    <row r="822" spans="1:10" x14ac:dyDescent="0.2">
      <c r="A822" s="25">
        <v>35885</v>
      </c>
      <c r="B822" s="26">
        <v>5.1272610000000003E-2</v>
      </c>
      <c r="C822" s="26">
        <v>3.8999999999999998E-3</v>
      </c>
      <c r="D822">
        <f t="shared" si="24"/>
        <v>1.0512726100000001</v>
      </c>
      <c r="E822">
        <f t="shared" si="25"/>
        <v>1.0039</v>
      </c>
      <c r="F822">
        <v>-0.53625178682370545</v>
      </c>
      <c r="G822" s="26">
        <v>3.7125350000000001E-2</v>
      </c>
      <c r="H822">
        <v>819</v>
      </c>
      <c r="I822">
        <v>0.58207163437713061</v>
      </c>
      <c r="J822">
        <v>819</v>
      </c>
    </row>
    <row r="823" spans="1:10" x14ac:dyDescent="0.2">
      <c r="A823" s="25">
        <v>35915</v>
      </c>
      <c r="B823" s="26">
        <v>1.092424E-2</v>
      </c>
      <c r="C823" s="26">
        <v>4.3E-3</v>
      </c>
      <c r="D823">
        <f t="shared" si="24"/>
        <v>1.01092424</v>
      </c>
      <c r="E823">
        <f t="shared" si="25"/>
        <v>1.0043</v>
      </c>
      <c r="F823">
        <v>-0.71660670357430967</v>
      </c>
      <c r="G823" s="26">
        <v>3.7146499999999999E-2</v>
      </c>
      <c r="H823">
        <v>820</v>
      </c>
      <c r="I823">
        <v>0.58544258978678654</v>
      </c>
      <c r="J823">
        <v>820</v>
      </c>
    </row>
    <row r="824" spans="1:10" x14ac:dyDescent="0.2">
      <c r="A824" s="25">
        <v>35944</v>
      </c>
      <c r="B824" s="26">
        <v>-2.5746160000000001E-2</v>
      </c>
      <c r="C824" s="26">
        <v>4.0000000000000001E-3</v>
      </c>
      <c r="D824">
        <f t="shared" si="24"/>
        <v>0.97425384000000004</v>
      </c>
      <c r="E824">
        <f t="shared" si="25"/>
        <v>1.004</v>
      </c>
      <c r="F824">
        <v>-6.269160024543026E-2</v>
      </c>
      <c r="G824" s="26">
        <v>3.7203729999999997E-2</v>
      </c>
      <c r="H824">
        <v>821</v>
      </c>
      <c r="I824">
        <v>0.59124228523317923</v>
      </c>
      <c r="J824">
        <v>821</v>
      </c>
    </row>
    <row r="825" spans="1:10" x14ac:dyDescent="0.2">
      <c r="A825" s="25">
        <v>35976</v>
      </c>
      <c r="B825" s="26">
        <v>3.183892E-2</v>
      </c>
      <c r="C825" s="26">
        <v>4.1000000000000003E-3</v>
      </c>
      <c r="D825">
        <f t="shared" si="24"/>
        <v>1.03183892</v>
      </c>
      <c r="E825">
        <f t="shared" si="25"/>
        <v>1.0041</v>
      </c>
      <c r="F825">
        <v>-1.0460866661520303</v>
      </c>
      <c r="G825" s="26">
        <v>3.7250900000000003E-2</v>
      </c>
      <c r="H825">
        <v>822</v>
      </c>
      <c r="I825">
        <v>0.59281297662816457</v>
      </c>
      <c r="J825">
        <v>822</v>
      </c>
    </row>
    <row r="826" spans="1:10" x14ac:dyDescent="0.2">
      <c r="A826" s="25">
        <v>36007</v>
      </c>
      <c r="B826" s="26">
        <v>-2.3377189999999999E-2</v>
      </c>
      <c r="C826" s="26">
        <v>4.0000000000000001E-3</v>
      </c>
      <c r="D826">
        <f t="shared" si="24"/>
        <v>0.97662280999999995</v>
      </c>
      <c r="E826">
        <f t="shared" si="25"/>
        <v>1.004</v>
      </c>
      <c r="F826">
        <v>2.5848376709232506</v>
      </c>
      <c r="G826" s="26">
        <v>3.7376600000000003E-2</v>
      </c>
      <c r="H826">
        <v>823</v>
      </c>
      <c r="I826">
        <v>0.59363890658410667</v>
      </c>
      <c r="J826">
        <v>823</v>
      </c>
    </row>
    <row r="827" spans="1:10" x14ac:dyDescent="0.2">
      <c r="A827" s="25">
        <v>36038</v>
      </c>
      <c r="B827" s="26">
        <v>-0.15785969999999999</v>
      </c>
      <c r="C827" s="26">
        <v>4.3E-3</v>
      </c>
      <c r="D827">
        <f t="shared" si="24"/>
        <v>0.84214030000000006</v>
      </c>
      <c r="E827">
        <f t="shared" si="25"/>
        <v>1.0043</v>
      </c>
      <c r="F827">
        <v>1.5264603924530034</v>
      </c>
      <c r="G827" s="26">
        <v>3.7675500000000001E-2</v>
      </c>
      <c r="H827">
        <v>824</v>
      </c>
      <c r="I827">
        <v>0.59421120110613646</v>
      </c>
      <c r="J827">
        <v>824</v>
      </c>
    </row>
    <row r="828" spans="1:10" x14ac:dyDescent="0.2">
      <c r="A828" s="25">
        <v>36068</v>
      </c>
      <c r="B828" s="26">
        <v>6.3813919999999996E-2</v>
      </c>
      <c r="C828" s="26">
        <v>4.5999999999999999E-3</v>
      </c>
      <c r="D828">
        <f t="shared" si="24"/>
        <v>1.0638139200000001</v>
      </c>
      <c r="E828">
        <f t="shared" si="25"/>
        <v>1.0045999999999999</v>
      </c>
      <c r="F828">
        <v>-0.33088635153517182</v>
      </c>
      <c r="G828" s="26">
        <v>3.7714360000000002E-2</v>
      </c>
      <c r="H828">
        <v>825</v>
      </c>
      <c r="I828">
        <v>0.59827541777761661</v>
      </c>
      <c r="J828">
        <v>825</v>
      </c>
    </row>
    <row r="829" spans="1:10" x14ac:dyDescent="0.2">
      <c r="A829" s="25">
        <v>36098</v>
      </c>
      <c r="B829" s="26">
        <v>7.4405600000000002E-2</v>
      </c>
      <c r="C829" s="26">
        <v>3.2000000000000002E-3</v>
      </c>
      <c r="D829">
        <f t="shared" si="24"/>
        <v>1.0744056</v>
      </c>
      <c r="E829">
        <f t="shared" si="25"/>
        <v>1.0032000000000001</v>
      </c>
      <c r="F829">
        <v>-1.0341334732240957</v>
      </c>
      <c r="G829" s="26">
        <v>3.7837299999999997E-2</v>
      </c>
      <c r="H829">
        <v>826</v>
      </c>
      <c r="I829">
        <v>0.60139577048627157</v>
      </c>
      <c r="J829">
        <v>826</v>
      </c>
    </row>
    <row r="830" spans="1:10" x14ac:dyDescent="0.2">
      <c r="A830" s="25">
        <v>36129</v>
      </c>
      <c r="B830" s="26">
        <v>6.2001069999999998E-2</v>
      </c>
      <c r="C830" s="26">
        <v>3.0999999999999999E-3</v>
      </c>
      <c r="D830">
        <f t="shared" si="24"/>
        <v>1.06200107</v>
      </c>
      <c r="E830">
        <f t="shared" si="25"/>
        <v>1.0031000000000001</v>
      </c>
      <c r="F830">
        <v>-1.4540417251268554</v>
      </c>
      <c r="G830" s="26">
        <v>3.789878E-2</v>
      </c>
      <c r="H830">
        <v>827</v>
      </c>
      <c r="I830">
        <v>0.6031046176660958</v>
      </c>
      <c r="J830">
        <v>827</v>
      </c>
    </row>
    <row r="831" spans="1:10" x14ac:dyDescent="0.2">
      <c r="A831" s="25">
        <v>36160</v>
      </c>
      <c r="B831" s="26">
        <v>6.3058000000000003E-2</v>
      </c>
      <c r="C831" s="26">
        <v>3.8E-3</v>
      </c>
      <c r="D831">
        <f t="shared" si="24"/>
        <v>1.0630580000000001</v>
      </c>
      <c r="E831">
        <f t="shared" si="25"/>
        <v>1.0038</v>
      </c>
      <c r="F831">
        <v>0.42678905583411564</v>
      </c>
      <c r="G831" s="26">
        <v>3.7925470000000003E-2</v>
      </c>
      <c r="H831">
        <v>828</v>
      </c>
      <c r="I831">
        <v>0.60345237203187307</v>
      </c>
      <c r="J831">
        <v>828</v>
      </c>
    </row>
    <row r="832" spans="1:10" x14ac:dyDescent="0.2">
      <c r="A832" s="25">
        <v>36189</v>
      </c>
      <c r="B832" s="26">
        <v>3.8446760000000003E-2</v>
      </c>
      <c r="C832" s="26">
        <v>3.5000000000000001E-3</v>
      </c>
      <c r="D832">
        <f t="shared" si="24"/>
        <v>1.03844676</v>
      </c>
      <c r="E832">
        <f t="shared" si="25"/>
        <v>1.0035000000000001</v>
      </c>
      <c r="F832">
        <v>-0.16662698547281893</v>
      </c>
      <c r="G832" s="26">
        <v>3.7954000000000002E-2</v>
      </c>
      <c r="H832">
        <v>829</v>
      </c>
      <c r="I832">
        <v>0.60465199031844108</v>
      </c>
      <c r="J832">
        <v>829</v>
      </c>
    </row>
    <row r="833" spans="1:10" x14ac:dyDescent="0.2">
      <c r="A833" s="25">
        <v>36217</v>
      </c>
      <c r="B833" s="26">
        <v>-3.8082610000000003E-2</v>
      </c>
      <c r="C833" s="26">
        <v>3.5000000000000001E-3</v>
      </c>
      <c r="D833">
        <f t="shared" si="24"/>
        <v>0.96191738999999998</v>
      </c>
      <c r="E833">
        <f t="shared" si="25"/>
        <v>1.0035000000000001</v>
      </c>
      <c r="F833">
        <v>-0.17953165249966377</v>
      </c>
      <c r="G833" s="26">
        <v>3.8128009999999997E-2</v>
      </c>
      <c r="H833">
        <v>830</v>
      </c>
      <c r="I833">
        <v>0.60728319430614641</v>
      </c>
      <c r="J833">
        <v>830</v>
      </c>
    </row>
    <row r="834" spans="1:10" x14ac:dyDescent="0.2">
      <c r="A834" s="25">
        <v>36250</v>
      </c>
      <c r="B834" s="26">
        <v>3.7925470000000003E-2</v>
      </c>
      <c r="C834" s="26">
        <v>4.3E-3</v>
      </c>
      <c r="D834">
        <f t="shared" si="24"/>
        <v>1.03792547</v>
      </c>
      <c r="E834">
        <f t="shared" si="25"/>
        <v>1.0043</v>
      </c>
      <c r="F834">
        <v>0.56373246613875261</v>
      </c>
      <c r="G834" s="26">
        <v>3.8446760000000003E-2</v>
      </c>
      <c r="H834">
        <v>831</v>
      </c>
      <c r="I834">
        <v>0.61025029957380938</v>
      </c>
      <c r="J834">
        <v>831</v>
      </c>
    </row>
    <row r="835" spans="1:10" x14ac:dyDescent="0.2">
      <c r="A835" s="25">
        <v>36280</v>
      </c>
      <c r="B835" s="26">
        <v>4.909202E-2</v>
      </c>
      <c r="C835" s="26">
        <v>3.7000000000000002E-3</v>
      </c>
      <c r="D835">
        <f t="shared" si="24"/>
        <v>1.04909202</v>
      </c>
      <c r="E835">
        <f t="shared" si="25"/>
        <v>1.0037</v>
      </c>
      <c r="F835">
        <v>-0.47866198975609975</v>
      </c>
      <c r="G835" s="26">
        <v>3.8476400000000001E-2</v>
      </c>
      <c r="H835">
        <v>832</v>
      </c>
      <c r="I835">
        <v>0.61247793238381054</v>
      </c>
      <c r="J835">
        <v>832</v>
      </c>
    </row>
    <row r="836" spans="1:10" x14ac:dyDescent="0.2">
      <c r="A836" s="25">
        <v>36308</v>
      </c>
      <c r="B836" s="26">
        <v>-2.0707759999999999E-2</v>
      </c>
      <c r="C836" s="26">
        <v>3.3999999999999998E-3</v>
      </c>
      <c r="D836">
        <f t="shared" si="24"/>
        <v>0.97929224000000004</v>
      </c>
      <c r="E836">
        <f t="shared" si="25"/>
        <v>1.0034000000000001</v>
      </c>
      <c r="F836">
        <v>-1.517813268864681</v>
      </c>
      <c r="G836" s="26">
        <v>3.8645739999999998E-2</v>
      </c>
      <c r="H836">
        <v>833</v>
      </c>
      <c r="I836">
        <v>0.61708177074282478</v>
      </c>
      <c r="J836">
        <v>833</v>
      </c>
    </row>
    <row r="837" spans="1:10" x14ac:dyDescent="0.2">
      <c r="A837" s="25">
        <v>36341</v>
      </c>
      <c r="B837" s="26">
        <v>5.0823479999999997E-2</v>
      </c>
      <c r="C837" s="26">
        <v>4.0000000000000001E-3</v>
      </c>
      <c r="D837">
        <f t="shared" ref="D837:D900" si="26">1+B837</f>
        <v>1.05082348</v>
      </c>
      <c r="E837">
        <f t="shared" ref="E837:E900" si="27">1+C837</f>
        <v>1.004</v>
      </c>
      <c r="F837">
        <v>1.6228872178763549</v>
      </c>
      <c r="G837" s="26">
        <v>3.864621E-2</v>
      </c>
      <c r="H837">
        <v>834</v>
      </c>
      <c r="I837">
        <v>0.6190130479975382</v>
      </c>
      <c r="J837">
        <v>834</v>
      </c>
    </row>
    <row r="838" spans="1:10" x14ac:dyDescent="0.2">
      <c r="A838" s="25">
        <v>36371</v>
      </c>
      <c r="B838" s="26">
        <v>-3.083348E-2</v>
      </c>
      <c r="C838" s="26">
        <v>3.8E-3</v>
      </c>
      <c r="D838">
        <f t="shared" si="26"/>
        <v>0.96916652000000003</v>
      </c>
      <c r="E838">
        <f t="shared" si="27"/>
        <v>1.0038</v>
      </c>
      <c r="F838">
        <v>-0.37883997196599806</v>
      </c>
      <c r="G838" s="26">
        <v>3.874934E-2</v>
      </c>
      <c r="H838">
        <v>835</v>
      </c>
      <c r="I838">
        <v>0.62880537852115048</v>
      </c>
      <c r="J838">
        <v>835</v>
      </c>
    </row>
    <row r="839" spans="1:10" x14ac:dyDescent="0.2">
      <c r="A839" s="25">
        <v>36403</v>
      </c>
      <c r="B839" s="26">
        <v>-9.9184419999999995E-3</v>
      </c>
      <c r="C839" s="26">
        <v>3.8999999999999998E-3</v>
      </c>
      <c r="D839">
        <f t="shared" si="26"/>
        <v>0.99008155799999997</v>
      </c>
      <c r="E839">
        <f t="shared" si="27"/>
        <v>1.0039</v>
      </c>
      <c r="F839">
        <v>8.8232812659089832E-2</v>
      </c>
      <c r="G839" s="26">
        <v>3.874959E-2</v>
      </c>
      <c r="H839">
        <v>836</v>
      </c>
      <c r="I839">
        <v>0.63342119526499885</v>
      </c>
      <c r="J839">
        <v>836</v>
      </c>
    </row>
    <row r="840" spans="1:10" x14ac:dyDescent="0.2">
      <c r="A840" s="25">
        <v>36433</v>
      </c>
      <c r="B840" s="26">
        <v>-2.266901E-2</v>
      </c>
      <c r="C840" s="26">
        <v>3.8999999999999998E-3</v>
      </c>
      <c r="D840">
        <f t="shared" si="26"/>
        <v>0.97733099000000001</v>
      </c>
      <c r="E840">
        <f t="shared" si="27"/>
        <v>1.0039</v>
      </c>
      <c r="F840">
        <v>-0.93397230962866717</v>
      </c>
      <c r="G840" s="26">
        <v>3.8936650000000003E-2</v>
      </c>
      <c r="H840">
        <v>837</v>
      </c>
      <c r="I840">
        <v>0.63442648326169437</v>
      </c>
      <c r="J840">
        <v>837</v>
      </c>
    </row>
    <row r="841" spans="1:10" x14ac:dyDescent="0.2">
      <c r="A841" s="25">
        <v>36462</v>
      </c>
      <c r="B841" s="26">
        <v>6.2107269999999999E-2</v>
      </c>
      <c r="C841" s="26">
        <v>3.8999999999999998E-3</v>
      </c>
      <c r="D841">
        <f t="shared" si="26"/>
        <v>1.06210727</v>
      </c>
      <c r="E841">
        <f t="shared" si="27"/>
        <v>1.0039</v>
      </c>
      <c r="F841">
        <v>0.47755010232311385</v>
      </c>
      <c r="G841" s="26">
        <v>3.9020239999999998E-2</v>
      </c>
      <c r="H841">
        <v>838</v>
      </c>
      <c r="I841">
        <v>0.63627489101885204</v>
      </c>
      <c r="J841">
        <v>838</v>
      </c>
    </row>
    <row r="842" spans="1:10" x14ac:dyDescent="0.2">
      <c r="A842" s="25">
        <v>36494</v>
      </c>
      <c r="B842" s="26">
        <v>3.6822239999999999E-2</v>
      </c>
      <c r="C842" s="26">
        <v>3.5999999999999999E-3</v>
      </c>
      <c r="D842">
        <f t="shared" si="26"/>
        <v>1.03682224</v>
      </c>
      <c r="E842">
        <f t="shared" si="27"/>
        <v>1.0036</v>
      </c>
      <c r="F842">
        <v>-0.56137195202220158</v>
      </c>
      <c r="G842" s="26">
        <v>3.9318770000000003E-2</v>
      </c>
      <c r="H842">
        <v>839</v>
      </c>
      <c r="I842">
        <v>0.63701531963345592</v>
      </c>
      <c r="J842">
        <v>839</v>
      </c>
    </row>
    <row r="843" spans="1:10" x14ac:dyDescent="0.2">
      <c r="A843" s="25">
        <v>36525</v>
      </c>
      <c r="B843" s="26">
        <v>8.3744509999999994E-2</v>
      </c>
      <c r="C843" s="26">
        <v>4.4000000000000003E-3</v>
      </c>
      <c r="D843">
        <f t="shared" si="26"/>
        <v>1.08374451</v>
      </c>
      <c r="E843">
        <f t="shared" si="27"/>
        <v>1.0044</v>
      </c>
      <c r="F843">
        <v>0.43835415689600093</v>
      </c>
      <c r="G843" s="26">
        <v>3.9335670000000003E-2</v>
      </c>
      <c r="H843">
        <v>840</v>
      </c>
      <c r="I843">
        <v>0.64588038620255273</v>
      </c>
      <c r="J843">
        <v>840</v>
      </c>
    </row>
    <row r="844" spans="1:10" x14ac:dyDescent="0.2">
      <c r="A844" s="25">
        <v>36556</v>
      </c>
      <c r="B844" s="26">
        <v>-3.9621959999999998E-2</v>
      </c>
      <c r="C844" s="26">
        <v>4.1000000000000003E-3</v>
      </c>
      <c r="D844">
        <f t="shared" si="26"/>
        <v>0.96037804000000004</v>
      </c>
      <c r="E844">
        <f t="shared" si="27"/>
        <v>1.0041</v>
      </c>
      <c r="F844">
        <v>-0.57403063166896839</v>
      </c>
      <c r="G844" s="26">
        <v>3.9496080000000003E-2</v>
      </c>
      <c r="H844">
        <v>841</v>
      </c>
      <c r="I844">
        <v>0.65787394260724519</v>
      </c>
      <c r="J844">
        <v>841</v>
      </c>
    </row>
    <row r="845" spans="1:10" x14ac:dyDescent="0.2">
      <c r="A845" s="25">
        <v>36585</v>
      </c>
      <c r="B845" s="26">
        <v>3.1760280000000002E-2</v>
      </c>
      <c r="C845" s="26">
        <v>4.3E-3</v>
      </c>
      <c r="D845">
        <f t="shared" si="26"/>
        <v>1.0317602800000001</v>
      </c>
      <c r="E845">
        <f t="shared" si="27"/>
        <v>1.0043</v>
      </c>
      <c r="F845">
        <v>1.1034445048528101</v>
      </c>
      <c r="G845" s="26">
        <v>3.9573070000000002E-2</v>
      </c>
      <c r="H845">
        <v>842</v>
      </c>
      <c r="I845">
        <v>0.66017220257776754</v>
      </c>
      <c r="J845">
        <v>842</v>
      </c>
    </row>
    <row r="846" spans="1:10" x14ac:dyDescent="0.2">
      <c r="A846" s="25">
        <v>36616</v>
      </c>
      <c r="B846" s="26">
        <v>5.3499020000000001E-2</v>
      </c>
      <c r="C846" s="26">
        <v>4.7000000000000002E-3</v>
      </c>
      <c r="D846">
        <f t="shared" si="26"/>
        <v>1.0534990200000001</v>
      </c>
      <c r="E846">
        <f t="shared" si="27"/>
        <v>1.0046999999999999</v>
      </c>
      <c r="F846">
        <v>-0.82367984579031772</v>
      </c>
      <c r="G846" s="26">
        <v>3.9574650000000003E-2</v>
      </c>
      <c r="H846">
        <v>843</v>
      </c>
      <c r="I846">
        <v>0.6714769767075518</v>
      </c>
      <c r="J846">
        <v>843</v>
      </c>
    </row>
    <row r="847" spans="1:10" x14ac:dyDescent="0.2">
      <c r="A847" s="25">
        <v>36644</v>
      </c>
      <c r="B847" s="26">
        <v>-5.9518590000000003E-2</v>
      </c>
      <c r="C847" s="26">
        <v>4.5999999999999999E-3</v>
      </c>
      <c r="D847">
        <f t="shared" si="26"/>
        <v>0.94048140999999996</v>
      </c>
      <c r="E847">
        <f t="shared" si="27"/>
        <v>1.0045999999999999</v>
      </c>
      <c r="F847">
        <v>1.707379225073407</v>
      </c>
      <c r="G847" s="26">
        <v>3.9609659999999998E-2</v>
      </c>
      <c r="H847">
        <v>844</v>
      </c>
      <c r="I847">
        <v>0.67148920698247483</v>
      </c>
      <c r="J847">
        <v>844</v>
      </c>
    </row>
    <row r="848" spans="1:10" x14ac:dyDescent="0.2">
      <c r="A848" s="25">
        <v>36677</v>
      </c>
      <c r="B848" s="26">
        <v>-3.8862609999999999E-2</v>
      </c>
      <c r="C848" s="26">
        <v>5.0000000000000001E-3</v>
      </c>
      <c r="D848">
        <f t="shared" si="26"/>
        <v>0.96113738999999998</v>
      </c>
      <c r="E848">
        <f t="shared" si="27"/>
        <v>1.0049999999999999</v>
      </c>
      <c r="F848">
        <v>-0.23210601685397103</v>
      </c>
      <c r="G848" s="26">
        <v>3.9647229999999999E-2</v>
      </c>
      <c r="H848">
        <v>845</v>
      </c>
      <c r="I848">
        <v>0.68182863127983862</v>
      </c>
      <c r="J848">
        <v>845</v>
      </c>
    </row>
    <row r="849" spans="1:10" x14ac:dyDescent="0.2">
      <c r="A849" s="25">
        <v>36707</v>
      </c>
      <c r="B849" s="26">
        <v>5.1576419999999998E-2</v>
      </c>
      <c r="C849" s="26">
        <v>4.0000000000000001E-3</v>
      </c>
      <c r="D849">
        <f t="shared" si="26"/>
        <v>1.05157642</v>
      </c>
      <c r="E849">
        <f t="shared" si="27"/>
        <v>1.004</v>
      </c>
      <c r="F849">
        <v>1.2781958051980506</v>
      </c>
      <c r="G849" s="26">
        <v>3.9864459999999997E-2</v>
      </c>
      <c r="H849">
        <v>846</v>
      </c>
      <c r="I849">
        <v>0.69053536334217402</v>
      </c>
      <c r="J849">
        <v>846</v>
      </c>
    </row>
    <row r="850" spans="1:10" x14ac:dyDescent="0.2">
      <c r="A850" s="25">
        <v>36738</v>
      </c>
      <c r="B850" s="26">
        <v>-1.7679250000000001E-2</v>
      </c>
      <c r="C850" s="26">
        <v>4.7999999999999996E-3</v>
      </c>
      <c r="D850">
        <f t="shared" si="26"/>
        <v>0.98232074999999996</v>
      </c>
      <c r="E850">
        <f t="shared" si="27"/>
        <v>1.0047999999999999</v>
      </c>
      <c r="F850">
        <v>-1.4307130479409456</v>
      </c>
      <c r="G850" s="26">
        <v>3.989972E-2</v>
      </c>
      <c r="H850">
        <v>847</v>
      </c>
      <c r="I850">
        <v>0.69251531459967997</v>
      </c>
      <c r="J850">
        <v>847</v>
      </c>
    </row>
    <row r="851" spans="1:10" x14ac:dyDescent="0.2">
      <c r="A851" s="25">
        <v>36769</v>
      </c>
      <c r="B851" s="26">
        <v>7.498378E-2</v>
      </c>
      <c r="C851" s="26">
        <v>5.0000000000000001E-3</v>
      </c>
      <c r="D851">
        <f t="shared" si="26"/>
        <v>1.0749837799999999</v>
      </c>
      <c r="E851">
        <f t="shared" si="27"/>
        <v>1.0049999999999999</v>
      </c>
      <c r="F851">
        <v>1.1119503274537681</v>
      </c>
      <c r="G851" s="26">
        <v>4.0071889999999999E-2</v>
      </c>
      <c r="H851">
        <v>848</v>
      </c>
      <c r="I851">
        <v>0.69380467384836275</v>
      </c>
      <c r="J851">
        <v>848</v>
      </c>
    </row>
    <row r="852" spans="1:10" x14ac:dyDescent="0.2">
      <c r="A852" s="25">
        <v>36798</v>
      </c>
      <c r="B852" s="26">
        <v>-5.1154390000000001E-2</v>
      </c>
      <c r="C852" s="26">
        <v>5.1000000000000004E-3</v>
      </c>
      <c r="D852">
        <f t="shared" si="26"/>
        <v>0.94884561000000001</v>
      </c>
      <c r="E852">
        <f t="shared" si="27"/>
        <v>1.0051000000000001</v>
      </c>
      <c r="F852">
        <v>-0.96785446451559953</v>
      </c>
      <c r="G852" s="26">
        <v>4.0181380000000003E-2</v>
      </c>
      <c r="H852">
        <v>849</v>
      </c>
      <c r="I852">
        <v>0.6950425505651624</v>
      </c>
      <c r="J852">
        <v>849</v>
      </c>
    </row>
    <row r="853" spans="1:10" x14ac:dyDescent="0.2">
      <c r="A853" s="25">
        <v>36830</v>
      </c>
      <c r="B853" s="26">
        <v>-2.4480120000000001E-2</v>
      </c>
      <c r="C853" s="26">
        <v>5.5999999999999999E-3</v>
      </c>
      <c r="D853">
        <f t="shared" si="26"/>
        <v>0.97551988000000001</v>
      </c>
      <c r="E853">
        <f t="shared" si="27"/>
        <v>1.0056</v>
      </c>
      <c r="F853">
        <v>-0.28970621153980525</v>
      </c>
      <c r="G853" s="26">
        <v>4.01952E-2</v>
      </c>
      <c r="H853">
        <v>850</v>
      </c>
      <c r="I853">
        <v>0.69728791009289948</v>
      </c>
      <c r="J853">
        <v>850</v>
      </c>
    </row>
    <row r="854" spans="1:10" x14ac:dyDescent="0.2">
      <c r="A854" s="25">
        <v>36860</v>
      </c>
      <c r="B854" s="26">
        <v>-0.1023654</v>
      </c>
      <c r="C854" s="26">
        <v>5.1000000000000004E-3</v>
      </c>
      <c r="D854">
        <f t="shared" si="26"/>
        <v>0.89763459999999995</v>
      </c>
      <c r="E854">
        <f t="shared" si="27"/>
        <v>1.0051000000000001</v>
      </c>
      <c r="F854">
        <v>0.15258745131401541</v>
      </c>
      <c r="G854" s="26">
        <v>4.0326359999999999E-2</v>
      </c>
      <c r="H854">
        <v>851</v>
      </c>
      <c r="I854">
        <v>0.70026470940089425</v>
      </c>
      <c r="J854">
        <v>851</v>
      </c>
    </row>
    <row r="855" spans="1:10" x14ac:dyDescent="0.2">
      <c r="A855" s="25">
        <v>36889</v>
      </c>
      <c r="B855" s="26">
        <v>2.044955E-2</v>
      </c>
      <c r="C855" s="26">
        <v>5.0000000000000001E-3</v>
      </c>
      <c r="D855">
        <f t="shared" si="26"/>
        <v>1.0204495499999999</v>
      </c>
      <c r="E855">
        <f t="shared" si="27"/>
        <v>1.0049999999999999</v>
      </c>
      <c r="F855">
        <v>-5.2419029902020763E-2</v>
      </c>
      <c r="G855" s="26">
        <v>4.045986E-2</v>
      </c>
      <c r="H855">
        <v>852</v>
      </c>
      <c r="I855">
        <v>0.70165576448662259</v>
      </c>
      <c r="J855">
        <v>852</v>
      </c>
    </row>
    <row r="856" spans="1:10" x14ac:dyDescent="0.2">
      <c r="A856" s="25">
        <v>36922</v>
      </c>
      <c r="B856" s="26">
        <v>3.9573070000000002E-2</v>
      </c>
      <c r="C856" s="26">
        <v>5.4000000000000003E-3</v>
      </c>
      <c r="D856">
        <f t="shared" si="26"/>
        <v>1.0395730700000001</v>
      </c>
      <c r="E856">
        <f t="shared" si="27"/>
        <v>1.0054000000000001</v>
      </c>
      <c r="F856">
        <v>0.27107014871944007</v>
      </c>
      <c r="G856" s="26">
        <v>4.0677579999999998E-2</v>
      </c>
      <c r="H856">
        <v>853</v>
      </c>
      <c r="I856">
        <v>0.70635672593725662</v>
      </c>
      <c r="J856">
        <v>853</v>
      </c>
    </row>
    <row r="857" spans="1:10" x14ac:dyDescent="0.2">
      <c r="A857" s="25">
        <v>36950</v>
      </c>
      <c r="B857" s="26">
        <v>-9.9084409999999998E-2</v>
      </c>
      <c r="C857" s="26">
        <v>3.8E-3</v>
      </c>
      <c r="D857">
        <f t="shared" si="26"/>
        <v>0.90091558999999999</v>
      </c>
      <c r="E857">
        <f t="shared" si="27"/>
        <v>1.0038</v>
      </c>
      <c r="F857">
        <v>-0.44669439209118061</v>
      </c>
      <c r="G857" s="26">
        <v>4.0736519999999998E-2</v>
      </c>
      <c r="H857">
        <v>854</v>
      </c>
      <c r="I857">
        <v>0.71313429150492169</v>
      </c>
      <c r="J857">
        <v>854</v>
      </c>
    </row>
    <row r="858" spans="1:10" x14ac:dyDescent="0.2">
      <c r="A858" s="25">
        <v>36980</v>
      </c>
      <c r="B858" s="26">
        <v>-7.0408079999999998E-2</v>
      </c>
      <c r="C858" s="26">
        <v>4.1999999999999997E-3</v>
      </c>
      <c r="D858">
        <f t="shared" si="26"/>
        <v>0.92959192000000002</v>
      </c>
      <c r="E858">
        <f t="shared" si="27"/>
        <v>1.0042</v>
      </c>
      <c r="F858">
        <v>-5.6973223591013845E-2</v>
      </c>
      <c r="G858" s="26">
        <v>4.080114E-2</v>
      </c>
      <c r="H858">
        <v>855</v>
      </c>
      <c r="I858">
        <v>0.71370093712696381</v>
      </c>
      <c r="J858">
        <v>855</v>
      </c>
    </row>
    <row r="859" spans="1:10" x14ac:dyDescent="0.2">
      <c r="A859" s="25">
        <v>37011</v>
      </c>
      <c r="B859" s="26">
        <v>8.3834279999999997E-2</v>
      </c>
      <c r="C859" s="26">
        <v>3.8999999999999998E-3</v>
      </c>
      <c r="D859">
        <f t="shared" si="26"/>
        <v>1.08383428</v>
      </c>
      <c r="E859">
        <f t="shared" si="27"/>
        <v>1.0039</v>
      </c>
      <c r="F859">
        <v>-0.83759253437587156</v>
      </c>
      <c r="G859" s="26">
        <v>4.0875019999999998E-2</v>
      </c>
      <c r="H859">
        <v>856</v>
      </c>
      <c r="I859">
        <v>0.71506807713352871</v>
      </c>
      <c r="J859">
        <v>856</v>
      </c>
    </row>
    <row r="860" spans="1:10" x14ac:dyDescent="0.2">
      <c r="A860" s="25">
        <v>37042</v>
      </c>
      <c r="B860" s="26">
        <v>1.0441860000000001E-2</v>
      </c>
      <c r="C860" s="26">
        <v>3.2000000000000002E-3</v>
      </c>
      <c r="D860">
        <f t="shared" si="26"/>
        <v>1.01044186</v>
      </c>
      <c r="E860">
        <f t="shared" si="27"/>
        <v>1.0032000000000001</v>
      </c>
      <c r="F860">
        <v>-1.3685854366952916</v>
      </c>
      <c r="G860" s="26">
        <v>4.1016080000000003E-2</v>
      </c>
      <c r="H860">
        <v>857</v>
      </c>
      <c r="I860">
        <v>0.71734986101754916</v>
      </c>
      <c r="J860">
        <v>857</v>
      </c>
    </row>
    <row r="861" spans="1:10" x14ac:dyDescent="0.2">
      <c r="A861" s="25">
        <v>37071</v>
      </c>
      <c r="B861" s="26">
        <v>-1.756081E-2</v>
      </c>
      <c r="C861" s="26">
        <v>2.8E-3</v>
      </c>
      <c r="D861">
        <f t="shared" si="26"/>
        <v>0.98243919000000002</v>
      </c>
      <c r="E861">
        <f t="shared" si="27"/>
        <v>1.0027999999999999</v>
      </c>
      <c r="F861">
        <v>-0.42758369955045528</v>
      </c>
      <c r="G861" s="26">
        <v>4.1069750000000002E-2</v>
      </c>
      <c r="H861">
        <v>858</v>
      </c>
      <c r="I861">
        <v>0.71908756836159327</v>
      </c>
      <c r="J861">
        <v>858</v>
      </c>
    </row>
    <row r="862" spans="1:10" x14ac:dyDescent="0.2">
      <c r="A862" s="25">
        <v>37103</v>
      </c>
      <c r="B862" s="26">
        <v>-1.8283600000000001E-2</v>
      </c>
      <c r="C862" s="26">
        <v>3.0000000000000001E-3</v>
      </c>
      <c r="D862">
        <f t="shared" si="26"/>
        <v>0.98171640000000004</v>
      </c>
      <c r="E862">
        <f t="shared" si="27"/>
        <v>1.0029999999999999</v>
      </c>
      <c r="F862">
        <v>0.25363783271441537</v>
      </c>
      <c r="G862" s="26">
        <v>4.1347950000000001E-2</v>
      </c>
      <c r="H862">
        <v>859</v>
      </c>
      <c r="I862">
        <v>0.72111289631011977</v>
      </c>
      <c r="J862">
        <v>859</v>
      </c>
    </row>
    <row r="863" spans="1:10" x14ac:dyDescent="0.2">
      <c r="A863" s="25">
        <v>37134</v>
      </c>
      <c r="B863" s="26">
        <v>-5.8979839999999999E-2</v>
      </c>
      <c r="C863" s="26">
        <v>3.0999999999999999E-3</v>
      </c>
      <c r="D863">
        <f t="shared" si="26"/>
        <v>0.94102015999999999</v>
      </c>
      <c r="E863">
        <f t="shared" si="27"/>
        <v>1.0031000000000001</v>
      </c>
      <c r="F863">
        <v>-2.6028209006276226</v>
      </c>
      <c r="G863" s="26">
        <v>4.153747E-2</v>
      </c>
      <c r="H863">
        <v>860</v>
      </c>
      <c r="I863">
        <v>0.72466814455127282</v>
      </c>
      <c r="J863">
        <v>860</v>
      </c>
    </row>
    <row r="864" spans="1:10" x14ac:dyDescent="0.2">
      <c r="A864" s="25">
        <v>37162</v>
      </c>
      <c r="B864" s="26">
        <v>-9.1497029999999993E-2</v>
      </c>
      <c r="C864" s="26">
        <v>2.8E-3</v>
      </c>
      <c r="D864">
        <f t="shared" si="26"/>
        <v>0.90850297000000002</v>
      </c>
      <c r="E864">
        <f t="shared" si="27"/>
        <v>1.0027999999999999</v>
      </c>
      <c r="F864">
        <v>1.3026169127054499</v>
      </c>
      <c r="G864" s="26">
        <v>4.1608649999999997E-2</v>
      </c>
      <c r="H864">
        <v>861</v>
      </c>
      <c r="I864">
        <v>0.7287312983520603</v>
      </c>
      <c r="J864">
        <v>861</v>
      </c>
    </row>
    <row r="865" spans="1:10" x14ac:dyDescent="0.2">
      <c r="A865" s="25">
        <v>37195</v>
      </c>
      <c r="B865" s="26">
        <v>2.7846570000000001E-2</v>
      </c>
      <c r="C865" s="26">
        <v>2.2000000000000001E-3</v>
      </c>
      <c r="D865">
        <f t="shared" si="26"/>
        <v>1.0278465699999999</v>
      </c>
      <c r="E865">
        <f t="shared" si="27"/>
        <v>1.0022</v>
      </c>
      <c r="F865">
        <v>1.3041869463428939</v>
      </c>
      <c r="G865" s="26">
        <v>4.1843720000000001E-2</v>
      </c>
      <c r="H865">
        <v>862</v>
      </c>
      <c r="I865">
        <v>0.7353225744678995</v>
      </c>
      <c r="J865">
        <v>862</v>
      </c>
    </row>
    <row r="866" spans="1:10" x14ac:dyDescent="0.2">
      <c r="A866" s="25">
        <v>37225</v>
      </c>
      <c r="B866" s="26">
        <v>7.8788830000000004E-2</v>
      </c>
      <c r="C866" s="26">
        <v>1.6999999999999999E-3</v>
      </c>
      <c r="D866">
        <f t="shared" si="26"/>
        <v>1.0787888299999999</v>
      </c>
      <c r="E866">
        <f t="shared" si="27"/>
        <v>1.0017</v>
      </c>
      <c r="F866">
        <v>1.115273446306404</v>
      </c>
      <c r="G866" s="26">
        <v>4.1919480000000002E-2</v>
      </c>
      <c r="H866">
        <v>863</v>
      </c>
      <c r="I866">
        <v>0.74372259515995276</v>
      </c>
      <c r="J866">
        <v>863</v>
      </c>
    </row>
    <row r="867" spans="1:10" x14ac:dyDescent="0.2">
      <c r="A867" s="25">
        <v>37256</v>
      </c>
      <c r="B867" s="26">
        <v>1.7853540000000001E-2</v>
      </c>
      <c r="C867" s="26">
        <v>1.5E-3</v>
      </c>
      <c r="D867">
        <f t="shared" si="26"/>
        <v>1.0178535399999999</v>
      </c>
      <c r="E867">
        <f t="shared" si="27"/>
        <v>1.0015000000000001</v>
      </c>
      <c r="F867">
        <v>0.18529744051137642</v>
      </c>
      <c r="G867" s="26">
        <v>4.1963649999999998E-2</v>
      </c>
      <c r="H867">
        <v>864</v>
      </c>
      <c r="I867">
        <v>0.74482878667718222</v>
      </c>
      <c r="J867">
        <v>864</v>
      </c>
    </row>
    <row r="868" spans="1:10" x14ac:dyDescent="0.2">
      <c r="A868" s="25">
        <v>37287</v>
      </c>
      <c r="B868" s="26">
        <v>-1.5966149999999998E-2</v>
      </c>
      <c r="C868" s="26">
        <v>1.4E-3</v>
      </c>
      <c r="D868">
        <f t="shared" si="26"/>
        <v>0.98403384999999999</v>
      </c>
      <c r="E868">
        <f t="shared" si="27"/>
        <v>1.0014000000000001</v>
      </c>
      <c r="F868">
        <v>0.40951143741803331</v>
      </c>
      <c r="G868" s="26">
        <v>4.2064480000000001E-2</v>
      </c>
      <c r="H868">
        <v>865</v>
      </c>
      <c r="I868">
        <v>0.74679991362365128</v>
      </c>
      <c r="J868">
        <v>865</v>
      </c>
    </row>
    <row r="869" spans="1:10" x14ac:dyDescent="0.2">
      <c r="A869" s="25">
        <v>37315</v>
      </c>
      <c r="B869" s="26">
        <v>-2.169973E-2</v>
      </c>
      <c r="C869" s="26">
        <v>1.2999999999999999E-3</v>
      </c>
      <c r="D869">
        <f t="shared" si="26"/>
        <v>0.97830026999999997</v>
      </c>
      <c r="E869">
        <f t="shared" si="27"/>
        <v>1.0013000000000001</v>
      </c>
      <c r="F869">
        <v>1.9125098766955095</v>
      </c>
      <c r="G869" s="26">
        <v>4.2293070000000002E-2</v>
      </c>
      <c r="H869">
        <v>866</v>
      </c>
      <c r="I869">
        <v>0.74772127576957992</v>
      </c>
      <c r="J869">
        <v>866</v>
      </c>
    </row>
    <row r="870" spans="1:10" x14ac:dyDescent="0.2">
      <c r="A870" s="25">
        <v>37343</v>
      </c>
      <c r="B870" s="26">
        <v>4.4698359999999999E-2</v>
      </c>
      <c r="C870" s="26">
        <v>1.2999999999999999E-3</v>
      </c>
      <c r="D870">
        <f t="shared" si="26"/>
        <v>1.0446983599999999</v>
      </c>
      <c r="E870">
        <f t="shared" si="27"/>
        <v>1.0013000000000001</v>
      </c>
      <c r="F870">
        <v>1.1829343870803122</v>
      </c>
      <c r="G870" s="26">
        <v>4.2294310000000002E-2</v>
      </c>
      <c r="H870">
        <v>867</v>
      </c>
      <c r="I870">
        <v>0.75643817666219459</v>
      </c>
      <c r="J870">
        <v>867</v>
      </c>
    </row>
    <row r="871" spans="1:10" x14ac:dyDescent="0.2">
      <c r="A871" s="25">
        <v>37376</v>
      </c>
      <c r="B871" s="26">
        <v>-4.9600129999999999E-2</v>
      </c>
      <c r="C871" s="26">
        <v>1.5E-3</v>
      </c>
      <c r="D871">
        <f t="shared" si="26"/>
        <v>0.95039987000000004</v>
      </c>
      <c r="E871">
        <f t="shared" si="27"/>
        <v>1.0015000000000001</v>
      </c>
      <c r="F871">
        <v>0.19829408518309083</v>
      </c>
      <c r="G871" s="26">
        <v>4.2370230000000002E-2</v>
      </c>
      <c r="H871">
        <v>868</v>
      </c>
      <c r="I871">
        <v>0.75943105197032501</v>
      </c>
      <c r="J871">
        <v>868</v>
      </c>
    </row>
    <row r="872" spans="1:10" x14ac:dyDescent="0.2">
      <c r="A872" s="25">
        <v>37407</v>
      </c>
      <c r="B872" s="26">
        <v>-1.0509549999999999E-2</v>
      </c>
      <c r="C872" s="26">
        <v>1.4E-3</v>
      </c>
      <c r="D872">
        <f t="shared" si="26"/>
        <v>0.98949045000000002</v>
      </c>
      <c r="E872">
        <f t="shared" si="27"/>
        <v>1.0014000000000001</v>
      </c>
      <c r="F872">
        <v>-0.61209857027159664</v>
      </c>
      <c r="G872" s="26">
        <v>4.2396219999999998E-2</v>
      </c>
      <c r="H872">
        <v>869</v>
      </c>
      <c r="I872">
        <v>0.75954401016207584</v>
      </c>
      <c r="J872">
        <v>869</v>
      </c>
    </row>
    <row r="873" spans="1:10" x14ac:dyDescent="0.2">
      <c r="A873" s="25">
        <v>37435</v>
      </c>
      <c r="B873" s="26">
        <v>-7.0259180000000004E-2</v>
      </c>
      <c r="C873" s="26">
        <v>1.2999999999999999E-3</v>
      </c>
      <c r="D873">
        <f t="shared" si="26"/>
        <v>0.92974082000000002</v>
      </c>
      <c r="E873">
        <f t="shared" si="27"/>
        <v>1.0013000000000001</v>
      </c>
      <c r="F873">
        <v>-1.332876904216874</v>
      </c>
      <c r="G873" s="26">
        <v>4.2511060000000003E-2</v>
      </c>
      <c r="H873">
        <v>870</v>
      </c>
      <c r="I873">
        <v>0.76490362062429595</v>
      </c>
      <c r="J873">
        <v>870</v>
      </c>
    </row>
    <row r="874" spans="1:10" x14ac:dyDescent="0.2">
      <c r="A874" s="25">
        <v>37468</v>
      </c>
      <c r="B874" s="26">
        <v>-8.1124630000000003E-2</v>
      </c>
      <c r="C874" s="26">
        <v>1.5E-3</v>
      </c>
      <c r="D874">
        <f t="shared" si="26"/>
        <v>0.91887536999999997</v>
      </c>
      <c r="E874">
        <f t="shared" si="27"/>
        <v>1.0015000000000001</v>
      </c>
      <c r="F874">
        <v>-0.12527832775782366</v>
      </c>
      <c r="G874" s="26">
        <v>4.2615130000000001E-2</v>
      </c>
      <c r="H874">
        <v>871</v>
      </c>
      <c r="I874">
        <v>0.76615721175221041</v>
      </c>
      <c r="J874">
        <v>871</v>
      </c>
    </row>
    <row r="875" spans="1:10" x14ac:dyDescent="0.2">
      <c r="A875" s="25">
        <v>37498</v>
      </c>
      <c r="B875" s="26">
        <v>7.9489020000000007E-3</v>
      </c>
      <c r="C875" s="26">
        <v>1.4E-3</v>
      </c>
      <c r="D875">
        <f t="shared" si="26"/>
        <v>1.0079489020000001</v>
      </c>
      <c r="E875">
        <f t="shared" si="27"/>
        <v>1.0014000000000001</v>
      </c>
      <c r="F875">
        <v>-1.9110954398467781</v>
      </c>
      <c r="G875" s="26">
        <v>4.2629109999999998E-2</v>
      </c>
      <c r="H875">
        <v>872</v>
      </c>
      <c r="I875">
        <v>0.76938212022676089</v>
      </c>
      <c r="J875">
        <v>872</v>
      </c>
    </row>
    <row r="876" spans="1:10" x14ac:dyDescent="0.2">
      <c r="A876" s="25">
        <v>37529</v>
      </c>
      <c r="B876" s="26">
        <v>-9.9922810000000001E-2</v>
      </c>
      <c r="C876" s="26">
        <v>1.4E-3</v>
      </c>
      <c r="D876">
        <f t="shared" si="26"/>
        <v>0.90007718999999997</v>
      </c>
      <c r="E876">
        <f t="shared" si="27"/>
        <v>1.0014000000000001</v>
      </c>
      <c r="F876">
        <v>-2.102280938171563</v>
      </c>
      <c r="G876" s="26">
        <v>4.2771080000000003E-2</v>
      </c>
      <c r="H876">
        <v>873</v>
      </c>
      <c r="I876">
        <v>0.76970682537771118</v>
      </c>
      <c r="J876">
        <v>873</v>
      </c>
    </row>
    <row r="877" spans="1:10" x14ac:dyDescent="0.2">
      <c r="A877" s="25">
        <v>37560</v>
      </c>
      <c r="B877" s="26">
        <v>7.4939660000000005E-2</v>
      </c>
      <c r="C877" s="26">
        <v>1.4E-3</v>
      </c>
      <c r="D877">
        <f t="shared" si="26"/>
        <v>1.0749396600000001</v>
      </c>
      <c r="E877">
        <f t="shared" si="27"/>
        <v>1.0014000000000001</v>
      </c>
      <c r="F877">
        <v>2.4695306710760927</v>
      </c>
      <c r="G877" s="26">
        <v>4.3061490000000001E-2</v>
      </c>
      <c r="H877">
        <v>874</v>
      </c>
      <c r="I877">
        <v>0.77662695837293594</v>
      </c>
      <c r="J877">
        <v>874</v>
      </c>
    </row>
    <row r="878" spans="1:10" x14ac:dyDescent="0.2">
      <c r="A878" s="25">
        <v>37589</v>
      </c>
      <c r="B878" s="26">
        <v>6.128161E-2</v>
      </c>
      <c r="C878" s="26">
        <v>1.1999999999999999E-3</v>
      </c>
      <c r="D878">
        <f t="shared" si="26"/>
        <v>1.06128161</v>
      </c>
      <c r="E878">
        <f t="shared" si="27"/>
        <v>1.0012000000000001</v>
      </c>
      <c r="F878">
        <v>0.47634109968494948</v>
      </c>
      <c r="G878" s="26">
        <v>4.3161659999999998E-2</v>
      </c>
      <c r="H878">
        <v>875</v>
      </c>
      <c r="I878">
        <v>0.77699262270584557</v>
      </c>
      <c r="J878">
        <v>875</v>
      </c>
    </row>
    <row r="879" spans="1:10" x14ac:dyDescent="0.2">
      <c r="A879" s="25">
        <v>37621</v>
      </c>
      <c r="B879" s="26">
        <v>-5.3334409999999999E-2</v>
      </c>
      <c r="C879" s="26">
        <v>1.1000000000000001E-3</v>
      </c>
      <c r="D879">
        <f t="shared" si="26"/>
        <v>0.94666559000000006</v>
      </c>
      <c r="E879">
        <f t="shared" si="27"/>
        <v>1.0011000000000001</v>
      </c>
      <c r="F879">
        <v>0.8005118327160371</v>
      </c>
      <c r="G879" s="26">
        <v>4.3268910000000001E-2</v>
      </c>
      <c r="H879">
        <v>876</v>
      </c>
      <c r="I879">
        <v>0.77837771921247345</v>
      </c>
      <c r="J879">
        <v>876</v>
      </c>
    </row>
    <row r="880" spans="1:10" x14ac:dyDescent="0.2">
      <c r="A880" s="25">
        <v>37652</v>
      </c>
      <c r="B880" s="26">
        <v>-2.336659E-2</v>
      </c>
      <c r="C880" s="26">
        <v>1E-3</v>
      </c>
      <c r="D880">
        <f t="shared" si="26"/>
        <v>0.97663341000000004</v>
      </c>
      <c r="E880">
        <f t="shared" si="27"/>
        <v>1.0009999999999999</v>
      </c>
      <c r="F880">
        <v>1.4841832738457748</v>
      </c>
      <c r="G880" s="26">
        <v>4.3357470000000002E-2</v>
      </c>
      <c r="H880">
        <v>877</v>
      </c>
      <c r="I880">
        <v>0.78148738515094818</v>
      </c>
      <c r="J880">
        <v>877</v>
      </c>
    </row>
    <row r="881" spans="1:10" x14ac:dyDescent="0.2">
      <c r="A881" s="25">
        <v>37680</v>
      </c>
      <c r="B881" s="26">
        <v>-1.5417210000000001E-2</v>
      </c>
      <c r="C881" s="26">
        <v>8.9999999999999998E-4</v>
      </c>
      <c r="D881">
        <f t="shared" si="26"/>
        <v>0.98458279000000004</v>
      </c>
      <c r="E881">
        <f t="shared" si="27"/>
        <v>1.0008999999999999</v>
      </c>
      <c r="F881">
        <v>7.8071735872534895E-2</v>
      </c>
      <c r="G881" s="26">
        <v>4.3383999999999999E-2</v>
      </c>
      <c r="H881">
        <v>878</v>
      </c>
      <c r="I881">
        <v>0.79162080495535192</v>
      </c>
      <c r="J881">
        <v>878</v>
      </c>
    </row>
    <row r="882" spans="1:10" x14ac:dyDescent="0.2">
      <c r="A882" s="25">
        <v>37711</v>
      </c>
      <c r="B882" s="26">
        <v>1.032112E-2</v>
      </c>
      <c r="C882" s="26">
        <v>1E-3</v>
      </c>
      <c r="D882">
        <f t="shared" si="26"/>
        <v>1.01032112</v>
      </c>
      <c r="E882">
        <f t="shared" si="27"/>
        <v>1.0009999999999999</v>
      </c>
      <c r="F882">
        <v>-0.9316266657142831</v>
      </c>
      <c r="G882" s="26">
        <v>4.365455E-2</v>
      </c>
      <c r="H882">
        <v>879</v>
      </c>
      <c r="I882">
        <v>0.79275811230758264</v>
      </c>
      <c r="J882">
        <v>879</v>
      </c>
    </row>
    <row r="883" spans="1:10" x14ac:dyDescent="0.2">
      <c r="A883" s="25">
        <v>37741</v>
      </c>
      <c r="B883" s="26">
        <v>8.2767610000000005E-2</v>
      </c>
      <c r="C883" s="26">
        <v>1E-3</v>
      </c>
      <c r="D883">
        <f t="shared" si="26"/>
        <v>1.0827676100000001</v>
      </c>
      <c r="E883">
        <f t="shared" si="27"/>
        <v>1.0009999999999999</v>
      </c>
      <c r="F883">
        <v>-0.25703934090715008</v>
      </c>
      <c r="G883" s="26">
        <v>4.4080939999999999E-2</v>
      </c>
      <c r="H883">
        <v>880</v>
      </c>
      <c r="I883">
        <v>0.7927780726514535</v>
      </c>
      <c r="J883">
        <v>880</v>
      </c>
    </row>
    <row r="884" spans="1:10" x14ac:dyDescent="0.2">
      <c r="A884" s="25">
        <v>37771</v>
      </c>
      <c r="B884" s="26">
        <v>6.3471260000000002E-2</v>
      </c>
      <c r="C884" s="26">
        <v>8.9999999999999998E-4</v>
      </c>
      <c r="D884">
        <f t="shared" si="26"/>
        <v>1.06347126</v>
      </c>
      <c r="E884">
        <f t="shared" si="27"/>
        <v>1.0008999999999999</v>
      </c>
      <c r="F884">
        <v>-2.1361216149710254</v>
      </c>
      <c r="G884" s="26">
        <v>4.4172650000000001E-2</v>
      </c>
      <c r="H884">
        <v>881</v>
      </c>
      <c r="I884">
        <v>0.79292321644155461</v>
      </c>
      <c r="J884">
        <v>881</v>
      </c>
    </row>
    <row r="885" spans="1:10" x14ac:dyDescent="0.2">
      <c r="A885" s="25">
        <v>37802</v>
      </c>
      <c r="B885" s="26">
        <v>1.634584E-2</v>
      </c>
      <c r="C885" s="26">
        <v>1E-3</v>
      </c>
      <c r="D885">
        <f t="shared" si="26"/>
        <v>1.0163458400000001</v>
      </c>
      <c r="E885">
        <f t="shared" si="27"/>
        <v>1.0009999999999999</v>
      </c>
      <c r="F885">
        <v>-1.3197256880318646</v>
      </c>
      <c r="G885" s="26">
        <v>4.424724E-2</v>
      </c>
      <c r="H885">
        <v>882</v>
      </c>
      <c r="I885">
        <v>0.79627702334149841</v>
      </c>
      <c r="J885">
        <v>882</v>
      </c>
    </row>
    <row r="886" spans="1:10" x14ac:dyDescent="0.2">
      <c r="A886" s="25">
        <v>37833</v>
      </c>
      <c r="B886" s="26">
        <v>2.3112190000000001E-2</v>
      </c>
      <c r="C886" s="26">
        <v>6.9999999999999999E-4</v>
      </c>
      <c r="D886">
        <f t="shared" si="26"/>
        <v>1.02311219</v>
      </c>
      <c r="E886">
        <f t="shared" si="27"/>
        <v>1.0006999999999999</v>
      </c>
      <c r="F886">
        <v>0.19715101799871207</v>
      </c>
      <c r="G886" s="26">
        <v>4.4441090000000003E-2</v>
      </c>
      <c r="H886">
        <v>883</v>
      </c>
      <c r="I886">
        <v>0.8005118327160371</v>
      </c>
      <c r="J886">
        <v>883</v>
      </c>
    </row>
    <row r="887" spans="1:10" x14ac:dyDescent="0.2">
      <c r="A887" s="25">
        <v>37862</v>
      </c>
      <c r="B887" s="26">
        <v>2.4965359999999999E-2</v>
      </c>
      <c r="C887" s="26">
        <v>6.9999999999999999E-4</v>
      </c>
      <c r="D887">
        <f t="shared" si="26"/>
        <v>1.0249653599999999</v>
      </c>
      <c r="E887">
        <f t="shared" si="27"/>
        <v>1.0006999999999999</v>
      </c>
      <c r="F887">
        <v>0.46691400430358448</v>
      </c>
      <c r="G887" s="26">
        <v>4.4453840000000001E-2</v>
      </c>
      <c r="H887">
        <v>884</v>
      </c>
      <c r="I887">
        <v>0.80320144413734273</v>
      </c>
      <c r="J887">
        <v>884</v>
      </c>
    </row>
    <row r="888" spans="1:10" x14ac:dyDescent="0.2">
      <c r="A888" s="25">
        <v>37894</v>
      </c>
      <c r="B888" s="26">
        <v>-9.1202350000000008E-3</v>
      </c>
      <c r="C888" s="26">
        <v>8.0000000000000004E-4</v>
      </c>
      <c r="D888">
        <f t="shared" si="26"/>
        <v>0.99087976499999997</v>
      </c>
      <c r="E888">
        <f t="shared" si="27"/>
        <v>1.0007999999999999</v>
      </c>
      <c r="F888">
        <v>-1.4288046006264568</v>
      </c>
      <c r="G888" s="26">
        <v>4.452101E-2</v>
      </c>
      <c r="H888">
        <v>885</v>
      </c>
      <c r="I888">
        <v>0.81315835436356187</v>
      </c>
      <c r="J888">
        <v>885</v>
      </c>
    </row>
    <row r="889" spans="1:10" x14ac:dyDescent="0.2">
      <c r="A889" s="25">
        <v>37925</v>
      </c>
      <c r="B889" s="26">
        <v>6.0360789999999998E-2</v>
      </c>
      <c r="C889" s="26">
        <v>6.9999999999999999E-4</v>
      </c>
      <c r="D889">
        <f t="shared" si="26"/>
        <v>1.0603607900000001</v>
      </c>
      <c r="E889">
        <f t="shared" si="27"/>
        <v>1.0006999999999999</v>
      </c>
      <c r="F889">
        <v>0.91558169862177741</v>
      </c>
      <c r="G889" s="26">
        <v>4.4698359999999999E-2</v>
      </c>
      <c r="H889">
        <v>886</v>
      </c>
      <c r="I889">
        <v>0.8184546895378878</v>
      </c>
      <c r="J889">
        <v>886</v>
      </c>
    </row>
    <row r="890" spans="1:10" x14ac:dyDescent="0.2">
      <c r="A890" s="25">
        <v>37953</v>
      </c>
      <c r="B890" s="26">
        <v>1.6594100000000001E-2</v>
      </c>
      <c r="C890" s="26">
        <v>6.9999999999999999E-4</v>
      </c>
      <c r="D890">
        <f t="shared" si="26"/>
        <v>1.0165941000000001</v>
      </c>
      <c r="E890">
        <f t="shared" si="27"/>
        <v>1.0006999999999999</v>
      </c>
      <c r="F890">
        <v>-0.71069332071592906</v>
      </c>
      <c r="G890" s="26">
        <v>4.4777619999999997E-2</v>
      </c>
      <c r="H890">
        <v>887</v>
      </c>
      <c r="I890">
        <v>0.82759580196811022</v>
      </c>
      <c r="J890">
        <v>887</v>
      </c>
    </row>
    <row r="891" spans="1:10" x14ac:dyDescent="0.2">
      <c r="A891" s="25">
        <v>37986</v>
      </c>
      <c r="B891" s="26">
        <v>4.5476389999999998E-2</v>
      </c>
      <c r="C891" s="26">
        <v>8.0000000000000004E-4</v>
      </c>
      <c r="D891">
        <f t="shared" si="26"/>
        <v>1.0454763899999999</v>
      </c>
      <c r="E891">
        <f t="shared" si="27"/>
        <v>1.0007999999999999</v>
      </c>
      <c r="F891">
        <v>1.157624074462307</v>
      </c>
      <c r="G891" s="26">
        <v>4.4844330000000002E-2</v>
      </c>
      <c r="H891">
        <v>888</v>
      </c>
      <c r="I891">
        <v>0.83020224372174689</v>
      </c>
      <c r="J891">
        <v>888</v>
      </c>
    </row>
    <row r="892" spans="1:10" x14ac:dyDescent="0.2">
      <c r="A892" s="25">
        <v>38016</v>
      </c>
      <c r="B892" s="26">
        <v>2.304194E-2</v>
      </c>
      <c r="C892" s="26">
        <v>6.9999999999999999E-4</v>
      </c>
      <c r="D892">
        <f t="shared" si="26"/>
        <v>1.0230419399999999</v>
      </c>
      <c r="E892">
        <f t="shared" si="27"/>
        <v>1.0006999999999999</v>
      </c>
      <c r="F892">
        <v>-0.71398393828258977</v>
      </c>
      <c r="G892" s="26">
        <v>4.487472E-2</v>
      </c>
      <c r="H892">
        <v>889</v>
      </c>
      <c r="I892">
        <v>0.83532222681887169</v>
      </c>
      <c r="J892">
        <v>889</v>
      </c>
    </row>
    <row r="893" spans="1:10" x14ac:dyDescent="0.2">
      <c r="A893" s="25">
        <v>38044</v>
      </c>
      <c r="B893" s="26">
        <v>1.544306E-2</v>
      </c>
      <c r="C893" s="26">
        <v>5.9999999999999995E-4</v>
      </c>
      <c r="D893">
        <f t="shared" si="26"/>
        <v>1.01544306</v>
      </c>
      <c r="E893">
        <f t="shared" si="27"/>
        <v>1.0005999999999999</v>
      </c>
      <c r="F893">
        <v>-0.29957184661820346</v>
      </c>
      <c r="G893" s="26">
        <v>4.5003700000000001E-2</v>
      </c>
      <c r="H893">
        <v>890</v>
      </c>
      <c r="I893">
        <v>0.83556312476162653</v>
      </c>
      <c r="J893">
        <v>890</v>
      </c>
    </row>
    <row r="894" spans="1:10" x14ac:dyDescent="0.2">
      <c r="A894" s="25">
        <v>38077</v>
      </c>
      <c r="B894" s="26">
        <v>-1.066161E-2</v>
      </c>
      <c r="C894" s="26">
        <v>8.9999999999999998E-4</v>
      </c>
      <c r="D894">
        <f t="shared" si="26"/>
        <v>0.98933839000000001</v>
      </c>
      <c r="E894">
        <f t="shared" si="27"/>
        <v>1.0008999999999999</v>
      </c>
      <c r="F894">
        <v>0.15592004127385545</v>
      </c>
      <c r="G894" s="26">
        <v>4.5179230000000001E-2</v>
      </c>
      <c r="H894">
        <v>891</v>
      </c>
      <c r="I894">
        <v>0.83640010175134138</v>
      </c>
      <c r="J894">
        <v>891</v>
      </c>
    </row>
    <row r="895" spans="1:10" x14ac:dyDescent="0.2">
      <c r="A895" s="25">
        <v>38107</v>
      </c>
      <c r="B895" s="26">
        <v>-2.4221929999999999E-2</v>
      </c>
      <c r="C895" s="26">
        <v>8.0000000000000004E-4</v>
      </c>
      <c r="D895">
        <f t="shared" si="26"/>
        <v>0.97577807000000005</v>
      </c>
      <c r="E895">
        <f t="shared" si="27"/>
        <v>1.0007999999999999</v>
      </c>
      <c r="F895">
        <v>3.1102553440444439E-2</v>
      </c>
      <c r="G895" s="26">
        <v>4.519422E-2</v>
      </c>
      <c r="H895">
        <v>892</v>
      </c>
      <c r="I895">
        <v>0.83815607878046638</v>
      </c>
      <c r="J895">
        <v>892</v>
      </c>
    </row>
    <row r="896" spans="1:10" x14ac:dyDescent="0.2">
      <c r="A896" s="25">
        <v>38135</v>
      </c>
      <c r="B896" s="26">
        <v>1.406833E-2</v>
      </c>
      <c r="C896" s="26">
        <v>5.9999999999999995E-4</v>
      </c>
      <c r="D896">
        <f t="shared" si="26"/>
        <v>1.01406833</v>
      </c>
      <c r="E896">
        <f t="shared" si="27"/>
        <v>1.0005999999999999</v>
      </c>
      <c r="F896">
        <v>0.52709362162327245</v>
      </c>
      <c r="G896" s="26">
        <v>4.5227219999999999E-2</v>
      </c>
      <c r="H896">
        <v>893</v>
      </c>
      <c r="I896">
        <v>0.84502207224426251</v>
      </c>
      <c r="J896">
        <v>893</v>
      </c>
    </row>
    <row r="897" spans="1:10" x14ac:dyDescent="0.2">
      <c r="A897" s="25">
        <v>38168</v>
      </c>
      <c r="B897" s="26">
        <v>2.1610919999999999E-2</v>
      </c>
      <c r="C897" s="26">
        <v>8.0000000000000004E-4</v>
      </c>
      <c r="D897">
        <f t="shared" si="26"/>
        <v>1.0216109200000001</v>
      </c>
      <c r="E897">
        <f t="shared" si="27"/>
        <v>1.0007999999999999</v>
      </c>
      <c r="F897">
        <v>2.2458887366981353</v>
      </c>
      <c r="G897" s="26">
        <v>4.5294769999999998E-2</v>
      </c>
      <c r="H897">
        <v>894</v>
      </c>
      <c r="I897">
        <v>0.84620019532996882</v>
      </c>
      <c r="J897">
        <v>894</v>
      </c>
    </row>
    <row r="898" spans="1:10" x14ac:dyDescent="0.2">
      <c r="A898" s="25">
        <v>38198</v>
      </c>
      <c r="B898" s="26">
        <v>-3.7697670000000003E-2</v>
      </c>
      <c r="C898" s="26">
        <v>1E-3</v>
      </c>
      <c r="D898">
        <f t="shared" si="26"/>
        <v>0.96230232999999998</v>
      </c>
      <c r="E898">
        <f t="shared" si="27"/>
        <v>1.0009999999999999</v>
      </c>
      <c r="F898">
        <v>-7.9809536850466392E-2</v>
      </c>
      <c r="G898" s="26">
        <v>4.54397E-2</v>
      </c>
      <c r="H898">
        <v>895</v>
      </c>
      <c r="I898">
        <v>0.84841800672747003</v>
      </c>
      <c r="J898">
        <v>895</v>
      </c>
    </row>
    <row r="899" spans="1:10" x14ac:dyDescent="0.2">
      <c r="A899" s="25">
        <v>38230</v>
      </c>
      <c r="B899" s="26">
        <v>2.7028830000000001E-3</v>
      </c>
      <c r="C899" s="26">
        <v>1.1000000000000001E-3</v>
      </c>
      <c r="D899">
        <f t="shared" si="26"/>
        <v>1.002702883</v>
      </c>
      <c r="E899">
        <f t="shared" si="27"/>
        <v>1.0011000000000001</v>
      </c>
      <c r="F899">
        <v>-0.84857910903286693</v>
      </c>
      <c r="G899" s="26">
        <v>4.5451129999999999E-2</v>
      </c>
      <c r="H899">
        <v>896</v>
      </c>
      <c r="I899">
        <v>0.85479498279307076</v>
      </c>
      <c r="J899">
        <v>896</v>
      </c>
    </row>
    <row r="900" spans="1:10" x14ac:dyDescent="0.2">
      <c r="A900" s="25">
        <v>38260</v>
      </c>
      <c r="B900" s="26">
        <v>2.055616E-2</v>
      </c>
      <c r="C900" s="26">
        <v>1.1000000000000001E-3</v>
      </c>
      <c r="D900">
        <f t="shared" si="26"/>
        <v>1.0205561599999999</v>
      </c>
      <c r="E900">
        <f t="shared" si="27"/>
        <v>1.0011000000000001</v>
      </c>
      <c r="F900">
        <v>1.8242831970440903</v>
      </c>
      <c r="G900" s="26">
        <v>4.5476389999999998E-2</v>
      </c>
      <c r="H900">
        <v>897</v>
      </c>
      <c r="I900">
        <v>0.86308124391874974</v>
      </c>
      <c r="J900">
        <v>897</v>
      </c>
    </row>
    <row r="901" spans="1:10" x14ac:dyDescent="0.2">
      <c r="A901" s="25">
        <v>38289</v>
      </c>
      <c r="B901" s="26">
        <v>1.780559E-2</v>
      </c>
      <c r="C901" s="26">
        <v>1.1000000000000001E-3</v>
      </c>
      <c r="D901">
        <f t="shared" ref="D901:D964" si="28">1+B901</f>
        <v>1.01780559</v>
      </c>
      <c r="E901">
        <f t="shared" ref="E901:E964" si="29">1+C901</f>
        <v>1.0011000000000001</v>
      </c>
      <c r="F901">
        <v>0.88000584399861448</v>
      </c>
      <c r="G901" s="26">
        <v>4.5848140000000003E-2</v>
      </c>
      <c r="H901">
        <v>898</v>
      </c>
      <c r="I901">
        <v>0.86334863514457438</v>
      </c>
      <c r="J901">
        <v>898</v>
      </c>
    </row>
    <row r="902" spans="1:10" x14ac:dyDescent="0.2">
      <c r="A902" s="25">
        <v>38321</v>
      </c>
      <c r="B902" s="26">
        <v>4.8213789999999999E-2</v>
      </c>
      <c r="C902" s="26">
        <v>1.5E-3</v>
      </c>
      <c r="D902">
        <f t="shared" si="28"/>
        <v>1.0482137899999999</v>
      </c>
      <c r="E902">
        <f t="shared" si="29"/>
        <v>1.0015000000000001</v>
      </c>
      <c r="F902">
        <v>-8.0658692402239676E-2</v>
      </c>
      <c r="G902" s="26">
        <v>4.5869960000000001E-2</v>
      </c>
      <c r="H902">
        <v>899</v>
      </c>
      <c r="I902">
        <v>0.86514399992270741</v>
      </c>
      <c r="J902">
        <v>899</v>
      </c>
    </row>
    <row r="903" spans="1:10" x14ac:dyDescent="0.2">
      <c r="A903" s="25">
        <v>38352</v>
      </c>
      <c r="B903" s="26">
        <v>3.5169720000000002E-2</v>
      </c>
      <c r="C903" s="26">
        <v>1.6000000000000001E-3</v>
      </c>
      <c r="D903">
        <f t="shared" si="28"/>
        <v>1.0351697200000001</v>
      </c>
      <c r="E903">
        <f t="shared" si="29"/>
        <v>1.0016</v>
      </c>
      <c r="F903">
        <v>1.2988325355764962</v>
      </c>
      <c r="G903" s="26">
        <v>4.6182889999999997E-2</v>
      </c>
      <c r="H903">
        <v>900</v>
      </c>
      <c r="I903">
        <v>0.87042488440711507</v>
      </c>
      <c r="J903">
        <v>900</v>
      </c>
    </row>
    <row r="904" spans="1:10" x14ac:dyDescent="0.2">
      <c r="A904" s="25">
        <v>38383</v>
      </c>
      <c r="B904" s="26">
        <v>-2.6545889999999999E-2</v>
      </c>
      <c r="C904" s="26">
        <v>1.6000000000000001E-3</v>
      </c>
      <c r="D904">
        <f t="shared" si="28"/>
        <v>0.97345411000000004</v>
      </c>
      <c r="E904">
        <f t="shared" si="29"/>
        <v>1.0016</v>
      </c>
      <c r="F904">
        <v>1.4967395590957799</v>
      </c>
      <c r="G904" s="26">
        <v>4.6471760000000001E-2</v>
      </c>
      <c r="H904">
        <v>901</v>
      </c>
      <c r="I904">
        <v>0.87256080288200188</v>
      </c>
      <c r="J904">
        <v>901</v>
      </c>
    </row>
    <row r="905" spans="1:10" x14ac:dyDescent="0.2">
      <c r="A905" s="25">
        <v>38411</v>
      </c>
      <c r="B905" s="26">
        <v>2.2646099999999999E-2</v>
      </c>
      <c r="C905" s="26">
        <v>1.6000000000000001E-3</v>
      </c>
      <c r="D905">
        <f t="shared" si="28"/>
        <v>1.0226461</v>
      </c>
      <c r="E905">
        <f t="shared" si="29"/>
        <v>1.0016</v>
      </c>
      <c r="F905">
        <v>-6.9117503947705272E-2</v>
      </c>
      <c r="G905" s="26">
        <v>4.6496669999999997E-2</v>
      </c>
      <c r="H905">
        <v>902</v>
      </c>
      <c r="I905">
        <v>0.87320580845438345</v>
      </c>
      <c r="J905">
        <v>902</v>
      </c>
    </row>
    <row r="906" spans="1:10" x14ac:dyDescent="0.2">
      <c r="A906" s="25">
        <v>38442</v>
      </c>
      <c r="B906" s="26">
        <v>-1.6943639999999999E-2</v>
      </c>
      <c r="C906" s="26">
        <v>2.0999999999999999E-3</v>
      </c>
      <c r="D906">
        <f t="shared" si="28"/>
        <v>0.98305635999999996</v>
      </c>
      <c r="E906">
        <f t="shared" si="29"/>
        <v>1.0021</v>
      </c>
      <c r="F906">
        <v>-1.8870636356476134</v>
      </c>
      <c r="G906" s="26">
        <v>4.6778590000000002E-2</v>
      </c>
      <c r="H906">
        <v>903</v>
      </c>
      <c r="I906">
        <v>0.87321632769888902</v>
      </c>
      <c r="J906">
        <v>903</v>
      </c>
    </row>
    <row r="907" spans="1:10" x14ac:dyDescent="0.2">
      <c r="A907" s="25">
        <v>38471</v>
      </c>
      <c r="B907" s="26">
        <v>-2.5206289999999999E-2</v>
      </c>
      <c r="C907" s="26">
        <v>2.0999999999999999E-3</v>
      </c>
      <c r="D907">
        <f t="shared" si="28"/>
        <v>0.97479371000000004</v>
      </c>
      <c r="E907">
        <f t="shared" si="29"/>
        <v>1.0021</v>
      </c>
      <c r="F907">
        <v>-0.9460612931758754</v>
      </c>
      <c r="G907" s="26">
        <v>4.6851579999999997E-2</v>
      </c>
      <c r="H907">
        <v>904</v>
      </c>
      <c r="I907">
        <v>0.8753942460288977</v>
      </c>
      <c r="J907">
        <v>904</v>
      </c>
    </row>
    <row r="908" spans="1:10" x14ac:dyDescent="0.2">
      <c r="A908" s="25">
        <v>38503</v>
      </c>
      <c r="B908" s="26">
        <v>3.7954000000000002E-2</v>
      </c>
      <c r="C908" s="26">
        <v>2.3999999999999998E-3</v>
      </c>
      <c r="D908">
        <f t="shared" si="28"/>
        <v>1.037954</v>
      </c>
      <c r="E908">
        <f t="shared" si="29"/>
        <v>1.0024</v>
      </c>
      <c r="F908">
        <v>-2.1379889425041085</v>
      </c>
      <c r="G908" s="26">
        <v>4.6926219999999998E-2</v>
      </c>
      <c r="H908">
        <v>905</v>
      </c>
      <c r="I908">
        <v>0.88000584399861448</v>
      </c>
      <c r="J908">
        <v>905</v>
      </c>
    </row>
    <row r="909" spans="1:10" x14ac:dyDescent="0.2">
      <c r="A909" s="25">
        <v>38533</v>
      </c>
      <c r="B909" s="26">
        <v>1.1528989999999999E-2</v>
      </c>
      <c r="C909" s="26">
        <v>2.3E-3</v>
      </c>
      <c r="D909">
        <f t="shared" si="28"/>
        <v>1.01152899</v>
      </c>
      <c r="E909">
        <f t="shared" si="29"/>
        <v>1.0023</v>
      </c>
      <c r="F909">
        <v>0.53916271683145833</v>
      </c>
      <c r="G909" s="26">
        <v>4.7438510000000003E-2</v>
      </c>
      <c r="H909">
        <v>906</v>
      </c>
      <c r="I909">
        <v>0.88161415491429207</v>
      </c>
      <c r="J909">
        <v>906</v>
      </c>
    </row>
    <row r="910" spans="1:10" x14ac:dyDescent="0.2">
      <c r="A910" s="25">
        <v>38562</v>
      </c>
      <c r="B910" s="26">
        <v>4.3357470000000002E-2</v>
      </c>
      <c r="C910" s="26">
        <v>2.3999999999999998E-3</v>
      </c>
      <c r="D910">
        <f t="shared" si="28"/>
        <v>1.0433574699999999</v>
      </c>
      <c r="E910">
        <f t="shared" si="29"/>
        <v>1.0024</v>
      </c>
      <c r="F910">
        <v>-0.3849740615260494</v>
      </c>
      <c r="G910" s="26">
        <v>4.7523120000000002E-2</v>
      </c>
      <c r="H910">
        <v>907</v>
      </c>
      <c r="I910">
        <v>0.88558901259609457</v>
      </c>
      <c r="J910">
        <v>907</v>
      </c>
    </row>
    <row r="911" spans="1:10" x14ac:dyDescent="0.2">
      <c r="A911" s="25">
        <v>38595</v>
      </c>
      <c r="B911" s="26">
        <v>-5.9582929999999999E-3</v>
      </c>
      <c r="C911" s="26">
        <v>3.0000000000000001E-3</v>
      </c>
      <c r="D911">
        <f t="shared" si="28"/>
        <v>0.99404170700000005</v>
      </c>
      <c r="E911">
        <f t="shared" si="29"/>
        <v>1.0029999999999999</v>
      </c>
      <c r="F911">
        <v>0.83532222681887169</v>
      </c>
      <c r="G911" s="26">
        <v>4.7535099999999997E-2</v>
      </c>
      <c r="H911">
        <v>908</v>
      </c>
      <c r="I911">
        <v>0.88902022766644717</v>
      </c>
      <c r="J911">
        <v>908</v>
      </c>
    </row>
    <row r="912" spans="1:10" x14ac:dyDescent="0.2">
      <c r="A912" s="25">
        <v>38625</v>
      </c>
      <c r="B912" s="26">
        <v>1.059976E-2</v>
      </c>
      <c r="C912" s="26">
        <v>2.8999999999999998E-3</v>
      </c>
      <c r="D912">
        <f t="shared" si="28"/>
        <v>1.0105997600000001</v>
      </c>
      <c r="E912">
        <f t="shared" si="29"/>
        <v>1.0028999999999999</v>
      </c>
      <c r="F912">
        <v>0.49649884443945203</v>
      </c>
      <c r="G912" s="26">
        <v>4.7921819999999997E-2</v>
      </c>
      <c r="H912">
        <v>909</v>
      </c>
      <c r="I912">
        <v>0.89931324539818513</v>
      </c>
      <c r="J912">
        <v>909</v>
      </c>
    </row>
    <row r="913" spans="1:10" x14ac:dyDescent="0.2">
      <c r="A913" s="25">
        <v>38656</v>
      </c>
      <c r="B913" s="26">
        <v>-2.0865580000000002E-2</v>
      </c>
      <c r="C913" s="26">
        <v>2.7000000000000001E-3</v>
      </c>
      <c r="D913">
        <f t="shared" si="28"/>
        <v>0.97913441999999995</v>
      </c>
      <c r="E913">
        <f t="shared" si="29"/>
        <v>1.0026999999999999</v>
      </c>
      <c r="F913">
        <v>-0.95356768832998873</v>
      </c>
      <c r="G913" s="26">
        <v>4.8206980000000003E-2</v>
      </c>
      <c r="H913">
        <v>910</v>
      </c>
      <c r="I913">
        <v>0.89931666133492694</v>
      </c>
      <c r="J913">
        <v>910</v>
      </c>
    </row>
    <row r="914" spans="1:10" x14ac:dyDescent="0.2">
      <c r="A914" s="25">
        <v>38686</v>
      </c>
      <c r="B914" s="26">
        <v>4.0326359999999999E-2</v>
      </c>
      <c r="C914" s="26">
        <v>3.0999999999999999E-3</v>
      </c>
      <c r="D914">
        <f t="shared" si="28"/>
        <v>1.0403263599999999</v>
      </c>
      <c r="E914">
        <f t="shared" si="29"/>
        <v>1.0031000000000001</v>
      </c>
      <c r="F914">
        <v>0.86334863514457438</v>
      </c>
      <c r="G914" s="26">
        <v>4.8213789999999999E-2</v>
      </c>
      <c r="H914">
        <v>911</v>
      </c>
      <c r="I914">
        <v>0.90145477083922332</v>
      </c>
      <c r="J914">
        <v>911</v>
      </c>
    </row>
    <row r="915" spans="1:10" x14ac:dyDescent="0.2">
      <c r="A915" s="25">
        <v>38716</v>
      </c>
      <c r="B915" s="26">
        <v>3.4576279999999999E-3</v>
      </c>
      <c r="C915" s="26">
        <v>3.2000000000000002E-3</v>
      </c>
      <c r="D915">
        <f t="shared" si="28"/>
        <v>1.003457628</v>
      </c>
      <c r="E915">
        <f t="shared" si="29"/>
        <v>1.0032000000000001</v>
      </c>
      <c r="F915">
        <v>-1.9209652020974226</v>
      </c>
      <c r="G915" s="26">
        <v>4.8296520000000003E-2</v>
      </c>
      <c r="H915">
        <v>912</v>
      </c>
      <c r="I915">
        <v>0.90301623822107457</v>
      </c>
      <c r="J915">
        <v>912</v>
      </c>
    </row>
    <row r="916" spans="1:10" x14ac:dyDescent="0.2">
      <c r="A916" s="25">
        <v>38748</v>
      </c>
      <c r="B916" s="26">
        <v>4.0071889999999999E-2</v>
      </c>
      <c r="C916" s="26">
        <v>3.5000000000000001E-3</v>
      </c>
      <c r="D916">
        <f t="shared" si="28"/>
        <v>1.0400718900000001</v>
      </c>
      <c r="E916">
        <f t="shared" si="29"/>
        <v>1.0035000000000001</v>
      </c>
      <c r="F916">
        <v>6.1145588549231938E-2</v>
      </c>
      <c r="G916" s="26">
        <v>4.8537240000000002E-2</v>
      </c>
      <c r="H916">
        <v>913</v>
      </c>
      <c r="I916">
        <v>0.90310222424019138</v>
      </c>
      <c r="J916">
        <v>913</v>
      </c>
    </row>
    <row r="917" spans="1:10" x14ac:dyDescent="0.2">
      <c r="A917" s="25">
        <v>38776</v>
      </c>
      <c r="B917" s="26">
        <v>-1.6388279999999999E-3</v>
      </c>
      <c r="C917" s="26">
        <v>3.3999999999999998E-3</v>
      </c>
      <c r="D917">
        <f t="shared" si="28"/>
        <v>0.99836117199999996</v>
      </c>
      <c r="E917">
        <f t="shared" si="29"/>
        <v>1.0034000000000001</v>
      </c>
      <c r="F917">
        <v>8.0017256328592745E-2</v>
      </c>
      <c r="G917" s="26">
        <v>4.8617300000000002E-2</v>
      </c>
      <c r="H917">
        <v>914</v>
      </c>
      <c r="I917">
        <v>0.90461348103862727</v>
      </c>
      <c r="J917">
        <v>914</v>
      </c>
    </row>
    <row r="918" spans="1:10" x14ac:dyDescent="0.2">
      <c r="A918" s="25">
        <v>38807</v>
      </c>
      <c r="B918" s="26">
        <v>1.906455E-2</v>
      </c>
      <c r="C918" s="26">
        <v>3.7000000000000002E-3</v>
      </c>
      <c r="D918">
        <f t="shared" si="28"/>
        <v>1.01906455</v>
      </c>
      <c r="E918">
        <f t="shared" si="29"/>
        <v>1.0037</v>
      </c>
      <c r="F918">
        <v>1.3628106326057026</v>
      </c>
      <c r="G918" s="26">
        <v>4.8680420000000002E-2</v>
      </c>
      <c r="H918">
        <v>915</v>
      </c>
      <c r="I918">
        <v>0.90685173134962893</v>
      </c>
      <c r="J918">
        <v>915</v>
      </c>
    </row>
    <row r="919" spans="1:10" x14ac:dyDescent="0.2">
      <c r="A919" s="25">
        <v>38835</v>
      </c>
      <c r="B919" s="26">
        <v>1.2999159999999999E-2</v>
      </c>
      <c r="C919" s="26">
        <v>3.5999999999999999E-3</v>
      </c>
      <c r="D919">
        <f t="shared" si="28"/>
        <v>1.0129991599999999</v>
      </c>
      <c r="E919">
        <f t="shared" si="29"/>
        <v>1.0036</v>
      </c>
      <c r="F919">
        <v>0.69251531459967997</v>
      </c>
      <c r="G919" s="26">
        <v>4.9043900000000001E-2</v>
      </c>
      <c r="H919">
        <v>916</v>
      </c>
      <c r="I919">
        <v>0.90934262877286587</v>
      </c>
      <c r="J919">
        <v>916</v>
      </c>
    </row>
    <row r="920" spans="1:10" x14ac:dyDescent="0.2">
      <c r="A920" s="25">
        <v>38868</v>
      </c>
      <c r="B920" s="26">
        <v>-3.1026459999999999E-2</v>
      </c>
      <c r="C920" s="26">
        <v>4.3E-3</v>
      </c>
      <c r="D920">
        <f t="shared" si="28"/>
        <v>0.96897354000000002</v>
      </c>
      <c r="E920">
        <f t="shared" si="29"/>
        <v>1.0043</v>
      </c>
      <c r="F920">
        <v>-0.72943882337112653</v>
      </c>
      <c r="G920" s="26">
        <v>4.9083380000000003E-2</v>
      </c>
      <c r="H920">
        <v>917</v>
      </c>
      <c r="I920">
        <v>0.91326937425840238</v>
      </c>
      <c r="J920">
        <v>917</v>
      </c>
    </row>
    <row r="921" spans="1:10" x14ac:dyDescent="0.2">
      <c r="A921" s="25">
        <v>38898</v>
      </c>
      <c r="B921" s="26">
        <v>-3.7449100000000002E-4</v>
      </c>
      <c r="C921" s="26">
        <v>4.0000000000000001E-3</v>
      </c>
      <c r="D921">
        <f t="shared" si="28"/>
        <v>0.99962550900000002</v>
      </c>
      <c r="E921">
        <f t="shared" si="29"/>
        <v>1.004</v>
      </c>
      <c r="F921">
        <v>-0.35009471435111772</v>
      </c>
      <c r="G921" s="26">
        <v>4.909202E-2</v>
      </c>
      <c r="H921">
        <v>918</v>
      </c>
      <c r="I921">
        <v>0.91540926339532425</v>
      </c>
      <c r="J921">
        <v>918</v>
      </c>
    </row>
    <row r="922" spans="1:10" x14ac:dyDescent="0.2">
      <c r="A922" s="25">
        <v>38929</v>
      </c>
      <c r="B922" s="26">
        <v>-1.906006E-3</v>
      </c>
      <c r="C922" s="26">
        <v>4.0000000000000001E-3</v>
      </c>
      <c r="D922">
        <f t="shared" si="28"/>
        <v>0.99809399399999998</v>
      </c>
      <c r="E922">
        <f t="shared" si="29"/>
        <v>1.004</v>
      </c>
      <c r="F922">
        <v>1.9522956834461747</v>
      </c>
      <c r="G922" s="26">
        <v>4.9105540000000003E-2</v>
      </c>
      <c r="H922">
        <v>919</v>
      </c>
      <c r="I922">
        <v>0.91558169862177741</v>
      </c>
      <c r="J922">
        <v>919</v>
      </c>
    </row>
    <row r="923" spans="1:10" x14ac:dyDescent="0.2">
      <c r="A923" s="25">
        <v>38960</v>
      </c>
      <c r="B923" s="26">
        <v>2.505603E-2</v>
      </c>
      <c r="C923" s="26">
        <v>4.1999999999999997E-3</v>
      </c>
      <c r="D923">
        <f t="shared" si="28"/>
        <v>1.02505603</v>
      </c>
      <c r="E923">
        <f t="shared" si="29"/>
        <v>1.0042</v>
      </c>
      <c r="F923">
        <v>0.79162080495535192</v>
      </c>
      <c r="G923" s="26">
        <v>4.9189820000000002E-2</v>
      </c>
      <c r="H923">
        <v>920</v>
      </c>
      <c r="I923">
        <v>0.91838324365013191</v>
      </c>
      <c r="J923">
        <v>920</v>
      </c>
    </row>
    <row r="924" spans="1:10" x14ac:dyDescent="0.2">
      <c r="A924" s="25">
        <v>38989</v>
      </c>
      <c r="B924" s="26">
        <v>1.9443749999999999E-2</v>
      </c>
      <c r="C924" s="26">
        <v>4.1000000000000003E-3</v>
      </c>
      <c r="D924">
        <f t="shared" si="28"/>
        <v>1.01944375</v>
      </c>
      <c r="E924">
        <f t="shared" si="29"/>
        <v>1.0041</v>
      </c>
      <c r="F924">
        <v>-1.2765090071925045</v>
      </c>
      <c r="G924" s="26">
        <v>4.9304720000000003E-2</v>
      </c>
      <c r="H924">
        <v>921</v>
      </c>
      <c r="I924">
        <v>0.91925014564147833</v>
      </c>
      <c r="J924">
        <v>921</v>
      </c>
    </row>
    <row r="925" spans="1:10" x14ac:dyDescent="0.2">
      <c r="A925" s="25">
        <v>39021</v>
      </c>
      <c r="B925" s="26">
        <v>3.7125350000000001E-2</v>
      </c>
      <c r="C925" s="26">
        <v>4.1000000000000003E-3</v>
      </c>
      <c r="D925">
        <f t="shared" si="28"/>
        <v>1.0371253499999999</v>
      </c>
      <c r="E925">
        <f t="shared" si="29"/>
        <v>1.0041</v>
      </c>
      <c r="F925">
        <v>1.0081271104390184</v>
      </c>
      <c r="G925" s="26">
        <v>4.9529900000000002E-2</v>
      </c>
      <c r="H925">
        <v>922</v>
      </c>
      <c r="I925">
        <v>0.92166878991546097</v>
      </c>
      <c r="J925">
        <v>922</v>
      </c>
    </row>
    <row r="926" spans="1:10" x14ac:dyDescent="0.2">
      <c r="A926" s="25">
        <v>39051</v>
      </c>
      <c r="B926" s="26">
        <v>2.3754979999999998E-2</v>
      </c>
      <c r="C926" s="26">
        <v>4.1999999999999997E-3</v>
      </c>
      <c r="D926">
        <f t="shared" si="28"/>
        <v>1.0237549800000001</v>
      </c>
      <c r="E926">
        <f t="shared" si="29"/>
        <v>1.0042</v>
      </c>
      <c r="F926">
        <v>0.12234923359845298</v>
      </c>
      <c r="G926" s="26">
        <v>4.9595130000000001E-2</v>
      </c>
      <c r="H926">
        <v>923</v>
      </c>
      <c r="I926">
        <v>0.92679025459602982</v>
      </c>
      <c r="J926">
        <v>923</v>
      </c>
    </row>
    <row r="927" spans="1:10" x14ac:dyDescent="0.2">
      <c r="A927" s="25">
        <v>39080</v>
      </c>
      <c r="B927" s="26">
        <v>1.0850429999999999E-2</v>
      </c>
      <c r="C927" s="26">
        <v>4.0000000000000001E-3</v>
      </c>
      <c r="D927">
        <f t="shared" si="28"/>
        <v>1.0108504300000001</v>
      </c>
      <c r="E927">
        <f t="shared" si="29"/>
        <v>1.004</v>
      </c>
      <c r="F927">
        <v>1.4825007074521392</v>
      </c>
      <c r="G927" s="26">
        <v>4.9763700000000001E-2</v>
      </c>
      <c r="H927">
        <v>924</v>
      </c>
      <c r="I927">
        <v>0.95956404190943045</v>
      </c>
      <c r="J927">
        <v>924</v>
      </c>
    </row>
    <row r="928" spans="1:10" x14ac:dyDescent="0.2">
      <c r="A928" s="25">
        <v>39113</v>
      </c>
      <c r="B928" s="26">
        <v>1.9385570000000001E-2</v>
      </c>
      <c r="C928" s="26">
        <v>4.4000000000000003E-3</v>
      </c>
      <c r="D928">
        <f t="shared" si="28"/>
        <v>1.0193855700000001</v>
      </c>
      <c r="E928">
        <f t="shared" si="29"/>
        <v>1.0044</v>
      </c>
      <c r="F928">
        <v>0.36679315842892019</v>
      </c>
      <c r="G928" s="26">
        <v>5.0035950000000003E-2</v>
      </c>
      <c r="H928">
        <v>925</v>
      </c>
      <c r="I928">
        <v>0.96587596321101055</v>
      </c>
      <c r="J928">
        <v>925</v>
      </c>
    </row>
    <row r="929" spans="1:10" x14ac:dyDescent="0.2">
      <c r="A929" s="25">
        <v>39141</v>
      </c>
      <c r="B929" s="26">
        <v>-1.40225E-2</v>
      </c>
      <c r="C929" s="26">
        <v>3.8E-3</v>
      </c>
      <c r="D929">
        <f t="shared" si="28"/>
        <v>0.98597749999999995</v>
      </c>
      <c r="E929">
        <f t="shared" si="29"/>
        <v>1.0038</v>
      </c>
      <c r="F929">
        <v>-0.77528386953176653</v>
      </c>
      <c r="G929" s="26">
        <v>5.0060790000000001E-2</v>
      </c>
      <c r="H929">
        <v>926</v>
      </c>
      <c r="I929">
        <v>0.97293939686277298</v>
      </c>
      <c r="J929">
        <v>926</v>
      </c>
    </row>
    <row r="930" spans="1:10" x14ac:dyDescent="0.2">
      <c r="A930" s="25">
        <v>39171</v>
      </c>
      <c r="B930" s="26">
        <v>1.2955349999999999E-2</v>
      </c>
      <c r="C930" s="26">
        <v>4.3E-3</v>
      </c>
      <c r="D930">
        <f t="shared" si="28"/>
        <v>1.0129553499999999</v>
      </c>
      <c r="E930">
        <f t="shared" si="29"/>
        <v>1.0043</v>
      </c>
      <c r="F930">
        <v>1.8885918766146683</v>
      </c>
      <c r="G930" s="26">
        <v>5.01611E-2</v>
      </c>
      <c r="H930">
        <v>927</v>
      </c>
      <c r="I930">
        <v>0.97617508679959575</v>
      </c>
      <c r="J930">
        <v>927</v>
      </c>
    </row>
    <row r="931" spans="1:10" x14ac:dyDescent="0.2">
      <c r="A931" s="25">
        <v>39202</v>
      </c>
      <c r="B931" s="26">
        <v>3.9864459999999997E-2</v>
      </c>
      <c r="C931" s="26">
        <v>4.4000000000000003E-3</v>
      </c>
      <c r="D931">
        <f t="shared" si="28"/>
        <v>1.03986446</v>
      </c>
      <c r="E931">
        <f t="shared" si="29"/>
        <v>1.0044</v>
      </c>
      <c r="F931">
        <v>0.52687289379001134</v>
      </c>
      <c r="G931" s="26">
        <v>5.0448460000000001E-2</v>
      </c>
      <c r="H931">
        <v>928</v>
      </c>
      <c r="I931">
        <v>0.97916816590204947</v>
      </c>
      <c r="J931">
        <v>928</v>
      </c>
    </row>
    <row r="932" spans="1:10" x14ac:dyDescent="0.2">
      <c r="A932" s="25">
        <v>39233</v>
      </c>
      <c r="B932" s="26">
        <v>3.8936650000000003E-2</v>
      </c>
      <c r="C932" s="26">
        <v>4.1000000000000003E-3</v>
      </c>
      <c r="D932">
        <f t="shared" si="28"/>
        <v>1.0389366499999999</v>
      </c>
      <c r="E932">
        <f t="shared" si="29"/>
        <v>1.0041</v>
      </c>
      <c r="F932">
        <v>-1.1296519083871053</v>
      </c>
      <c r="G932" s="26">
        <v>5.0668320000000003E-2</v>
      </c>
      <c r="H932">
        <v>929</v>
      </c>
      <c r="I932">
        <v>0.98591812021500647</v>
      </c>
      <c r="J932">
        <v>929</v>
      </c>
    </row>
    <row r="933" spans="1:10" x14ac:dyDescent="0.2">
      <c r="A933" s="25">
        <v>39262</v>
      </c>
      <c r="B933" s="26">
        <v>-1.4716730000000001E-2</v>
      </c>
      <c r="C933" s="26">
        <v>4.0000000000000001E-3</v>
      </c>
      <c r="D933">
        <f t="shared" si="28"/>
        <v>0.98528327000000004</v>
      </c>
      <c r="E933">
        <f t="shared" si="29"/>
        <v>1.004</v>
      </c>
      <c r="F933">
        <v>1.6012235397101073</v>
      </c>
      <c r="G933" s="26">
        <v>5.0823479999999997E-2</v>
      </c>
      <c r="H933">
        <v>930</v>
      </c>
      <c r="I933">
        <v>0.98774378483582792</v>
      </c>
      <c r="J933">
        <v>930</v>
      </c>
    </row>
    <row r="934" spans="1:10" x14ac:dyDescent="0.2">
      <c r="A934" s="25">
        <v>39294</v>
      </c>
      <c r="B934" s="26">
        <v>-3.1760139999999999E-2</v>
      </c>
      <c r="C934" s="26">
        <v>4.0000000000000001E-3</v>
      </c>
      <c r="D934">
        <f t="shared" si="28"/>
        <v>0.96823985999999995</v>
      </c>
      <c r="E934">
        <f t="shared" si="29"/>
        <v>1.004</v>
      </c>
      <c r="F934">
        <v>-0.13784186771391249</v>
      </c>
      <c r="G934" s="26">
        <v>5.0829909999999999E-2</v>
      </c>
      <c r="H934">
        <v>931</v>
      </c>
      <c r="I934">
        <v>0.98906699598399528</v>
      </c>
      <c r="J934">
        <v>931</v>
      </c>
    </row>
    <row r="935" spans="1:10" x14ac:dyDescent="0.2">
      <c r="A935" s="25">
        <v>39325</v>
      </c>
      <c r="B935" s="26">
        <v>1.158758E-2</v>
      </c>
      <c r="C935" s="26">
        <v>4.1999999999999997E-3</v>
      </c>
      <c r="D935">
        <f t="shared" si="28"/>
        <v>1.01158758</v>
      </c>
      <c r="E935">
        <f t="shared" si="29"/>
        <v>1.0042</v>
      </c>
      <c r="F935">
        <v>-0.31649157946565726</v>
      </c>
      <c r="G935" s="26">
        <v>5.0846519999999999E-2</v>
      </c>
      <c r="H935">
        <v>932</v>
      </c>
      <c r="I935">
        <v>0.9976996581654316</v>
      </c>
      <c r="J935">
        <v>932</v>
      </c>
    </row>
    <row r="936" spans="1:10" x14ac:dyDescent="0.2">
      <c r="A936" s="25">
        <v>39353</v>
      </c>
      <c r="B936" s="26">
        <v>4.0875019999999998E-2</v>
      </c>
      <c r="C936" s="26">
        <v>3.2000000000000002E-3</v>
      </c>
      <c r="D936">
        <f t="shared" si="28"/>
        <v>1.0408750200000001</v>
      </c>
      <c r="E936">
        <f t="shared" si="29"/>
        <v>1.0032000000000001</v>
      </c>
      <c r="F936">
        <v>-1.5641152015769235</v>
      </c>
      <c r="G936" s="26">
        <v>5.0874509999999998E-2</v>
      </c>
      <c r="H936">
        <v>933</v>
      </c>
      <c r="I936">
        <v>1.0024979587334695</v>
      </c>
      <c r="J936">
        <v>933</v>
      </c>
    </row>
    <row r="937" spans="1:10" x14ac:dyDescent="0.2">
      <c r="A937" s="25">
        <v>39386</v>
      </c>
      <c r="B937" s="26">
        <v>2.5923470000000001E-2</v>
      </c>
      <c r="C937" s="26">
        <v>3.2000000000000002E-3</v>
      </c>
      <c r="D937">
        <f t="shared" si="28"/>
        <v>1.0259234699999999</v>
      </c>
      <c r="E937">
        <f t="shared" si="29"/>
        <v>1.0032000000000001</v>
      </c>
      <c r="F937">
        <v>-1.0308584677740373</v>
      </c>
      <c r="G937" s="26">
        <v>5.090894E-2</v>
      </c>
      <c r="H937">
        <v>934</v>
      </c>
      <c r="I937">
        <v>1.005083919616091</v>
      </c>
      <c r="J937">
        <v>934</v>
      </c>
    </row>
    <row r="938" spans="1:10" x14ac:dyDescent="0.2">
      <c r="A938" s="25">
        <v>39416</v>
      </c>
      <c r="B938" s="26">
        <v>-4.9414840000000002E-2</v>
      </c>
      <c r="C938" s="26">
        <v>3.3999999999999998E-3</v>
      </c>
      <c r="D938">
        <f t="shared" si="28"/>
        <v>0.95058516000000004</v>
      </c>
      <c r="E938">
        <f t="shared" si="29"/>
        <v>1.0034000000000001</v>
      </c>
      <c r="F938">
        <v>-0.26392294638050584</v>
      </c>
      <c r="G938" s="26">
        <v>5.1220799999999997E-2</v>
      </c>
      <c r="H938">
        <v>935</v>
      </c>
      <c r="I938">
        <v>1.0081271104390184</v>
      </c>
      <c r="J938">
        <v>935</v>
      </c>
    </row>
    <row r="939" spans="1:10" x14ac:dyDescent="0.2">
      <c r="A939" s="25">
        <v>39447</v>
      </c>
      <c r="B939" s="26">
        <v>-4.2876950000000002E-3</v>
      </c>
      <c r="C939" s="26">
        <v>2.7000000000000001E-3</v>
      </c>
      <c r="D939">
        <f t="shared" si="28"/>
        <v>0.99571230499999996</v>
      </c>
      <c r="E939">
        <f t="shared" si="29"/>
        <v>1.0026999999999999</v>
      </c>
      <c r="F939">
        <v>0.36942859025726393</v>
      </c>
      <c r="G939" s="26">
        <v>5.1272610000000003E-2</v>
      </c>
      <c r="H939">
        <v>936</v>
      </c>
      <c r="I939">
        <v>1.0085506765746921</v>
      </c>
      <c r="J939">
        <v>936</v>
      </c>
    </row>
    <row r="940" spans="1:10" x14ac:dyDescent="0.2">
      <c r="A940" s="25">
        <v>39478</v>
      </c>
      <c r="B940" s="26">
        <v>-6.2355569999999999E-2</v>
      </c>
      <c r="C940" s="26">
        <v>2.0999999999999999E-3</v>
      </c>
      <c r="D940">
        <f t="shared" si="28"/>
        <v>0.93764442999999997</v>
      </c>
      <c r="E940">
        <f t="shared" si="29"/>
        <v>1.0021</v>
      </c>
      <c r="F940">
        <v>-3.1301981370645236E-2</v>
      </c>
      <c r="G940" s="26">
        <v>5.1289719999999997E-2</v>
      </c>
      <c r="H940">
        <v>937</v>
      </c>
      <c r="I940">
        <v>1.0100428858595198</v>
      </c>
      <c r="J940">
        <v>937</v>
      </c>
    </row>
    <row r="941" spans="1:10" x14ac:dyDescent="0.2">
      <c r="A941" s="25">
        <v>39507</v>
      </c>
      <c r="B941" s="26">
        <v>-2.200187E-2</v>
      </c>
      <c r="C941" s="26">
        <v>1.2999999999999999E-3</v>
      </c>
      <c r="D941">
        <f t="shared" si="28"/>
        <v>0.97799813000000002</v>
      </c>
      <c r="E941">
        <f t="shared" si="29"/>
        <v>1.0013000000000001</v>
      </c>
      <c r="F941">
        <v>0.41623257091039895</v>
      </c>
      <c r="G941" s="26">
        <v>5.1348030000000003E-2</v>
      </c>
      <c r="H941">
        <v>938</v>
      </c>
      <c r="I941">
        <v>1.0139396507538638</v>
      </c>
      <c r="J941">
        <v>938</v>
      </c>
    </row>
    <row r="942" spans="1:10" x14ac:dyDescent="0.2">
      <c r="A942" s="25">
        <v>39538</v>
      </c>
      <c r="B942" s="26">
        <v>-1.040056E-2</v>
      </c>
      <c r="C942" s="26">
        <v>1.6999999999999999E-3</v>
      </c>
      <c r="D942">
        <f t="shared" si="28"/>
        <v>0.98959944</v>
      </c>
      <c r="E942">
        <f t="shared" si="29"/>
        <v>1.0017</v>
      </c>
      <c r="F942">
        <v>9.279076000333282E-2</v>
      </c>
      <c r="G942" s="26">
        <v>5.1368690000000002E-2</v>
      </c>
      <c r="H942">
        <v>939</v>
      </c>
      <c r="I942">
        <v>1.0146378224382675</v>
      </c>
      <c r="J942">
        <v>939</v>
      </c>
    </row>
    <row r="943" spans="1:10" x14ac:dyDescent="0.2">
      <c r="A943" s="25">
        <v>39568</v>
      </c>
      <c r="B943" s="26">
        <v>5.1220799999999997E-2</v>
      </c>
      <c r="C943" s="26">
        <v>1.8E-3</v>
      </c>
      <c r="D943">
        <f t="shared" si="28"/>
        <v>1.0512208000000001</v>
      </c>
      <c r="E943">
        <f t="shared" si="29"/>
        <v>1.0018</v>
      </c>
      <c r="F943">
        <v>-0.53950679582469596</v>
      </c>
      <c r="G943" s="26">
        <v>5.1443790000000003E-2</v>
      </c>
      <c r="H943">
        <v>940</v>
      </c>
      <c r="I943">
        <v>1.0159072181353801</v>
      </c>
      <c r="J943">
        <v>940</v>
      </c>
    </row>
    <row r="944" spans="1:10" x14ac:dyDescent="0.2">
      <c r="A944" s="25">
        <v>39598</v>
      </c>
      <c r="B944" s="26">
        <v>2.399165E-2</v>
      </c>
      <c r="C944" s="26">
        <v>1.8E-3</v>
      </c>
      <c r="D944">
        <f t="shared" si="28"/>
        <v>1.0239916499999999</v>
      </c>
      <c r="E944">
        <f t="shared" si="29"/>
        <v>1.0018</v>
      </c>
      <c r="F944">
        <v>1.4905842854303972</v>
      </c>
      <c r="G944" s="26">
        <v>5.1456969999999998E-2</v>
      </c>
      <c r="H944">
        <v>941</v>
      </c>
      <c r="I944">
        <v>1.0256227144739183</v>
      </c>
      <c r="J944">
        <v>941</v>
      </c>
    </row>
    <row r="945" spans="1:10" x14ac:dyDescent="0.2">
      <c r="A945" s="25">
        <v>39629</v>
      </c>
      <c r="B945" s="26">
        <v>-7.8605910000000001E-2</v>
      </c>
      <c r="C945" s="26">
        <v>1.6999999999999999E-3</v>
      </c>
      <c r="D945">
        <f t="shared" si="28"/>
        <v>0.92139408999999994</v>
      </c>
      <c r="E945">
        <f t="shared" si="29"/>
        <v>1.0017</v>
      </c>
      <c r="F945">
        <v>-1.5846801762327412</v>
      </c>
      <c r="G945" s="26">
        <v>5.1473320000000003E-2</v>
      </c>
      <c r="H945">
        <v>942</v>
      </c>
      <c r="I945">
        <v>1.0316769459524533</v>
      </c>
      <c r="J945">
        <v>942</v>
      </c>
    </row>
    <row r="946" spans="1:10" x14ac:dyDescent="0.2">
      <c r="A946" s="25">
        <v>39660</v>
      </c>
      <c r="B946" s="26">
        <v>-1.328503E-2</v>
      </c>
      <c r="C946" s="26">
        <v>1.5E-3</v>
      </c>
      <c r="D946">
        <f t="shared" si="28"/>
        <v>0.98671496999999997</v>
      </c>
      <c r="E946">
        <f t="shared" si="29"/>
        <v>1.0015000000000001</v>
      </c>
      <c r="F946">
        <v>1.0696600290291851</v>
      </c>
      <c r="G946" s="26">
        <v>5.1490649999999999E-2</v>
      </c>
      <c r="H946">
        <v>943</v>
      </c>
      <c r="I946">
        <v>1.0319376108559704</v>
      </c>
      <c r="J946">
        <v>943</v>
      </c>
    </row>
    <row r="947" spans="1:10" x14ac:dyDescent="0.2">
      <c r="A947" s="25">
        <v>39689</v>
      </c>
      <c r="B947" s="26">
        <v>1.115467E-2</v>
      </c>
      <c r="C947" s="26">
        <v>1.2999999999999999E-3</v>
      </c>
      <c r="D947">
        <f t="shared" si="28"/>
        <v>1.01115467</v>
      </c>
      <c r="E947">
        <f t="shared" si="29"/>
        <v>1.0013000000000001</v>
      </c>
      <c r="F947">
        <v>0.14815890541366056</v>
      </c>
      <c r="G947" s="26">
        <v>5.1576419999999998E-2</v>
      </c>
      <c r="H947">
        <v>944</v>
      </c>
      <c r="I947">
        <v>1.0373248381575206</v>
      </c>
      <c r="J947">
        <v>944</v>
      </c>
    </row>
    <row r="948" spans="1:10" x14ac:dyDescent="0.2">
      <c r="A948" s="25">
        <v>39721</v>
      </c>
      <c r="B948" s="26">
        <v>-9.8318119999999995E-2</v>
      </c>
      <c r="C948" s="26">
        <v>1.5E-3</v>
      </c>
      <c r="D948">
        <f t="shared" si="28"/>
        <v>0.90168188000000005</v>
      </c>
      <c r="E948">
        <f t="shared" si="29"/>
        <v>1.0015000000000001</v>
      </c>
      <c r="F948">
        <v>-0.29554996487417196</v>
      </c>
      <c r="G948" s="26">
        <v>5.1691269999999997E-2</v>
      </c>
      <c r="H948">
        <v>945</v>
      </c>
      <c r="I948">
        <v>1.0469934137365033</v>
      </c>
      <c r="J948">
        <v>945</v>
      </c>
    </row>
    <row r="949" spans="1:10" x14ac:dyDescent="0.2">
      <c r="A949" s="25">
        <v>39752</v>
      </c>
      <c r="B949" s="26">
        <v>-0.18486810000000001</v>
      </c>
      <c r="C949" s="26">
        <v>8.0000000000000004E-4</v>
      </c>
      <c r="D949">
        <f t="shared" si="28"/>
        <v>0.81513190000000002</v>
      </c>
      <c r="E949">
        <f t="shared" si="29"/>
        <v>1.0007999999999999</v>
      </c>
      <c r="F949">
        <v>-1.1956528592911659</v>
      </c>
      <c r="G949" s="26">
        <v>5.1848230000000002E-2</v>
      </c>
      <c r="H949">
        <v>946</v>
      </c>
      <c r="I949">
        <v>1.0577268240409796</v>
      </c>
      <c r="J949">
        <v>946</v>
      </c>
    </row>
    <row r="950" spans="1:10" x14ac:dyDescent="0.2">
      <c r="A950" s="25">
        <v>39780</v>
      </c>
      <c r="B950" s="26">
        <v>-8.5405170000000002E-2</v>
      </c>
      <c r="C950" s="26">
        <v>2.9999999999999997E-4</v>
      </c>
      <c r="D950">
        <f t="shared" si="28"/>
        <v>0.91459482999999997</v>
      </c>
      <c r="E950">
        <f t="shared" si="29"/>
        <v>1.0003</v>
      </c>
      <c r="F950">
        <v>-0.35766927408830634</v>
      </c>
      <c r="G950" s="26">
        <v>5.1941439999999998E-2</v>
      </c>
      <c r="H950">
        <v>947</v>
      </c>
      <c r="I950">
        <v>1.0586118734955328</v>
      </c>
      <c r="J950">
        <v>947</v>
      </c>
    </row>
    <row r="951" spans="1:10" x14ac:dyDescent="0.2">
      <c r="A951" s="25">
        <v>39813</v>
      </c>
      <c r="B951" s="26">
        <v>2.1628789999999998E-2</v>
      </c>
      <c r="C951" s="26">
        <v>0</v>
      </c>
      <c r="D951">
        <f t="shared" si="28"/>
        <v>1.0216287900000001</v>
      </c>
      <c r="E951">
        <f t="shared" si="29"/>
        <v>1</v>
      </c>
      <c r="F951">
        <v>0.8753942460288977</v>
      </c>
      <c r="G951" s="26">
        <v>5.2029499999999999E-2</v>
      </c>
      <c r="H951">
        <v>948</v>
      </c>
      <c r="I951">
        <v>1.0591378775421343</v>
      </c>
      <c r="J951">
        <v>948</v>
      </c>
    </row>
    <row r="952" spans="1:10" x14ac:dyDescent="0.2">
      <c r="A952" s="25">
        <v>39843</v>
      </c>
      <c r="B952" s="26">
        <v>-7.7632919999999994E-2</v>
      </c>
      <c r="C952" s="26">
        <v>0</v>
      </c>
      <c r="D952">
        <f t="shared" si="28"/>
        <v>0.92236708000000001</v>
      </c>
      <c r="E952">
        <f t="shared" si="29"/>
        <v>1</v>
      </c>
      <c r="F952">
        <v>-4.0314074132931352E-2</v>
      </c>
      <c r="G952" s="26">
        <v>5.2042890000000001E-2</v>
      </c>
      <c r="H952">
        <v>949</v>
      </c>
      <c r="I952">
        <v>1.0680263106067704</v>
      </c>
      <c r="J952">
        <v>949</v>
      </c>
    </row>
    <row r="953" spans="1:10" x14ac:dyDescent="0.2">
      <c r="A953" s="25">
        <v>39871</v>
      </c>
      <c r="B953" s="26">
        <v>-0.1010762</v>
      </c>
      <c r="C953" s="26">
        <v>1E-4</v>
      </c>
      <c r="D953">
        <f t="shared" si="28"/>
        <v>0.89892379999999994</v>
      </c>
      <c r="E953">
        <f t="shared" si="29"/>
        <v>1.0001</v>
      </c>
      <c r="F953">
        <v>-0.43439326311243948</v>
      </c>
      <c r="G953" s="26">
        <v>5.2266840000000002E-2</v>
      </c>
      <c r="H953">
        <v>950</v>
      </c>
      <c r="I953">
        <v>1.0696600290291851</v>
      </c>
      <c r="J953">
        <v>950</v>
      </c>
    </row>
    <row r="954" spans="1:10" x14ac:dyDescent="0.2">
      <c r="A954" s="25">
        <v>39903</v>
      </c>
      <c r="B954" s="26">
        <v>8.7788820000000004E-2</v>
      </c>
      <c r="C954" s="26">
        <v>2.0000000000000001E-4</v>
      </c>
      <c r="D954">
        <f t="shared" si="28"/>
        <v>1.0877888200000001</v>
      </c>
      <c r="E954">
        <f t="shared" si="29"/>
        <v>1.0002</v>
      </c>
      <c r="F954">
        <v>0.61247793238381054</v>
      </c>
      <c r="G954" s="26">
        <v>5.2287210000000001E-2</v>
      </c>
      <c r="H954">
        <v>951</v>
      </c>
      <c r="I954">
        <v>1.0761388411743489</v>
      </c>
      <c r="J954">
        <v>951</v>
      </c>
    </row>
    <row r="955" spans="1:10" x14ac:dyDescent="0.2">
      <c r="A955" s="25">
        <v>39933</v>
      </c>
      <c r="B955" s="26">
        <v>0.1106573</v>
      </c>
      <c r="C955" s="26">
        <v>1E-4</v>
      </c>
      <c r="D955">
        <f t="shared" si="28"/>
        <v>1.1106573</v>
      </c>
      <c r="E955">
        <f t="shared" si="29"/>
        <v>1.0001</v>
      </c>
      <c r="F955">
        <v>0.4213438961377044</v>
      </c>
      <c r="G955" s="26">
        <v>5.2683670000000002E-2</v>
      </c>
      <c r="H955">
        <v>952</v>
      </c>
      <c r="I955">
        <v>1.076968227291645</v>
      </c>
      <c r="J955">
        <v>952</v>
      </c>
    </row>
    <row r="956" spans="1:10" x14ac:dyDescent="0.2">
      <c r="A956" s="25">
        <v>39962</v>
      </c>
      <c r="B956" s="26">
        <v>6.7336209999999994E-2</v>
      </c>
      <c r="C956" s="26">
        <v>0</v>
      </c>
      <c r="D956">
        <f t="shared" si="28"/>
        <v>1.0673362099999999</v>
      </c>
      <c r="E956">
        <f t="shared" si="29"/>
        <v>1</v>
      </c>
      <c r="F956">
        <v>-0.60002061578276633</v>
      </c>
      <c r="G956" s="26">
        <v>5.2721530000000003E-2</v>
      </c>
      <c r="H956">
        <v>953</v>
      </c>
      <c r="I956">
        <v>1.0848006903650123</v>
      </c>
      <c r="J956">
        <v>953</v>
      </c>
    </row>
    <row r="957" spans="1:10" x14ac:dyDescent="0.2">
      <c r="A957" s="25">
        <v>39994</v>
      </c>
      <c r="B957" s="26">
        <v>-2.6812849999999998E-3</v>
      </c>
      <c r="C957" s="26">
        <v>1E-4</v>
      </c>
      <c r="D957">
        <f t="shared" si="28"/>
        <v>0.99731871500000002</v>
      </c>
      <c r="E957">
        <f t="shared" si="29"/>
        <v>1.0001</v>
      </c>
      <c r="F957">
        <v>5.7879717537223964E-2</v>
      </c>
      <c r="G957" s="26">
        <v>5.2871679999999997E-2</v>
      </c>
      <c r="H957">
        <v>954</v>
      </c>
      <c r="I957">
        <v>1.0865532248725147</v>
      </c>
      <c r="J957">
        <v>954</v>
      </c>
    </row>
    <row r="958" spans="1:10" x14ac:dyDescent="0.2">
      <c r="A958" s="25">
        <v>40025</v>
      </c>
      <c r="B958" s="26">
        <v>8.2547190000000006E-2</v>
      </c>
      <c r="C958" s="26">
        <v>1E-4</v>
      </c>
      <c r="D958">
        <f t="shared" si="28"/>
        <v>1.0825471900000001</v>
      </c>
      <c r="E958">
        <f t="shared" si="29"/>
        <v>1.0001</v>
      </c>
      <c r="F958">
        <v>-0.63619171653654216</v>
      </c>
      <c r="G958" s="26">
        <v>5.2984650000000001E-2</v>
      </c>
      <c r="H958">
        <v>955</v>
      </c>
      <c r="I958">
        <v>1.0887873401861152</v>
      </c>
      <c r="J958">
        <v>955</v>
      </c>
    </row>
    <row r="959" spans="1:10" x14ac:dyDescent="0.2">
      <c r="A959" s="25">
        <v>40056</v>
      </c>
      <c r="B959" s="26">
        <v>3.1997640000000001E-2</v>
      </c>
      <c r="C959" s="26">
        <v>1E-4</v>
      </c>
      <c r="D959">
        <f t="shared" si="28"/>
        <v>1.0319976399999999</v>
      </c>
      <c r="E959">
        <f t="shared" si="29"/>
        <v>1.0001</v>
      </c>
      <c r="F959">
        <v>-0.17398527731523547</v>
      </c>
      <c r="G959" s="26">
        <v>5.3099460000000001E-2</v>
      </c>
      <c r="H959">
        <v>956</v>
      </c>
      <c r="I959">
        <v>1.1024733315008921</v>
      </c>
      <c r="J959">
        <v>956</v>
      </c>
    </row>
    <row r="960" spans="1:10" x14ac:dyDescent="0.2">
      <c r="A960" s="25">
        <v>40086</v>
      </c>
      <c r="B960" s="26">
        <v>4.5294769999999998E-2</v>
      </c>
      <c r="C960" s="26">
        <v>1E-4</v>
      </c>
      <c r="D960">
        <f t="shared" si="28"/>
        <v>1.0452947699999999</v>
      </c>
      <c r="E960">
        <f t="shared" si="29"/>
        <v>1.0001</v>
      </c>
      <c r="F960">
        <v>1.330610858638355E-2</v>
      </c>
      <c r="G960" s="26">
        <v>5.3226469999999998E-2</v>
      </c>
      <c r="H960">
        <v>957</v>
      </c>
      <c r="I960">
        <v>1.1034445048528101</v>
      </c>
      <c r="J960">
        <v>957</v>
      </c>
    </row>
    <row r="961" spans="1:10" x14ac:dyDescent="0.2">
      <c r="A961" s="25">
        <v>40116</v>
      </c>
      <c r="B961" s="26">
        <v>-2.8491659999999999E-2</v>
      </c>
      <c r="C961" s="26">
        <v>0</v>
      </c>
      <c r="D961">
        <f t="shared" si="28"/>
        <v>0.97150833999999997</v>
      </c>
      <c r="E961">
        <f t="shared" si="29"/>
        <v>1</v>
      </c>
      <c r="F961">
        <v>-0.7232345463531118</v>
      </c>
      <c r="G961" s="26">
        <v>5.3473149999999997E-2</v>
      </c>
      <c r="H961">
        <v>958</v>
      </c>
      <c r="I961">
        <v>1.106237389766449</v>
      </c>
      <c r="J961">
        <v>958</v>
      </c>
    </row>
    <row r="962" spans="1:10" x14ac:dyDescent="0.2">
      <c r="A962" s="25">
        <v>40147</v>
      </c>
      <c r="B962" s="26">
        <v>5.7364829999999999E-2</v>
      </c>
      <c r="C962" s="26">
        <v>0</v>
      </c>
      <c r="D962">
        <f t="shared" si="28"/>
        <v>1.05736483</v>
      </c>
      <c r="E962">
        <f t="shared" si="29"/>
        <v>1</v>
      </c>
      <c r="F962">
        <v>1.7425398839434518</v>
      </c>
      <c r="G962" s="26">
        <v>5.3499020000000001E-2</v>
      </c>
      <c r="H962">
        <v>959</v>
      </c>
      <c r="I962">
        <v>1.1092127313511948</v>
      </c>
      <c r="J962">
        <v>959</v>
      </c>
    </row>
    <row r="963" spans="1:10" x14ac:dyDescent="0.2">
      <c r="A963" s="25">
        <v>40178</v>
      </c>
      <c r="B963" s="26">
        <v>2.9220400000000001E-2</v>
      </c>
      <c r="C963" s="26">
        <v>1E-4</v>
      </c>
      <c r="D963">
        <f t="shared" si="28"/>
        <v>1.0292204</v>
      </c>
      <c r="E963">
        <f t="shared" si="29"/>
        <v>1.0001</v>
      </c>
      <c r="F963">
        <v>-0.23774681624389102</v>
      </c>
      <c r="G963" s="26">
        <v>5.3531870000000002E-2</v>
      </c>
      <c r="H963">
        <v>960</v>
      </c>
      <c r="I963">
        <v>1.1104316575099642</v>
      </c>
      <c r="J963">
        <v>960</v>
      </c>
    </row>
    <row r="964" spans="1:10" x14ac:dyDescent="0.2">
      <c r="A964" s="25">
        <v>40207</v>
      </c>
      <c r="B964" s="26">
        <v>-3.7196800000000002E-2</v>
      </c>
      <c r="C964" s="26">
        <v>0</v>
      </c>
      <c r="D964">
        <f t="shared" si="28"/>
        <v>0.96280319999999997</v>
      </c>
      <c r="E964">
        <f t="shared" si="29"/>
        <v>1</v>
      </c>
      <c r="F964">
        <v>7.7017888776033813E-2</v>
      </c>
      <c r="G964" s="26">
        <v>5.3886829999999997E-2</v>
      </c>
      <c r="H964">
        <v>961</v>
      </c>
      <c r="I964">
        <v>1.1119503274537681</v>
      </c>
      <c r="J964">
        <v>961</v>
      </c>
    </row>
    <row r="965" spans="1:10" x14ac:dyDescent="0.2">
      <c r="A965" s="25">
        <v>40235</v>
      </c>
      <c r="B965" s="26">
        <v>3.532354E-2</v>
      </c>
      <c r="C965" s="26">
        <v>0</v>
      </c>
      <c r="D965">
        <f t="shared" ref="D965:D1028" si="30">1+B965</f>
        <v>1.03532354</v>
      </c>
      <c r="E965">
        <f t="shared" ref="E965:E1028" si="31">1+C965</f>
        <v>1</v>
      </c>
      <c r="F965">
        <v>-1.1224672414023509</v>
      </c>
      <c r="G965" s="26">
        <v>5.3931260000000002E-2</v>
      </c>
      <c r="H965">
        <v>962</v>
      </c>
      <c r="I965">
        <v>1.115273446306404</v>
      </c>
      <c r="J965">
        <v>962</v>
      </c>
    </row>
    <row r="966" spans="1:10" x14ac:dyDescent="0.2">
      <c r="A966" s="25">
        <v>40268</v>
      </c>
      <c r="B966" s="26">
        <v>6.4492910000000001E-2</v>
      </c>
      <c r="C966" s="26">
        <v>1E-4</v>
      </c>
      <c r="D966">
        <f t="shared" si="30"/>
        <v>1.06449291</v>
      </c>
      <c r="E966">
        <f t="shared" si="31"/>
        <v>1.0001</v>
      </c>
      <c r="F966">
        <v>0.57317083001889657</v>
      </c>
      <c r="G966" s="26">
        <v>5.3969509999999998E-2</v>
      </c>
      <c r="H966">
        <v>963</v>
      </c>
      <c r="I966">
        <v>1.1175217902177157</v>
      </c>
      <c r="J966">
        <v>963</v>
      </c>
    </row>
    <row r="967" spans="1:10" x14ac:dyDescent="0.2">
      <c r="A967" s="25">
        <v>40298</v>
      </c>
      <c r="B967" s="26">
        <v>2.0268629999999999E-2</v>
      </c>
      <c r="C967" s="26">
        <v>1E-4</v>
      </c>
      <c r="D967">
        <f t="shared" si="30"/>
        <v>1.0202686299999999</v>
      </c>
      <c r="E967">
        <f t="shared" si="31"/>
        <v>1.0001</v>
      </c>
      <c r="F967">
        <v>-0.50366964615730092</v>
      </c>
      <c r="G967" s="26">
        <v>5.4521229999999997E-2</v>
      </c>
      <c r="H967">
        <v>964</v>
      </c>
      <c r="I967">
        <v>1.1219327643761798</v>
      </c>
      <c r="J967">
        <v>964</v>
      </c>
    </row>
    <row r="968" spans="1:10" x14ac:dyDescent="0.2">
      <c r="A968" s="25">
        <v>40326</v>
      </c>
      <c r="B968" s="26">
        <v>-8.0028859999999993E-2</v>
      </c>
      <c r="C968" s="26">
        <v>1E-4</v>
      </c>
      <c r="D968">
        <f t="shared" si="30"/>
        <v>0.91997114000000002</v>
      </c>
      <c r="E968">
        <f t="shared" si="31"/>
        <v>1.0001</v>
      </c>
      <c r="F968">
        <v>1.1707888445502987</v>
      </c>
      <c r="G968" s="26">
        <v>5.4858949999999997E-2</v>
      </c>
      <c r="H968">
        <v>965</v>
      </c>
      <c r="I968">
        <v>1.1235733439903026</v>
      </c>
      <c r="J968">
        <v>965</v>
      </c>
    </row>
    <row r="969" spans="1:10" x14ac:dyDescent="0.2">
      <c r="A969" s="25">
        <v>40359</v>
      </c>
      <c r="B969" s="26">
        <v>-5.2050300000000001E-2</v>
      </c>
      <c r="C969" s="26">
        <v>1E-4</v>
      </c>
      <c r="D969">
        <f t="shared" si="30"/>
        <v>0.94794970000000001</v>
      </c>
      <c r="E969">
        <f t="shared" si="31"/>
        <v>1.0001</v>
      </c>
      <c r="F969">
        <v>-1.2952899410417011</v>
      </c>
      <c r="G969" s="26">
        <v>5.5139550000000002E-2</v>
      </c>
      <c r="H969">
        <v>966</v>
      </c>
      <c r="I969">
        <v>1.1299313510286819</v>
      </c>
      <c r="J969">
        <v>966</v>
      </c>
    </row>
    <row r="970" spans="1:10" x14ac:dyDescent="0.2">
      <c r="A970" s="25">
        <v>40389</v>
      </c>
      <c r="B970" s="26">
        <v>7.1216840000000003E-2</v>
      </c>
      <c r="C970" s="26">
        <v>1E-4</v>
      </c>
      <c r="D970">
        <f t="shared" si="30"/>
        <v>1.0712168399999999</v>
      </c>
      <c r="E970">
        <f t="shared" si="31"/>
        <v>1.0001</v>
      </c>
      <c r="F970">
        <v>1.9178685620991951</v>
      </c>
      <c r="G970" s="26">
        <v>5.5468650000000001E-2</v>
      </c>
      <c r="H970">
        <v>967</v>
      </c>
      <c r="I970">
        <v>1.1300170303661576</v>
      </c>
      <c r="J970">
        <v>967</v>
      </c>
    </row>
    <row r="971" spans="1:10" x14ac:dyDescent="0.2">
      <c r="A971" s="25">
        <v>40421</v>
      </c>
      <c r="B971" s="26">
        <v>-4.3908919999999997E-2</v>
      </c>
      <c r="C971" s="26">
        <v>1E-4</v>
      </c>
      <c r="D971">
        <f t="shared" si="30"/>
        <v>0.95609107999999998</v>
      </c>
      <c r="E971">
        <f t="shared" si="31"/>
        <v>1.0001</v>
      </c>
      <c r="F971">
        <v>-1.2045843227827029</v>
      </c>
      <c r="G971" s="26">
        <v>5.563746E-2</v>
      </c>
      <c r="H971">
        <v>968</v>
      </c>
      <c r="I971">
        <v>1.1390633630719513</v>
      </c>
      <c r="J971">
        <v>968</v>
      </c>
    </row>
    <row r="972" spans="1:10" x14ac:dyDescent="0.2">
      <c r="A972" s="25">
        <v>40451</v>
      </c>
      <c r="B972" s="26">
        <v>9.2625100000000002E-2</v>
      </c>
      <c r="C972" s="26">
        <v>1E-4</v>
      </c>
      <c r="D972">
        <f t="shared" si="30"/>
        <v>1.0926251</v>
      </c>
      <c r="E972">
        <f t="shared" si="31"/>
        <v>1.0001</v>
      </c>
      <c r="F972">
        <v>0.71370093712696381</v>
      </c>
      <c r="G972" s="26">
        <v>5.5774310000000001E-2</v>
      </c>
      <c r="H972">
        <v>969</v>
      </c>
      <c r="I972">
        <v>1.1428954030549046</v>
      </c>
      <c r="J972">
        <v>969</v>
      </c>
    </row>
    <row r="973" spans="1:10" x14ac:dyDescent="0.2">
      <c r="A973" s="25">
        <v>40480</v>
      </c>
      <c r="B973" s="26">
        <v>3.9020239999999998E-2</v>
      </c>
      <c r="C973" s="26">
        <v>1E-4</v>
      </c>
      <c r="D973">
        <f t="shared" si="30"/>
        <v>1.0390202399999999</v>
      </c>
      <c r="E973">
        <f t="shared" si="31"/>
        <v>1.0001</v>
      </c>
      <c r="F973">
        <v>-8.0557446550243605E-2</v>
      </c>
      <c r="G973" s="26">
        <v>5.585623E-2</v>
      </c>
      <c r="H973">
        <v>970</v>
      </c>
      <c r="I973">
        <v>1.1462660049657558</v>
      </c>
      <c r="J973">
        <v>970</v>
      </c>
    </row>
    <row r="974" spans="1:10" x14ac:dyDescent="0.2">
      <c r="A974" s="25">
        <v>40512</v>
      </c>
      <c r="B974" s="26">
        <v>5.6200590000000002E-3</v>
      </c>
      <c r="C974" s="26">
        <v>1E-4</v>
      </c>
      <c r="D974">
        <f t="shared" si="30"/>
        <v>1.005620059</v>
      </c>
      <c r="E974">
        <f t="shared" si="31"/>
        <v>1.0001</v>
      </c>
      <c r="F974">
        <v>-0.55791493925256264</v>
      </c>
      <c r="G974" s="26">
        <v>5.5856599999999999E-2</v>
      </c>
      <c r="H974">
        <v>971</v>
      </c>
      <c r="I974">
        <v>1.1469293888345229</v>
      </c>
      <c r="J974">
        <v>971</v>
      </c>
    </row>
    <row r="975" spans="1:10" x14ac:dyDescent="0.2">
      <c r="A975" s="25">
        <v>40543</v>
      </c>
      <c r="B975" s="26">
        <v>6.7911040000000006E-2</v>
      </c>
      <c r="C975" s="26">
        <v>1E-4</v>
      </c>
      <c r="D975">
        <f t="shared" si="30"/>
        <v>1.06791104</v>
      </c>
      <c r="E975">
        <f t="shared" si="31"/>
        <v>1.0001</v>
      </c>
      <c r="F975">
        <v>-0.24194431103717798</v>
      </c>
      <c r="G975" s="26">
        <v>5.5892709999999998E-2</v>
      </c>
      <c r="H975">
        <v>972</v>
      </c>
      <c r="I975">
        <v>1.1482869077930065</v>
      </c>
      <c r="J975">
        <v>972</v>
      </c>
    </row>
    <row r="976" spans="1:10" x14ac:dyDescent="0.2">
      <c r="A976" s="25">
        <v>40574</v>
      </c>
      <c r="B976" s="26">
        <v>2.0235240000000002E-2</v>
      </c>
      <c r="C976" s="26">
        <v>1E-4</v>
      </c>
      <c r="D976">
        <f t="shared" si="30"/>
        <v>1.0202352400000001</v>
      </c>
      <c r="E976">
        <f t="shared" si="31"/>
        <v>1.0001</v>
      </c>
      <c r="F976">
        <v>0.89931324539818513</v>
      </c>
      <c r="G976" s="26">
        <v>5.6377169999999997E-2</v>
      </c>
      <c r="H976">
        <v>973</v>
      </c>
      <c r="I976">
        <v>1.1503800544249505</v>
      </c>
      <c r="J976">
        <v>973</v>
      </c>
    </row>
    <row r="977" spans="1:10" x14ac:dyDescent="0.2">
      <c r="A977" s="25">
        <v>40602</v>
      </c>
      <c r="B977" s="26">
        <v>3.864621E-2</v>
      </c>
      <c r="C977" s="26">
        <v>1E-4</v>
      </c>
      <c r="D977">
        <f t="shared" si="30"/>
        <v>1.03864621</v>
      </c>
      <c r="E977">
        <f t="shared" si="31"/>
        <v>1.0001</v>
      </c>
      <c r="F977">
        <v>0.91925014564147833</v>
      </c>
      <c r="G977" s="26">
        <v>5.6706189999999997E-2</v>
      </c>
      <c r="H977">
        <v>974</v>
      </c>
      <c r="I977">
        <v>1.1540540457407611</v>
      </c>
      <c r="J977">
        <v>974</v>
      </c>
    </row>
    <row r="978" spans="1:10" x14ac:dyDescent="0.2">
      <c r="A978" s="25">
        <v>40633</v>
      </c>
      <c r="B978" s="26">
        <v>2.8694160000000001E-3</v>
      </c>
      <c r="C978" s="26">
        <v>1E-4</v>
      </c>
      <c r="D978">
        <f t="shared" si="30"/>
        <v>1.002869416</v>
      </c>
      <c r="E978">
        <f t="shared" si="31"/>
        <v>1.0001</v>
      </c>
      <c r="F978">
        <v>1.2742213951085422</v>
      </c>
      <c r="G978" s="26">
        <v>5.6741010000000001E-2</v>
      </c>
      <c r="H978">
        <v>975</v>
      </c>
      <c r="I978">
        <v>1.1555205998207088</v>
      </c>
      <c r="J978">
        <v>975</v>
      </c>
    </row>
    <row r="979" spans="1:10" x14ac:dyDescent="0.2">
      <c r="A979" s="25">
        <v>40662</v>
      </c>
      <c r="B979" s="26">
        <v>2.815103E-2</v>
      </c>
      <c r="C979" s="26">
        <v>0</v>
      </c>
      <c r="D979">
        <f t="shared" si="30"/>
        <v>1.0281510300000001</v>
      </c>
      <c r="E979">
        <f t="shared" si="31"/>
        <v>1</v>
      </c>
      <c r="F979">
        <v>-0.49036529831273246</v>
      </c>
      <c r="G979" s="26">
        <v>5.6841759999999998E-2</v>
      </c>
      <c r="H979">
        <v>976</v>
      </c>
      <c r="I979">
        <v>1.1567753086287651</v>
      </c>
      <c r="J979">
        <v>976</v>
      </c>
    </row>
    <row r="980" spans="1:10" x14ac:dyDescent="0.2">
      <c r="A980" s="25">
        <v>40694</v>
      </c>
      <c r="B980" s="26">
        <v>-1.468117E-2</v>
      </c>
      <c r="C980" s="26">
        <v>0</v>
      </c>
      <c r="D980">
        <f t="shared" si="30"/>
        <v>0.98531882999999998</v>
      </c>
      <c r="E980">
        <f t="shared" si="31"/>
        <v>1</v>
      </c>
      <c r="F980">
        <v>-0.47319257356361444</v>
      </c>
      <c r="G980" s="26">
        <v>5.6960589999999998E-2</v>
      </c>
      <c r="H980">
        <v>977</v>
      </c>
      <c r="I980">
        <v>1.157624074462307</v>
      </c>
      <c r="J980">
        <v>977</v>
      </c>
    </row>
    <row r="981" spans="1:10" x14ac:dyDescent="0.2">
      <c r="A981" s="25">
        <v>40724</v>
      </c>
      <c r="B981" s="26">
        <v>-1.853604E-2</v>
      </c>
      <c r="C981" s="26">
        <v>0</v>
      </c>
      <c r="D981">
        <f t="shared" si="30"/>
        <v>0.98146396000000002</v>
      </c>
      <c r="E981">
        <f t="shared" si="31"/>
        <v>1</v>
      </c>
      <c r="F981">
        <v>-0.52231238670734148</v>
      </c>
      <c r="G981" s="26">
        <v>5.7042610000000001E-2</v>
      </c>
      <c r="H981">
        <v>978</v>
      </c>
      <c r="I981">
        <v>1.1707888445502987</v>
      </c>
      <c r="J981">
        <v>978</v>
      </c>
    </row>
    <row r="982" spans="1:10" x14ac:dyDescent="0.2">
      <c r="A982" s="25">
        <v>40753</v>
      </c>
      <c r="B982" s="26">
        <v>-2.3595319999999999E-2</v>
      </c>
      <c r="C982" s="26">
        <v>0</v>
      </c>
      <c r="D982">
        <f t="shared" si="30"/>
        <v>0.97640468000000002</v>
      </c>
      <c r="E982">
        <f t="shared" si="31"/>
        <v>1</v>
      </c>
      <c r="F982">
        <v>-8.0903333681840828E-2</v>
      </c>
      <c r="G982" s="26">
        <v>5.7119419999999997E-2</v>
      </c>
      <c r="H982">
        <v>979</v>
      </c>
      <c r="I982">
        <v>1.1829343870803122</v>
      </c>
      <c r="J982">
        <v>979</v>
      </c>
    </row>
    <row r="983" spans="1:10" x14ac:dyDescent="0.2">
      <c r="A983" s="25">
        <v>40786</v>
      </c>
      <c r="B983" s="26">
        <v>-5.8631500000000003E-2</v>
      </c>
      <c r="C983" s="26">
        <v>1E-4</v>
      </c>
      <c r="D983">
        <f t="shared" si="30"/>
        <v>0.94136850000000005</v>
      </c>
      <c r="E983">
        <f t="shared" si="31"/>
        <v>1.0001</v>
      </c>
      <c r="F983">
        <v>-0.67841278618054579</v>
      </c>
      <c r="G983" s="26">
        <v>5.714205E-2</v>
      </c>
      <c r="H983">
        <v>980</v>
      </c>
      <c r="I983">
        <v>1.1904582283153509</v>
      </c>
      <c r="J983">
        <v>980</v>
      </c>
    </row>
    <row r="984" spans="1:10" x14ac:dyDescent="0.2">
      <c r="A984" s="25">
        <v>40816</v>
      </c>
      <c r="B984" s="26">
        <v>-8.4418999999999994E-2</v>
      </c>
      <c r="C984" s="26">
        <v>0</v>
      </c>
      <c r="D984">
        <f t="shared" si="30"/>
        <v>0.91558099999999998</v>
      </c>
      <c r="E984">
        <f t="shared" si="31"/>
        <v>1</v>
      </c>
      <c r="F984">
        <v>-0.72259330757313134</v>
      </c>
      <c r="G984" s="26">
        <v>5.7364829999999999E-2</v>
      </c>
      <c r="H984">
        <v>981</v>
      </c>
      <c r="I984">
        <v>1.2015694569054911</v>
      </c>
      <c r="J984">
        <v>981</v>
      </c>
    </row>
    <row r="985" spans="1:10" x14ac:dyDescent="0.2">
      <c r="A985" s="25">
        <v>40847</v>
      </c>
      <c r="B985" s="26">
        <v>0.11551889999999999</v>
      </c>
      <c r="C985" s="26">
        <v>0</v>
      </c>
      <c r="D985">
        <f t="shared" si="30"/>
        <v>1.1155189000000001</v>
      </c>
      <c r="E985">
        <f t="shared" si="31"/>
        <v>1</v>
      </c>
      <c r="F985">
        <v>-0.15452012110824592</v>
      </c>
      <c r="G985" s="26">
        <v>5.7662989999999997E-2</v>
      </c>
      <c r="H985">
        <v>982</v>
      </c>
      <c r="I985">
        <v>1.2020242978747384</v>
      </c>
      <c r="J985">
        <v>982</v>
      </c>
    </row>
    <row r="986" spans="1:10" x14ac:dyDescent="0.2">
      <c r="A986" s="25">
        <v>40877</v>
      </c>
      <c r="B986" s="26">
        <v>-6.1792720000000004E-3</v>
      </c>
      <c r="C986" s="26">
        <v>0</v>
      </c>
      <c r="D986">
        <f t="shared" si="30"/>
        <v>0.99382072799999999</v>
      </c>
      <c r="E986">
        <f t="shared" si="31"/>
        <v>1</v>
      </c>
      <c r="F986">
        <v>0.63342119526499885</v>
      </c>
      <c r="G986" s="26">
        <v>5.7796220000000002E-2</v>
      </c>
      <c r="H986">
        <v>983</v>
      </c>
      <c r="I986">
        <v>1.2031369648366597</v>
      </c>
      <c r="J986">
        <v>983</v>
      </c>
    </row>
    <row r="987" spans="1:10" x14ac:dyDescent="0.2">
      <c r="A987" s="25">
        <v>40907</v>
      </c>
      <c r="B987" s="26">
        <v>4.8559019999999996E-3</v>
      </c>
      <c r="C987" s="26">
        <v>0</v>
      </c>
      <c r="D987">
        <f t="shared" si="30"/>
        <v>1.0048559020000001</v>
      </c>
      <c r="E987">
        <f t="shared" si="31"/>
        <v>1</v>
      </c>
      <c r="F987">
        <v>0.14595682344067396</v>
      </c>
      <c r="G987" s="26">
        <v>5.7941399999999997E-2</v>
      </c>
      <c r="H987">
        <v>984</v>
      </c>
      <c r="I987">
        <v>1.2057094588371842</v>
      </c>
      <c r="J987">
        <v>984</v>
      </c>
    </row>
    <row r="988" spans="1:10" x14ac:dyDescent="0.2">
      <c r="A988" s="25">
        <v>40939</v>
      </c>
      <c r="B988" s="26">
        <v>5.3969509999999998E-2</v>
      </c>
      <c r="C988" s="26">
        <v>0</v>
      </c>
      <c r="D988">
        <f t="shared" si="30"/>
        <v>1.0539695099999999</v>
      </c>
      <c r="E988">
        <f t="shared" si="31"/>
        <v>1</v>
      </c>
      <c r="F988">
        <v>0.23364607532393081</v>
      </c>
      <c r="G988" s="26">
        <v>5.7945869999999997E-2</v>
      </c>
      <c r="H988">
        <v>985</v>
      </c>
      <c r="I988">
        <v>1.2121789431719641</v>
      </c>
      <c r="J988">
        <v>985</v>
      </c>
    </row>
    <row r="989" spans="1:10" x14ac:dyDescent="0.2">
      <c r="A989" s="25">
        <v>40968</v>
      </c>
      <c r="B989" s="26">
        <v>4.2064480000000001E-2</v>
      </c>
      <c r="C989" s="26">
        <v>0</v>
      </c>
      <c r="D989">
        <f t="shared" si="30"/>
        <v>1.0420644800000001</v>
      </c>
      <c r="E989">
        <f t="shared" si="31"/>
        <v>1</v>
      </c>
      <c r="F989">
        <v>-2.0315140539381682</v>
      </c>
      <c r="G989" s="26">
        <v>5.8013019999999998E-2</v>
      </c>
      <c r="H989">
        <v>986</v>
      </c>
      <c r="I989">
        <v>1.2174311040035315</v>
      </c>
      <c r="J989">
        <v>986</v>
      </c>
    </row>
    <row r="990" spans="1:10" x14ac:dyDescent="0.2">
      <c r="A990" s="25">
        <v>40998</v>
      </c>
      <c r="B990" s="26">
        <v>2.5306390000000002E-2</v>
      </c>
      <c r="C990" s="26">
        <v>0</v>
      </c>
      <c r="D990">
        <f t="shared" si="30"/>
        <v>1.0253063899999999</v>
      </c>
      <c r="E990">
        <f t="shared" si="31"/>
        <v>1</v>
      </c>
      <c r="F990">
        <v>-0.49040630346920633</v>
      </c>
      <c r="G990" s="26">
        <v>5.8406609999999998E-2</v>
      </c>
      <c r="H990">
        <v>987</v>
      </c>
      <c r="I990">
        <v>1.2253405074960733</v>
      </c>
      <c r="J990">
        <v>987</v>
      </c>
    </row>
    <row r="991" spans="1:10" x14ac:dyDescent="0.2">
      <c r="A991" s="25">
        <v>41029</v>
      </c>
      <c r="B991" s="26">
        <v>-6.8549359999999998E-3</v>
      </c>
      <c r="C991" s="26">
        <v>0</v>
      </c>
      <c r="D991">
        <f t="shared" si="30"/>
        <v>0.99314506400000002</v>
      </c>
      <c r="E991">
        <f t="shared" si="31"/>
        <v>1</v>
      </c>
      <c r="F991">
        <v>-6.998096627940717E-2</v>
      </c>
      <c r="G991" s="26">
        <v>5.8411690000000002E-2</v>
      </c>
      <c r="H991">
        <v>988</v>
      </c>
      <c r="I991">
        <v>1.2327834551617567</v>
      </c>
      <c r="J991">
        <v>988</v>
      </c>
    </row>
    <row r="992" spans="1:10" x14ac:dyDescent="0.2">
      <c r="A992" s="25">
        <v>41060</v>
      </c>
      <c r="B992" s="26">
        <v>-6.5899399999999997E-2</v>
      </c>
      <c r="C992" s="26">
        <v>1E-4</v>
      </c>
      <c r="D992">
        <f t="shared" si="30"/>
        <v>0.93410060000000006</v>
      </c>
      <c r="E992">
        <f t="shared" si="31"/>
        <v>1.0001</v>
      </c>
      <c r="F992">
        <v>6.8909178806317833E-2</v>
      </c>
      <c r="G992" s="26">
        <v>5.8453339999999999E-2</v>
      </c>
      <c r="H992">
        <v>989</v>
      </c>
      <c r="I992">
        <v>1.2391208299772363</v>
      </c>
      <c r="J992">
        <v>989</v>
      </c>
    </row>
    <row r="993" spans="1:10" x14ac:dyDescent="0.2">
      <c r="A993" s="25">
        <v>41089</v>
      </c>
      <c r="B993" s="26">
        <v>3.8476400000000001E-2</v>
      </c>
      <c r="C993" s="26">
        <v>0</v>
      </c>
      <c r="D993">
        <f t="shared" si="30"/>
        <v>1.0384764</v>
      </c>
      <c r="E993">
        <f t="shared" si="31"/>
        <v>1</v>
      </c>
      <c r="F993">
        <v>-0.15106637924350025</v>
      </c>
      <c r="G993" s="26">
        <v>5.8495079999999998E-2</v>
      </c>
      <c r="H993">
        <v>990</v>
      </c>
      <c r="I993">
        <v>1.2393895287088841</v>
      </c>
      <c r="J993">
        <v>990</v>
      </c>
    </row>
    <row r="994" spans="1:10" x14ac:dyDescent="0.2">
      <c r="A994" s="25">
        <v>41121</v>
      </c>
      <c r="B994" s="26">
        <v>1.037546E-2</v>
      </c>
      <c r="C994" s="26">
        <v>0</v>
      </c>
      <c r="D994">
        <f t="shared" si="30"/>
        <v>1.0103754599999999</v>
      </c>
      <c r="E994">
        <f t="shared" si="31"/>
        <v>1</v>
      </c>
      <c r="F994">
        <v>-2.3935597756075597</v>
      </c>
      <c r="G994" s="26">
        <v>5.8500879999999998E-2</v>
      </c>
      <c r="H994">
        <v>991</v>
      </c>
      <c r="I994">
        <v>1.2400999044937662</v>
      </c>
      <c r="J994">
        <v>991</v>
      </c>
    </row>
    <row r="995" spans="1:10" x14ac:dyDescent="0.2">
      <c r="A995" s="25">
        <v>41152</v>
      </c>
      <c r="B995" s="26">
        <v>2.664412E-2</v>
      </c>
      <c r="C995" s="26">
        <v>1E-4</v>
      </c>
      <c r="D995">
        <f t="shared" si="30"/>
        <v>1.02664412</v>
      </c>
      <c r="E995">
        <f t="shared" si="31"/>
        <v>1.0001</v>
      </c>
      <c r="F995">
        <v>0.74772127576957992</v>
      </c>
      <c r="G995" s="26">
        <v>5.8735240000000001E-2</v>
      </c>
      <c r="H995">
        <v>992</v>
      </c>
      <c r="I995">
        <v>1.2524947343061565</v>
      </c>
      <c r="J995">
        <v>992</v>
      </c>
    </row>
    <row r="996" spans="1:10" x14ac:dyDescent="0.2">
      <c r="A996" s="25">
        <v>41180</v>
      </c>
      <c r="B996" s="26">
        <v>2.6586160000000001E-2</v>
      </c>
      <c r="C996" s="26">
        <v>1E-4</v>
      </c>
      <c r="D996">
        <f t="shared" si="30"/>
        <v>1.0265861599999999</v>
      </c>
      <c r="E996">
        <f t="shared" si="31"/>
        <v>1.0001</v>
      </c>
      <c r="F996">
        <v>0.90145477083922332</v>
      </c>
      <c r="G996" s="26">
        <v>5.9347179999999999E-2</v>
      </c>
      <c r="H996">
        <v>993</v>
      </c>
      <c r="I996">
        <v>1.2555315682321635</v>
      </c>
      <c r="J996">
        <v>993</v>
      </c>
    </row>
    <row r="997" spans="1:10" x14ac:dyDescent="0.2">
      <c r="A997" s="25">
        <v>41213</v>
      </c>
      <c r="B997" s="26">
        <v>-1.43283E-2</v>
      </c>
      <c r="C997" s="26">
        <v>1E-4</v>
      </c>
      <c r="D997">
        <f t="shared" si="30"/>
        <v>0.98567170000000004</v>
      </c>
      <c r="E997">
        <f t="shared" si="31"/>
        <v>1.0001</v>
      </c>
      <c r="F997">
        <v>0.50448286166738698</v>
      </c>
      <c r="G997" s="26">
        <v>5.9542850000000001E-2</v>
      </c>
      <c r="H997">
        <v>994</v>
      </c>
      <c r="I997">
        <v>1.2615548065109641</v>
      </c>
      <c r="J997">
        <v>994</v>
      </c>
    </row>
    <row r="998" spans="1:10" x14ac:dyDescent="0.2">
      <c r="A998" s="25">
        <v>41243</v>
      </c>
      <c r="B998" s="26">
        <v>6.2555850000000001E-3</v>
      </c>
      <c r="C998" s="26">
        <v>1E-4</v>
      </c>
      <c r="D998">
        <f t="shared" si="30"/>
        <v>1.0062555849999999</v>
      </c>
      <c r="E998">
        <f t="shared" si="31"/>
        <v>1.0001</v>
      </c>
      <c r="F998">
        <v>-0.21105496270794033</v>
      </c>
      <c r="G998" s="26">
        <v>6.0090490000000003E-2</v>
      </c>
      <c r="H998">
        <v>995</v>
      </c>
      <c r="I998">
        <v>1.270442074390042</v>
      </c>
      <c r="J998">
        <v>995</v>
      </c>
    </row>
    <row r="999" spans="1:10" x14ac:dyDescent="0.2">
      <c r="A999" s="25">
        <v>41274</v>
      </c>
      <c r="B999" s="26">
        <v>1.235464E-2</v>
      </c>
      <c r="C999" s="26">
        <v>1E-4</v>
      </c>
      <c r="D999">
        <f t="shared" si="30"/>
        <v>1.0123546400000001</v>
      </c>
      <c r="E999">
        <f t="shared" si="31"/>
        <v>1.0001</v>
      </c>
      <c r="F999">
        <v>-0.62547779341776266</v>
      </c>
      <c r="G999" s="26">
        <v>6.0162149999999998E-2</v>
      </c>
      <c r="H999">
        <v>996</v>
      </c>
      <c r="I999">
        <v>1.271536695834143</v>
      </c>
      <c r="J999">
        <v>996</v>
      </c>
    </row>
    <row r="1000" spans="1:10" x14ac:dyDescent="0.2">
      <c r="A1000" s="25">
        <v>41305</v>
      </c>
      <c r="B1000" s="26">
        <v>5.585623E-2</v>
      </c>
      <c r="C1000" s="26">
        <v>0</v>
      </c>
      <c r="D1000">
        <f t="shared" si="30"/>
        <v>1.0558562300000001</v>
      </c>
      <c r="E1000">
        <f t="shared" si="31"/>
        <v>1</v>
      </c>
      <c r="F1000">
        <v>0.55232215825124642</v>
      </c>
      <c r="G1000" s="26">
        <v>6.0173890000000001E-2</v>
      </c>
      <c r="H1000">
        <v>997</v>
      </c>
      <c r="I1000">
        <v>1.2720260776286529</v>
      </c>
      <c r="J1000">
        <v>997</v>
      </c>
    </row>
    <row r="1001" spans="1:10" x14ac:dyDescent="0.2">
      <c r="A1001" s="25">
        <v>41333</v>
      </c>
      <c r="B1001" s="26">
        <v>9.1258929999999995E-3</v>
      </c>
      <c r="C1001" s="26">
        <v>0</v>
      </c>
      <c r="D1001">
        <f t="shared" si="30"/>
        <v>1.009125893</v>
      </c>
      <c r="E1001">
        <f t="shared" si="31"/>
        <v>1</v>
      </c>
      <c r="F1001">
        <v>1.9065068364563182</v>
      </c>
      <c r="G1001" s="26">
        <v>6.0315760000000003E-2</v>
      </c>
      <c r="H1001">
        <v>998</v>
      </c>
      <c r="I1001">
        <v>1.2728069008341283</v>
      </c>
      <c r="J1001">
        <v>998</v>
      </c>
    </row>
    <row r="1002" spans="1:10" x14ac:dyDescent="0.2">
      <c r="A1002" s="25">
        <v>41361</v>
      </c>
      <c r="B1002" s="26">
        <v>3.6331769999999999E-2</v>
      </c>
      <c r="C1002" s="26">
        <v>0</v>
      </c>
      <c r="D1002">
        <f t="shared" si="30"/>
        <v>1.0363317700000001</v>
      </c>
      <c r="E1002">
        <f t="shared" si="31"/>
        <v>1</v>
      </c>
      <c r="F1002">
        <v>1.3133827851698752</v>
      </c>
      <c r="G1002" s="26">
        <v>6.0360789999999998E-2</v>
      </c>
      <c r="H1002">
        <v>999</v>
      </c>
      <c r="I1002">
        <v>1.2742213951085422</v>
      </c>
      <c r="J1002">
        <v>999</v>
      </c>
    </row>
    <row r="1003" spans="1:10" x14ac:dyDescent="0.2">
      <c r="A1003" s="25">
        <v>41394</v>
      </c>
      <c r="B1003" s="26">
        <v>1.528239E-2</v>
      </c>
      <c r="C1003" s="26">
        <v>0</v>
      </c>
      <c r="D1003">
        <f t="shared" si="30"/>
        <v>1.0152823900000001</v>
      </c>
      <c r="E1003">
        <f t="shared" si="31"/>
        <v>1</v>
      </c>
      <c r="F1003">
        <v>1.2524947343061565</v>
      </c>
      <c r="G1003" s="26">
        <v>6.0478179999999999E-2</v>
      </c>
      <c r="H1003">
        <v>1000</v>
      </c>
      <c r="I1003">
        <v>1.2749470761163462</v>
      </c>
      <c r="J1003">
        <v>1000</v>
      </c>
    </row>
    <row r="1004" spans="1:10" x14ac:dyDescent="0.2">
      <c r="A1004" s="25">
        <v>41425</v>
      </c>
      <c r="B1004" s="26">
        <v>2.1002429999999999E-2</v>
      </c>
      <c r="C1004" s="26">
        <v>0</v>
      </c>
      <c r="D1004">
        <f t="shared" si="30"/>
        <v>1.02100243</v>
      </c>
      <c r="E1004">
        <f t="shared" si="31"/>
        <v>1</v>
      </c>
      <c r="F1004">
        <v>8.7366176553173816E-2</v>
      </c>
      <c r="G1004" s="26">
        <v>6.0723069999999997E-2</v>
      </c>
      <c r="H1004">
        <v>1001</v>
      </c>
      <c r="I1004">
        <v>1.2781958051980506</v>
      </c>
      <c r="J1004">
        <v>1001</v>
      </c>
    </row>
    <row r="1005" spans="1:10" x14ac:dyDescent="0.2">
      <c r="A1005" s="25">
        <v>41453</v>
      </c>
      <c r="B1005" s="26">
        <v>-1.430158E-2</v>
      </c>
      <c r="C1005" s="26">
        <v>0</v>
      </c>
      <c r="D1005">
        <f t="shared" si="30"/>
        <v>0.98569841999999996</v>
      </c>
      <c r="E1005">
        <f t="shared" si="31"/>
        <v>1</v>
      </c>
      <c r="F1005">
        <v>0.86514399992270741</v>
      </c>
      <c r="G1005" s="26">
        <v>6.128161E-2</v>
      </c>
      <c r="H1005">
        <v>1002</v>
      </c>
      <c r="I1005">
        <v>1.2826938241342214</v>
      </c>
      <c r="J1005">
        <v>1002</v>
      </c>
    </row>
    <row r="1006" spans="1:10" x14ac:dyDescent="0.2">
      <c r="A1006" s="25">
        <v>41486</v>
      </c>
      <c r="B1006" s="26">
        <v>5.3531870000000002E-2</v>
      </c>
      <c r="C1006" s="26">
        <v>0</v>
      </c>
      <c r="D1006">
        <f t="shared" si="30"/>
        <v>1.05353187</v>
      </c>
      <c r="E1006">
        <f t="shared" si="31"/>
        <v>1</v>
      </c>
      <c r="F1006">
        <v>0.8184546895378878</v>
      </c>
      <c r="G1006" s="26">
        <v>6.1591010000000002E-2</v>
      </c>
      <c r="H1006">
        <v>1003</v>
      </c>
      <c r="I1006">
        <v>1.2849071745358909</v>
      </c>
      <c r="J1006">
        <v>1003</v>
      </c>
    </row>
    <row r="1007" spans="1:10" x14ac:dyDescent="0.2">
      <c r="A1007" s="25">
        <v>41516</v>
      </c>
      <c r="B1007" s="26">
        <v>-2.6081150000000001E-2</v>
      </c>
      <c r="C1007" s="26">
        <v>0</v>
      </c>
      <c r="D1007">
        <f t="shared" si="30"/>
        <v>0.97391885</v>
      </c>
      <c r="E1007">
        <f t="shared" si="31"/>
        <v>1</v>
      </c>
      <c r="F1007">
        <v>-0.56494478539813409</v>
      </c>
      <c r="G1007" s="26">
        <v>6.1794469999999997E-2</v>
      </c>
      <c r="H1007">
        <v>1004</v>
      </c>
      <c r="I1007">
        <v>1.2881443139356008</v>
      </c>
      <c r="J1007">
        <v>1004</v>
      </c>
    </row>
    <row r="1008" spans="1:10" x14ac:dyDescent="0.2">
      <c r="A1008" s="25">
        <v>41547</v>
      </c>
      <c r="B1008" s="26">
        <v>3.7675500000000001E-2</v>
      </c>
      <c r="C1008" s="26">
        <v>0</v>
      </c>
      <c r="D1008">
        <f t="shared" si="30"/>
        <v>1.0376755</v>
      </c>
      <c r="E1008">
        <f t="shared" si="31"/>
        <v>1</v>
      </c>
      <c r="F1008">
        <v>0.76970682537771118</v>
      </c>
      <c r="G1008" s="26">
        <v>6.1826199999999998E-2</v>
      </c>
      <c r="H1008">
        <v>1005</v>
      </c>
      <c r="I1008">
        <v>1.2988325355764962</v>
      </c>
      <c r="J1008">
        <v>1005</v>
      </c>
    </row>
    <row r="1009" spans="1:10" x14ac:dyDescent="0.2">
      <c r="A1009" s="25">
        <v>41578</v>
      </c>
      <c r="B1009" s="26">
        <v>4.045986E-2</v>
      </c>
      <c r="C1009" s="26">
        <v>0</v>
      </c>
      <c r="D1009">
        <f t="shared" si="30"/>
        <v>1.0404598599999999</v>
      </c>
      <c r="E1009">
        <f t="shared" si="31"/>
        <v>1</v>
      </c>
      <c r="F1009">
        <v>-0.32057484818843524</v>
      </c>
      <c r="G1009" s="26">
        <v>6.2001069999999998E-2</v>
      </c>
      <c r="H1009">
        <v>1006</v>
      </c>
      <c r="I1009">
        <v>1.2991248987005335</v>
      </c>
      <c r="J1009">
        <v>1006</v>
      </c>
    </row>
    <row r="1010" spans="1:10" x14ac:dyDescent="0.2">
      <c r="A1010" s="25">
        <v>41607</v>
      </c>
      <c r="B1010" s="26">
        <v>2.594254E-2</v>
      </c>
      <c r="C1010" s="26">
        <v>0</v>
      </c>
      <c r="D1010">
        <f t="shared" si="30"/>
        <v>1.02594254</v>
      </c>
      <c r="E1010">
        <f t="shared" si="31"/>
        <v>1</v>
      </c>
      <c r="F1010">
        <v>-2.166455991725194</v>
      </c>
      <c r="G1010" s="26">
        <v>6.2107269999999999E-2</v>
      </c>
      <c r="H1010">
        <v>1007</v>
      </c>
      <c r="I1010">
        <v>1.3025035969914207</v>
      </c>
      <c r="J1010">
        <v>1007</v>
      </c>
    </row>
    <row r="1011" spans="1:10" x14ac:dyDescent="0.2">
      <c r="A1011" s="25">
        <v>41639</v>
      </c>
      <c r="B1011" s="26">
        <v>2.692876E-2</v>
      </c>
      <c r="C1011" s="26">
        <v>0</v>
      </c>
      <c r="D1011">
        <f t="shared" si="30"/>
        <v>1.0269287600000001</v>
      </c>
      <c r="E1011">
        <f t="shared" si="31"/>
        <v>1</v>
      </c>
      <c r="F1011">
        <v>-4.6637194722094967E-2</v>
      </c>
      <c r="G1011" s="26">
        <v>6.3058000000000003E-2</v>
      </c>
      <c r="H1011">
        <v>1008</v>
      </c>
      <c r="I1011">
        <v>1.3026169127054499</v>
      </c>
      <c r="J1011">
        <v>1008</v>
      </c>
    </row>
    <row r="1012" spans="1:10" x14ac:dyDescent="0.2">
      <c r="A1012" s="25">
        <v>41670</v>
      </c>
      <c r="B1012" s="26">
        <v>-3.0092359999999999E-2</v>
      </c>
      <c r="C1012" s="26">
        <v>0</v>
      </c>
      <c r="D1012">
        <f t="shared" si="30"/>
        <v>0.96990763999999996</v>
      </c>
      <c r="E1012">
        <f t="shared" si="31"/>
        <v>1</v>
      </c>
      <c r="F1012">
        <v>1.6027831982651723</v>
      </c>
      <c r="G1012" s="26">
        <v>6.3401879999999994E-2</v>
      </c>
      <c r="H1012">
        <v>1009</v>
      </c>
      <c r="I1012">
        <v>1.3041869463428939</v>
      </c>
      <c r="J1012">
        <v>1009</v>
      </c>
    </row>
    <row r="1013" spans="1:10" x14ac:dyDescent="0.2">
      <c r="A1013" s="25">
        <v>41698</v>
      </c>
      <c r="B1013" s="26">
        <v>4.6471760000000001E-2</v>
      </c>
      <c r="C1013" s="26">
        <v>0</v>
      </c>
      <c r="D1013">
        <f t="shared" si="30"/>
        <v>1.04647176</v>
      </c>
      <c r="E1013">
        <f t="shared" si="31"/>
        <v>1</v>
      </c>
      <c r="F1013">
        <v>-0.76646606751702506</v>
      </c>
      <c r="G1013" s="26">
        <v>6.3471260000000002E-2</v>
      </c>
      <c r="H1013">
        <v>1010</v>
      </c>
      <c r="I1013">
        <v>1.3095114219239103</v>
      </c>
      <c r="J1013">
        <v>1010</v>
      </c>
    </row>
    <row r="1014" spans="1:10" x14ac:dyDescent="0.2">
      <c r="A1014" s="25">
        <v>41729</v>
      </c>
      <c r="B1014" s="26">
        <v>4.5753310000000002E-3</v>
      </c>
      <c r="C1014" s="26">
        <v>0</v>
      </c>
      <c r="D1014">
        <f t="shared" si="30"/>
        <v>1.0045753310000001</v>
      </c>
      <c r="E1014">
        <f t="shared" si="31"/>
        <v>1</v>
      </c>
      <c r="F1014">
        <v>0.85479498279307076</v>
      </c>
      <c r="G1014" s="26">
        <v>6.3603850000000003E-2</v>
      </c>
      <c r="H1014">
        <v>1011</v>
      </c>
      <c r="I1014">
        <v>1.3133827851698752</v>
      </c>
      <c r="J1014">
        <v>1011</v>
      </c>
    </row>
    <row r="1015" spans="1:10" x14ac:dyDescent="0.2">
      <c r="A1015" s="25">
        <v>41759</v>
      </c>
      <c r="B1015" s="26">
        <v>1.4065639999999999E-3</v>
      </c>
      <c r="C1015" s="26">
        <v>0</v>
      </c>
      <c r="D1015">
        <f t="shared" si="30"/>
        <v>1.0014065640000001</v>
      </c>
      <c r="E1015">
        <f t="shared" si="31"/>
        <v>1</v>
      </c>
      <c r="F1015">
        <v>-0.26609752581277546</v>
      </c>
      <c r="G1015" s="26">
        <v>6.3780459999999997E-2</v>
      </c>
      <c r="H1015">
        <v>1012</v>
      </c>
      <c r="I1015">
        <v>1.3174296333725222</v>
      </c>
      <c r="J1015">
        <v>1012</v>
      </c>
    </row>
    <row r="1016" spans="1:10" x14ac:dyDescent="0.2">
      <c r="A1016" s="25">
        <v>41789</v>
      </c>
      <c r="B1016" s="26">
        <v>2.0538649999999999E-2</v>
      </c>
      <c r="C1016" s="26">
        <v>0</v>
      </c>
      <c r="D1016">
        <f t="shared" si="30"/>
        <v>1.02053865</v>
      </c>
      <c r="E1016">
        <f t="shared" si="31"/>
        <v>1</v>
      </c>
      <c r="F1016">
        <v>-0.4758886815214014</v>
      </c>
      <c r="G1016" s="26">
        <v>6.3813919999999996E-2</v>
      </c>
      <c r="H1016">
        <v>1013</v>
      </c>
      <c r="I1016">
        <v>1.3207532580050725</v>
      </c>
      <c r="J1016">
        <v>1013</v>
      </c>
    </row>
    <row r="1017" spans="1:10" x14ac:dyDescent="0.2">
      <c r="A1017" s="25">
        <v>41820</v>
      </c>
      <c r="B1017" s="26">
        <v>2.8292029999999999E-2</v>
      </c>
      <c r="C1017" s="26">
        <v>0</v>
      </c>
      <c r="D1017">
        <f t="shared" si="30"/>
        <v>1.02829203</v>
      </c>
      <c r="E1017">
        <f t="shared" si="31"/>
        <v>1</v>
      </c>
      <c r="F1017">
        <v>0.1212082659984699</v>
      </c>
      <c r="G1017" s="26">
        <v>6.3952400000000006E-2</v>
      </c>
      <c r="H1017">
        <v>1014</v>
      </c>
      <c r="I1017">
        <v>1.3234838507581044</v>
      </c>
      <c r="J1017">
        <v>1014</v>
      </c>
    </row>
    <row r="1018" spans="1:10" x14ac:dyDescent="0.2">
      <c r="A1018" s="25">
        <v>41851</v>
      </c>
      <c r="B1018" s="26">
        <v>-2.070367E-2</v>
      </c>
      <c r="C1018" s="26">
        <v>0</v>
      </c>
      <c r="D1018">
        <f t="shared" si="30"/>
        <v>0.97929633000000005</v>
      </c>
      <c r="E1018">
        <f t="shared" si="31"/>
        <v>1</v>
      </c>
      <c r="F1018">
        <v>1.3655074736699746</v>
      </c>
      <c r="G1018" s="26">
        <v>6.4216549999999997E-2</v>
      </c>
      <c r="H1018">
        <v>1015</v>
      </c>
      <c r="I1018">
        <v>1.326390871897652</v>
      </c>
      <c r="J1018">
        <v>1015</v>
      </c>
    </row>
    <row r="1019" spans="1:10" x14ac:dyDescent="0.2">
      <c r="A1019" s="25">
        <v>41880</v>
      </c>
      <c r="B1019" s="26">
        <v>4.1016080000000003E-2</v>
      </c>
      <c r="C1019" s="26">
        <v>0</v>
      </c>
      <c r="D1019">
        <f t="shared" si="30"/>
        <v>1.0410160799999999</v>
      </c>
      <c r="E1019">
        <f t="shared" si="31"/>
        <v>1</v>
      </c>
      <c r="F1019">
        <v>-0.18064013040956833</v>
      </c>
      <c r="G1019" s="26">
        <v>6.4477030000000005E-2</v>
      </c>
      <c r="H1019">
        <v>1016</v>
      </c>
      <c r="I1019">
        <v>1.3326079603360887</v>
      </c>
      <c r="J1019">
        <v>1016</v>
      </c>
    </row>
    <row r="1020" spans="1:10" x14ac:dyDescent="0.2">
      <c r="A1020" s="25">
        <v>41912</v>
      </c>
      <c r="B1020" s="26">
        <v>-2.4776400000000001E-2</v>
      </c>
      <c r="C1020" s="26">
        <v>0</v>
      </c>
      <c r="D1020">
        <f t="shared" si="30"/>
        <v>0.97522359999999997</v>
      </c>
      <c r="E1020">
        <f t="shared" si="31"/>
        <v>1</v>
      </c>
      <c r="F1020">
        <v>-1.2256801575928908</v>
      </c>
      <c r="G1020" s="26">
        <v>6.4492910000000001E-2</v>
      </c>
      <c r="H1020">
        <v>1017</v>
      </c>
      <c r="I1020">
        <v>1.3334796532614863</v>
      </c>
      <c r="J1020">
        <v>1017</v>
      </c>
    </row>
    <row r="1021" spans="1:10" x14ac:dyDescent="0.2">
      <c r="A1021" s="25">
        <v>41943</v>
      </c>
      <c r="B1021" s="26">
        <v>2.1430979999999999E-2</v>
      </c>
      <c r="C1021" s="26">
        <v>0</v>
      </c>
      <c r="D1021">
        <f t="shared" si="30"/>
        <v>1.0214309800000001</v>
      </c>
      <c r="E1021">
        <f t="shared" si="31"/>
        <v>1</v>
      </c>
      <c r="F1021">
        <v>0.76615721175221041</v>
      </c>
      <c r="G1021" s="26">
        <v>6.4632560000000006E-2</v>
      </c>
      <c r="H1021">
        <v>1018</v>
      </c>
      <c r="I1021">
        <v>1.3370820289802146</v>
      </c>
      <c r="J1021">
        <v>1018</v>
      </c>
    </row>
    <row r="1022" spans="1:10" x14ac:dyDescent="0.2">
      <c r="A1022" s="25">
        <v>41971</v>
      </c>
      <c r="B1022" s="26">
        <v>2.1749609999999999E-2</v>
      </c>
      <c r="C1022" s="26">
        <v>0</v>
      </c>
      <c r="D1022">
        <f t="shared" si="30"/>
        <v>1.0217496100000001</v>
      </c>
      <c r="E1022">
        <f t="shared" si="31"/>
        <v>1</v>
      </c>
      <c r="F1022">
        <v>-0.58693982520328492</v>
      </c>
      <c r="G1022" s="26">
        <v>6.4731609999999995E-2</v>
      </c>
      <c r="H1022">
        <v>1019</v>
      </c>
      <c r="I1022">
        <v>1.349375177455046</v>
      </c>
      <c r="J1022">
        <v>1019</v>
      </c>
    </row>
    <row r="1023" spans="1:10" x14ac:dyDescent="0.2">
      <c r="A1023" s="25">
        <v>42004</v>
      </c>
      <c r="B1023" s="26">
        <v>-3.3246769999999998E-3</v>
      </c>
      <c r="C1023" s="26">
        <v>0</v>
      </c>
      <c r="D1023">
        <f t="shared" si="30"/>
        <v>0.99667532299999995</v>
      </c>
      <c r="E1023">
        <f t="shared" si="31"/>
        <v>1</v>
      </c>
      <c r="F1023">
        <v>-0.58682970674217616</v>
      </c>
      <c r="G1023" s="26">
        <v>6.5438339999999998E-2</v>
      </c>
      <c r="H1023">
        <v>1020</v>
      </c>
      <c r="I1023">
        <v>1.3513798959606664</v>
      </c>
      <c r="J1023">
        <v>1020</v>
      </c>
    </row>
    <row r="1024" spans="1:10" x14ac:dyDescent="0.2">
      <c r="A1024" s="25">
        <v>42034</v>
      </c>
      <c r="B1024" s="26">
        <v>-2.8455190000000002E-2</v>
      </c>
      <c r="C1024" s="26">
        <v>0</v>
      </c>
      <c r="D1024">
        <f t="shared" si="30"/>
        <v>0.97154481000000004</v>
      </c>
      <c r="E1024">
        <f t="shared" si="31"/>
        <v>1</v>
      </c>
      <c r="F1024">
        <v>1.7328856018687406</v>
      </c>
      <c r="G1024" s="26">
        <v>6.5594449999999999E-2</v>
      </c>
      <c r="H1024">
        <v>1021</v>
      </c>
      <c r="I1024">
        <v>1.3628106326057026</v>
      </c>
      <c r="J1024">
        <v>1021</v>
      </c>
    </row>
    <row r="1025" spans="1:10" x14ac:dyDescent="0.2">
      <c r="A1025" s="25">
        <v>42062</v>
      </c>
      <c r="B1025" s="26">
        <v>5.7119419999999997E-2</v>
      </c>
      <c r="C1025" s="26">
        <v>0</v>
      </c>
      <c r="D1025">
        <f t="shared" si="30"/>
        <v>1.05711942</v>
      </c>
      <c r="E1025">
        <f t="shared" si="31"/>
        <v>1</v>
      </c>
      <c r="F1025">
        <v>-0.18221736526405549</v>
      </c>
      <c r="G1025" s="26">
        <v>6.5607109999999996E-2</v>
      </c>
      <c r="H1025">
        <v>1022</v>
      </c>
      <c r="I1025">
        <v>1.3655074736699746</v>
      </c>
      <c r="J1025">
        <v>1022</v>
      </c>
    </row>
    <row r="1026" spans="1:10" x14ac:dyDescent="0.2">
      <c r="A1026" s="25">
        <v>42094</v>
      </c>
      <c r="B1026" s="26">
        <v>-1.050426E-2</v>
      </c>
      <c r="C1026" s="26">
        <v>0</v>
      </c>
      <c r="D1026">
        <f t="shared" si="30"/>
        <v>0.98949573999999996</v>
      </c>
      <c r="E1026">
        <f t="shared" si="31"/>
        <v>1</v>
      </c>
      <c r="F1026">
        <v>0.33053243210165628</v>
      </c>
      <c r="G1026" s="26">
        <v>6.561343E-2</v>
      </c>
      <c r="H1026">
        <v>1023</v>
      </c>
      <c r="I1026">
        <v>1.3762010139947405</v>
      </c>
      <c r="J1026">
        <v>1023</v>
      </c>
    </row>
    <row r="1027" spans="1:10" x14ac:dyDescent="0.2">
      <c r="A1027" s="25">
        <v>42124</v>
      </c>
      <c r="B1027" s="26">
        <v>8.5921629999999999E-3</v>
      </c>
      <c r="C1027" s="26">
        <v>0</v>
      </c>
      <c r="D1027">
        <f t="shared" si="30"/>
        <v>1.0085921630000001</v>
      </c>
      <c r="E1027">
        <f t="shared" si="31"/>
        <v>1</v>
      </c>
      <c r="F1027">
        <v>-0.97729680672438979</v>
      </c>
      <c r="G1027" s="26">
        <v>6.5741620000000001E-2</v>
      </c>
      <c r="H1027">
        <v>1024</v>
      </c>
      <c r="I1027">
        <v>1.3782509732202777</v>
      </c>
      <c r="J1027">
        <v>1024</v>
      </c>
    </row>
    <row r="1028" spans="1:10" x14ac:dyDescent="0.2">
      <c r="A1028" s="25">
        <v>42153</v>
      </c>
      <c r="B1028" s="26">
        <v>1.073499E-2</v>
      </c>
      <c r="C1028" s="26">
        <v>0</v>
      </c>
      <c r="D1028">
        <f t="shared" si="30"/>
        <v>1.01073499</v>
      </c>
      <c r="E1028">
        <f t="shared" si="31"/>
        <v>1</v>
      </c>
      <c r="F1028">
        <v>1.4900322461494808</v>
      </c>
      <c r="G1028" s="26">
        <v>6.5941540000000007E-2</v>
      </c>
      <c r="H1028">
        <v>1025</v>
      </c>
      <c r="I1028">
        <v>1.3790421201715439</v>
      </c>
      <c r="J1028">
        <v>1025</v>
      </c>
    </row>
    <row r="1029" spans="1:10" x14ac:dyDescent="0.2">
      <c r="A1029" s="25">
        <v>42185</v>
      </c>
      <c r="B1029" s="26">
        <v>-1.9165229999999998E-2</v>
      </c>
      <c r="C1029" s="26">
        <v>0</v>
      </c>
      <c r="D1029">
        <f t="shared" ref="D1029:D1092" si="32">1+B1029</f>
        <v>0.98083476999999997</v>
      </c>
      <c r="E1029">
        <f t="shared" ref="E1029:E1092" si="33">1+C1029</f>
        <v>1</v>
      </c>
      <c r="F1029">
        <v>-1.8314230799689737</v>
      </c>
      <c r="G1029" s="26">
        <v>6.5954360000000004E-2</v>
      </c>
      <c r="H1029">
        <v>1026</v>
      </c>
      <c r="I1029">
        <v>1.3958362069665722</v>
      </c>
      <c r="J1029">
        <v>1026</v>
      </c>
    </row>
    <row r="1030" spans="1:10" x14ac:dyDescent="0.2">
      <c r="A1030" s="25">
        <v>42216</v>
      </c>
      <c r="B1030" s="26">
        <v>1.2776640000000001E-2</v>
      </c>
      <c r="C1030" s="26">
        <v>0</v>
      </c>
      <c r="D1030">
        <f t="shared" si="32"/>
        <v>1.01277664</v>
      </c>
      <c r="E1030">
        <f t="shared" si="33"/>
        <v>1</v>
      </c>
      <c r="F1030">
        <v>0.39987277912943225</v>
      </c>
      <c r="G1030" s="26">
        <v>6.6101279999999998E-2</v>
      </c>
      <c r="H1030">
        <v>1027</v>
      </c>
      <c r="I1030">
        <v>1.4032087584573201</v>
      </c>
      <c r="J1030">
        <v>1027</v>
      </c>
    </row>
    <row r="1031" spans="1:10" x14ac:dyDescent="0.2">
      <c r="A1031" s="25">
        <v>42247</v>
      </c>
      <c r="B1031" s="26">
        <v>-6.0441580000000002E-2</v>
      </c>
      <c r="C1031" s="26">
        <v>0</v>
      </c>
      <c r="D1031">
        <f t="shared" si="32"/>
        <v>0.93955842000000001</v>
      </c>
      <c r="E1031">
        <f t="shared" si="33"/>
        <v>1</v>
      </c>
      <c r="F1031">
        <v>-0.31487920085937626</v>
      </c>
      <c r="G1031" s="26">
        <v>6.6108219999999995E-2</v>
      </c>
      <c r="H1031">
        <v>1028</v>
      </c>
      <c r="I1031">
        <v>1.4130764734730994</v>
      </c>
      <c r="J1031">
        <v>1028</v>
      </c>
    </row>
    <row r="1032" spans="1:10" x14ac:dyDescent="0.2">
      <c r="A1032" s="25">
        <v>42277</v>
      </c>
      <c r="B1032" s="26">
        <v>-3.4270750000000003E-2</v>
      </c>
      <c r="C1032" s="26">
        <v>0</v>
      </c>
      <c r="D1032">
        <f t="shared" si="32"/>
        <v>0.96572924999999998</v>
      </c>
      <c r="E1032">
        <f t="shared" si="33"/>
        <v>1</v>
      </c>
      <c r="F1032">
        <v>0.75943105197032501</v>
      </c>
      <c r="G1032" s="26">
        <v>6.6182930000000001E-2</v>
      </c>
      <c r="H1032">
        <v>1029</v>
      </c>
      <c r="I1032">
        <v>1.4192872213450154</v>
      </c>
      <c r="J1032">
        <v>1029</v>
      </c>
    </row>
    <row r="1033" spans="1:10" x14ac:dyDescent="0.2">
      <c r="A1033" s="25">
        <v>42307</v>
      </c>
      <c r="B1033" s="26">
        <v>7.5021550000000006E-2</v>
      </c>
      <c r="C1033" s="26">
        <v>0</v>
      </c>
      <c r="D1033">
        <f t="shared" si="32"/>
        <v>1.07502155</v>
      </c>
      <c r="E1033">
        <f t="shared" si="33"/>
        <v>1</v>
      </c>
      <c r="F1033">
        <v>0.21978366585055237</v>
      </c>
      <c r="G1033" s="26">
        <v>6.685613E-2</v>
      </c>
      <c r="H1033">
        <v>1030</v>
      </c>
      <c r="I1033">
        <v>1.4277790150237424</v>
      </c>
      <c r="J1033">
        <v>1030</v>
      </c>
    </row>
    <row r="1034" spans="1:10" x14ac:dyDescent="0.2">
      <c r="A1034" s="25">
        <v>42338</v>
      </c>
      <c r="B1034" s="26">
        <v>2.6733809999999998E-3</v>
      </c>
      <c r="C1034" s="26">
        <v>0</v>
      </c>
      <c r="D1034">
        <f t="shared" si="32"/>
        <v>1.0026733809999999</v>
      </c>
      <c r="E1034">
        <f t="shared" si="33"/>
        <v>1</v>
      </c>
      <c r="F1034">
        <v>-5.5667708554182724E-2</v>
      </c>
      <c r="G1034" s="26">
        <v>6.7336209999999994E-2</v>
      </c>
      <c r="H1034">
        <v>1031</v>
      </c>
      <c r="I1034">
        <v>1.4294226173675315</v>
      </c>
      <c r="J1034">
        <v>1031</v>
      </c>
    </row>
    <row r="1035" spans="1:10" x14ac:dyDescent="0.2">
      <c r="A1035" s="25">
        <v>42369</v>
      </c>
      <c r="B1035" s="26">
        <v>-2.2285559999999999E-2</v>
      </c>
      <c r="C1035" s="26">
        <v>1E-4</v>
      </c>
      <c r="D1035">
        <f t="shared" si="32"/>
        <v>0.97771443999999996</v>
      </c>
      <c r="E1035">
        <f t="shared" si="33"/>
        <v>1.0001</v>
      </c>
      <c r="F1035">
        <v>0.22748245100997586</v>
      </c>
      <c r="G1035" s="26">
        <v>6.7911040000000006E-2</v>
      </c>
      <c r="H1035">
        <v>1032</v>
      </c>
      <c r="I1035">
        <v>1.4379831394460987</v>
      </c>
      <c r="J1035">
        <v>1032</v>
      </c>
    </row>
    <row r="1036" spans="1:10" x14ac:dyDescent="0.2">
      <c r="A1036" s="25">
        <v>42398</v>
      </c>
      <c r="B1036" s="26">
        <v>-5.8175159999999997E-2</v>
      </c>
      <c r="C1036" s="26">
        <v>1E-4</v>
      </c>
      <c r="D1036">
        <f t="shared" si="32"/>
        <v>0.94182484</v>
      </c>
      <c r="E1036">
        <f t="shared" si="33"/>
        <v>1.0001</v>
      </c>
      <c r="F1036">
        <v>0.32457575840860176</v>
      </c>
      <c r="G1036" s="26">
        <v>6.7923109999999995E-2</v>
      </c>
      <c r="H1036">
        <v>1033</v>
      </c>
      <c r="I1036">
        <v>1.4470000331164137</v>
      </c>
      <c r="J1036">
        <v>1033</v>
      </c>
    </row>
    <row r="1037" spans="1:10" x14ac:dyDescent="0.2">
      <c r="A1037" s="25">
        <v>42429</v>
      </c>
      <c r="B1037" s="26">
        <v>6.7836299999999997E-4</v>
      </c>
      <c r="C1037" s="26">
        <v>2.0000000000000001E-4</v>
      </c>
      <c r="D1037">
        <f t="shared" si="32"/>
        <v>1.000678363</v>
      </c>
      <c r="E1037">
        <f t="shared" si="33"/>
        <v>1.0002</v>
      </c>
      <c r="F1037">
        <v>1.7534278856705416</v>
      </c>
      <c r="G1037" s="26">
        <v>6.8456149999999993E-2</v>
      </c>
      <c r="H1037">
        <v>1034</v>
      </c>
      <c r="I1037">
        <v>1.4567458040145811</v>
      </c>
      <c r="J1037">
        <v>1034</v>
      </c>
    </row>
    <row r="1038" spans="1:10" x14ac:dyDescent="0.2">
      <c r="A1038" s="25">
        <v>42460</v>
      </c>
      <c r="B1038" s="26">
        <v>7.1243340000000002E-2</v>
      </c>
      <c r="C1038" s="26">
        <v>2.0000000000000001E-4</v>
      </c>
      <c r="D1038">
        <f t="shared" si="32"/>
        <v>1.0712433400000001</v>
      </c>
      <c r="E1038">
        <f t="shared" si="33"/>
        <v>1.0002</v>
      </c>
      <c r="F1038">
        <v>1.7811770774381317</v>
      </c>
      <c r="G1038" s="26">
        <v>6.897085E-2</v>
      </c>
      <c r="H1038">
        <v>1035</v>
      </c>
      <c r="I1038">
        <v>1.4647373213977644</v>
      </c>
      <c r="J1038">
        <v>1035</v>
      </c>
    </row>
    <row r="1039" spans="1:10" x14ac:dyDescent="0.2">
      <c r="A1039" s="25">
        <v>42489</v>
      </c>
      <c r="B1039" s="26">
        <v>1.161539E-2</v>
      </c>
      <c r="C1039" s="26">
        <v>1E-4</v>
      </c>
      <c r="D1039">
        <f t="shared" si="32"/>
        <v>1.01161539</v>
      </c>
      <c r="E1039">
        <f t="shared" si="33"/>
        <v>1.0001</v>
      </c>
      <c r="F1039">
        <v>-5.9309357436221191E-2</v>
      </c>
      <c r="G1039" s="26">
        <v>6.9087540000000003E-2</v>
      </c>
      <c r="H1039">
        <v>1036</v>
      </c>
      <c r="I1039">
        <v>1.4662727530252988</v>
      </c>
      <c r="J1039">
        <v>1036</v>
      </c>
    </row>
    <row r="1040" spans="1:10" x14ac:dyDescent="0.2">
      <c r="A1040" s="25">
        <v>42521</v>
      </c>
      <c r="B1040" s="26">
        <v>1.5056989999999999E-2</v>
      </c>
      <c r="C1040" s="26">
        <v>1E-4</v>
      </c>
      <c r="D1040">
        <f t="shared" si="32"/>
        <v>1.0150569899999999</v>
      </c>
      <c r="E1040">
        <f t="shared" si="33"/>
        <v>1.0001</v>
      </c>
      <c r="F1040">
        <v>-0.74582706082690164</v>
      </c>
      <c r="G1040" s="26">
        <v>6.9228429999999994E-2</v>
      </c>
      <c r="H1040">
        <v>1037</v>
      </c>
      <c r="I1040">
        <v>1.4717507193136239</v>
      </c>
      <c r="J1040">
        <v>1037</v>
      </c>
    </row>
    <row r="1041" spans="1:10" x14ac:dyDescent="0.2">
      <c r="A1041" s="25">
        <v>42551</v>
      </c>
      <c r="B1041" s="26">
        <v>2.2662960000000001E-3</v>
      </c>
      <c r="C1041" s="26">
        <v>2.0000000000000001E-4</v>
      </c>
      <c r="D1041">
        <f t="shared" si="32"/>
        <v>1.0022662959999999</v>
      </c>
      <c r="E1041">
        <f t="shared" si="33"/>
        <v>1.0002</v>
      </c>
      <c r="F1041">
        <v>1.0865532248725147</v>
      </c>
      <c r="G1041" s="26">
        <v>6.9438169999999994E-2</v>
      </c>
      <c r="H1041">
        <v>1038</v>
      </c>
      <c r="I1041">
        <v>1.4825007074521392</v>
      </c>
      <c r="J1041">
        <v>1038</v>
      </c>
    </row>
    <row r="1042" spans="1:10" x14ac:dyDescent="0.2">
      <c r="A1042" s="25">
        <v>42580</v>
      </c>
      <c r="B1042" s="26">
        <v>3.9318770000000003E-2</v>
      </c>
      <c r="C1042" s="26">
        <v>2.0000000000000001E-4</v>
      </c>
      <c r="D1042">
        <f t="shared" si="32"/>
        <v>1.0393187699999999</v>
      </c>
      <c r="E1042">
        <f t="shared" si="33"/>
        <v>1.0002</v>
      </c>
      <c r="F1042">
        <v>-5.1017630422205792E-2</v>
      </c>
      <c r="G1042" s="26">
        <v>6.9439409999999993E-2</v>
      </c>
      <c r="H1042">
        <v>1039</v>
      </c>
      <c r="I1042">
        <v>1.4836137780891241</v>
      </c>
      <c r="J1042">
        <v>1039</v>
      </c>
    </row>
    <row r="1043" spans="1:10" x14ac:dyDescent="0.2">
      <c r="A1043" s="25">
        <v>42613</v>
      </c>
      <c r="B1043" s="26">
        <v>3.163917E-3</v>
      </c>
      <c r="C1043" s="26">
        <v>2.0000000000000001E-4</v>
      </c>
      <c r="D1043">
        <f t="shared" si="32"/>
        <v>1.003163917</v>
      </c>
      <c r="E1043">
        <f t="shared" si="33"/>
        <v>1.0002</v>
      </c>
      <c r="F1043">
        <v>-0.61659295040216111</v>
      </c>
      <c r="G1043" s="26">
        <v>6.9558850000000005E-2</v>
      </c>
      <c r="H1043">
        <v>1040</v>
      </c>
      <c r="I1043">
        <v>1.4841832738457748</v>
      </c>
      <c r="J1043">
        <v>1040</v>
      </c>
    </row>
    <row r="1044" spans="1:10" x14ac:dyDescent="0.2">
      <c r="A1044" s="25">
        <v>42643</v>
      </c>
      <c r="B1044" s="26">
        <v>2.9167400000000001E-3</v>
      </c>
      <c r="C1044" s="26">
        <v>2.0000000000000001E-4</v>
      </c>
      <c r="D1044">
        <f t="shared" si="32"/>
        <v>1.0029167400000001</v>
      </c>
      <c r="E1044">
        <f t="shared" si="33"/>
        <v>1.0002</v>
      </c>
      <c r="F1044">
        <v>-1.4595449325789507</v>
      </c>
      <c r="G1044" s="26">
        <v>6.9986209999999993E-2</v>
      </c>
      <c r="H1044">
        <v>1041</v>
      </c>
      <c r="I1044">
        <v>1.4879955732262966</v>
      </c>
      <c r="J1044">
        <v>1041</v>
      </c>
    </row>
    <row r="1045" spans="1:10" x14ac:dyDescent="0.2">
      <c r="A1045" s="25">
        <v>42674</v>
      </c>
      <c r="B1045" s="26">
        <v>-2.169155E-2</v>
      </c>
      <c r="C1045" s="26">
        <v>2.0000000000000001E-4</v>
      </c>
      <c r="D1045">
        <f t="shared" si="32"/>
        <v>0.97830845</v>
      </c>
      <c r="E1045">
        <f t="shared" si="33"/>
        <v>1.0002</v>
      </c>
      <c r="F1045">
        <v>1.0085506765746921</v>
      </c>
      <c r="G1045" s="26">
        <v>7.0323880000000005E-2</v>
      </c>
      <c r="H1045">
        <v>1042</v>
      </c>
      <c r="I1045">
        <v>1.4887713321437408</v>
      </c>
      <c r="J1045">
        <v>1042</v>
      </c>
    </row>
    <row r="1046" spans="1:10" x14ac:dyDescent="0.2">
      <c r="A1046" s="25">
        <v>42704</v>
      </c>
      <c r="B1046" s="26">
        <v>4.2615130000000001E-2</v>
      </c>
      <c r="C1046" s="26">
        <v>1E-4</v>
      </c>
      <c r="D1046">
        <f t="shared" si="32"/>
        <v>1.0426151299999999</v>
      </c>
      <c r="E1046">
        <f t="shared" si="33"/>
        <v>1.0001</v>
      </c>
      <c r="F1046">
        <v>-0.67855194523385387</v>
      </c>
      <c r="G1046" s="26">
        <v>7.0445339999999995E-2</v>
      </c>
      <c r="H1046">
        <v>1043</v>
      </c>
      <c r="I1046">
        <v>1.4900322461494808</v>
      </c>
      <c r="J1046">
        <v>1043</v>
      </c>
    </row>
    <row r="1047" spans="1:10" x14ac:dyDescent="0.2">
      <c r="A1047" s="25">
        <v>42734</v>
      </c>
      <c r="B1047" s="26">
        <v>1.8959839999999999E-2</v>
      </c>
      <c r="C1047" s="26">
        <v>2.9999999999999997E-4</v>
      </c>
      <c r="D1047">
        <f t="shared" si="32"/>
        <v>1.01895984</v>
      </c>
      <c r="E1047">
        <f t="shared" si="33"/>
        <v>1.0003</v>
      </c>
      <c r="F1047">
        <v>0.47403362362556956</v>
      </c>
      <c r="G1047" s="26">
        <v>7.1216840000000003E-2</v>
      </c>
      <c r="H1047">
        <v>1044</v>
      </c>
      <c r="I1047">
        <v>1.4905842854303972</v>
      </c>
      <c r="J1047">
        <v>1044</v>
      </c>
    </row>
    <row r="1048" spans="1:10" x14ac:dyDescent="0.2">
      <c r="A1048" s="25">
        <v>42766</v>
      </c>
      <c r="B1048" s="26">
        <v>2.2335839999999999E-2</v>
      </c>
      <c r="C1048" s="26">
        <v>4.0000000000000002E-4</v>
      </c>
      <c r="D1048">
        <f t="shared" si="32"/>
        <v>1.02233584</v>
      </c>
      <c r="E1048">
        <f t="shared" si="33"/>
        <v>1.0004</v>
      </c>
      <c r="F1048">
        <v>0.83640010175134138</v>
      </c>
      <c r="G1048" s="26">
        <v>7.1243340000000002E-2</v>
      </c>
      <c r="H1048">
        <v>1045</v>
      </c>
      <c r="I1048">
        <v>1.4942970292895075</v>
      </c>
      <c r="J1048">
        <v>1045</v>
      </c>
    </row>
    <row r="1049" spans="1:10" x14ac:dyDescent="0.2">
      <c r="A1049" s="25">
        <v>42794</v>
      </c>
      <c r="B1049" s="26">
        <v>3.324088E-2</v>
      </c>
      <c r="C1049" s="26">
        <v>4.0000000000000002E-4</v>
      </c>
      <c r="D1049">
        <f t="shared" si="32"/>
        <v>1.0332408799999999</v>
      </c>
      <c r="E1049">
        <f t="shared" si="33"/>
        <v>1.0004</v>
      </c>
      <c r="F1049">
        <v>0.97617508679959575</v>
      </c>
      <c r="G1049" s="26">
        <v>7.1610519999999997E-2</v>
      </c>
      <c r="H1049">
        <v>1046</v>
      </c>
      <c r="I1049">
        <v>1.4967395590957799</v>
      </c>
      <c r="J1049">
        <v>1046</v>
      </c>
    </row>
    <row r="1050" spans="1:10" x14ac:dyDescent="0.2">
      <c r="A1050" s="25">
        <v>42825</v>
      </c>
      <c r="B1050" s="26">
        <v>1.911399E-3</v>
      </c>
      <c r="C1050" s="26">
        <v>2.9999999999999997E-4</v>
      </c>
      <c r="D1050">
        <f t="shared" si="32"/>
        <v>1.0019113989999999</v>
      </c>
      <c r="E1050">
        <f t="shared" si="33"/>
        <v>1.0003</v>
      </c>
      <c r="F1050">
        <v>3.2582808095995973E-2</v>
      </c>
      <c r="G1050" s="26">
        <v>7.1639750000000002E-2</v>
      </c>
      <c r="H1050">
        <v>1047</v>
      </c>
      <c r="I1050">
        <v>1.5034910203199106</v>
      </c>
      <c r="J1050">
        <v>1047</v>
      </c>
    </row>
    <row r="1051" spans="1:10" x14ac:dyDescent="0.2">
      <c r="A1051" s="25">
        <v>42853</v>
      </c>
      <c r="B1051" s="26">
        <v>9.6773380000000006E-3</v>
      </c>
      <c r="C1051" s="26">
        <v>5.0000000000000001E-4</v>
      </c>
      <c r="D1051">
        <f t="shared" si="32"/>
        <v>1.0096773379999999</v>
      </c>
      <c r="E1051">
        <f t="shared" si="33"/>
        <v>1.0004999999999999</v>
      </c>
      <c r="F1051">
        <v>1.2826938241342214</v>
      </c>
      <c r="G1051" s="26">
        <v>7.1864189999999994E-2</v>
      </c>
      <c r="H1051">
        <v>1048</v>
      </c>
      <c r="I1051">
        <v>1.5086651647682623</v>
      </c>
      <c r="J1051">
        <v>1048</v>
      </c>
    </row>
    <row r="1052" spans="1:10" x14ac:dyDescent="0.2">
      <c r="A1052" s="25">
        <v>42886</v>
      </c>
      <c r="B1052" s="26">
        <v>9.3085349999999997E-3</v>
      </c>
      <c r="C1052" s="26">
        <v>5.9999999999999995E-4</v>
      </c>
      <c r="D1052">
        <f t="shared" si="32"/>
        <v>1.009308535</v>
      </c>
      <c r="E1052">
        <f t="shared" si="33"/>
        <v>1.0005999999999999</v>
      </c>
      <c r="F1052">
        <v>-0.50588058921591128</v>
      </c>
      <c r="G1052" s="26">
        <v>7.2097129999999995E-2</v>
      </c>
      <c r="H1052">
        <v>1049</v>
      </c>
      <c r="I1052">
        <v>1.5264603924530034</v>
      </c>
      <c r="J1052">
        <v>1049</v>
      </c>
    </row>
    <row r="1053" spans="1:10" x14ac:dyDescent="0.2">
      <c r="A1053" s="25">
        <v>42916</v>
      </c>
      <c r="B1053" s="26">
        <v>9.8253730000000001E-3</v>
      </c>
      <c r="C1053" s="26">
        <v>5.9999999999999995E-4</v>
      </c>
      <c r="D1053">
        <f t="shared" si="32"/>
        <v>1.009825373</v>
      </c>
      <c r="E1053">
        <f t="shared" si="33"/>
        <v>1.0005999999999999</v>
      </c>
      <c r="F1053">
        <v>0.17501890753525678</v>
      </c>
      <c r="G1053" s="26">
        <v>7.2501309999999999E-2</v>
      </c>
      <c r="H1053">
        <v>1050</v>
      </c>
      <c r="I1053">
        <v>1.5327907915046042</v>
      </c>
      <c r="J1053">
        <v>1050</v>
      </c>
    </row>
    <row r="1054" spans="1:10" x14ac:dyDescent="0.2">
      <c r="A1054" s="25">
        <v>42947</v>
      </c>
      <c r="B1054" s="26">
        <v>2.0376020000000002E-2</v>
      </c>
      <c r="C1054" s="26">
        <v>6.9999999999999999E-4</v>
      </c>
      <c r="D1054">
        <f t="shared" si="32"/>
        <v>1.0203760200000001</v>
      </c>
      <c r="E1054">
        <f t="shared" si="33"/>
        <v>1.0006999999999999</v>
      </c>
      <c r="F1054">
        <v>1.9698336237205432</v>
      </c>
      <c r="G1054" s="26">
        <v>7.3320720000000006E-2</v>
      </c>
      <c r="H1054">
        <v>1051</v>
      </c>
      <c r="I1054">
        <v>1.5390467874504599</v>
      </c>
      <c r="J1054">
        <v>1051</v>
      </c>
    </row>
    <row r="1055" spans="1:10" x14ac:dyDescent="0.2">
      <c r="A1055" s="25">
        <v>42978</v>
      </c>
      <c r="B1055" s="26">
        <v>1.4875019999999999E-3</v>
      </c>
      <c r="C1055" s="26">
        <v>8.9999999999999998E-4</v>
      </c>
      <c r="D1055">
        <f t="shared" si="32"/>
        <v>1.001487502</v>
      </c>
      <c r="E1055">
        <f t="shared" si="33"/>
        <v>1.0008999999999999</v>
      </c>
      <c r="F1055">
        <v>-5.0950112796831329E-2</v>
      </c>
      <c r="G1055" s="26">
        <v>7.3382210000000003E-2</v>
      </c>
      <c r="H1055">
        <v>1052</v>
      </c>
      <c r="I1055">
        <v>1.5542468411710137</v>
      </c>
      <c r="J1055">
        <v>1052</v>
      </c>
    </row>
    <row r="1056" spans="1:10" x14ac:dyDescent="0.2">
      <c r="A1056" s="25">
        <v>43007</v>
      </c>
      <c r="B1056" s="26">
        <v>2.41923E-2</v>
      </c>
      <c r="C1056" s="26">
        <v>8.9999999999999998E-4</v>
      </c>
      <c r="D1056">
        <f t="shared" si="32"/>
        <v>1.0241922999999999</v>
      </c>
      <c r="E1056">
        <f t="shared" si="33"/>
        <v>1.0008999999999999</v>
      </c>
      <c r="F1056">
        <v>0.14631028040003058</v>
      </c>
      <c r="G1056" s="26">
        <v>7.4160160000000003E-2</v>
      </c>
      <c r="H1056">
        <v>1053</v>
      </c>
      <c r="I1056">
        <v>1.569463240600945</v>
      </c>
      <c r="J1056">
        <v>1053</v>
      </c>
    </row>
    <row r="1057" spans="1:10" x14ac:dyDescent="0.2">
      <c r="A1057" s="25">
        <v>43039</v>
      </c>
      <c r="B1057" s="26">
        <v>1.954583E-2</v>
      </c>
      <c r="C1057" s="26">
        <v>8.9999999999999998E-4</v>
      </c>
      <c r="D1057">
        <f t="shared" si="32"/>
        <v>1.01954583</v>
      </c>
      <c r="E1057">
        <f t="shared" si="33"/>
        <v>1.0008999999999999</v>
      </c>
      <c r="F1057">
        <v>2.4162130413094386E-2</v>
      </c>
      <c r="G1057" s="26">
        <v>7.4169849999999996E-2</v>
      </c>
      <c r="H1057">
        <v>1054</v>
      </c>
      <c r="I1057">
        <v>1.5722006690792534</v>
      </c>
      <c r="J1057">
        <v>1054</v>
      </c>
    </row>
    <row r="1058" spans="1:10" x14ac:dyDescent="0.2">
      <c r="A1058" s="25">
        <v>43069</v>
      </c>
      <c r="B1058" s="26">
        <v>2.7873120000000001E-2</v>
      </c>
      <c r="C1058" s="26">
        <v>8.0000000000000004E-4</v>
      </c>
      <c r="D1058">
        <f t="shared" si="32"/>
        <v>1.02787312</v>
      </c>
      <c r="E1058">
        <f t="shared" si="33"/>
        <v>1.0007999999999999</v>
      </c>
      <c r="F1058">
        <v>1.1482869077930065</v>
      </c>
      <c r="G1058" s="26">
        <v>7.4184920000000001E-2</v>
      </c>
      <c r="H1058">
        <v>1055</v>
      </c>
      <c r="I1058">
        <v>1.5903427000790946</v>
      </c>
      <c r="J1058">
        <v>1055</v>
      </c>
    </row>
    <row r="1059" spans="1:10" x14ac:dyDescent="0.2">
      <c r="A1059" s="25">
        <v>43098</v>
      </c>
      <c r="B1059" s="26">
        <v>1.2082600000000001E-2</v>
      </c>
      <c r="C1059" s="26">
        <v>8.9999999999999998E-4</v>
      </c>
      <c r="D1059">
        <f t="shared" si="32"/>
        <v>1.0120826000000001</v>
      </c>
      <c r="E1059">
        <f t="shared" si="33"/>
        <v>1.0008999999999999</v>
      </c>
      <c r="F1059">
        <v>0.57346054736735319</v>
      </c>
      <c r="G1059" s="26">
        <v>7.4319360000000001E-2</v>
      </c>
      <c r="H1059">
        <v>1056</v>
      </c>
      <c r="I1059">
        <v>1.6012235397101073</v>
      </c>
      <c r="J1059">
        <v>1056</v>
      </c>
    </row>
    <row r="1060" spans="1:10" x14ac:dyDescent="0.2">
      <c r="A1060" s="25">
        <v>43131</v>
      </c>
      <c r="B1060" s="26">
        <v>5.1348030000000003E-2</v>
      </c>
      <c r="C1060" s="26">
        <v>1.1999999999999999E-3</v>
      </c>
      <c r="D1060">
        <f t="shared" si="32"/>
        <v>1.05134803</v>
      </c>
      <c r="E1060">
        <f t="shared" si="33"/>
        <v>1.0012000000000001</v>
      </c>
      <c r="F1060">
        <v>-1.218109704174188</v>
      </c>
      <c r="G1060" s="26">
        <v>7.4405600000000002E-2</v>
      </c>
      <c r="H1060">
        <v>1057</v>
      </c>
      <c r="I1060">
        <v>1.6027831982651723</v>
      </c>
      <c r="J1060">
        <v>1057</v>
      </c>
    </row>
    <row r="1061" spans="1:10" x14ac:dyDescent="0.2">
      <c r="A1061" s="25">
        <v>43159</v>
      </c>
      <c r="B1061" s="26">
        <v>-3.9484039999999998E-2</v>
      </c>
      <c r="C1061" s="26">
        <v>1.1000000000000001E-3</v>
      </c>
      <c r="D1061">
        <f t="shared" si="32"/>
        <v>0.96051595999999995</v>
      </c>
      <c r="E1061">
        <f t="shared" si="33"/>
        <v>1.0011000000000001</v>
      </c>
      <c r="F1061">
        <v>1.8557224280705455</v>
      </c>
      <c r="G1061" s="26">
        <v>7.4631420000000004E-2</v>
      </c>
      <c r="H1061">
        <v>1058</v>
      </c>
      <c r="I1061">
        <v>1.6145194705029537</v>
      </c>
      <c r="J1061">
        <v>1058</v>
      </c>
    </row>
    <row r="1062" spans="1:10" x14ac:dyDescent="0.2">
      <c r="A1062" s="25">
        <v>43188</v>
      </c>
      <c r="B1062" s="26">
        <v>-1.919703E-2</v>
      </c>
      <c r="C1062" s="26">
        <v>1.1000000000000001E-3</v>
      </c>
      <c r="D1062">
        <f t="shared" si="32"/>
        <v>0.98080297000000005</v>
      </c>
      <c r="E1062">
        <f t="shared" si="33"/>
        <v>1.0011000000000001</v>
      </c>
      <c r="F1062">
        <v>-1.3068087575628489</v>
      </c>
      <c r="G1062" s="26">
        <v>7.4939660000000005E-2</v>
      </c>
      <c r="H1062">
        <v>1059</v>
      </c>
      <c r="I1062">
        <v>1.6224945126648018</v>
      </c>
      <c r="J1062">
        <v>1059</v>
      </c>
    </row>
    <row r="1063" spans="1:10" x14ac:dyDescent="0.2">
      <c r="A1063" s="25">
        <v>43220</v>
      </c>
      <c r="B1063" s="26">
        <v>4.9228919999999999E-3</v>
      </c>
      <c r="C1063" s="26">
        <v>1.4E-3</v>
      </c>
      <c r="D1063">
        <f t="shared" si="32"/>
        <v>1.004922892</v>
      </c>
      <c r="E1063">
        <f t="shared" si="33"/>
        <v>1.0014000000000001</v>
      </c>
      <c r="F1063">
        <v>-0.98731443969979826</v>
      </c>
      <c r="G1063" s="26">
        <v>7.498378E-2</v>
      </c>
      <c r="H1063">
        <v>1060</v>
      </c>
      <c r="I1063">
        <v>1.6228872178763549</v>
      </c>
      <c r="J1063">
        <v>1060</v>
      </c>
    </row>
    <row r="1064" spans="1:10" x14ac:dyDescent="0.2">
      <c r="A1064" s="25">
        <v>43251</v>
      </c>
      <c r="B1064" s="26">
        <v>2.7215420000000001E-2</v>
      </c>
      <c r="C1064" s="26">
        <v>1.4E-3</v>
      </c>
      <c r="D1064">
        <f t="shared" si="32"/>
        <v>1.0272154200000001</v>
      </c>
      <c r="E1064">
        <f t="shared" si="33"/>
        <v>1.0014000000000001</v>
      </c>
      <c r="F1064">
        <v>-0.39500017571156909</v>
      </c>
      <c r="G1064" s="26">
        <v>7.5021550000000006E-2</v>
      </c>
      <c r="H1064">
        <v>1061</v>
      </c>
      <c r="I1064">
        <v>1.6408298501893097</v>
      </c>
      <c r="J1064">
        <v>1061</v>
      </c>
    </row>
    <row r="1065" spans="1:10" x14ac:dyDescent="0.2">
      <c r="A1065" s="25">
        <v>43280</v>
      </c>
      <c r="B1065" s="26">
        <v>6.0411529999999996E-3</v>
      </c>
      <c r="C1065" s="26">
        <v>1.4E-3</v>
      </c>
      <c r="D1065">
        <f t="shared" si="32"/>
        <v>1.006041153</v>
      </c>
      <c r="E1065">
        <f t="shared" si="33"/>
        <v>1.0014000000000001</v>
      </c>
      <c r="F1065">
        <v>-1.6782254280304256</v>
      </c>
      <c r="G1065" s="26">
        <v>7.5847510000000007E-2</v>
      </c>
      <c r="H1065">
        <v>1062</v>
      </c>
      <c r="I1065">
        <v>1.6625008897195379</v>
      </c>
      <c r="J1065">
        <v>1062</v>
      </c>
    </row>
    <row r="1066" spans="1:10" x14ac:dyDescent="0.2">
      <c r="A1066" s="25">
        <v>43312</v>
      </c>
      <c r="B1066" s="26">
        <v>3.2083380000000002E-2</v>
      </c>
      <c r="C1066" s="26">
        <v>1.6000000000000001E-3</v>
      </c>
      <c r="D1066">
        <f t="shared" si="32"/>
        <v>1.03208338</v>
      </c>
      <c r="E1066">
        <f t="shared" si="33"/>
        <v>1.0016</v>
      </c>
      <c r="F1066">
        <v>0.67148920698247483</v>
      </c>
      <c r="G1066" s="26">
        <v>7.6512650000000001E-2</v>
      </c>
      <c r="H1066">
        <v>1063</v>
      </c>
      <c r="I1066">
        <v>1.6846367990263766</v>
      </c>
      <c r="J1066">
        <v>1063</v>
      </c>
    </row>
    <row r="1067" spans="1:10" x14ac:dyDescent="0.2">
      <c r="A1067" s="25">
        <v>43343</v>
      </c>
      <c r="B1067" s="26">
        <v>3.1529630000000003E-2</v>
      </c>
      <c r="C1067" s="26">
        <v>1.6000000000000001E-3</v>
      </c>
      <c r="D1067">
        <f t="shared" si="32"/>
        <v>1.0315296300000001</v>
      </c>
      <c r="E1067">
        <f t="shared" si="33"/>
        <v>1.0016</v>
      </c>
      <c r="F1067">
        <v>0.42157778689651143</v>
      </c>
      <c r="G1067" s="26">
        <v>7.7128360000000007E-2</v>
      </c>
      <c r="H1067">
        <v>1064</v>
      </c>
      <c r="I1067">
        <v>1.6889553955808627</v>
      </c>
      <c r="J1067">
        <v>1064</v>
      </c>
    </row>
    <row r="1068" spans="1:10" x14ac:dyDescent="0.2">
      <c r="A1068" s="25">
        <v>43371</v>
      </c>
      <c r="B1068" s="26">
        <v>5.0062999999999996E-4</v>
      </c>
      <c r="C1068" s="26">
        <v>1.5E-3</v>
      </c>
      <c r="D1068">
        <f t="shared" si="32"/>
        <v>1.0005006299999999</v>
      </c>
      <c r="E1068">
        <f t="shared" si="33"/>
        <v>1.0015000000000001</v>
      </c>
      <c r="F1068">
        <v>-8.4982550153132219E-2</v>
      </c>
      <c r="G1068" s="26">
        <v>7.823165E-2</v>
      </c>
      <c r="H1068">
        <v>1065</v>
      </c>
      <c r="I1068">
        <v>1.6915401243645838</v>
      </c>
      <c r="J1068">
        <v>1065</v>
      </c>
    </row>
    <row r="1069" spans="1:10" x14ac:dyDescent="0.2">
      <c r="A1069" s="25">
        <v>43404</v>
      </c>
      <c r="B1069" s="26">
        <v>-7.4756669999999997E-2</v>
      </c>
      <c r="C1069" s="26">
        <v>1.9E-3</v>
      </c>
      <c r="D1069">
        <f t="shared" si="32"/>
        <v>0.92524333000000003</v>
      </c>
      <c r="E1069">
        <f t="shared" si="33"/>
        <v>1.0019</v>
      </c>
      <c r="F1069">
        <v>1.4277790150237424</v>
      </c>
      <c r="G1069" s="26">
        <v>7.8679299999999994E-2</v>
      </c>
      <c r="H1069">
        <v>1066</v>
      </c>
      <c r="I1069">
        <v>1.6980472989914301</v>
      </c>
      <c r="J1069">
        <v>1066</v>
      </c>
    </row>
    <row r="1070" spans="1:10" x14ac:dyDescent="0.2">
      <c r="A1070" s="25">
        <v>43434</v>
      </c>
      <c r="B1070" s="26">
        <v>1.8613370000000001E-2</v>
      </c>
      <c r="C1070" s="26">
        <v>1.8E-3</v>
      </c>
      <c r="D1070">
        <f t="shared" si="32"/>
        <v>1.01861337</v>
      </c>
      <c r="E1070">
        <f t="shared" si="33"/>
        <v>1.0018</v>
      </c>
      <c r="F1070">
        <v>1.0591378775421343</v>
      </c>
      <c r="G1070" s="26">
        <v>7.8788830000000004E-2</v>
      </c>
      <c r="H1070">
        <v>1067</v>
      </c>
      <c r="I1070">
        <v>1.707379225073407</v>
      </c>
      <c r="J1070">
        <v>1067</v>
      </c>
    </row>
    <row r="1071" spans="1:10" x14ac:dyDescent="0.2">
      <c r="A1071" s="25">
        <v>43465</v>
      </c>
      <c r="B1071" s="26">
        <v>-9.1659199999999996E-2</v>
      </c>
      <c r="C1071" s="26">
        <v>2E-3</v>
      </c>
      <c r="D1071">
        <f t="shared" si="32"/>
        <v>0.90834079999999995</v>
      </c>
      <c r="E1071">
        <f t="shared" si="33"/>
        <v>1.002</v>
      </c>
      <c r="F1071">
        <v>0.87320580845438345</v>
      </c>
      <c r="G1071" s="26">
        <v>7.8926650000000001E-2</v>
      </c>
      <c r="H1071">
        <v>1068</v>
      </c>
      <c r="I1071">
        <v>1.7139626250925701</v>
      </c>
      <c r="J1071">
        <v>1068</v>
      </c>
    </row>
    <row r="1072" spans="1:10" x14ac:dyDescent="0.2">
      <c r="A1072" s="25">
        <v>43496</v>
      </c>
      <c r="B1072" s="26">
        <v>8.9342480000000002E-2</v>
      </c>
      <c r="C1072" s="26">
        <v>2.0999999999999999E-3</v>
      </c>
      <c r="D1072">
        <f t="shared" si="32"/>
        <v>1.08934248</v>
      </c>
      <c r="E1072">
        <f t="shared" si="33"/>
        <v>1.0021</v>
      </c>
      <c r="F1072">
        <v>-1.5326481097369555</v>
      </c>
      <c r="G1072" s="26">
        <v>8.1508629999999999E-2</v>
      </c>
      <c r="H1072">
        <v>1069</v>
      </c>
      <c r="I1072">
        <v>1.7161728055362417</v>
      </c>
      <c r="J1072">
        <v>1069</v>
      </c>
    </row>
    <row r="1073" spans="1:10" x14ac:dyDescent="0.2">
      <c r="A1073" s="25">
        <v>43524</v>
      </c>
      <c r="B1073" s="26">
        <v>3.3401029999999998E-2</v>
      </c>
      <c r="C1073" s="26">
        <v>1.8E-3</v>
      </c>
      <c r="D1073">
        <f t="shared" si="32"/>
        <v>1.0334010300000001</v>
      </c>
      <c r="E1073">
        <f t="shared" si="33"/>
        <v>1.0018</v>
      </c>
      <c r="F1073">
        <v>1.3334796532614863</v>
      </c>
      <c r="G1073" s="26">
        <v>8.2095479999999998E-2</v>
      </c>
      <c r="H1073">
        <v>1070</v>
      </c>
      <c r="I1073">
        <v>1.7321813279490521</v>
      </c>
      <c r="J1073">
        <v>1070</v>
      </c>
    </row>
    <row r="1074" spans="1:10" x14ac:dyDescent="0.2">
      <c r="A1074" s="25">
        <v>43553</v>
      </c>
      <c r="B1074" s="26">
        <v>1.317605E-2</v>
      </c>
      <c r="C1074" s="26">
        <v>1.9E-3</v>
      </c>
      <c r="D1074">
        <f t="shared" si="32"/>
        <v>1.01317605</v>
      </c>
      <c r="E1074">
        <f t="shared" si="33"/>
        <v>1.0019</v>
      </c>
      <c r="F1074">
        <v>1.0469934137365033</v>
      </c>
      <c r="G1074" s="26">
        <v>8.2547190000000006E-2</v>
      </c>
      <c r="H1074">
        <v>1071</v>
      </c>
      <c r="I1074">
        <v>1.7328856018687406</v>
      </c>
      <c r="J1074">
        <v>1071</v>
      </c>
    </row>
    <row r="1075" spans="1:10" x14ac:dyDescent="0.2">
      <c r="A1075" s="25">
        <v>43585</v>
      </c>
      <c r="B1075" s="26">
        <v>3.874959E-2</v>
      </c>
      <c r="C1075" s="26">
        <v>2.0999999999999999E-3</v>
      </c>
      <c r="D1075">
        <f t="shared" si="32"/>
        <v>1.0387495900000001</v>
      </c>
      <c r="E1075">
        <f t="shared" si="33"/>
        <v>1.0021</v>
      </c>
      <c r="F1075">
        <v>-0.46146242742143417</v>
      </c>
      <c r="G1075" s="26">
        <v>8.2627629999999994E-2</v>
      </c>
      <c r="H1075">
        <v>1072</v>
      </c>
      <c r="I1075">
        <v>1.7425398839434518</v>
      </c>
      <c r="J1075">
        <v>1072</v>
      </c>
    </row>
    <row r="1076" spans="1:10" x14ac:dyDescent="0.2">
      <c r="A1076" s="25">
        <v>43616</v>
      </c>
      <c r="B1076" s="26">
        <v>-6.2519909999999998E-2</v>
      </c>
      <c r="C1076" s="26">
        <v>2.0999999999999999E-3</v>
      </c>
      <c r="D1076">
        <f t="shared" si="32"/>
        <v>0.93748008999999999</v>
      </c>
      <c r="E1076">
        <f t="shared" si="33"/>
        <v>1.0021</v>
      </c>
      <c r="F1076">
        <v>-0.49980207307419339</v>
      </c>
      <c r="G1076" s="26">
        <v>8.2767610000000005E-2</v>
      </c>
      <c r="H1076">
        <v>1073</v>
      </c>
      <c r="I1076">
        <v>1.7476529570609716</v>
      </c>
      <c r="J1076">
        <v>1073</v>
      </c>
    </row>
    <row r="1077" spans="1:10" x14ac:dyDescent="0.2">
      <c r="A1077" s="25">
        <v>43644</v>
      </c>
      <c r="B1077" s="26">
        <v>6.7923109999999995E-2</v>
      </c>
      <c r="C1077" s="26">
        <v>1.8E-3</v>
      </c>
      <c r="D1077">
        <f t="shared" si="32"/>
        <v>1.06792311</v>
      </c>
      <c r="E1077">
        <f t="shared" si="33"/>
        <v>1.0018</v>
      </c>
      <c r="F1077">
        <v>3.1575085523258085E-2</v>
      </c>
      <c r="G1077" s="26">
        <v>8.285323E-2</v>
      </c>
      <c r="H1077">
        <v>1074</v>
      </c>
      <c r="I1077">
        <v>1.7534278856705416</v>
      </c>
      <c r="J1077">
        <v>1074</v>
      </c>
    </row>
    <row r="1078" spans="1:10" x14ac:dyDescent="0.2">
      <c r="A1078" s="25">
        <v>43677</v>
      </c>
      <c r="B1078" s="26">
        <v>1.235411E-2</v>
      </c>
      <c r="C1078" s="26">
        <v>1.9E-3</v>
      </c>
      <c r="D1078">
        <f t="shared" si="32"/>
        <v>1.01235411</v>
      </c>
      <c r="E1078">
        <f t="shared" si="33"/>
        <v>1.0019</v>
      </c>
      <c r="F1078">
        <v>-6.4177158035443382E-2</v>
      </c>
      <c r="G1078" s="26">
        <v>8.3744509999999994E-2</v>
      </c>
      <c r="H1078">
        <v>1075</v>
      </c>
      <c r="I1078">
        <v>1.7540380235271342</v>
      </c>
      <c r="J1078">
        <v>1075</v>
      </c>
    </row>
    <row r="1079" spans="1:10" x14ac:dyDescent="0.2">
      <c r="A1079" s="25">
        <v>43707</v>
      </c>
      <c r="B1079" s="26">
        <v>-2.0849340000000001E-2</v>
      </c>
      <c r="C1079" s="26">
        <v>1.6000000000000001E-3</v>
      </c>
      <c r="D1079">
        <f t="shared" si="32"/>
        <v>0.97915065999999995</v>
      </c>
      <c r="E1079">
        <f t="shared" si="33"/>
        <v>1.0016</v>
      </c>
      <c r="F1079">
        <v>-0.61768895776670496</v>
      </c>
      <c r="G1079" s="26">
        <v>8.3834279999999997E-2</v>
      </c>
      <c r="H1079">
        <v>1076</v>
      </c>
      <c r="I1079">
        <v>1.7811770774381317</v>
      </c>
      <c r="J1079">
        <v>1076</v>
      </c>
    </row>
    <row r="1080" spans="1:10" x14ac:dyDescent="0.2">
      <c r="A1080" s="25">
        <v>43738</v>
      </c>
      <c r="B1080" s="26">
        <v>1.606695E-2</v>
      </c>
      <c r="C1080" s="26">
        <v>1.8E-3</v>
      </c>
      <c r="D1080">
        <f t="shared" si="32"/>
        <v>1.0160669499999999</v>
      </c>
      <c r="E1080">
        <f t="shared" si="33"/>
        <v>1.0018</v>
      </c>
      <c r="F1080">
        <v>-0.83661118730817574</v>
      </c>
      <c r="G1080" s="26">
        <v>8.5529629999999995E-2</v>
      </c>
      <c r="H1080">
        <v>1077</v>
      </c>
      <c r="I1080">
        <v>1.789567139444699</v>
      </c>
      <c r="J1080">
        <v>1077</v>
      </c>
    </row>
    <row r="1081" spans="1:10" x14ac:dyDescent="0.2">
      <c r="A1081" s="25">
        <v>43769</v>
      </c>
      <c r="B1081" s="26">
        <v>1.923658E-2</v>
      </c>
      <c r="C1081" s="26">
        <v>1.6000000000000001E-3</v>
      </c>
      <c r="D1081">
        <f t="shared" si="32"/>
        <v>1.0192365800000001</v>
      </c>
      <c r="E1081">
        <f t="shared" si="33"/>
        <v>1.0016</v>
      </c>
      <c r="F1081">
        <v>0.90461348103862727</v>
      </c>
      <c r="G1081" s="26">
        <v>8.5719069999999994E-2</v>
      </c>
      <c r="H1081">
        <v>1078</v>
      </c>
      <c r="I1081">
        <v>1.8028853263313402</v>
      </c>
      <c r="J1081">
        <v>1078</v>
      </c>
    </row>
    <row r="1082" spans="1:10" x14ac:dyDescent="0.2">
      <c r="A1082" s="25">
        <v>43798</v>
      </c>
      <c r="B1082" s="26">
        <v>3.6129969999999997E-2</v>
      </c>
      <c r="C1082" s="26">
        <v>1.1999999999999999E-3</v>
      </c>
      <c r="D1082">
        <f t="shared" si="32"/>
        <v>1.03612997</v>
      </c>
      <c r="E1082">
        <f t="shared" si="33"/>
        <v>1.0012000000000001</v>
      </c>
      <c r="F1082">
        <v>0.39181941817772548</v>
      </c>
      <c r="G1082" s="26">
        <v>8.7788820000000004E-2</v>
      </c>
      <c r="H1082">
        <v>1079</v>
      </c>
      <c r="I1082">
        <v>1.8040307963853177</v>
      </c>
      <c r="J1082">
        <v>1079</v>
      </c>
    </row>
    <row r="1083" spans="1:10" x14ac:dyDescent="0.2">
      <c r="A1083" s="25">
        <v>43830</v>
      </c>
      <c r="B1083" s="26">
        <v>2.8424809999999998E-2</v>
      </c>
      <c r="C1083" s="26">
        <v>1.4E-3</v>
      </c>
      <c r="D1083">
        <f t="shared" si="32"/>
        <v>1.02842481</v>
      </c>
      <c r="E1083">
        <f t="shared" si="33"/>
        <v>1.0014000000000001</v>
      </c>
      <c r="F1083">
        <v>-0.54255978131462079</v>
      </c>
      <c r="G1083" s="26">
        <v>8.8934700000000005E-2</v>
      </c>
      <c r="H1083">
        <v>1080</v>
      </c>
      <c r="I1083">
        <v>1.8238468287262366</v>
      </c>
      <c r="J1083">
        <v>1080</v>
      </c>
    </row>
    <row r="1084" spans="1:10" x14ac:dyDescent="0.2">
      <c r="A1084" s="25">
        <v>43861</v>
      </c>
      <c r="B1084" s="26">
        <v>-1.066057E-3</v>
      </c>
      <c r="C1084" s="26">
        <v>1.2999999999999999E-3</v>
      </c>
      <c r="D1084">
        <f t="shared" si="32"/>
        <v>0.99893394300000005</v>
      </c>
      <c r="E1084">
        <f t="shared" si="33"/>
        <v>1.0013000000000001</v>
      </c>
      <c r="F1084">
        <v>-2.2276849775531451</v>
      </c>
      <c r="G1084" s="26">
        <v>8.9342480000000002E-2</v>
      </c>
      <c r="H1084">
        <v>1081</v>
      </c>
      <c r="I1084">
        <v>1.8242831970440903</v>
      </c>
      <c r="J1084">
        <v>1081</v>
      </c>
    </row>
    <row r="1085" spans="1:10" x14ac:dyDescent="0.2">
      <c r="A1085" s="25">
        <v>43889</v>
      </c>
      <c r="B1085" s="26">
        <v>-7.8864749999999997E-2</v>
      </c>
      <c r="C1085" s="26">
        <v>1.1999999999999999E-3</v>
      </c>
      <c r="D1085">
        <f t="shared" si="32"/>
        <v>0.92113524999999996</v>
      </c>
      <c r="E1085">
        <f t="shared" si="33"/>
        <v>1.0012000000000001</v>
      </c>
      <c r="F1085">
        <v>0.34380917775052255</v>
      </c>
      <c r="G1085" s="26">
        <v>8.9724970000000001E-2</v>
      </c>
      <c r="H1085">
        <v>1082</v>
      </c>
      <c r="I1085">
        <v>1.8279550952638211</v>
      </c>
      <c r="J1085">
        <v>1082</v>
      </c>
    </row>
    <row r="1086" spans="1:10" x14ac:dyDescent="0.2">
      <c r="A1086" s="25">
        <v>43921</v>
      </c>
      <c r="B1086" s="26">
        <v>-0.14256460000000001</v>
      </c>
      <c r="C1086" s="26">
        <v>1.2999999999999999E-3</v>
      </c>
      <c r="D1086">
        <f t="shared" si="32"/>
        <v>0.85743539999999996</v>
      </c>
      <c r="E1086">
        <f t="shared" si="33"/>
        <v>1.0013000000000001</v>
      </c>
      <c r="F1086">
        <v>1.0761388411743489</v>
      </c>
      <c r="G1086" s="26">
        <v>9.0452309999999994E-2</v>
      </c>
      <c r="H1086">
        <v>1083</v>
      </c>
      <c r="I1086">
        <v>1.8557224280705455</v>
      </c>
      <c r="J1086">
        <v>1083</v>
      </c>
    </row>
    <row r="1087" spans="1:10" x14ac:dyDescent="0.2">
      <c r="A1087" s="25">
        <v>43951</v>
      </c>
      <c r="B1087" s="26">
        <v>0.13219310000000001</v>
      </c>
      <c r="C1087" s="26">
        <v>0</v>
      </c>
      <c r="D1087">
        <f t="shared" si="32"/>
        <v>1.1321931000000001</v>
      </c>
      <c r="E1087">
        <f t="shared" si="33"/>
        <v>1</v>
      </c>
      <c r="F1087">
        <v>1.5722006690792534</v>
      </c>
      <c r="G1087" s="26">
        <v>9.1256889999999993E-2</v>
      </c>
      <c r="H1087">
        <v>1084</v>
      </c>
      <c r="I1087">
        <v>1.8576306195956687</v>
      </c>
      <c r="J1087">
        <v>1084</v>
      </c>
    </row>
    <row r="1088" spans="1:10" x14ac:dyDescent="0.2">
      <c r="A1088" s="25">
        <v>43980</v>
      </c>
      <c r="B1088" s="26">
        <v>5.4521229999999997E-2</v>
      </c>
      <c r="C1088" s="26">
        <v>1E-4</v>
      </c>
      <c r="D1088">
        <f t="shared" si="32"/>
        <v>1.05452123</v>
      </c>
      <c r="E1088">
        <f t="shared" si="33"/>
        <v>1.0001</v>
      </c>
      <c r="F1088">
        <v>-1.8704276810392648E-2</v>
      </c>
      <c r="G1088" s="26">
        <v>9.2531199999999994E-2</v>
      </c>
      <c r="H1088">
        <v>1085</v>
      </c>
      <c r="I1088">
        <v>1.8885918766146683</v>
      </c>
      <c r="J1088">
        <v>1085</v>
      </c>
    </row>
    <row r="1089" spans="1:10" x14ac:dyDescent="0.2">
      <c r="A1089" s="25">
        <v>44012</v>
      </c>
      <c r="B1089" s="26">
        <v>2.5618209999999999E-2</v>
      </c>
      <c r="C1089" s="26">
        <v>1E-4</v>
      </c>
      <c r="D1089">
        <f t="shared" si="32"/>
        <v>1.02561821</v>
      </c>
      <c r="E1089">
        <f t="shared" si="33"/>
        <v>1.0001</v>
      </c>
      <c r="F1089">
        <v>1.8576306195956687</v>
      </c>
      <c r="G1089" s="26">
        <v>9.2625100000000002E-2</v>
      </c>
      <c r="H1089">
        <v>1086</v>
      </c>
      <c r="I1089">
        <v>1.9065068364563182</v>
      </c>
      <c r="J1089">
        <v>1086</v>
      </c>
    </row>
    <row r="1090" spans="1:10" x14ac:dyDescent="0.2">
      <c r="A1090" s="25">
        <v>44043</v>
      </c>
      <c r="B1090" s="26">
        <v>5.5892709999999998E-2</v>
      </c>
      <c r="C1090" s="26">
        <v>1E-4</v>
      </c>
      <c r="D1090">
        <f t="shared" si="32"/>
        <v>1.05589271</v>
      </c>
      <c r="E1090">
        <f t="shared" si="33"/>
        <v>1.0001</v>
      </c>
      <c r="F1090">
        <v>-0.7979385461792865</v>
      </c>
      <c r="G1090" s="26">
        <v>9.4147850000000005E-2</v>
      </c>
      <c r="H1090">
        <v>1087</v>
      </c>
      <c r="I1090">
        <v>1.9125098766955095</v>
      </c>
      <c r="J1090">
        <v>1087</v>
      </c>
    </row>
    <row r="1091" spans="1:10" x14ac:dyDescent="0.2">
      <c r="A1091" s="25">
        <v>44074</v>
      </c>
      <c r="B1091" s="26">
        <v>7.0445339999999995E-2</v>
      </c>
      <c r="C1091" s="26">
        <v>1E-4</v>
      </c>
      <c r="D1091">
        <f t="shared" si="32"/>
        <v>1.07044534</v>
      </c>
      <c r="E1091">
        <f t="shared" si="33"/>
        <v>1.0001</v>
      </c>
      <c r="F1091">
        <v>1.8279550952638211</v>
      </c>
      <c r="G1091" s="26">
        <v>9.5387169999999993E-2</v>
      </c>
      <c r="H1091">
        <v>1088</v>
      </c>
      <c r="I1091">
        <v>1.9154920095404848</v>
      </c>
      <c r="J1091">
        <v>1088</v>
      </c>
    </row>
    <row r="1092" spans="1:10" x14ac:dyDescent="0.2">
      <c r="A1092" s="25">
        <v>44104</v>
      </c>
      <c r="B1092" s="26">
        <v>-3.5549909999999997E-2</v>
      </c>
      <c r="C1092" s="26">
        <v>1E-4</v>
      </c>
      <c r="D1092">
        <f t="shared" si="32"/>
        <v>0.96445009000000004</v>
      </c>
      <c r="E1092">
        <f t="shared" si="33"/>
        <v>1.0001</v>
      </c>
      <c r="F1092">
        <v>0.25657942696637548</v>
      </c>
      <c r="G1092" s="26">
        <v>9.9895880000000006E-2</v>
      </c>
      <c r="H1092">
        <v>1089</v>
      </c>
      <c r="I1092">
        <v>1.9169579513924657</v>
      </c>
      <c r="J1092">
        <v>1089</v>
      </c>
    </row>
    <row r="1093" spans="1:10" x14ac:dyDescent="0.2">
      <c r="A1093" s="25">
        <v>44134</v>
      </c>
      <c r="B1093" s="26">
        <v>-2.072719E-2</v>
      </c>
      <c r="C1093" s="26">
        <v>1E-4</v>
      </c>
      <c r="D1093">
        <f t="shared" ref="D1093:D1118" si="34">1+B1093</f>
        <v>0.97927280999999999</v>
      </c>
      <c r="E1093">
        <f t="shared" ref="E1093:E1119" si="35">1+C1093</f>
        <v>1.0001</v>
      </c>
      <c r="F1093">
        <v>-0.58043348062616129</v>
      </c>
      <c r="G1093" s="26">
        <v>0.10224279999999999</v>
      </c>
      <c r="H1093">
        <v>1090</v>
      </c>
      <c r="I1093">
        <v>1.9178685620991951</v>
      </c>
      <c r="J1093">
        <v>1090</v>
      </c>
    </row>
    <row r="1094" spans="1:10" x14ac:dyDescent="0.2">
      <c r="A1094" s="25">
        <v>44165</v>
      </c>
      <c r="B1094" s="26">
        <v>0.12600210000000001</v>
      </c>
      <c r="C1094" s="26">
        <v>1E-4</v>
      </c>
      <c r="D1094">
        <f t="shared" si="34"/>
        <v>1.1260021</v>
      </c>
      <c r="E1094">
        <f t="shared" si="35"/>
        <v>1.0001</v>
      </c>
      <c r="F1094">
        <v>1.9318685512957623</v>
      </c>
      <c r="G1094" s="26">
        <v>0.10495210000000001</v>
      </c>
      <c r="H1094">
        <v>1091</v>
      </c>
      <c r="I1094">
        <v>1.9225896280240586</v>
      </c>
      <c r="J1094">
        <v>1091</v>
      </c>
    </row>
    <row r="1095" spans="1:10" x14ac:dyDescent="0.2">
      <c r="A1095" s="25">
        <v>44196</v>
      </c>
      <c r="B1095" s="26">
        <v>4.519422E-2</v>
      </c>
      <c r="C1095" s="26">
        <v>1E-4</v>
      </c>
      <c r="D1095">
        <f t="shared" si="34"/>
        <v>1.04519422</v>
      </c>
      <c r="E1095">
        <f t="shared" si="35"/>
        <v>1.0001</v>
      </c>
      <c r="F1095">
        <v>-2.0986020446844313</v>
      </c>
      <c r="G1095" s="26">
        <v>0.10678219999999999</v>
      </c>
      <c r="H1095">
        <v>1092</v>
      </c>
      <c r="I1095">
        <v>1.9296362878172963</v>
      </c>
      <c r="J1095">
        <v>1092</v>
      </c>
    </row>
    <row r="1096" spans="1:10" x14ac:dyDescent="0.2">
      <c r="A1096" s="25">
        <v>44225</v>
      </c>
      <c r="B1096" s="26">
        <v>-6.8294700000000005E-4</v>
      </c>
      <c r="C1096" s="26">
        <v>1E-4</v>
      </c>
      <c r="D1096">
        <f t="shared" si="34"/>
        <v>0.99931705299999996</v>
      </c>
      <c r="E1096">
        <f t="shared" si="35"/>
        <v>1.0001</v>
      </c>
      <c r="F1096">
        <v>3.3381569457250064E-2</v>
      </c>
      <c r="G1096" s="26">
        <v>0.1096945</v>
      </c>
      <c r="H1096">
        <v>1093</v>
      </c>
      <c r="I1096">
        <v>1.9318685512957623</v>
      </c>
      <c r="J1096">
        <v>1093</v>
      </c>
    </row>
    <row r="1097" spans="1:10" x14ac:dyDescent="0.2">
      <c r="A1097" s="25">
        <v>44253</v>
      </c>
      <c r="B1097" s="26">
        <v>2.966094E-2</v>
      </c>
      <c r="C1097" s="26">
        <v>0</v>
      </c>
      <c r="D1097">
        <f t="shared" si="34"/>
        <v>1.0296609400000001</v>
      </c>
      <c r="E1097">
        <f t="shared" si="35"/>
        <v>1</v>
      </c>
      <c r="F1097">
        <v>-0.9179754705515567</v>
      </c>
      <c r="G1097" s="26">
        <v>0.1101369</v>
      </c>
      <c r="H1097">
        <v>1094</v>
      </c>
      <c r="I1097">
        <v>1.9505436362410911</v>
      </c>
      <c r="J1097">
        <v>1094</v>
      </c>
    </row>
    <row r="1098" spans="1:10" x14ac:dyDescent="0.2">
      <c r="A1098" s="25">
        <v>44286</v>
      </c>
      <c r="B1098" s="26">
        <v>3.0916929999999999E-2</v>
      </c>
      <c r="C1098" s="26">
        <v>0</v>
      </c>
      <c r="D1098">
        <f t="shared" si="34"/>
        <v>1.0309169300000001</v>
      </c>
      <c r="E1098">
        <f t="shared" si="35"/>
        <v>1</v>
      </c>
      <c r="F1098">
        <v>0.19639837778083824</v>
      </c>
      <c r="G1098" s="26">
        <v>0.1106573</v>
      </c>
      <c r="H1098">
        <v>1095</v>
      </c>
      <c r="I1098">
        <v>1.9522956834461747</v>
      </c>
      <c r="J1098">
        <v>1095</v>
      </c>
    </row>
    <row r="1099" spans="1:10" x14ac:dyDescent="0.2">
      <c r="A1099" s="25">
        <v>44316</v>
      </c>
      <c r="B1099" s="26">
        <v>4.9105540000000003E-2</v>
      </c>
      <c r="C1099" s="26">
        <v>0</v>
      </c>
      <c r="D1099">
        <f t="shared" si="34"/>
        <v>1.04910554</v>
      </c>
      <c r="E1099">
        <f t="shared" si="35"/>
        <v>1</v>
      </c>
      <c r="F1099">
        <v>-1.2890782088477661</v>
      </c>
      <c r="G1099" s="26">
        <v>0.11269079999999999</v>
      </c>
      <c r="H1099">
        <v>1096</v>
      </c>
      <c r="I1099">
        <v>1.9698336237205432</v>
      </c>
      <c r="J1099">
        <v>1096</v>
      </c>
    </row>
    <row r="1100" spans="1:10" x14ac:dyDescent="0.2">
      <c r="A1100" s="25">
        <v>44344</v>
      </c>
      <c r="B1100" s="26">
        <v>6.5741150000000002E-3</v>
      </c>
      <c r="C1100" s="26">
        <v>0</v>
      </c>
      <c r="D1100">
        <f t="shared" si="34"/>
        <v>1.006574115</v>
      </c>
      <c r="E1100">
        <f t="shared" si="35"/>
        <v>1</v>
      </c>
      <c r="F1100">
        <v>-0.16337063070798974</v>
      </c>
      <c r="G1100" s="26">
        <v>0.11551889999999999</v>
      </c>
      <c r="H1100">
        <v>1097</v>
      </c>
      <c r="I1100">
        <v>2.0230166798426352</v>
      </c>
      <c r="J1100">
        <v>1097</v>
      </c>
    </row>
    <row r="1101" spans="1:10" x14ac:dyDescent="0.2">
      <c r="A1101" s="25">
        <v>44377</v>
      </c>
      <c r="B1101" s="26">
        <v>2.44849E-2</v>
      </c>
      <c r="C1101" s="26">
        <v>0</v>
      </c>
      <c r="D1101">
        <f t="shared" si="34"/>
        <v>1.0244849</v>
      </c>
      <c r="E1101">
        <f t="shared" si="35"/>
        <v>1</v>
      </c>
      <c r="F1101">
        <v>-9.4797457151587786E-2</v>
      </c>
      <c r="G1101" s="26">
        <v>0.11863219999999999</v>
      </c>
      <c r="H1101">
        <v>1098</v>
      </c>
      <c r="I1101">
        <v>2.0290202776840078</v>
      </c>
      <c r="J1101">
        <v>1098</v>
      </c>
    </row>
    <row r="1102" spans="1:10" x14ac:dyDescent="0.2">
      <c r="A1102" s="25">
        <v>44407</v>
      </c>
      <c r="B1102" s="26">
        <v>1.230971E-2</v>
      </c>
      <c r="C1102" s="26">
        <v>0</v>
      </c>
      <c r="D1102">
        <f t="shared" si="34"/>
        <v>1.01230971</v>
      </c>
      <c r="E1102">
        <f t="shared" si="35"/>
        <v>1</v>
      </c>
      <c r="F1102">
        <v>-1.6177181845565527</v>
      </c>
      <c r="G1102" s="26">
        <v>0.11901589999999999</v>
      </c>
      <c r="H1102">
        <v>1099</v>
      </c>
      <c r="I1102">
        <v>2.0525206495305937</v>
      </c>
      <c r="J1102">
        <v>1099</v>
      </c>
    </row>
    <row r="1103" spans="1:10" x14ac:dyDescent="0.2">
      <c r="A1103" s="25">
        <v>44439</v>
      </c>
      <c r="B1103" s="26">
        <v>2.778721E-2</v>
      </c>
      <c r="C1103" s="26">
        <v>0</v>
      </c>
      <c r="D1103">
        <f t="shared" si="34"/>
        <v>1.0277872100000001</v>
      </c>
      <c r="E1103">
        <f t="shared" si="35"/>
        <v>1</v>
      </c>
      <c r="F1103">
        <v>-5.0797226004850753E-2</v>
      </c>
      <c r="G1103" s="26">
        <v>0.12128460000000001</v>
      </c>
      <c r="H1103">
        <v>1100</v>
      </c>
      <c r="I1103">
        <v>2.1266981410898955</v>
      </c>
      <c r="J1103">
        <v>1100</v>
      </c>
    </row>
    <row r="1104" spans="1:10" x14ac:dyDescent="0.2">
      <c r="A1104" s="25">
        <v>44469</v>
      </c>
      <c r="B1104" s="26">
        <v>-4.2670769999999997E-2</v>
      </c>
      <c r="C1104" s="26">
        <v>0</v>
      </c>
      <c r="D1104">
        <f t="shared" si="34"/>
        <v>0.95732923000000003</v>
      </c>
      <c r="E1104">
        <f t="shared" si="35"/>
        <v>1</v>
      </c>
      <c r="F1104">
        <v>-0.14220004342709486</v>
      </c>
      <c r="G1104" s="26">
        <v>0.12600210000000001</v>
      </c>
      <c r="H1104">
        <v>1101</v>
      </c>
      <c r="I1104">
        <v>2.1927332509711626</v>
      </c>
      <c r="J1104">
        <v>1101</v>
      </c>
    </row>
    <row r="1105" spans="1:10" x14ac:dyDescent="0.2">
      <c r="A1105" s="25">
        <v>44498</v>
      </c>
      <c r="B1105" s="26">
        <v>6.5941540000000007E-2</v>
      </c>
      <c r="C1105" s="26">
        <v>0</v>
      </c>
      <c r="D1105">
        <f t="shared" si="34"/>
        <v>1.0659415400000001</v>
      </c>
      <c r="E1105">
        <f t="shared" si="35"/>
        <v>1</v>
      </c>
      <c r="F1105">
        <v>0.42643754276369089</v>
      </c>
      <c r="G1105" s="26">
        <v>0.12601219999999999</v>
      </c>
      <c r="H1105">
        <v>1102</v>
      </c>
      <c r="I1105">
        <v>2.2190914745183563</v>
      </c>
      <c r="J1105">
        <v>1102</v>
      </c>
    </row>
    <row r="1106" spans="1:10" x14ac:dyDescent="0.2">
      <c r="A1106" s="25">
        <v>44530</v>
      </c>
      <c r="B1106" s="26">
        <v>-1.8304930000000001E-2</v>
      </c>
      <c r="C1106" s="26">
        <v>0</v>
      </c>
      <c r="D1106">
        <f t="shared" si="34"/>
        <v>0.98169507</v>
      </c>
      <c r="E1106">
        <f t="shared" si="35"/>
        <v>1</v>
      </c>
      <c r="F1106">
        <v>-0.14508208309084109</v>
      </c>
      <c r="G1106" s="26">
        <v>0.12677939999999999</v>
      </c>
      <c r="H1106">
        <v>1103</v>
      </c>
      <c r="I1106">
        <v>2.2458887366981353</v>
      </c>
      <c r="J1106">
        <v>1103</v>
      </c>
    </row>
    <row r="1107" spans="1:10" x14ac:dyDescent="0.2">
      <c r="A1107" s="25">
        <v>44561</v>
      </c>
      <c r="B1107" s="26">
        <v>3.3096210000000001E-2</v>
      </c>
      <c r="C1107" s="26">
        <v>1E-4</v>
      </c>
      <c r="D1107">
        <f t="shared" si="34"/>
        <v>1.0330962100000001</v>
      </c>
      <c r="E1107">
        <f t="shared" si="35"/>
        <v>1.0001</v>
      </c>
      <c r="F1107">
        <v>-0.12039671764908294</v>
      </c>
      <c r="G1107" s="26">
        <v>0.12849869999999999</v>
      </c>
      <c r="H1107">
        <v>1104</v>
      </c>
      <c r="I1107">
        <v>2.2814895690848593</v>
      </c>
      <c r="J1107">
        <v>1104</v>
      </c>
    </row>
    <row r="1108" spans="1:10" x14ac:dyDescent="0.2">
      <c r="A1108" s="25">
        <v>44592</v>
      </c>
      <c r="B1108" s="26">
        <v>-6.1045479999999999E-2</v>
      </c>
      <c r="C1108" s="26">
        <v>0</v>
      </c>
      <c r="D1108">
        <f t="shared" si="34"/>
        <v>0.93895452000000001</v>
      </c>
      <c r="E1108">
        <f t="shared" si="35"/>
        <v>1</v>
      </c>
      <c r="F1108">
        <v>-0.29623575383273787</v>
      </c>
      <c r="G1108" s="26">
        <v>0.13219310000000001</v>
      </c>
      <c r="H1108">
        <v>1105</v>
      </c>
      <c r="I1108">
        <v>2.303549028894734</v>
      </c>
      <c r="J1108">
        <v>1105</v>
      </c>
    </row>
    <row r="1109" spans="1:10" x14ac:dyDescent="0.2">
      <c r="A1109" s="25">
        <v>44620</v>
      </c>
      <c r="B1109" s="26">
        <v>-2.2296750000000001E-2</v>
      </c>
      <c r="C1109" s="26">
        <v>0</v>
      </c>
      <c r="D1109">
        <f t="shared" si="34"/>
        <v>0.97770325000000002</v>
      </c>
      <c r="E1109">
        <f t="shared" si="35"/>
        <v>1</v>
      </c>
      <c r="F1109">
        <v>1.0256227144739183</v>
      </c>
      <c r="G1109" s="26">
        <v>0.13336419999999999</v>
      </c>
      <c r="H1109">
        <v>1106</v>
      </c>
      <c r="I1109">
        <v>2.4695306710760927</v>
      </c>
      <c r="J1109">
        <v>1106</v>
      </c>
    </row>
    <row r="1110" spans="1:10" x14ac:dyDescent="0.2">
      <c r="A1110" s="25">
        <v>44651</v>
      </c>
      <c r="B1110" s="26">
        <v>3.1486439999999997E-2</v>
      </c>
      <c r="C1110" s="26">
        <v>1E-4</v>
      </c>
      <c r="D1110">
        <f t="shared" si="34"/>
        <v>1.0314864399999999</v>
      </c>
      <c r="E1110">
        <f t="shared" si="35"/>
        <v>1.0001</v>
      </c>
      <c r="F1110">
        <v>1.2253405074960733</v>
      </c>
      <c r="G1110" s="26">
        <v>0.14033970000000001</v>
      </c>
      <c r="H1110">
        <v>1107</v>
      </c>
      <c r="I1110">
        <v>2.5241237819315621</v>
      </c>
      <c r="J1110">
        <v>1107</v>
      </c>
    </row>
    <row r="1111" spans="1:10" x14ac:dyDescent="0.2">
      <c r="A1111" s="25">
        <v>44680</v>
      </c>
      <c r="B1111" s="26">
        <v>-9.0973289999999998E-2</v>
      </c>
      <c r="C1111" s="26">
        <v>1E-4</v>
      </c>
      <c r="D1111">
        <f t="shared" si="34"/>
        <v>0.90902671000000002</v>
      </c>
      <c r="E1111">
        <f t="shared" si="35"/>
        <v>1.0001</v>
      </c>
      <c r="F1111">
        <v>-0.75415028691728314</v>
      </c>
      <c r="G1111" s="26">
        <v>0.14159949999999999</v>
      </c>
      <c r="H1111">
        <v>1108</v>
      </c>
      <c r="I1111">
        <v>2.5848376709232506</v>
      </c>
      <c r="J1111">
        <v>1108</v>
      </c>
    </row>
    <row r="1112" spans="1:10" x14ac:dyDescent="0.2">
      <c r="A1112" s="25">
        <v>44712</v>
      </c>
      <c r="B1112" s="26">
        <v>-2.788848E-3</v>
      </c>
      <c r="C1112" s="26">
        <v>2.9999999999999997E-4</v>
      </c>
      <c r="D1112">
        <f t="shared" si="34"/>
        <v>0.99721115199999999</v>
      </c>
      <c r="E1112">
        <f t="shared" si="35"/>
        <v>1.0003</v>
      </c>
      <c r="F1112">
        <v>-0.99490513714294948</v>
      </c>
      <c r="G1112" s="26">
        <v>0.14596300000000001</v>
      </c>
      <c r="H1112">
        <v>1109</v>
      </c>
      <c r="I1112">
        <v>2.6448347565867643</v>
      </c>
      <c r="J1112">
        <v>1109</v>
      </c>
    </row>
    <row r="1113" spans="1:10" x14ac:dyDescent="0.2">
      <c r="A1113" s="25">
        <v>44742</v>
      </c>
      <c r="B1113" s="26">
        <v>-8.493009E-2</v>
      </c>
      <c r="C1113" s="26">
        <v>5.9999999999999995E-4</v>
      </c>
      <c r="D1113">
        <f t="shared" si="34"/>
        <v>0.91506991000000004</v>
      </c>
      <c r="E1113">
        <f t="shared" si="35"/>
        <v>1.0005999999999999</v>
      </c>
      <c r="F1113">
        <v>1.5390467874504599</v>
      </c>
      <c r="G1113" s="26">
        <v>0.16181490000000001</v>
      </c>
      <c r="H1113">
        <v>1110</v>
      </c>
      <c r="I1113">
        <v>2.6659440045447931</v>
      </c>
      <c r="J1113">
        <v>1110</v>
      </c>
    </row>
    <row r="1114" spans="1:10" x14ac:dyDescent="0.2">
      <c r="A1114" s="25">
        <v>44771</v>
      </c>
      <c r="B1114" s="26">
        <v>9.2531199999999994E-2</v>
      </c>
      <c r="C1114" s="26">
        <v>8.0000000000000004E-4</v>
      </c>
      <c r="D1114">
        <f t="shared" si="34"/>
        <v>1.0925312</v>
      </c>
      <c r="E1114">
        <f t="shared" si="35"/>
        <v>1.0007999999999999</v>
      </c>
      <c r="F1114">
        <v>-0.65642939470414874</v>
      </c>
      <c r="G1114" s="26">
        <v>0.16558410000000001</v>
      </c>
      <c r="H1114">
        <v>1111</v>
      </c>
      <c r="I1114">
        <v>2.6728929013264278</v>
      </c>
      <c r="J1114">
        <v>1111</v>
      </c>
    </row>
    <row r="1115" spans="1:10" x14ac:dyDescent="0.2">
      <c r="A1115" s="25">
        <v>44804</v>
      </c>
      <c r="B1115" s="26">
        <v>-3.6390079999999998E-2</v>
      </c>
      <c r="C1115" s="26">
        <v>1.9E-3</v>
      </c>
      <c r="D1115">
        <f t="shared" si="34"/>
        <v>0.96360992000000001</v>
      </c>
      <c r="E1115">
        <f t="shared" si="35"/>
        <v>1.0019</v>
      </c>
      <c r="F1115">
        <v>2.6448347565867643</v>
      </c>
      <c r="G1115" s="26">
        <v>0.2132608</v>
      </c>
      <c r="H1115">
        <v>1112</v>
      </c>
      <c r="I1115">
        <v>3.0823939696293419</v>
      </c>
      <c r="J1115">
        <v>1112</v>
      </c>
    </row>
    <row r="1116" spans="1:10" x14ac:dyDescent="0.2">
      <c r="A1116" s="25">
        <v>44834</v>
      </c>
      <c r="B1116" s="26">
        <v>-9.2082109999999995E-2</v>
      </c>
      <c r="C1116" s="26">
        <v>1.9E-3</v>
      </c>
      <c r="D1116">
        <f t="shared" si="34"/>
        <v>0.90791789000000001</v>
      </c>
      <c r="E1116">
        <f t="shared" si="35"/>
        <v>1.0019</v>
      </c>
      <c r="F1116">
        <v>0.47003914011705794</v>
      </c>
      <c r="G1116" s="26">
        <v>0.2379136</v>
      </c>
      <c r="H1116">
        <v>1113</v>
      </c>
      <c r="I1116">
        <v>3.1384402740823956</v>
      </c>
      <c r="J1116">
        <v>1113</v>
      </c>
    </row>
    <row r="1117" spans="1:10" x14ac:dyDescent="0.2">
      <c r="A1117" s="25">
        <v>44865</v>
      </c>
      <c r="B1117" s="26">
        <v>7.8679299999999994E-2</v>
      </c>
      <c r="C1117" s="26">
        <v>2.3E-3</v>
      </c>
      <c r="D1117">
        <f t="shared" si="34"/>
        <v>1.0786792999999999</v>
      </c>
      <c r="E1117">
        <f t="shared" si="35"/>
        <v>1.0023</v>
      </c>
      <c r="F1117">
        <v>0.6950425505651624</v>
      </c>
      <c r="G1117" s="26">
        <v>0.34064329999999998</v>
      </c>
      <c r="H1117">
        <v>1114</v>
      </c>
      <c r="I1117">
        <v>3.2163785148467205</v>
      </c>
      <c r="J1117">
        <v>1114</v>
      </c>
    </row>
    <row r="1118" spans="1:10" x14ac:dyDescent="0.2">
      <c r="A1118" s="25">
        <v>44895</v>
      </c>
      <c r="B1118" s="26">
        <v>5.1443790000000003E-2</v>
      </c>
      <c r="C1118" s="26">
        <v>2.8999999999999998E-3</v>
      </c>
      <c r="D1118">
        <f t="shared" si="34"/>
        <v>1.05144379</v>
      </c>
      <c r="E1118">
        <f t="shared" si="35"/>
        <v>1.0028999999999999</v>
      </c>
      <c r="F1118">
        <v>1.3790421201715439</v>
      </c>
      <c r="G1118" s="26">
        <v>0.37138769999999999</v>
      </c>
      <c r="H1118">
        <v>1115</v>
      </c>
      <c r="I1118">
        <v>3.4190560536945638</v>
      </c>
      <c r="J1118">
        <v>1115</v>
      </c>
    </row>
    <row r="1119" spans="1:10" x14ac:dyDescent="0.2">
      <c r="A1119" s="25">
        <v>44925</v>
      </c>
      <c r="B1119" s="26">
        <v>-5.871494E-2</v>
      </c>
      <c r="C1119" s="26">
        <v>3.3E-3</v>
      </c>
      <c r="D1119">
        <f>1+B1119</f>
        <v>0.94128506000000001</v>
      </c>
      <c r="E1119">
        <f t="shared" si="35"/>
        <v>1.0033000000000001</v>
      </c>
      <c r="F1119">
        <v>-1.078545660105523</v>
      </c>
      <c r="G1119" s="26">
        <v>0.39414329999999997</v>
      </c>
      <c r="H1119">
        <v>1116</v>
      </c>
      <c r="I1119">
        <v>3.8581853944678746</v>
      </c>
      <c r="J1119">
        <v>1116</v>
      </c>
    </row>
  </sheetData>
  <sortState xmlns:xlrd2="http://schemas.microsoft.com/office/spreadsheetml/2017/richdata2" ref="I4:I1119">
    <sortCondition ref="I4:I1119"/>
  </sortState>
  <mergeCells count="21">
    <mergeCell ref="L37:S40"/>
    <mergeCell ref="Q3:R3"/>
    <mergeCell ref="AA7:AB7"/>
    <mergeCell ref="AA8:AB8"/>
    <mergeCell ref="Y36:Z36"/>
    <mergeCell ref="V10:AD11"/>
    <mergeCell ref="V36:W36"/>
    <mergeCell ref="AB36:AC36"/>
    <mergeCell ref="L8:S12"/>
    <mergeCell ref="W4:X4"/>
    <mergeCell ref="W5:X5"/>
    <mergeCell ref="AA4:AB4"/>
    <mergeCell ref="AA5:AB5"/>
    <mergeCell ref="AA6:AB6"/>
    <mergeCell ref="B2:F2"/>
    <mergeCell ref="AA3:AC3"/>
    <mergeCell ref="G2:J2"/>
    <mergeCell ref="L2:R2"/>
    <mergeCell ref="V2:AC2"/>
    <mergeCell ref="L3:O3"/>
    <mergeCell ref="W3:Y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E9956-A903-7A4D-858A-23FEEC870611}">
  <dimension ref="A1:AM711"/>
  <sheetViews>
    <sheetView topLeftCell="G544" workbookViewId="0">
      <selection activeCell="R561" sqref="R561:R692"/>
    </sheetView>
  </sheetViews>
  <sheetFormatPr baseColWidth="10" defaultColWidth="10.83203125" defaultRowHeight="16" x14ac:dyDescent="0.2"/>
  <cols>
    <col min="8" max="11" width="10.83203125" style="46"/>
    <col min="20" max="22" width="10.83203125" style="46"/>
  </cols>
  <sheetData>
    <row r="1" spans="1:39" x14ac:dyDescent="0.2">
      <c r="A1" s="14" t="s">
        <v>44</v>
      </c>
      <c r="H1"/>
      <c r="I1"/>
      <c r="J1"/>
      <c r="K1"/>
      <c r="T1"/>
      <c r="U1"/>
      <c r="V1"/>
    </row>
    <row r="2" spans="1:39" x14ac:dyDescent="0.2">
      <c r="A2" s="11"/>
      <c r="B2" s="12"/>
      <c r="C2" s="12"/>
      <c r="D2" s="12"/>
      <c r="E2" s="12"/>
      <c r="F2" s="12"/>
      <c r="G2" s="12"/>
      <c r="H2" s="12"/>
      <c r="I2" s="12"/>
      <c r="J2" s="12"/>
      <c r="K2"/>
      <c r="T2"/>
      <c r="U2"/>
      <c r="V2"/>
    </row>
    <row r="3" spans="1:39" x14ac:dyDescent="0.2">
      <c r="A3" s="12" t="s">
        <v>22</v>
      </c>
      <c r="B3" s="12"/>
      <c r="C3" s="12"/>
      <c r="D3" s="12"/>
      <c r="E3" s="12"/>
      <c r="F3" s="12"/>
      <c r="G3" s="12"/>
      <c r="H3" s="12"/>
      <c r="I3" s="12"/>
      <c r="J3" s="12"/>
      <c r="K3"/>
      <c r="T3"/>
      <c r="U3"/>
      <c r="V3"/>
    </row>
    <row r="4" spans="1:39" x14ac:dyDescent="0.2">
      <c r="A4" s="11" t="s">
        <v>23</v>
      </c>
      <c r="B4" s="12"/>
      <c r="C4" s="12"/>
      <c r="D4" s="12"/>
      <c r="E4" s="12"/>
      <c r="F4" s="12"/>
      <c r="G4" s="12"/>
      <c r="H4" s="12"/>
      <c r="I4" s="12"/>
      <c r="J4" s="12"/>
      <c r="K4"/>
      <c r="T4"/>
      <c r="U4"/>
      <c r="V4"/>
    </row>
    <row r="5" spans="1:39" x14ac:dyDescent="0.2">
      <c r="A5" s="12"/>
      <c r="B5" s="12"/>
      <c r="C5" s="12"/>
      <c r="D5" s="12"/>
      <c r="E5" s="12"/>
      <c r="F5" s="12"/>
      <c r="G5" s="12"/>
      <c r="H5" s="12"/>
      <c r="I5" s="12"/>
      <c r="J5" s="12"/>
      <c r="K5"/>
      <c r="T5"/>
      <c r="U5"/>
      <c r="V5"/>
    </row>
    <row r="6" spans="1:39" x14ac:dyDescent="0.2">
      <c r="A6" s="12"/>
      <c r="B6" s="12"/>
      <c r="C6" s="12"/>
      <c r="D6" s="12"/>
      <c r="E6" s="12"/>
      <c r="F6" s="12"/>
      <c r="G6" s="12"/>
      <c r="H6" s="12"/>
      <c r="I6" s="12"/>
      <c r="J6" s="12"/>
      <c r="K6"/>
      <c r="T6"/>
      <c r="U6"/>
      <c r="V6"/>
    </row>
    <row r="7" spans="1:39" ht="17" thickBot="1" x14ac:dyDescent="0.25">
      <c r="A7" s="11" t="s">
        <v>24</v>
      </c>
      <c r="B7" s="12"/>
      <c r="C7" s="12"/>
      <c r="D7" s="12"/>
      <c r="E7" s="12"/>
      <c r="F7" s="12"/>
      <c r="G7" s="215" t="s">
        <v>83</v>
      </c>
      <c r="H7" s="215"/>
      <c r="I7" s="215"/>
      <c r="J7" s="215"/>
      <c r="K7" s="215"/>
      <c r="M7" s="11" t="s">
        <v>24</v>
      </c>
      <c r="N7" s="12"/>
      <c r="O7" s="12"/>
      <c r="P7" s="12"/>
      <c r="Q7" s="12"/>
      <c r="R7" s="12"/>
      <c r="S7" s="216" t="s">
        <v>83</v>
      </c>
      <c r="T7" s="216"/>
      <c r="U7" s="216"/>
      <c r="V7" s="216"/>
      <c r="W7" s="12"/>
      <c r="X7" s="12"/>
      <c r="Y7" s="11" t="s">
        <v>24</v>
      </c>
      <c r="Z7" s="12"/>
      <c r="AA7" s="12"/>
      <c r="AB7" s="12"/>
      <c r="AC7" s="12"/>
      <c r="AD7" s="12"/>
      <c r="AE7" s="215" t="s">
        <v>84</v>
      </c>
      <c r="AF7" s="215"/>
      <c r="AG7" s="215"/>
      <c r="AH7" s="215"/>
      <c r="AI7" s="215"/>
      <c r="AJ7" s="12"/>
    </row>
    <row r="8" spans="1:39" x14ac:dyDescent="0.2">
      <c r="A8" s="48"/>
      <c r="B8" s="49" t="s">
        <v>27</v>
      </c>
      <c r="C8" s="49" t="s">
        <v>28</v>
      </c>
      <c r="D8" s="49" t="s">
        <v>29</v>
      </c>
      <c r="E8" s="49" t="s">
        <v>30</v>
      </c>
      <c r="F8" s="50" t="s">
        <v>31</v>
      </c>
      <c r="G8" s="49" t="s">
        <v>82</v>
      </c>
      <c r="H8" s="49" t="s">
        <v>28</v>
      </c>
      <c r="I8" s="49" t="s">
        <v>29</v>
      </c>
      <c r="J8" s="49" t="s">
        <v>30</v>
      </c>
      <c r="K8" s="50" t="s">
        <v>31</v>
      </c>
      <c r="M8" s="48"/>
      <c r="N8" s="49" t="s">
        <v>32</v>
      </c>
      <c r="O8" s="49" t="s">
        <v>33</v>
      </c>
      <c r="P8" s="49" t="s">
        <v>34</v>
      </c>
      <c r="Q8" s="49" t="s">
        <v>35</v>
      </c>
      <c r="R8" s="50" t="s">
        <v>36</v>
      </c>
      <c r="S8" s="49" t="s">
        <v>32</v>
      </c>
      <c r="T8" s="49" t="s">
        <v>33</v>
      </c>
      <c r="U8" s="49" t="s">
        <v>34</v>
      </c>
      <c r="V8" s="49" t="s">
        <v>35</v>
      </c>
      <c r="W8" s="50" t="s">
        <v>36</v>
      </c>
      <c r="X8" s="13"/>
      <c r="Y8" s="48"/>
      <c r="Z8" s="49" t="s">
        <v>37</v>
      </c>
      <c r="AA8" s="49" t="s">
        <v>38</v>
      </c>
      <c r="AB8" s="49" t="s">
        <v>39</v>
      </c>
      <c r="AC8" s="49" t="s">
        <v>40</v>
      </c>
      <c r="AD8" s="50" t="s">
        <v>41</v>
      </c>
      <c r="AE8" s="49" t="s">
        <v>37</v>
      </c>
      <c r="AF8" s="49" t="s">
        <v>38</v>
      </c>
      <c r="AG8" s="49" t="s">
        <v>39</v>
      </c>
      <c r="AH8" s="49" t="s">
        <v>40</v>
      </c>
      <c r="AI8" s="50" t="s">
        <v>41</v>
      </c>
      <c r="AJ8" s="52"/>
      <c r="AK8" s="48"/>
      <c r="AL8" s="49" t="s">
        <v>25</v>
      </c>
      <c r="AM8" s="50" t="s">
        <v>26</v>
      </c>
    </row>
    <row r="9" spans="1:39" x14ac:dyDescent="0.2">
      <c r="A9" s="45">
        <v>196501</v>
      </c>
      <c r="B9" s="66">
        <v>7.61</v>
      </c>
      <c r="C9" s="47">
        <v>6.39</v>
      </c>
      <c r="D9" s="47">
        <v>5.7</v>
      </c>
      <c r="E9" s="47">
        <v>5.43</v>
      </c>
      <c r="F9" s="47">
        <v>3.33</v>
      </c>
      <c r="G9" s="46">
        <f>(B9/100)+1</f>
        <v>1.0761000000000001</v>
      </c>
      <c r="H9" s="46">
        <f t="shared" ref="H9:H72" si="0">(C9/100)+1</f>
        <v>1.0639000000000001</v>
      </c>
      <c r="I9" s="46">
        <f t="shared" ref="I9:I72" si="1">(D9/100)+1</f>
        <v>1.0569999999999999</v>
      </c>
      <c r="J9" s="46">
        <f t="shared" ref="J9:J72" si="2">(E9/100)+1</f>
        <v>1.0543</v>
      </c>
      <c r="K9" s="46">
        <f t="shared" ref="K9:K72" si="3">(F9/100)+1</f>
        <v>1.0333000000000001</v>
      </c>
      <c r="M9" s="45">
        <v>196501</v>
      </c>
      <c r="N9" s="47">
        <v>4.8899999999999997</v>
      </c>
      <c r="O9" s="47">
        <v>1.78</v>
      </c>
      <c r="P9" s="47">
        <v>3.66</v>
      </c>
      <c r="Q9" s="47">
        <v>4.2699999999999996</v>
      </c>
      <c r="R9" s="47">
        <v>5.36</v>
      </c>
      <c r="S9" s="46">
        <f>(N9/100)+1</f>
        <v>1.0488999999999999</v>
      </c>
      <c r="T9" s="46">
        <f>(O9/100)+1</f>
        <v>1.0178</v>
      </c>
      <c r="U9" s="46">
        <f>(P9/100)+1</f>
        <v>1.0366</v>
      </c>
      <c r="V9" s="46">
        <f>(Q9/100)+1</f>
        <v>1.0427</v>
      </c>
      <c r="W9" s="46">
        <f>(R9/100)+1</f>
        <v>1.0536000000000001</v>
      </c>
      <c r="Y9" s="45">
        <v>196501</v>
      </c>
      <c r="Z9" s="47">
        <v>4.46</v>
      </c>
      <c r="AA9" s="47">
        <v>5.2</v>
      </c>
      <c r="AB9" s="47">
        <v>1.33</v>
      </c>
      <c r="AC9" s="47">
        <v>3.18</v>
      </c>
      <c r="AD9" s="47">
        <v>4.04</v>
      </c>
      <c r="AE9" s="46">
        <f>(Z9/100)+1</f>
        <v>1.0446</v>
      </c>
      <c r="AF9" s="46">
        <f>(AA9/100)+1</f>
        <v>1.052</v>
      </c>
      <c r="AG9" s="46">
        <f>(AB9/100)+1</f>
        <v>1.0133000000000001</v>
      </c>
      <c r="AH9" s="46">
        <f>(AC9/100)+1</f>
        <v>1.0318000000000001</v>
      </c>
      <c r="AI9" s="46">
        <f>(AD9/100)+1</f>
        <v>1.0404</v>
      </c>
      <c r="AK9" s="45">
        <v>196501</v>
      </c>
      <c r="AL9" s="47">
        <v>3.54</v>
      </c>
      <c r="AM9" s="47">
        <v>0.28000000000000003</v>
      </c>
    </row>
    <row r="10" spans="1:39" x14ac:dyDescent="0.2">
      <c r="A10" s="45">
        <v>196502</v>
      </c>
      <c r="B10" s="47">
        <v>3.01</v>
      </c>
      <c r="C10" s="47">
        <v>4.0199999999999996</v>
      </c>
      <c r="D10" s="47">
        <v>3.81</v>
      </c>
      <c r="E10" s="47">
        <v>2.73</v>
      </c>
      <c r="F10" s="47">
        <v>0.09</v>
      </c>
      <c r="G10" s="46">
        <f t="shared" ref="G10:G73" si="4">(B10/100)+1</f>
        <v>1.0301</v>
      </c>
      <c r="H10" s="46">
        <f t="shared" si="0"/>
        <v>1.0402</v>
      </c>
      <c r="I10" s="46">
        <f t="shared" si="1"/>
        <v>1.0381</v>
      </c>
      <c r="J10" s="46">
        <f t="shared" si="2"/>
        <v>1.0273000000000001</v>
      </c>
      <c r="K10" s="46">
        <f t="shared" si="3"/>
        <v>1.0008999999999999</v>
      </c>
      <c r="M10" s="45">
        <v>196502</v>
      </c>
      <c r="N10" s="47">
        <v>0.37</v>
      </c>
      <c r="O10" s="47">
        <v>0.51</v>
      </c>
      <c r="P10" s="47">
        <v>1.32</v>
      </c>
      <c r="Q10" s="47">
        <v>0.82</v>
      </c>
      <c r="R10" s="47">
        <v>0.92</v>
      </c>
      <c r="S10" s="46">
        <f>(N10/100)+1</f>
        <v>1.0037</v>
      </c>
      <c r="T10" s="46">
        <f>(O10/100)+1</f>
        <v>1.0051000000000001</v>
      </c>
      <c r="U10" s="46">
        <f>(P10/100)+1</f>
        <v>1.0132000000000001</v>
      </c>
      <c r="V10" s="46">
        <f>(Q10/100)+1</f>
        <v>1.0082</v>
      </c>
      <c r="W10" s="46">
        <f t="shared" ref="W10:W73" si="5">(R10/100)+1</f>
        <v>1.0092000000000001</v>
      </c>
      <c r="Y10" s="45">
        <v>196502</v>
      </c>
      <c r="Z10" s="47">
        <v>1.02</v>
      </c>
      <c r="AA10" s="47">
        <v>2.02</v>
      </c>
      <c r="AB10" s="47">
        <v>-0.53</v>
      </c>
      <c r="AC10" s="47">
        <v>-0.52</v>
      </c>
      <c r="AD10" s="47">
        <v>1.74</v>
      </c>
      <c r="AE10" s="46">
        <f t="shared" ref="AE10:AE73" si="6">(Z10/100)+1</f>
        <v>1.0102</v>
      </c>
      <c r="AF10" s="46">
        <f t="shared" ref="AF10:AF73" si="7">(AA10/100)+1</f>
        <v>1.0202</v>
      </c>
      <c r="AG10" s="46">
        <f t="shared" ref="AG10:AG73" si="8">(AB10/100)+1</f>
        <v>0.99470000000000003</v>
      </c>
      <c r="AH10" s="46">
        <f t="shared" ref="AH10:AH73" si="9">(AC10/100)+1</f>
        <v>0.99480000000000002</v>
      </c>
      <c r="AI10" s="46">
        <f t="shared" ref="AI10:AI73" si="10">(AD10/100)+1</f>
        <v>1.0174000000000001</v>
      </c>
      <c r="AK10" s="45">
        <v>196502</v>
      </c>
      <c r="AL10" s="47">
        <v>0.44</v>
      </c>
      <c r="AM10" s="47">
        <v>0.3</v>
      </c>
    </row>
    <row r="11" spans="1:39" x14ac:dyDescent="0.2">
      <c r="A11" s="45">
        <v>196503</v>
      </c>
      <c r="B11" s="47">
        <v>2.36</v>
      </c>
      <c r="C11" s="47">
        <v>0.43</v>
      </c>
      <c r="D11" s="47">
        <v>0.61</v>
      </c>
      <c r="E11" s="47">
        <v>-0.16</v>
      </c>
      <c r="F11" s="47">
        <v>-1.38</v>
      </c>
      <c r="G11" s="46">
        <f t="shared" si="4"/>
        <v>1.0236000000000001</v>
      </c>
      <c r="H11" s="46">
        <f t="shared" si="0"/>
        <v>1.0043</v>
      </c>
      <c r="I11" s="46">
        <f t="shared" si="1"/>
        <v>1.0061</v>
      </c>
      <c r="J11" s="46">
        <f t="shared" si="2"/>
        <v>0.99839999999999995</v>
      </c>
      <c r="K11" s="46">
        <f t="shared" si="3"/>
        <v>0.98619999999999997</v>
      </c>
      <c r="M11" s="45">
        <v>196503</v>
      </c>
      <c r="N11" s="47">
        <v>-1.22</v>
      </c>
      <c r="O11" s="47">
        <v>-1.38</v>
      </c>
      <c r="P11" s="47">
        <v>-1.22</v>
      </c>
      <c r="Q11" s="47">
        <v>-0.05</v>
      </c>
      <c r="R11" s="47">
        <v>0.93</v>
      </c>
      <c r="S11" s="46">
        <f t="shared" ref="S11:S74" si="11">(N11/100)+1</f>
        <v>0.98780000000000001</v>
      </c>
      <c r="T11" s="46">
        <f t="shared" ref="T11:T74" si="12">(O11/100)+1</f>
        <v>0.98619999999999997</v>
      </c>
      <c r="U11" s="46">
        <f t="shared" ref="U11:U74" si="13">(P11/100)+1</f>
        <v>0.98780000000000001</v>
      </c>
      <c r="V11" s="46">
        <f t="shared" ref="V11:V74" si="14">(Q11/100)+1</f>
        <v>0.99950000000000006</v>
      </c>
      <c r="W11" s="46">
        <f t="shared" si="5"/>
        <v>1.0093000000000001</v>
      </c>
      <c r="Y11" s="45">
        <v>196503</v>
      </c>
      <c r="Z11" s="47">
        <v>-1.5</v>
      </c>
      <c r="AA11" s="47">
        <v>-0.43</v>
      </c>
      <c r="AB11" s="47">
        <v>-2.08</v>
      </c>
      <c r="AC11" s="47">
        <v>-0.28999999999999998</v>
      </c>
      <c r="AD11" s="47">
        <v>-0.08</v>
      </c>
      <c r="AE11" s="46">
        <f t="shared" si="6"/>
        <v>0.98499999999999999</v>
      </c>
      <c r="AF11" s="46">
        <f t="shared" si="7"/>
        <v>0.99570000000000003</v>
      </c>
      <c r="AG11" s="46">
        <f t="shared" si="8"/>
        <v>0.97919999999999996</v>
      </c>
      <c r="AH11" s="46">
        <f t="shared" si="9"/>
        <v>0.99709999999999999</v>
      </c>
      <c r="AI11" s="46">
        <f t="shared" si="10"/>
        <v>0.99919999999999998</v>
      </c>
      <c r="AK11" s="45">
        <v>196503</v>
      </c>
      <c r="AL11" s="47">
        <v>-1.34</v>
      </c>
      <c r="AM11" s="47">
        <v>0.36</v>
      </c>
    </row>
    <row r="12" spans="1:39" x14ac:dyDescent="0.2">
      <c r="A12" s="45">
        <v>196504</v>
      </c>
      <c r="B12" s="47">
        <v>4.79</v>
      </c>
      <c r="C12" s="47">
        <v>4.29</v>
      </c>
      <c r="D12" s="47">
        <v>3.91</v>
      </c>
      <c r="E12" s="47">
        <v>3.55</v>
      </c>
      <c r="F12" s="47">
        <v>3.27</v>
      </c>
      <c r="G12" s="46">
        <f t="shared" si="4"/>
        <v>1.0479000000000001</v>
      </c>
      <c r="H12" s="46">
        <f t="shared" si="0"/>
        <v>1.0428999999999999</v>
      </c>
      <c r="I12" s="46">
        <f t="shared" si="1"/>
        <v>1.0390999999999999</v>
      </c>
      <c r="J12" s="46">
        <f t="shared" si="2"/>
        <v>1.0355000000000001</v>
      </c>
      <c r="K12" s="46">
        <f t="shared" si="3"/>
        <v>1.0327</v>
      </c>
      <c r="M12" s="45">
        <v>196504</v>
      </c>
      <c r="N12" s="47">
        <v>4.38</v>
      </c>
      <c r="O12" s="47">
        <v>2.12</v>
      </c>
      <c r="P12" s="47">
        <v>2.92</v>
      </c>
      <c r="Q12" s="47">
        <v>2.97</v>
      </c>
      <c r="R12" s="47">
        <v>4.49</v>
      </c>
      <c r="S12" s="46">
        <f t="shared" si="11"/>
        <v>1.0438000000000001</v>
      </c>
      <c r="T12" s="46">
        <f t="shared" si="12"/>
        <v>1.0212000000000001</v>
      </c>
      <c r="U12" s="46">
        <f t="shared" si="13"/>
        <v>1.0291999999999999</v>
      </c>
      <c r="V12" s="46">
        <f t="shared" si="14"/>
        <v>1.0297000000000001</v>
      </c>
      <c r="W12" s="46">
        <f t="shared" si="5"/>
        <v>1.0448999999999999</v>
      </c>
      <c r="Y12" s="45">
        <v>196504</v>
      </c>
      <c r="Z12" s="47">
        <v>3.89</v>
      </c>
      <c r="AA12" s="47">
        <v>2.2799999999999998</v>
      </c>
      <c r="AB12" s="47">
        <v>2.12</v>
      </c>
      <c r="AC12" s="47">
        <v>4.6900000000000004</v>
      </c>
      <c r="AD12" s="47">
        <v>4.4800000000000004</v>
      </c>
      <c r="AE12" s="46">
        <f t="shared" si="6"/>
        <v>1.0388999999999999</v>
      </c>
      <c r="AF12" s="46">
        <f t="shared" si="7"/>
        <v>1.0227999999999999</v>
      </c>
      <c r="AG12" s="46">
        <f t="shared" si="8"/>
        <v>1.0212000000000001</v>
      </c>
      <c r="AH12" s="46">
        <f t="shared" si="9"/>
        <v>1.0468999999999999</v>
      </c>
      <c r="AI12" s="46">
        <f t="shared" si="10"/>
        <v>1.0448</v>
      </c>
      <c r="AK12" s="45">
        <v>196504</v>
      </c>
      <c r="AL12" s="47">
        <v>3.11</v>
      </c>
      <c r="AM12" s="47">
        <v>0.31</v>
      </c>
    </row>
    <row r="13" spans="1:39" x14ac:dyDescent="0.2">
      <c r="A13" s="45">
        <v>196505</v>
      </c>
      <c r="B13" s="47">
        <v>-0.69</v>
      </c>
      <c r="C13" s="47">
        <v>-0.72</v>
      </c>
      <c r="D13" s="47">
        <v>-0.31</v>
      </c>
      <c r="E13" s="47">
        <v>-0.87</v>
      </c>
      <c r="F13" s="47">
        <v>-0.3</v>
      </c>
      <c r="G13" s="46">
        <f t="shared" si="4"/>
        <v>0.99309999999999998</v>
      </c>
      <c r="H13" s="46">
        <f t="shared" si="0"/>
        <v>0.99280000000000002</v>
      </c>
      <c r="I13" s="46">
        <f t="shared" si="1"/>
        <v>0.99690000000000001</v>
      </c>
      <c r="J13" s="46">
        <f t="shared" si="2"/>
        <v>0.99129999999999996</v>
      </c>
      <c r="K13" s="46">
        <f t="shared" si="3"/>
        <v>0.997</v>
      </c>
      <c r="M13" s="45">
        <v>196505</v>
      </c>
      <c r="N13" s="47">
        <v>-0.72</v>
      </c>
      <c r="O13" s="47">
        <v>0.68</v>
      </c>
      <c r="P13" s="47">
        <v>-0.42</v>
      </c>
      <c r="Q13" s="47">
        <v>-0.4</v>
      </c>
      <c r="R13" s="47">
        <v>-2.7</v>
      </c>
      <c r="S13" s="46">
        <f t="shared" si="11"/>
        <v>0.99280000000000002</v>
      </c>
      <c r="T13" s="46">
        <f t="shared" si="12"/>
        <v>1.0067999999999999</v>
      </c>
      <c r="U13" s="46">
        <f t="shared" si="13"/>
        <v>0.99580000000000002</v>
      </c>
      <c r="V13" s="46">
        <f t="shared" si="14"/>
        <v>0.996</v>
      </c>
      <c r="W13" s="46">
        <f t="shared" si="5"/>
        <v>0.97299999999999998</v>
      </c>
      <c r="Y13" s="45">
        <v>196505</v>
      </c>
      <c r="Z13" s="47">
        <v>0.76</v>
      </c>
      <c r="AA13" s="47">
        <v>-1.01</v>
      </c>
      <c r="AB13" s="47">
        <v>-0.32</v>
      </c>
      <c r="AC13" s="47">
        <v>-1.24</v>
      </c>
      <c r="AD13" s="47">
        <v>-1.58</v>
      </c>
      <c r="AE13" s="46">
        <f t="shared" si="6"/>
        <v>1.0076000000000001</v>
      </c>
      <c r="AF13" s="46">
        <f t="shared" si="7"/>
        <v>0.9899</v>
      </c>
      <c r="AG13" s="46">
        <f t="shared" si="8"/>
        <v>0.99680000000000002</v>
      </c>
      <c r="AH13" s="46">
        <f t="shared" si="9"/>
        <v>0.98760000000000003</v>
      </c>
      <c r="AI13" s="46">
        <f t="shared" si="10"/>
        <v>0.98419999999999996</v>
      </c>
      <c r="AK13" s="45">
        <v>196505</v>
      </c>
      <c r="AL13" s="47">
        <v>-0.77</v>
      </c>
      <c r="AM13" s="47">
        <v>0.31</v>
      </c>
    </row>
    <row r="14" spans="1:39" x14ac:dyDescent="0.2">
      <c r="A14" s="45">
        <v>196506</v>
      </c>
      <c r="B14" s="47">
        <v>-9.8000000000000007</v>
      </c>
      <c r="C14" s="47">
        <v>-8.92</v>
      </c>
      <c r="D14" s="47">
        <v>-8.11</v>
      </c>
      <c r="E14" s="47">
        <v>-7.48</v>
      </c>
      <c r="F14" s="47">
        <v>-4.3</v>
      </c>
      <c r="G14" s="46">
        <f t="shared" si="4"/>
        <v>0.90200000000000002</v>
      </c>
      <c r="H14" s="46">
        <f t="shared" si="0"/>
        <v>0.91080000000000005</v>
      </c>
      <c r="I14" s="46">
        <f t="shared" si="1"/>
        <v>0.91890000000000005</v>
      </c>
      <c r="J14" s="46">
        <f t="shared" si="2"/>
        <v>0.92520000000000002</v>
      </c>
      <c r="K14" s="46">
        <f t="shared" si="3"/>
        <v>0.95699999999999996</v>
      </c>
      <c r="M14" s="45">
        <v>196506</v>
      </c>
      <c r="N14" s="47">
        <v>-4.6900000000000004</v>
      </c>
      <c r="O14" s="47">
        <v>-4.3099999999999996</v>
      </c>
      <c r="P14" s="47">
        <v>-6.14</v>
      </c>
      <c r="Q14" s="47">
        <v>-5.47</v>
      </c>
      <c r="R14" s="47">
        <v>-7.09</v>
      </c>
      <c r="S14" s="46">
        <f t="shared" si="11"/>
        <v>0.95309999999999995</v>
      </c>
      <c r="T14" s="46">
        <f t="shared" si="12"/>
        <v>0.95689999999999997</v>
      </c>
      <c r="U14" s="46">
        <f t="shared" si="13"/>
        <v>0.93859999999999999</v>
      </c>
      <c r="V14" s="46">
        <f t="shared" si="14"/>
        <v>0.94530000000000003</v>
      </c>
      <c r="W14" s="46">
        <f t="shared" si="5"/>
        <v>0.92910000000000004</v>
      </c>
      <c r="Y14" s="45">
        <v>196506</v>
      </c>
      <c r="Z14" s="47">
        <v>-4.7</v>
      </c>
      <c r="AA14" s="47">
        <v>-5.59</v>
      </c>
      <c r="AB14" s="47">
        <v>-3.33</v>
      </c>
      <c r="AC14" s="47">
        <v>-5.32</v>
      </c>
      <c r="AD14" s="47">
        <v>-7.53</v>
      </c>
      <c r="AE14" s="46">
        <f t="shared" si="6"/>
        <v>0.95299999999999996</v>
      </c>
      <c r="AF14" s="46">
        <f t="shared" si="7"/>
        <v>0.94410000000000005</v>
      </c>
      <c r="AG14" s="46">
        <f t="shared" si="8"/>
        <v>0.9667</v>
      </c>
      <c r="AH14" s="46">
        <f t="shared" si="9"/>
        <v>0.94679999999999997</v>
      </c>
      <c r="AI14" s="46">
        <f t="shared" si="10"/>
        <v>0.92469999999999997</v>
      </c>
      <c r="AK14" s="45">
        <v>196506</v>
      </c>
      <c r="AL14" s="47">
        <v>-5.51</v>
      </c>
      <c r="AM14" s="47">
        <v>0.35</v>
      </c>
    </row>
    <row r="15" spans="1:39" x14ac:dyDescent="0.2">
      <c r="A15" s="45">
        <v>196507</v>
      </c>
      <c r="B15" s="47">
        <v>2.98</v>
      </c>
      <c r="C15" s="47">
        <v>3.45</v>
      </c>
      <c r="D15" s="47">
        <v>3.45</v>
      </c>
      <c r="E15" s="47">
        <v>3.32</v>
      </c>
      <c r="F15" s="47">
        <v>1.31</v>
      </c>
      <c r="G15" s="46">
        <f t="shared" si="4"/>
        <v>1.0298</v>
      </c>
      <c r="H15" s="46">
        <f t="shared" si="0"/>
        <v>1.0345</v>
      </c>
      <c r="I15" s="46">
        <f t="shared" si="1"/>
        <v>1.0345</v>
      </c>
      <c r="J15" s="46">
        <f t="shared" si="2"/>
        <v>1.0331999999999999</v>
      </c>
      <c r="K15" s="46">
        <f t="shared" si="3"/>
        <v>1.0131000000000001</v>
      </c>
      <c r="M15" s="45">
        <v>196507</v>
      </c>
      <c r="N15" s="47">
        <v>1.61</v>
      </c>
      <c r="O15" s="47">
        <v>0.56000000000000005</v>
      </c>
      <c r="P15" s="47">
        <v>2.33</v>
      </c>
      <c r="Q15" s="47">
        <v>3.52</v>
      </c>
      <c r="R15" s="47">
        <v>5.0599999999999996</v>
      </c>
      <c r="S15" s="46">
        <f t="shared" si="11"/>
        <v>1.0161</v>
      </c>
      <c r="T15" s="46">
        <f t="shared" si="12"/>
        <v>1.0056</v>
      </c>
      <c r="U15" s="46">
        <f t="shared" si="13"/>
        <v>1.0233000000000001</v>
      </c>
      <c r="V15" s="46">
        <f t="shared" si="14"/>
        <v>1.0351999999999999</v>
      </c>
      <c r="W15" s="46">
        <f t="shared" si="5"/>
        <v>1.0506</v>
      </c>
      <c r="Y15" s="45">
        <v>196507</v>
      </c>
      <c r="Z15" s="47">
        <v>1.46</v>
      </c>
      <c r="AA15" s="47">
        <v>-0.02</v>
      </c>
      <c r="AB15" s="47">
        <v>2.39</v>
      </c>
      <c r="AC15" s="47">
        <v>2.42</v>
      </c>
      <c r="AD15" s="47">
        <v>3.91</v>
      </c>
      <c r="AE15" s="46">
        <f t="shared" si="6"/>
        <v>1.0145999999999999</v>
      </c>
      <c r="AF15" s="46">
        <f t="shared" si="7"/>
        <v>0.99980000000000002</v>
      </c>
      <c r="AG15" s="46">
        <f t="shared" si="8"/>
        <v>1.0239</v>
      </c>
      <c r="AH15" s="46">
        <f t="shared" si="9"/>
        <v>1.0242</v>
      </c>
      <c r="AI15" s="46">
        <f t="shared" si="10"/>
        <v>1.0390999999999999</v>
      </c>
      <c r="AK15" s="45">
        <v>196507</v>
      </c>
      <c r="AL15" s="47">
        <v>1.43</v>
      </c>
      <c r="AM15" s="47">
        <v>0.31</v>
      </c>
    </row>
    <row r="16" spans="1:39" x14ac:dyDescent="0.2">
      <c r="A16" s="45">
        <v>196508</v>
      </c>
      <c r="B16" s="47">
        <v>4.25</v>
      </c>
      <c r="C16" s="47">
        <v>4.87</v>
      </c>
      <c r="D16" s="47">
        <v>6.14</v>
      </c>
      <c r="E16" s="47">
        <v>4.1900000000000004</v>
      </c>
      <c r="F16" s="47">
        <v>2.61</v>
      </c>
      <c r="G16" s="46">
        <f t="shared" si="4"/>
        <v>1.0425</v>
      </c>
      <c r="H16" s="46">
        <f t="shared" si="0"/>
        <v>1.0487</v>
      </c>
      <c r="I16" s="46">
        <f t="shared" si="1"/>
        <v>1.0613999999999999</v>
      </c>
      <c r="J16" s="46">
        <f t="shared" si="2"/>
        <v>1.0419</v>
      </c>
      <c r="K16" s="46">
        <f t="shared" si="3"/>
        <v>1.0261</v>
      </c>
      <c r="M16" s="45">
        <v>196508</v>
      </c>
      <c r="N16" s="47">
        <v>3.42</v>
      </c>
      <c r="O16" s="47">
        <v>1.81</v>
      </c>
      <c r="P16" s="47">
        <v>4.13</v>
      </c>
      <c r="Q16" s="47">
        <v>2.35</v>
      </c>
      <c r="R16" s="47">
        <v>3.52</v>
      </c>
      <c r="S16" s="46">
        <f t="shared" si="11"/>
        <v>1.0342</v>
      </c>
      <c r="T16" s="46">
        <f t="shared" si="12"/>
        <v>1.0181</v>
      </c>
      <c r="U16" s="46">
        <f t="shared" si="13"/>
        <v>1.0412999999999999</v>
      </c>
      <c r="V16" s="46">
        <f t="shared" si="14"/>
        <v>1.0235000000000001</v>
      </c>
      <c r="W16" s="46">
        <f t="shared" si="5"/>
        <v>1.0351999999999999</v>
      </c>
      <c r="Y16" s="45">
        <v>196508</v>
      </c>
      <c r="Z16" s="47">
        <v>2.67</v>
      </c>
      <c r="AA16" s="47">
        <v>2.67</v>
      </c>
      <c r="AB16" s="47">
        <v>2.96</v>
      </c>
      <c r="AC16" s="47">
        <v>4.63</v>
      </c>
      <c r="AD16" s="47">
        <v>3.15</v>
      </c>
      <c r="AE16" s="46">
        <f t="shared" si="6"/>
        <v>1.0266999999999999</v>
      </c>
      <c r="AF16" s="46">
        <f t="shared" si="7"/>
        <v>1.0266999999999999</v>
      </c>
      <c r="AG16" s="46">
        <f t="shared" si="8"/>
        <v>1.0296000000000001</v>
      </c>
      <c r="AH16" s="46">
        <f t="shared" si="9"/>
        <v>1.0463</v>
      </c>
      <c r="AI16" s="46">
        <f t="shared" si="10"/>
        <v>1.0315000000000001</v>
      </c>
      <c r="AK16" s="45">
        <v>196508</v>
      </c>
      <c r="AL16" s="47">
        <v>2.73</v>
      </c>
      <c r="AM16" s="47">
        <v>0.33</v>
      </c>
    </row>
    <row r="17" spans="1:39" x14ac:dyDescent="0.2">
      <c r="A17" s="45">
        <v>196509</v>
      </c>
      <c r="B17" s="47">
        <v>2.64</v>
      </c>
      <c r="C17" s="47">
        <v>3.94</v>
      </c>
      <c r="D17" s="47">
        <v>3.38</v>
      </c>
      <c r="E17" s="47">
        <v>3.06</v>
      </c>
      <c r="F17" s="47">
        <v>3.17</v>
      </c>
      <c r="G17" s="46">
        <f t="shared" si="4"/>
        <v>1.0264</v>
      </c>
      <c r="H17" s="46">
        <f t="shared" si="0"/>
        <v>1.0394000000000001</v>
      </c>
      <c r="I17" s="46">
        <f t="shared" si="1"/>
        <v>1.0338000000000001</v>
      </c>
      <c r="J17" s="46">
        <f t="shared" si="2"/>
        <v>1.0306</v>
      </c>
      <c r="K17" s="46">
        <f t="shared" si="3"/>
        <v>1.0317000000000001</v>
      </c>
      <c r="M17" s="45">
        <v>196509</v>
      </c>
      <c r="N17" s="47">
        <v>3.88</v>
      </c>
      <c r="O17" s="47">
        <v>2.59</v>
      </c>
      <c r="P17" s="47">
        <v>2.31</v>
      </c>
      <c r="Q17" s="47">
        <v>3.74</v>
      </c>
      <c r="R17" s="47">
        <v>3.49</v>
      </c>
      <c r="S17" s="46">
        <f t="shared" si="11"/>
        <v>1.0387999999999999</v>
      </c>
      <c r="T17" s="46">
        <f t="shared" si="12"/>
        <v>1.0259</v>
      </c>
      <c r="U17" s="46">
        <f t="shared" si="13"/>
        <v>1.0230999999999999</v>
      </c>
      <c r="V17" s="46">
        <f t="shared" si="14"/>
        <v>1.0374000000000001</v>
      </c>
      <c r="W17" s="46">
        <f t="shared" si="5"/>
        <v>1.0348999999999999</v>
      </c>
      <c r="Y17" s="45">
        <v>196509</v>
      </c>
      <c r="Z17" s="47">
        <v>3.13</v>
      </c>
      <c r="AA17" s="47">
        <v>2.84</v>
      </c>
      <c r="AB17" s="47">
        <v>3.92</v>
      </c>
      <c r="AC17" s="47">
        <v>2.91</v>
      </c>
      <c r="AD17" s="47">
        <v>4.59</v>
      </c>
      <c r="AE17" s="46">
        <f t="shared" si="6"/>
        <v>1.0313000000000001</v>
      </c>
      <c r="AF17" s="46">
        <f t="shared" si="7"/>
        <v>1.0284</v>
      </c>
      <c r="AG17" s="46">
        <f t="shared" si="8"/>
        <v>1.0391999999999999</v>
      </c>
      <c r="AH17" s="46">
        <f t="shared" si="9"/>
        <v>1.0290999999999999</v>
      </c>
      <c r="AI17" s="46">
        <f t="shared" si="10"/>
        <v>1.0459000000000001</v>
      </c>
      <c r="AK17" s="45">
        <v>196509</v>
      </c>
      <c r="AL17" s="47">
        <v>2.86</v>
      </c>
      <c r="AM17" s="47">
        <v>0.31</v>
      </c>
    </row>
    <row r="18" spans="1:39" x14ac:dyDescent="0.2">
      <c r="A18" s="45">
        <v>196510</v>
      </c>
      <c r="B18" s="47">
        <v>7.46</v>
      </c>
      <c r="C18" s="47">
        <v>5.99</v>
      </c>
      <c r="D18" s="47">
        <v>5.18</v>
      </c>
      <c r="E18" s="47">
        <v>3.99</v>
      </c>
      <c r="F18" s="47">
        <v>2.38</v>
      </c>
      <c r="G18" s="46">
        <f t="shared" si="4"/>
        <v>1.0746</v>
      </c>
      <c r="H18" s="46">
        <f t="shared" si="0"/>
        <v>1.0599000000000001</v>
      </c>
      <c r="I18" s="46">
        <f t="shared" si="1"/>
        <v>1.0518000000000001</v>
      </c>
      <c r="J18" s="46">
        <f t="shared" si="2"/>
        <v>1.0399</v>
      </c>
      <c r="K18" s="46">
        <f t="shared" si="3"/>
        <v>1.0238</v>
      </c>
      <c r="M18" s="45">
        <v>196510</v>
      </c>
      <c r="N18" s="47">
        <v>3.25</v>
      </c>
      <c r="O18" s="47">
        <v>0.91</v>
      </c>
      <c r="P18" s="47">
        <v>3.32</v>
      </c>
      <c r="Q18" s="47">
        <v>4.82</v>
      </c>
      <c r="R18" s="47">
        <v>6.16</v>
      </c>
      <c r="S18" s="46">
        <f t="shared" si="11"/>
        <v>1.0325</v>
      </c>
      <c r="T18" s="46">
        <f t="shared" si="12"/>
        <v>1.0091000000000001</v>
      </c>
      <c r="U18" s="46">
        <f t="shared" si="13"/>
        <v>1.0331999999999999</v>
      </c>
      <c r="V18" s="46">
        <f t="shared" si="14"/>
        <v>1.0482</v>
      </c>
      <c r="W18" s="46">
        <f t="shared" si="5"/>
        <v>1.0616000000000001</v>
      </c>
      <c r="Y18" s="45">
        <v>196510</v>
      </c>
      <c r="Z18" s="47">
        <v>1.59</v>
      </c>
      <c r="AA18" s="47">
        <v>2.58</v>
      </c>
      <c r="AB18" s="47">
        <v>3.94</v>
      </c>
      <c r="AC18" s="47">
        <v>5.13</v>
      </c>
      <c r="AD18" s="47">
        <v>6.03</v>
      </c>
      <c r="AE18" s="46">
        <f t="shared" si="6"/>
        <v>1.0159</v>
      </c>
      <c r="AF18" s="46">
        <f t="shared" si="7"/>
        <v>1.0258</v>
      </c>
      <c r="AG18" s="46">
        <f t="shared" si="8"/>
        <v>1.0394000000000001</v>
      </c>
      <c r="AH18" s="46">
        <f t="shared" si="9"/>
        <v>1.0512999999999999</v>
      </c>
      <c r="AI18" s="46">
        <f t="shared" si="10"/>
        <v>1.0603</v>
      </c>
      <c r="AK18" s="45">
        <v>196510</v>
      </c>
      <c r="AL18" s="47">
        <v>2.6</v>
      </c>
      <c r="AM18" s="47">
        <v>0.31</v>
      </c>
    </row>
    <row r="19" spans="1:39" x14ac:dyDescent="0.2">
      <c r="A19" s="45">
        <v>196511</v>
      </c>
      <c r="B19" s="47">
        <v>5.94</v>
      </c>
      <c r="C19" s="47">
        <v>4.8499999999999996</v>
      </c>
      <c r="D19" s="47">
        <v>4.43</v>
      </c>
      <c r="E19" s="47">
        <v>3.31</v>
      </c>
      <c r="F19" s="47">
        <v>-0.72</v>
      </c>
      <c r="G19" s="46">
        <f t="shared" si="4"/>
        <v>1.0593999999999999</v>
      </c>
      <c r="H19" s="46">
        <f t="shared" si="0"/>
        <v>1.0485</v>
      </c>
      <c r="I19" s="46">
        <f t="shared" si="1"/>
        <v>1.0443</v>
      </c>
      <c r="J19" s="46">
        <f t="shared" si="2"/>
        <v>1.0330999999999999</v>
      </c>
      <c r="K19" s="46">
        <f t="shared" si="3"/>
        <v>0.99280000000000002</v>
      </c>
      <c r="M19" s="45">
        <v>196511</v>
      </c>
      <c r="N19" s="47">
        <v>0.05</v>
      </c>
      <c r="O19" s="47">
        <v>-0.91</v>
      </c>
      <c r="P19" s="47">
        <v>2.06</v>
      </c>
      <c r="Q19" s="47">
        <v>0.93</v>
      </c>
      <c r="R19" s="47">
        <v>1.29</v>
      </c>
      <c r="S19" s="46">
        <f t="shared" si="11"/>
        <v>1.0004999999999999</v>
      </c>
      <c r="T19" s="46">
        <f t="shared" si="12"/>
        <v>0.9909</v>
      </c>
      <c r="U19" s="46">
        <f t="shared" si="13"/>
        <v>1.0206</v>
      </c>
      <c r="V19" s="46">
        <f t="shared" si="14"/>
        <v>1.0093000000000001</v>
      </c>
      <c r="W19" s="46">
        <f t="shared" si="5"/>
        <v>1.0128999999999999</v>
      </c>
      <c r="Y19" s="45">
        <v>196511</v>
      </c>
      <c r="Z19" s="47">
        <v>-0.28000000000000003</v>
      </c>
      <c r="AA19" s="47">
        <v>0.68</v>
      </c>
      <c r="AB19" s="47">
        <v>-0.8</v>
      </c>
      <c r="AC19" s="47">
        <v>1.0900000000000001</v>
      </c>
      <c r="AD19" s="47">
        <v>3.02</v>
      </c>
      <c r="AE19" s="46">
        <f t="shared" si="6"/>
        <v>0.99719999999999998</v>
      </c>
      <c r="AF19" s="46">
        <f t="shared" si="7"/>
        <v>1.0067999999999999</v>
      </c>
      <c r="AG19" s="46">
        <f t="shared" si="8"/>
        <v>0.99199999999999999</v>
      </c>
      <c r="AH19" s="46">
        <f t="shared" si="9"/>
        <v>1.0108999999999999</v>
      </c>
      <c r="AI19" s="46">
        <f t="shared" si="10"/>
        <v>1.0302</v>
      </c>
      <c r="AK19" s="45">
        <v>196511</v>
      </c>
      <c r="AL19" s="47">
        <v>-0.03</v>
      </c>
      <c r="AM19" s="47">
        <v>0.35</v>
      </c>
    </row>
    <row r="20" spans="1:39" x14ac:dyDescent="0.2">
      <c r="A20" s="45">
        <v>196512</v>
      </c>
      <c r="B20" s="47">
        <v>4.58</v>
      </c>
      <c r="C20" s="47">
        <v>4.93</v>
      </c>
      <c r="D20" s="47">
        <v>2.8</v>
      </c>
      <c r="E20" s="47">
        <v>2.16</v>
      </c>
      <c r="F20" s="47">
        <v>0.86</v>
      </c>
      <c r="G20" s="46">
        <f t="shared" si="4"/>
        <v>1.0458000000000001</v>
      </c>
      <c r="H20" s="46">
        <f t="shared" si="0"/>
        <v>1.0492999999999999</v>
      </c>
      <c r="I20" s="46">
        <f t="shared" si="1"/>
        <v>1.028</v>
      </c>
      <c r="J20" s="46">
        <f t="shared" si="2"/>
        <v>1.0216000000000001</v>
      </c>
      <c r="K20" s="46">
        <f t="shared" si="3"/>
        <v>1.0085999999999999</v>
      </c>
      <c r="M20" s="45">
        <v>196512</v>
      </c>
      <c r="N20" s="47">
        <v>1.1299999999999999</v>
      </c>
      <c r="O20" s="47">
        <v>0.16</v>
      </c>
      <c r="P20" s="47">
        <v>1.72</v>
      </c>
      <c r="Q20" s="47">
        <v>3.06</v>
      </c>
      <c r="R20" s="47">
        <v>4.17</v>
      </c>
      <c r="S20" s="46">
        <f t="shared" si="11"/>
        <v>1.0113000000000001</v>
      </c>
      <c r="T20" s="46">
        <f t="shared" si="12"/>
        <v>1.0016</v>
      </c>
      <c r="U20" s="46">
        <f t="shared" si="13"/>
        <v>1.0172000000000001</v>
      </c>
      <c r="V20" s="46">
        <f t="shared" si="14"/>
        <v>1.0306</v>
      </c>
      <c r="W20" s="46">
        <f t="shared" si="5"/>
        <v>1.0417000000000001</v>
      </c>
      <c r="Y20" s="45">
        <v>196512</v>
      </c>
      <c r="Z20" s="47">
        <v>0.97</v>
      </c>
      <c r="AA20" s="47">
        <v>0.28000000000000003</v>
      </c>
      <c r="AB20" s="47">
        <v>1.1599999999999999</v>
      </c>
      <c r="AC20" s="47">
        <v>2.16</v>
      </c>
      <c r="AD20" s="47">
        <v>3.61</v>
      </c>
      <c r="AE20" s="46">
        <f t="shared" si="6"/>
        <v>1.0097</v>
      </c>
      <c r="AF20" s="46">
        <f t="shared" si="7"/>
        <v>1.0027999999999999</v>
      </c>
      <c r="AG20" s="46">
        <f t="shared" si="8"/>
        <v>1.0116000000000001</v>
      </c>
      <c r="AH20" s="46">
        <f t="shared" si="9"/>
        <v>1.0216000000000001</v>
      </c>
      <c r="AI20" s="46">
        <f t="shared" si="10"/>
        <v>1.0361</v>
      </c>
      <c r="AK20" s="45">
        <v>196512</v>
      </c>
      <c r="AL20" s="47">
        <v>1.01</v>
      </c>
      <c r="AM20" s="47">
        <v>0.33</v>
      </c>
    </row>
    <row r="21" spans="1:39" x14ac:dyDescent="0.2">
      <c r="A21" s="45">
        <v>196601</v>
      </c>
      <c r="B21" s="47">
        <v>7.8</v>
      </c>
      <c r="C21" s="47">
        <v>5.61</v>
      </c>
      <c r="D21" s="47">
        <v>4.32</v>
      </c>
      <c r="E21" s="47">
        <v>3.09</v>
      </c>
      <c r="F21" s="47">
        <v>0.13</v>
      </c>
      <c r="G21" s="46">
        <f t="shared" si="4"/>
        <v>1.0780000000000001</v>
      </c>
      <c r="H21" s="46">
        <f t="shared" si="0"/>
        <v>1.0561</v>
      </c>
      <c r="I21" s="46">
        <f t="shared" si="1"/>
        <v>1.0431999999999999</v>
      </c>
      <c r="J21" s="46">
        <f t="shared" si="2"/>
        <v>1.0308999999999999</v>
      </c>
      <c r="K21" s="46">
        <f t="shared" si="3"/>
        <v>1.0013000000000001</v>
      </c>
      <c r="M21" s="45">
        <v>196601</v>
      </c>
      <c r="N21" s="47">
        <v>-0.11</v>
      </c>
      <c r="O21" s="47">
        <v>0.03</v>
      </c>
      <c r="P21" s="47">
        <v>2.54</v>
      </c>
      <c r="Q21" s="47">
        <v>4.17</v>
      </c>
      <c r="R21" s="47">
        <v>5</v>
      </c>
      <c r="S21" s="46">
        <f t="shared" si="11"/>
        <v>0.99890000000000001</v>
      </c>
      <c r="T21" s="46">
        <f t="shared" si="12"/>
        <v>1.0003</v>
      </c>
      <c r="U21" s="46">
        <f t="shared" si="13"/>
        <v>1.0254000000000001</v>
      </c>
      <c r="V21" s="46">
        <f t="shared" si="14"/>
        <v>1.0417000000000001</v>
      </c>
      <c r="W21" s="46">
        <f t="shared" si="5"/>
        <v>1.05</v>
      </c>
      <c r="Y21" s="45">
        <v>196601</v>
      </c>
      <c r="Z21" s="47">
        <v>-0.26</v>
      </c>
      <c r="AA21" s="47">
        <v>0.39</v>
      </c>
      <c r="AB21" s="47">
        <v>0.67</v>
      </c>
      <c r="AC21" s="47">
        <v>4.9000000000000004</v>
      </c>
      <c r="AD21" s="47">
        <v>4.74</v>
      </c>
      <c r="AE21" s="46">
        <f t="shared" si="6"/>
        <v>0.99739999999999995</v>
      </c>
      <c r="AF21" s="46">
        <f t="shared" si="7"/>
        <v>1.0039</v>
      </c>
      <c r="AG21" s="46">
        <f t="shared" si="8"/>
        <v>1.0066999999999999</v>
      </c>
      <c r="AH21" s="46">
        <f t="shared" si="9"/>
        <v>1.0489999999999999</v>
      </c>
      <c r="AI21" s="46">
        <f t="shared" si="10"/>
        <v>1.0474000000000001</v>
      </c>
      <c r="AK21" s="45">
        <v>196601</v>
      </c>
      <c r="AL21" s="47">
        <v>0.72</v>
      </c>
      <c r="AM21" s="47">
        <v>0.38</v>
      </c>
    </row>
    <row r="22" spans="1:39" x14ac:dyDescent="0.2">
      <c r="A22" s="45">
        <v>196602</v>
      </c>
      <c r="B22" s="47">
        <v>4.88</v>
      </c>
      <c r="C22" s="47">
        <v>2.89</v>
      </c>
      <c r="D22" s="47">
        <v>2.2999999999999998</v>
      </c>
      <c r="E22" s="47">
        <v>0.53</v>
      </c>
      <c r="F22" s="47">
        <v>-1.71</v>
      </c>
      <c r="G22" s="46">
        <f t="shared" si="4"/>
        <v>1.0488</v>
      </c>
      <c r="H22" s="46">
        <f t="shared" si="0"/>
        <v>1.0288999999999999</v>
      </c>
      <c r="I22" s="46">
        <f t="shared" si="1"/>
        <v>1.0229999999999999</v>
      </c>
      <c r="J22" s="46">
        <f t="shared" si="2"/>
        <v>1.0053000000000001</v>
      </c>
      <c r="K22" s="46">
        <f t="shared" si="3"/>
        <v>0.9829</v>
      </c>
      <c r="M22" s="45">
        <v>196602</v>
      </c>
      <c r="N22" s="47">
        <v>-1.02</v>
      </c>
      <c r="O22" s="47">
        <v>-1.77</v>
      </c>
      <c r="P22" s="47">
        <v>-0.59</v>
      </c>
      <c r="Q22" s="47">
        <v>-0.25</v>
      </c>
      <c r="R22" s="47">
        <v>1.1100000000000001</v>
      </c>
      <c r="S22" s="46">
        <f t="shared" si="11"/>
        <v>0.98980000000000001</v>
      </c>
      <c r="T22" s="46">
        <f t="shared" si="12"/>
        <v>0.98229999999999995</v>
      </c>
      <c r="U22" s="46">
        <f t="shared" si="13"/>
        <v>0.99409999999999998</v>
      </c>
      <c r="V22" s="46">
        <f t="shared" si="14"/>
        <v>0.99750000000000005</v>
      </c>
      <c r="W22" s="46">
        <f t="shared" si="5"/>
        <v>1.0111000000000001</v>
      </c>
      <c r="Y22" s="45">
        <v>196602</v>
      </c>
      <c r="Z22" s="47">
        <v>-0.54</v>
      </c>
      <c r="AA22" s="47">
        <v>-2.34</v>
      </c>
      <c r="AB22" s="47">
        <v>-1.83</v>
      </c>
      <c r="AC22" s="47">
        <v>-0.89</v>
      </c>
      <c r="AD22" s="47">
        <v>1.48</v>
      </c>
      <c r="AE22" s="46">
        <f t="shared" si="6"/>
        <v>0.99460000000000004</v>
      </c>
      <c r="AF22" s="46">
        <f t="shared" si="7"/>
        <v>0.97660000000000002</v>
      </c>
      <c r="AG22" s="46">
        <f t="shared" si="8"/>
        <v>0.98170000000000002</v>
      </c>
      <c r="AH22" s="46">
        <f t="shared" si="9"/>
        <v>0.99109999999999998</v>
      </c>
      <c r="AI22" s="46">
        <f t="shared" si="10"/>
        <v>1.0147999999999999</v>
      </c>
      <c r="AK22" s="45">
        <v>196602</v>
      </c>
      <c r="AL22" s="47">
        <v>-1.21</v>
      </c>
      <c r="AM22" s="47">
        <v>0.35</v>
      </c>
    </row>
    <row r="23" spans="1:39" x14ac:dyDescent="0.2">
      <c r="A23" s="45">
        <v>196603</v>
      </c>
      <c r="B23" s="47">
        <v>-0.46</v>
      </c>
      <c r="C23" s="47">
        <v>-1.9</v>
      </c>
      <c r="D23" s="47">
        <v>-3.06</v>
      </c>
      <c r="E23" s="47">
        <v>-2.02</v>
      </c>
      <c r="F23" s="47">
        <v>-2.13</v>
      </c>
      <c r="G23" s="46">
        <f t="shared" si="4"/>
        <v>0.99539999999999995</v>
      </c>
      <c r="H23" s="46">
        <f t="shared" si="0"/>
        <v>0.98099999999999998</v>
      </c>
      <c r="I23" s="46">
        <f t="shared" si="1"/>
        <v>0.96940000000000004</v>
      </c>
      <c r="J23" s="46">
        <f t="shared" si="2"/>
        <v>0.9798</v>
      </c>
      <c r="K23" s="46">
        <f t="shared" si="3"/>
        <v>0.97870000000000001</v>
      </c>
      <c r="M23" s="45">
        <v>196603</v>
      </c>
      <c r="N23" s="47">
        <v>-1.34</v>
      </c>
      <c r="O23" s="47">
        <v>-3.12</v>
      </c>
      <c r="P23" s="47">
        <v>-1.62</v>
      </c>
      <c r="Q23" s="47">
        <v>-2.38</v>
      </c>
      <c r="R23" s="47">
        <v>-3.82</v>
      </c>
      <c r="S23" s="46">
        <f t="shared" si="11"/>
        <v>0.98660000000000003</v>
      </c>
      <c r="T23" s="46">
        <f t="shared" si="12"/>
        <v>0.96879999999999999</v>
      </c>
      <c r="U23" s="46">
        <f t="shared" si="13"/>
        <v>0.98380000000000001</v>
      </c>
      <c r="V23" s="46">
        <f t="shared" si="14"/>
        <v>0.97619999999999996</v>
      </c>
      <c r="W23" s="46">
        <f t="shared" si="5"/>
        <v>0.96179999999999999</v>
      </c>
      <c r="Y23" s="45">
        <v>196603</v>
      </c>
      <c r="Z23" s="47">
        <v>-1.69</v>
      </c>
      <c r="AA23" s="47">
        <v>-1.63</v>
      </c>
      <c r="AB23" s="47">
        <v>-2.56</v>
      </c>
      <c r="AC23" s="47">
        <v>-4.0999999999999996</v>
      </c>
      <c r="AD23" s="47">
        <v>-1.1000000000000001</v>
      </c>
      <c r="AE23" s="46">
        <f t="shared" si="6"/>
        <v>0.98309999999999997</v>
      </c>
      <c r="AF23" s="46">
        <f t="shared" si="7"/>
        <v>0.98370000000000002</v>
      </c>
      <c r="AG23" s="46">
        <f t="shared" si="8"/>
        <v>0.97440000000000004</v>
      </c>
      <c r="AH23" s="46">
        <f t="shared" si="9"/>
        <v>0.95899999999999996</v>
      </c>
      <c r="AI23" s="46">
        <f t="shared" si="10"/>
        <v>0.98899999999999999</v>
      </c>
      <c r="AK23" s="45">
        <v>196603</v>
      </c>
      <c r="AL23" s="47">
        <v>-2.5099999999999998</v>
      </c>
      <c r="AM23" s="47">
        <v>0.38</v>
      </c>
    </row>
    <row r="24" spans="1:39" x14ac:dyDescent="0.2">
      <c r="A24" s="45">
        <v>196604</v>
      </c>
      <c r="B24" s="47">
        <v>6.3</v>
      </c>
      <c r="C24" s="47">
        <v>6.02</v>
      </c>
      <c r="D24" s="47">
        <v>3.84</v>
      </c>
      <c r="E24" s="47">
        <v>3.15</v>
      </c>
      <c r="F24" s="47">
        <v>1.93</v>
      </c>
      <c r="G24" s="46">
        <f t="shared" si="4"/>
        <v>1.0629999999999999</v>
      </c>
      <c r="H24" s="46">
        <f t="shared" si="0"/>
        <v>1.0602</v>
      </c>
      <c r="I24" s="46">
        <f t="shared" si="1"/>
        <v>1.0384</v>
      </c>
      <c r="J24" s="46">
        <f t="shared" si="2"/>
        <v>1.0315000000000001</v>
      </c>
      <c r="K24" s="46">
        <f t="shared" si="3"/>
        <v>1.0193000000000001</v>
      </c>
      <c r="M24" s="45">
        <v>196604</v>
      </c>
      <c r="N24" s="47">
        <v>2.34</v>
      </c>
      <c r="O24" s="47">
        <v>2.23</v>
      </c>
      <c r="P24" s="47">
        <v>1.93</v>
      </c>
      <c r="Q24" s="47">
        <v>4.09</v>
      </c>
      <c r="R24" s="47">
        <v>2.39</v>
      </c>
      <c r="S24" s="46">
        <f t="shared" si="11"/>
        <v>1.0234000000000001</v>
      </c>
      <c r="T24" s="46">
        <f t="shared" si="12"/>
        <v>1.0223</v>
      </c>
      <c r="U24" s="46">
        <f t="shared" si="13"/>
        <v>1.0193000000000001</v>
      </c>
      <c r="V24" s="46">
        <f t="shared" si="14"/>
        <v>1.0408999999999999</v>
      </c>
      <c r="W24" s="46">
        <f t="shared" si="5"/>
        <v>1.0239</v>
      </c>
      <c r="Y24" s="45">
        <v>196604</v>
      </c>
      <c r="Z24" s="47">
        <v>3.44</v>
      </c>
      <c r="AA24" s="47">
        <v>1.58</v>
      </c>
      <c r="AB24" s="47">
        <v>0.62</v>
      </c>
      <c r="AC24" s="47">
        <v>1.67</v>
      </c>
      <c r="AD24" s="47">
        <v>3.41</v>
      </c>
      <c r="AE24" s="46">
        <f t="shared" si="6"/>
        <v>1.0344</v>
      </c>
      <c r="AF24" s="46">
        <f t="shared" si="7"/>
        <v>1.0158</v>
      </c>
      <c r="AG24" s="46">
        <f t="shared" si="8"/>
        <v>1.0062</v>
      </c>
      <c r="AH24" s="46">
        <f t="shared" si="9"/>
        <v>1.0166999999999999</v>
      </c>
      <c r="AI24" s="46">
        <f t="shared" si="10"/>
        <v>1.0341</v>
      </c>
      <c r="AK24" s="45">
        <v>196604</v>
      </c>
      <c r="AL24" s="47">
        <v>2.14</v>
      </c>
      <c r="AM24" s="47">
        <v>0.34</v>
      </c>
    </row>
    <row r="25" spans="1:39" x14ac:dyDescent="0.2">
      <c r="A25" s="45">
        <v>196605</v>
      </c>
      <c r="B25" s="47">
        <v>-11.63</v>
      </c>
      <c r="C25" s="47">
        <v>-9.8000000000000007</v>
      </c>
      <c r="D25" s="47">
        <v>-8.15</v>
      </c>
      <c r="E25" s="47">
        <v>-6.52</v>
      </c>
      <c r="F25" s="47">
        <v>-4.3</v>
      </c>
      <c r="G25" s="46">
        <f t="shared" si="4"/>
        <v>0.88369999999999993</v>
      </c>
      <c r="H25" s="46">
        <f t="shared" si="0"/>
        <v>0.90200000000000002</v>
      </c>
      <c r="I25" s="46">
        <f t="shared" si="1"/>
        <v>0.91849999999999998</v>
      </c>
      <c r="J25" s="46">
        <f t="shared" si="2"/>
        <v>0.93479999999999996</v>
      </c>
      <c r="K25" s="46">
        <f t="shared" si="3"/>
        <v>0.95699999999999996</v>
      </c>
      <c r="M25" s="45">
        <v>196605</v>
      </c>
      <c r="N25" s="47">
        <v>-4.3899999999999997</v>
      </c>
      <c r="O25" s="47">
        <v>-4.4400000000000004</v>
      </c>
      <c r="P25" s="47">
        <v>-5.7</v>
      </c>
      <c r="Q25" s="47">
        <v>-7.85</v>
      </c>
      <c r="R25" s="47">
        <v>-8.08</v>
      </c>
      <c r="S25" s="46">
        <f t="shared" si="11"/>
        <v>0.95609999999999995</v>
      </c>
      <c r="T25" s="46">
        <f t="shared" si="12"/>
        <v>0.9556</v>
      </c>
      <c r="U25" s="46">
        <f t="shared" si="13"/>
        <v>0.94299999999999995</v>
      </c>
      <c r="V25" s="46">
        <f t="shared" si="14"/>
        <v>0.92149999999999999</v>
      </c>
      <c r="W25" s="46">
        <f t="shared" si="5"/>
        <v>0.91920000000000002</v>
      </c>
      <c r="Y25" s="45">
        <v>196605</v>
      </c>
      <c r="Z25" s="47">
        <v>-4.16</v>
      </c>
      <c r="AA25" s="47">
        <v>-4.92</v>
      </c>
      <c r="AB25" s="47">
        <v>-5.48</v>
      </c>
      <c r="AC25" s="47">
        <v>-7.39</v>
      </c>
      <c r="AD25" s="47">
        <v>-7.11</v>
      </c>
      <c r="AE25" s="46">
        <f t="shared" si="6"/>
        <v>0.95840000000000003</v>
      </c>
      <c r="AF25" s="46">
        <f t="shared" si="7"/>
        <v>0.95079999999999998</v>
      </c>
      <c r="AG25" s="46">
        <f t="shared" si="8"/>
        <v>0.94520000000000004</v>
      </c>
      <c r="AH25" s="46">
        <f t="shared" si="9"/>
        <v>0.92610000000000003</v>
      </c>
      <c r="AI25" s="46">
        <f t="shared" si="10"/>
        <v>0.92890000000000006</v>
      </c>
      <c r="AK25" s="45">
        <v>196605</v>
      </c>
      <c r="AL25" s="47">
        <v>-5.66</v>
      </c>
      <c r="AM25" s="47">
        <v>0.41</v>
      </c>
    </row>
    <row r="26" spans="1:39" x14ac:dyDescent="0.2">
      <c r="A26" s="45">
        <v>196606</v>
      </c>
      <c r="B26" s="47">
        <v>0.31</v>
      </c>
      <c r="C26" s="47">
        <v>0.24</v>
      </c>
      <c r="D26" s="47">
        <v>0.26</v>
      </c>
      <c r="E26" s="47">
        <v>0.3</v>
      </c>
      <c r="F26" s="47">
        <v>-1.52</v>
      </c>
      <c r="G26" s="46">
        <f t="shared" si="4"/>
        <v>1.0031000000000001</v>
      </c>
      <c r="H26" s="46">
        <f t="shared" si="0"/>
        <v>1.0024</v>
      </c>
      <c r="I26" s="46">
        <f t="shared" si="1"/>
        <v>1.0025999999999999</v>
      </c>
      <c r="J26" s="46">
        <f t="shared" si="2"/>
        <v>1.0029999999999999</v>
      </c>
      <c r="K26" s="46">
        <f t="shared" si="3"/>
        <v>0.98480000000000001</v>
      </c>
      <c r="M26" s="45">
        <v>196606</v>
      </c>
      <c r="N26" s="47">
        <v>-1.83</v>
      </c>
      <c r="O26" s="47">
        <v>-1.24</v>
      </c>
      <c r="P26" s="47">
        <v>-0.16</v>
      </c>
      <c r="Q26" s="47">
        <v>1.1599999999999999</v>
      </c>
      <c r="R26" s="47">
        <v>-0.3</v>
      </c>
      <c r="S26" s="46">
        <f t="shared" si="11"/>
        <v>0.98170000000000002</v>
      </c>
      <c r="T26" s="46">
        <f t="shared" si="12"/>
        <v>0.98760000000000003</v>
      </c>
      <c r="U26" s="46">
        <f t="shared" si="13"/>
        <v>0.99839999999999995</v>
      </c>
      <c r="V26" s="46">
        <f t="shared" si="14"/>
        <v>1.0116000000000001</v>
      </c>
      <c r="W26" s="46">
        <f t="shared" si="5"/>
        <v>0.997</v>
      </c>
      <c r="Y26" s="45">
        <v>196606</v>
      </c>
      <c r="Z26" s="47">
        <v>-0.93</v>
      </c>
      <c r="AA26" s="47">
        <v>-2.75</v>
      </c>
      <c r="AB26" s="47">
        <v>-0.92</v>
      </c>
      <c r="AC26" s="47">
        <v>-0.2</v>
      </c>
      <c r="AD26" s="47">
        <v>0.03</v>
      </c>
      <c r="AE26" s="46">
        <f t="shared" si="6"/>
        <v>0.99070000000000003</v>
      </c>
      <c r="AF26" s="46">
        <f t="shared" si="7"/>
        <v>0.97250000000000003</v>
      </c>
      <c r="AG26" s="46">
        <f t="shared" si="8"/>
        <v>0.99080000000000001</v>
      </c>
      <c r="AH26" s="46">
        <f t="shared" si="9"/>
        <v>0.998</v>
      </c>
      <c r="AI26" s="46">
        <f t="shared" si="10"/>
        <v>1.0003</v>
      </c>
      <c r="AK26" s="45">
        <v>196606</v>
      </c>
      <c r="AL26" s="47">
        <v>-1.44</v>
      </c>
      <c r="AM26" s="47">
        <v>0.38</v>
      </c>
    </row>
    <row r="27" spans="1:39" x14ac:dyDescent="0.2">
      <c r="A27" s="45">
        <v>196607</v>
      </c>
      <c r="B27" s="47">
        <v>-1.88</v>
      </c>
      <c r="C27" s="47">
        <v>-1.84</v>
      </c>
      <c r="D27" s="47">
        <v>-0.98</v>
      </c>
      <c r="E27" s="47">
        <v>-1.63</v>
      </c>
      <c r="F27" s="47">
        <v>-1.19</v>
      </c>
      <c r="G27" s="46">
        <f t="shared" si="4"/>
        <v>0.98119999999999996</v>
      </c>
      <c r="H27" s="46">
        <f t="shared" si="0"/>
        <v>0.98160000000000003</v>
      </c>
      <c r="I27" s="46">
        <f t="shared" si="1"/>
        <v>0.99019999999999997</v>
      </c>
      <c r="J27" s="46">
        <f t="shared" si="2"/>
        <v>0.98370000000000002</v>
      </c>
      <c r="K27" s="46">
        <f t="shared" si="3"/>
        <v>0.98809999999999998</v>
      </c>
      <c r="M27" s="45">
        <v>196607</v>
      </c>
      <c r="N27" s="47">
        <v>-1.6</v>
      </c>
      <c r="O27" s="47">
        <v>-1.56</v>
      </c>
      <c r="P27" s="47">
        <v>-0.93</v>
      </c>
      <c r="Q27" s="47">
        <v>0.09</v>
      </c>
      <c r="R27" s="47">
        <v>-1.49</v>
      </c>
      <c r="S27" s="46">
        <f t="shared" si="11"/>
        <v>0.98399999999999999</v>
      </c>
      <c r="T27" s="46">
        <f t="shared" si="12"/>
        <v>0.98440000000000005</v>
      </c>
      <c r="U27" s="46">
        <f t="shared" si="13"/>
        <v>0.99070000000000003</v>
      </c>
      <c r="V27" s="46">
        <f t="shared" si="14"/>
        <v>1.0008999999999999</v>
      </c>
      <c r="W27" s="46">
        <f t="shared" si="5"/>
        <v>0.98509999999999998</v>
      </c>
      <c r="Y27" s="45">
        <v>196607</v>
      </c>
      <c r="Z27" s="47">
        <v>-2.02</v>
      </c>
      <c r="AA27" s="47">
        <v>-0.57999999999999996</v>
      </c>
      <c r="AB27" s="47">
        <v>-0.26</v>
      </c>
      <c r="AC27" s="47">
        <v>-1.57</v>
      </c>
      <c r="AD27" s="47">
        <v>-0.85</v>
      </c>
      <c r="AE27" s="46">
        <f t="shared" si="6"/>
        <v>0.9798</v>
      </c>
      <c r="AF27" s="46">
        <f t="shared" si="7"/>
        <v>0.99419999999999997</v>
      </c>
      <c r="AG27" s="46">
        <f t="shared" si="8"/>
        <v>0.99739999999999995</v>
      </c>
      <c r="AH27" s="46">
        <f t="shared" si="9"/>
        <v>0.98429999999999995</v>
      </c>
      <c r="AI27" s="46">
        <f t="shared" si="10"/>
        <v>0.99150000000000005</v>
      </c>
      <c r="AK27" s="45">
        <v>196607</v>
      </c>
      <c r="AL27" s="47">
        <v>-1.63</v>
      </c>
      <c r="AM27" s="47">
        <v>0.35</v>
      </c>
    </row>
    <row r="28" spans="1:39" x14ac:dyDescent="0.2">
      <c r="A28" s="45">
        <v>196608</v>
      </c>
      <c r="B28" s="47">
        <v>-10.77</v>
      </c>
      <c r="C28" s="47">
        <v>-10.47</v>
      </c>
      <c r="D28" s="47">
        <v>-9.02</v>
      </c>
      <c r="E28" s="47">
        <v>-8.4499999999999993</v>
      </c>
      <c r="F28" s="47">
        <v>-6.97</v>
      </c>
      <c r="G28" s="46">
        <f t="shared" si="4"/>
        <v>0.89229999999999998</v>
      </c>
      <c r="H28" s="46">
        <f t="shared" si="0"/>
        <v>0.89529999999999998</v>
      </c>
      <c r="I28" s="46">
        <f t="shared" si="1"/>
        <v>0.90979999999999994</v>
      </c>
      <c r="J28" s="46">
        <f t="shared" si="2"/>
        <v>0.91549999999999998</v>
      </c>
      <c r="K28" s="46">
        <f t="shared" si="3"/>
        <v>0.93030000000000002</v>
      </c>
      <c r="M28" s="45">
        <v>196608</v>
      </c>
      <c r="N28" s="47">
        <v>-7.58</v>
      </c>
      <c r="O28" s="47">
        <v>-8.5500000000000007</v>
      </c>
      <c r="P28" s="47">
        <v>-6.16</v>
      </c>
      <c r="Q28" s="47">
        <v>-7.07</v>
      </c>
      <c r="R28" s="47">
        <v>-8.7899999999999991</v>
      </c>
      <c r="S28" s="46">
        <f t="shared" si="11"/>
        <v>0.92420000000000002</v>
      </c>
      <c r="T28" s="46">
        <f t="shared" si="12"/>
        <v>0.91449999999999998</v>
      </c>
      <c r="U28" s="46">
        <f t="shared" si="13"/>
        <v>0.93840000000000001</v>
      </c>
      <c r="V28" s="46">
        <f t="shared" si="14"/>
        <v>0.92930000000000001</v>
      </c>
      <c r="W28" s="46">
        <f t="shared" si="5"/>
        <v>0.91210000000000002</v>
      </c>
      <c r="Y28" s="45">
        <v>196608</v>
      </c>
      <c r="Z28" s="47">
        <v>-7.21</v>
      </c>
      <c r="AA28" s="47">
        <v>-6.95</v>
      </c>
      <c r="AB28" s="47">
        <v>-7.44</v>
      </c>
      <c r="AC28" s="47">
        <v>-8.25</v>
      </c>
      <c r="AD28" s="47">
        <v>-8.0500000000000007</v>
      </c>
      <c r="AE28" s="46">
        <f t="shared" si="6"/>
        <v>0.92789999999999995</v>
      </c>
      <c r="AF28" s="46">
        <f t="shared" si="7"/>
        <v>0.93049999999999999</v>
      </c>
      <c r="AG28" s="46">
        <f t="shared" si="8"/>
        <v>0.92559999999999998</v>
      </c>
      <c r="AH28" s="46">
        <f t="shared" si="9"/>
        <v>0.91749999999999998</v>
      </c>
      <c r="AI28" s="46">
        <f t="shared" si="10"/>
        <v>0.91949999999999998</v>
      </c>
      <c r="AK28" s="45">
        <v>196608</v>
      </c>
      <c r="AL28" s="47">
        <v>-7.91</v>
      </c>
      <c r="AM28" s="47">
        <v>0.41</v>
      </c>
    </row>
    <row r="29" spans="1:39" x14ac:dyDescent="0.2">
      <c r="A29" s="45">
        <v>196609</v>
      </c>
      <c r="B29" s="47">
        <v>-1.96</v>
      </c>
      <c r="C29" s="47">
        <v>-1.64</v>
      </c>
      <c r="D29" s="47">
        <v>-1.53</v>
      </c>
      <c r="E29" s="47">
        <v>-1.19</v>
      </c>
      <c r="F29" s="47">
        <v>-0.43</v>
      </c>
      <c r="G29" s="46">
        <f t="shared" si="4"/>
        <v>0.98040000000000005</v>
      </c>
      <c r="H29" s="46">
        <f t="shared" si="0"/>
        <v>0.98360000000000003</v>
      </c>
      <c r="I29" s="46">
        <f t="shared" si="1"/>
        <v>0.98470000000000002</v>
      </c>
      <c r="J29" s="46">
        <f t="shared" si="2"/>
        <v>0.98809999999999998</v>
      </c>
      <c r="K29" s="46">
        <f t="shared" si="3"/>
        <v>0.99570000000000003</v>
      </c>
      <c r="M29" s="45">
        <v>196609</v>
      </c>
      <c r="N29" s="47">
        <v>-1.32</v>
      </c>
      <c r="O29" s="47">
        <v>0.31</v>
      </c>
      <c r="P29" s="47">
        <v>0.36</v>
      </c>
      <c r="Q29" s="47">
        <v>-0.43</v>
      </c>
      <c r="R29" s="47">
        <v>-1.39</v>
      </c>
      <c r="S29" s="46">
        <f t="shared" si="11"/>
        <v>0.98680000000000001</v>
      </c>
      <c r="T29" s="46">
        <f t="shared" si="12"/>
        <v>1.0031000000000001</v>
      </c>
      <c r="U29" s="46">
        <f t="shared" si="13"/>
        <v>1.0036</v>
      </c>
      <c r="V29" s="46">
        <f t="shared" si="14"/>
        <v>0.99570000000000003</v>
      </c>
      <c r="W29" s="46">
        <f t="shared" si="5"/>
        <v>0.98609999999999998</v>
      </c>
      <c r="Y29" s="45">
        <v>196609</v>
      </c>
      <c r="Z29" s="47">
        <v>-2.04</v>
      </c>
      <c r="AA29" s="47">
        <v>0.34</v>
      </c>
      <c r="AB29" s="47">
        <v>1.19</v>
      </c>
      <c r="AC29" s="47">
        <v>0.11</v>
      </c>
      <c r="AD29" s="47">
        <v>-2.17</v>
      </c>
      <c r="AE29" s="46">
        <f t="shared" si="6"/>
        <v>0.97960000000000003</v>
      </c>
      <c r="AF29" s="46">
        <f t="shared" si="7"/>
        <v>1.0034000000000001</v>
      </c>
      <c r="AG29" s="46">
        <f t="shared" si="8"/>
        <v>1.0119</v>
      </c>
      <c r="AH29" s="46">
        <f t="shared" si="9"/>
        <v>1.0011000000000001</v>
      </c>
      <c r="AI29" s="46">
        <f t="shared" si="10"/>
        <v>0.97829999999999995</v>
      </c>
      <c r="AK29" s="45">
        <v>196609</v>
      </c>
      <c r="AL29" s="47">
        <v>-1.06</v>
      </c>
      <c r="AM29" s="47">
        <v>0.4</v>
      </c>
    </row>
    <row r="30" spans="1:39" x14ac:dyDescent="0.2">
      <c r="A30" s="45">
        <v>196610</v>
      </c>
      <c r="B30" s="47">
        <v>-4.0199999999999996</v>
      </c>
      <c r="C30" s="47">
        <v>-1.1000000000000001</v>
      </c>
      <c r="D30" s="47">
        <v>1.63</v>
      </c>
      <c r="E30" s="47">
        <v>2.4900000000000002</v>
      </c>
      <c r="F30" s="47">
        <v>5.34</v>
      </c>
      <c r="G30" s="46">
        <f t="shared" si="4"/>
        <v>0.95979999999999999</v>
      </c>
      <c r="H30" s="46">
        <f t="shared" si="0"/>
        <v>0.98899999999999999</v>
      </c>
      <c r="I30" s="46">
        <f t="shared" si="1"/>
        <v>1.0163</v>
      </c>
      <c r="J30" s="46">
        <f t="shared" si="2"/>
        <v>1.0248999999999999</v>
      </c>
      <c r="K30" s="46">
        <f t="shared" si="3"/>
        <v>1.0533999999999999</v>
      </c>
      <c r="M30" s="45">
        <v>196610</v>
      </c>
      <c r="N30" s="47">
        <v>2.44</v>
      </c>
      <c r="O30" s="47">
        <v>4.9400000000000004</v>
      </c>
      <c r="P30" s="47">
        <v>7.92</v>
      </c>
      <c r="Q30" s="47">
        <v>5.12</v>
      </c>
      <c r="R30" s="47">
        <v>3.72</v>
      </c>
      <c r="S30" s="46">
        <f t="shared" si="11"/>
        <v>1.0244</v>
      </c>
      <c r="T30" s="46">
        <f t="shared" si="12"/>
        <v>1.0494000000000001</v>
      </c>
      <c r="U30" s="46">
        <f t="shared" si="13"/>
        <v>1.0791999999999999</v>
      </c>
      <c r="V30" s="46">
        <f t="shared" si="14"/>
        <v>1.0511999999999999</v>
      </c>
      <c r="W30" s="46">
        <f t="shared" si="5"/>
        <v>1.0371999999999999</v>
      </c>
      <c r="Y30" s="45">
        <v>196610</v>
      </c>
      <c r="Z30" s="47">
        <v>3.02</v>
      </c>
      <c r="AA30" s="47">
        <v>7.3</v>
      </c>
      <c r="AB30" s="47">
        <v>5.89</v>
      </c>
      <c r="AC30" s="47">
        <v>1.99</v>
      </c>
      <c r="AD30" s="47">
        <v>2.87</v>
      </c>
      <c r="AE30" s="46">
        <f t="shared" si="6"/>
        <v>1.0302</v>
      </c>
      <c r="AF30" s="46">
        <f t="shared" si="7"/>
        <v>1.073</v>
      </c>
      <c r="AG30" s="46">
        <f t="shared" si="8"/>
        <v>1.0589</v>
      </c>
      <c r="AH30" s="46">
        <f t="shared" si="9"/>
        <v>1.0199</v>
      </c>
      <c r="AI30" s="46">
        <f t="shared" si="10"/>
        <v>1.0286999999999999</v>
      </c>
      <c r="AK30" s="45">
        <v>196610</v>
      </c>
      <c r="AL30" s="47">
        <v>3.86</v>
      </c>
      <c r="AM30" s="47">
        <v>0.45</v>
      </c>
    </row>
    <row r="31" spans="1:39" x14ac:dyDescent="0.2">
      <c r="A31" s="45">
        <v>196611</v>
      </c>
      <c r="B31" s="47">
        <v>4.8</v>
      </c>
      <c r="C31" s="47">
        <v>4.18</v>
      </c>
      <c r="D31" s="47">
        <v>4.1900000000000004</v>
      </c>
      <c r="E31" s="47">
        <v>3.83</v>
      </c>
      <c r="F31" s="47">
        <v>1.1200000000000001</v>
      </c>
      <c r="G31" s="46">
        <f t="shared" si="4"/>
        <v>1.048</v>
      </c>
      <c r="H31" s="46">
        <f t="shared" si="0"/>
        <v>1.0418000000000001</v>
      </c>
      <c r="I31" s="46">
        <f t="shared" si="1"/>
        <v>1.0419</v>
      </c>
      <c r="J31" s="46">
        <f t="shared" si="2"/>
        <v>1.0383</v>
      </c>
      <c r="K31" s="46">
        <f t="shared" si="3"/>
        <v>1.0112000000000001</v>
      </c>
      <c r="M31" s="45">
        <v>196611</v>
      </c>
      <c r="N31" s="47">
        <v>4.28</v>
      </c>
      <c r="O31" s="47">
        <v>2.13</v>
      </c>
      <c r="P31" s="47">
        <v>-1.6</v>
      </c>
      <c r="Q31" s="47">
        <v>-0.06</v>
      </c>
      <c r="R31" s="47">
        <v>0.17</v>
      </c>
      <c r="S31" s="46">
        <f t="shared" si="11"/>
        <v>1.0427999999999999</v>
      </c>
      <c r="T31" s="46">
        <f t="shared" si="12"/>
        <v>1.0213000000000001</v>
      </c>
      <c r="U31" s="46">
        <f t="shared" si="13"/>
        <v>0.98399999999999999</v>
      </c>
      <c r="V31" s="46">
        <f t="shared" si="14"/>
        <v>0.99939999999999996</v>
      </c>
      <c r="W31" s="46">
        <f t="shared" si="5"/>
        <v>1.0017</v>
      </c>
      <c r="Y31" s="45">
        <v>196611</v>
      </c>
      <c r="Z31" s="47">
        <v>5.84</v>
      </c>
      <c r="AA31" s="47">
        <v>-0.89</v>
      </c>
      <c r="AB31" s="47">
        <v>0.56999999999999995</v>
      </c>
      <c r="AC31" s="47">
        <v>-1.56</v>
      </c>
      <c r="AD31" s="47">
        <v>0.35</v>
      </c>
      <c r="AE31" s="46">
        <f t="shared" si="6"/>
        <v>1.0584</v>
      </c>
      <c r="AF31" s="46">
        <f t="shared" si="7"/>
        <v>0.99109999999999998</v>
      </c>
      <c r="AG31" s="46">
        <f t="shared" si="8"/>
        <v>1.0057</v>
      </c>
      <c r="AH31" s="46">
        <f t="shared" si="9"/>
        <v>0.98440000000000005</v>
      </c>
      <c r="AI31" s="46">
        <f t="shared" si="10"/>
        <v>1.0035000000000001</v>
      </c>
      <c r="AK31" s="45">
        <v>196611</v>
      </c>
      <c r="AL31" s="47">
        <v>1.4</v>
      </c>
      <c r="AM31" s="47">
        <v>0.4</v>
      </c>
    </row>
    <row r="32" spans="1:39" x14ac:dyDescent="0.2">
      <c r="A32" s="45">
        <v>196612</v>
      </c>
      <c r="B32" s="47">
        <v>1.84</v>
      </c>
      <c r="C32" s="47">
        <v>2.19</v>
      </c>
      <c r="D32" s="47">
        <v>2.0499999999999998</v>
      </c>
      <c r="E32" s="47">
        <v>2.46</v>
      </c>
      <c r="F32" s="47">
        <v>-0.02</v>
      </c>
      <c r="G32" s="46">
        <f t="shared" si="4"/>
        <v>1.0184</v>
      </c>
      <c r="H32" s="46">
        <f t="shared" si="0"/>
        <v>1.0219</v>
      </c>
      <c r="I32" s="46">
        <f t="shared" si="1"/>
        <v>1.0205</v>
      </c>
      <c r="J32" s="46">
        <f t="shared" si="2"/>
        <v>1.0246</v>
      </c>
      <c r="K32" s="46">
        <f t="shared" si="3"/>
        <v>0.99980000000000002</v>
      </c>
      <c r="M32" s="45">
        <v>196612</v>
      </c>
      <c r="N32" s="47">
        <v>-0.34</v>
      </c>
      <c r="O32" s="47">
        <v>0.69</v>
      </c>
      <c r="P32" s="47">
        <v>1.48</v>
      </c>
      <c r="Q32" s="47">
        <v>0.84</v>
      </c>
      <c r="R32" s="47">
        <v>0.36</v>
      </c>
      <c r="S32" s="46">
        <f t="shared" si="11"/>
        <v>0.99660000000000004</v>
      </c>
      <c r="T32" s="46">
        <f t="shared" si="12"/>
        <v>1.0068999999999999</v>
      </c>
      <c r="U32" s="46">
        <f t="shared" si="13"/>
        <v>1.0147999999999999</v>
      </c>
      <c r="V32" s="46">
        <f t="shared" si="14"/>
        <v>1.0084</v>
      </c>
      <c r="W32" s="46">
        <f t="shared" si="5"/>
        <v>1.0036</v>
      </c>
      <c r="Y32" s="45">
        <v>196612</v>
      </c>
      <c r="Z32" s="47">
        <v>-0.43</v>
      </c>
      <c r="AA32" s="47">
        <v>0.49</v>
      </c>
      <c r="AB32" s="47">
        <v>1.42</v>
      </c>
      <c r="AC32" s="47">
        <v>0.69</v>
      </c>
      <c r="AD32" s="47">
        <v>1.29</v>
      </c>
      <c r="AE32" s="46">
        <f t="shared" si="6"/>
        <v>0.99570000000000003</v>
      </c>
      <c r="AF32" s="46">
        <f t="shared" si="7"/>
        <v>1.0048999999999999</v>
      </c>
      <c r="AG32" s="46">
        <f t="shared" si="8"/>
        <v>1.0142</v>
      </c>
      <c r="AH32" s="46">
        <f t="shared" si="9"/>
        <v>1.0068999999999999</v>
      </c>
      <c r="AI32" s="46">
        <f t="shared" si="10"/>
        <v>1.0128999999999999</v>
      </c>
      <c r="AK32" s="45">
        <v>196612</v>
      </c>
      <c r="AL32" s="47">
        <v>0.13</v>
      </c>
      <c r="AM32" s="47">
        <v>0.4</v>
      </c>
    </row>
    <row r="33" spans="1:39" x14ac:dyDescent="0.2">
      <c r="A33" s="45">
        <v>196701</v>
      </c>
      <c r="B33" s="47">
        <v>18.75</v>
      </c>
      <c r="C33" s="47">
        <v>18.260000000000002</v>
      </c>
      <c r="D33" s="47">
        <v>13.96</v>
      </c>
      <c r="E33" s="47">
        <v>9.74</v>
      </c>
      <c r="F33" s="47">
        <v>7.25</v>
      </c>
      <c r="G33" s="46">
        <f t="shared" si="4"/>
        <v>1.1875</v>
      </c>
      <c r="H33" s="46">
        <f t="shared" si="0"/>
        <v>1.1826000000000001</v>
      </c>
      <c r="I33" s="46">
        <f t="shared" si="1"/>
        <v>1.1395999999999999</v>
      </c>
      <c r="J33" s="46">
        <f t="shared" si="2"/>
        <v>1.0973999999999999</v>
      </c>
      <c r="K33" s="46">
        <f t="shared" si="3"/>
        <v>1.0725</v>
      </c>
      <c r="M33" s="45">
        <v>196701</v>
      </c>
      <c r="N33" s="47">
        <v>8.33</v>
      </c>
      <c r="O33" s="47">
        <v>7.87</v>
      </c>
      <c r="P33" s="47">
        <v>6.26</v>
      </c>
      <c r="Q33" s="47">
        <v>9.92</v>
      </c>
      <c r="R33" s="47">
        <v>14.74</v>
      </c>
      <c r="S33" s="46">
        <f t="shared" si="11"/>
        <v>1.0832999999999999</v>
      </c>
      <c r="T33" s="46">
        <f t="shared" si="12"/>
        <v>1.0787</v>
      </c>
      <c r="U33" s="46">
        <f t="shared" si="13"/>
        <v>1.0626</v>
      </c>
      <c r="V33" s="46">
        <f t="shared" si="14"/>
        <v>1.0992</v>
      </c>
      <c r="W33" s="46">
        <f t="shared" si="5"/>
        <v>1.1474</v>
      </c>
      <c r="Y33" s="45">
        <v>196701</v>
      </c>
      <c r="Z33" s="47">
        <v>7.37</v>
      </c>
      <c r="AA33" s="47">
        <v>6.29</v>
      </c>
      <c r="AB33" s="47">
        <v>7.19</v>
      </c>
      <c r="AC33" s="47">
        <v>12.03</v>
      </c>
      <c r="AD33" s="47">
        <v>14.96</v>
      </c>
      <c r="AE33" s="46">
        <f t="shared" si="6"/>
        <v>1.0737000000000001</v>
      </c>
      <c r="AF33" s="46">
        <f t="shared" si="7"/>
        <v>1.0629</v>
      </c>
      <c r="AG33" s="46">
        <f t="shared" si="8"/>
        <v>1.0719000000000001</v>
      </c>
      <c r="AH33" s="46">
        <f t="shared" si="9"/>
        <v>1.1203000000000001</v>
      </c>
      <c r="AI33" s="46">
        <f t="shared" si="10"/>
        <v>1.1496</v>
      </c>
      <c r="AK33" s="45">
        <v>196701</v>
      </c>
      <c r="AL33" s="47">
        <v>8.15</v>
      </c>
      <c r="AM33" s="47">
        <v>0.43</v>
      </c>
    </row>
    <row r="34" spans="1:39" x14ac:dyDescent="0.2">
      <c r="A34" s="45">
        <v>196702</v>
      </c>
      <c r="B34" s="47">
        <v>5.82</v>
      </c>
      <c r="C34" s="47">
        <v>3.1</v>
      </c>
      <c r="D34" s="47">
        <v>1.46</v>
      </c>
      <c r="E34" s="47">
        <v>0.9</v>
      </c>
      <c r="F34" s="47">
        <v>0.86</v>
      </c>
      <c r="G34" s="46">
        <f t="shared" si="4"/>
        <v>1.0582</v>
      </c>
      <c r="H34" s="46">
        <f t="shared" si="0"/>
        <v>1.0309999999999999</v>
      </c>
      <c r="I34" s="46">
        <f t="shared" si="1"/>
        <v>1.0145999999999999</v>
      </c>
      <c r="J34" s="46">
        <f t="shared" si="2"/>
        <v>1.0089999999999999</v>
      </c>
      <c r="K34" s="46">
        <f t="shared" si="3"/>
        <v>1.0085999999999999</v>
      </c>
      <c r="M34" s="45">
        <v>196702</v>
      </c>
      <c r="N34" s="47">
        <v>2.4</v>
      </c>
      <c r="O34" s="47">
        <v>0.87</v>
      </c>
      <c r="P34" s="47">
        <v>-0.53</v>
      </c>
      <c r="Q34" s="47">
        <v>7.0000000000000007E-2</v>
      </c>
      <c r="R34" s="47">
        <v>0.06</v>
      </c>
      <c r="S34" s="46">
        <f t="shared" si="11"/>
        <v>1.024</v>
      </c>
      <c r="T34" s="46">
        <f t="shared" si="12"/>
        <v>1.0086999999999999</v>
      </c>
      <c r="U34" s="46">
        <f t="shared" si="13"/>
        <v>0.99470000000000003</v>
      </c>
      <c r="V34" s="46">
        <f t="shared" si="14"/>
        <v>1.0006999999999999</v>
      </c>
      <c r="W34" s="46">
        <f t="shared" si="5"/>
        <v>1.0005999999999999</v>
      </c>
      <c r="Y34" s="45">
        <v>196702</v>
      </c>
      <c r="Z34" s="47">
        <v>3.22</v>
      </c>
      <c r="AA34" s="47">
        <v>0.17</v>
      </c>
      <c r="AB34" s="47">
        <v>-0.34</v>
      </c>
      <c r="AC34" s="47">
        <v>-1.22</v>
      </c>
      <c r="AD34" s="47">
        <v>-0.41</v>
      </c>
      <c r="AE34" s="46">
        <f t="shared" si="6"/>
        <v>1.0322</v>
      </c>
      <c r="AF34" s="46">
        <f t="shared" si="7"/>
        <v>1.0017</v>
      </c>
      <c r="AG34" s="46">
        <f t="shared" si="8"/>
        <v>0.99660000000000004</v>
      </c>
      <c r="AH34" s="46">
        <f t="shared" si="9"/>
        <v>0.98780000000000001</v>
      </c>
      <c r="AI34" s="46">
        <f t="shared" si="10"/>
        <v>0.99590000000000001</v>
      </c>
      <c r="AK34" s="45">
        <v>196702</v>
      </c>
      <c r="AL34" s="47">
        <v>0.78</v>
      </c>
      <c r="AM34" s="47">
        <v>0.36</v>
      </c>
    </row>
    <row r="35" spans="1:39" x14ac:dyDescent="0.2">
      <c r="A35" s="45">
        <v>196703</v>
      </c>
      <c r="B35" s="47">
        <v>6.83</v>
      </c>
      <c r="C35" s="47">
        <v>6.94</v>
      </c>
      <c r="D35" s="47">
        <v>5.62</v>
      </c>
      <c r="E35" s="47">
        <v>5.24</v>
      </c>
      <c r="F35" s="47">
        <v>3.95</v>
      </c>
      <c r="G35" s="46">
        <f t="shared" si="4"/>
        <v>1.0683</v>
      </c>
      <c r="H35" s="46">
        <f t="shared" si="0"/>
        <v>1.0693999999999999</v>
      </c>
      <c r="I35" s="46">
        <f t="shared" si="1"/>
        <v>1.0562</v>
      </c>
      <c r="J35" s="46">
        <f t="shared" si="2"/>
        <v>1.0524</v>
      </c>
      <c r="K35" s="46">
        <f t="shared" si="3"/>
        <v>1.0395000000000001</v>
      </c>
      <c r="M35" s="45">
        <v>196703</v>
      </c>
      <c r="N35" s="47">
        <v>4.51</v>
      </c>
      <c r="O35" s="47">
        <v>3.4</v>
      </c>
      <c r="P35" s="47">
        <v>3.75</v>
      </c>
      <c r="Q35" s="47">
        <v>5.3</v>
      </c>
      <c r="R35" s="47">
        <v>5.51</v>
      </c>
      <c r="S35" s="46">
        <f t="shared" si="11"/>
        <v>1.0450999999999999</v>
      </c>
      <c r="T35" s="46">
        <f t="shared" si="12"/>
        <v>1.034</v>
      </c>
      <c r="U35" s="46">
        <f t="shared" si="13"/>
        <v>1.0375000000000001</v>
      </c>
      <c r="V35" s="46">
        <f t="shared" si="14"/>
        <v>1.0529999999999999</v>
      </c>
      <c r="W35" s="46">
        <f t="shared" si="5"/>
        <v>1.0550999999999999</v>
      </c>
      <c r="Y35" s="45">
        <v>196703</v>
      </c>
      <c r="Z35" s="47">
        <v>4.07</v>
      </c>
      <c r="AA35" s="47">
        <v>3.96</v>
      </c>
      <c r="AB35" s="47">
        <v>4.1900000000000004</v>
      </c>
      <c r="AC35" s="47">
        <v>5.71</v>
      </c>
      <c r="AD35" s="47">
        <v>5.65</v>
      </c>
      <c r="AE35" s="46">
        <f t="shared" si="6"/>
        <v>1.0407</v>
      </c>
      <c r="AF35" s="46">
        <f t="shared" si="7"/>
        <v>1.0396000000000001</v>
      </c>
      <c r="AG35" s="46">
        <f t="shared" si="8"/>
        <v>1.0419</v>
      </c>
      <c r="AH35" s="46">
        <f t="shared" si="9"/>
        <v>1.0570999999999999</v>
      </c>
      <c r="AI35" s="46">
        <f t="shared" si="10"/>
        <v>1.0565</v>
      </c>
      <c r="AK35" s="45">
        <v>196703</v>
      </c>
      <c r="AL35" s="47">
        <v>3.99</v>
      </c>
      <c r="AM35" s="47">
        <v>0.39</v>
      </c>
    </row>
    <row r="36" spans="1:39" x14ac:dyDescent="0.2">
      <c r="A36" s="45">
        <v>196704</v>
      </c>
      <c r="B36" s="47">
        <v>4.55</v>
      </c>
      <c r="C36" s="47">
        <v>3.78</v>
      </c>
      <c r="D36" s="47">
        <v>4.4800000000000004</v>
      </c>
      <c r="E36" s="47">
        <v>4.54</v>
      </c>
      <c r="F36" s="47">
        <v>4.16</v>
      </c>
      <c r="G36" s="46">
        <f t="shared" si="4"/>
        <v>1.0455000000000001</v>
      </c>
      <c r="H36" s="46">
        <f t="shared" si="0"/>
        <v>1.0378000000000001</v>
      </c>
      <c r="I36" s="46">
        <f t="shared" si="1"/>
        <v>1.0448</v>
      </c>
      <c r="J36" s="46">
        <f t="shared" si="2"/>
        <v>1.0454000000000001</v>
      </c>
      <c r="K36" s="46">
        <f t="shared" si="3"/>
        <v>1.0416000000000001</v>
      </c>
      <c r="M36" s="45">
        <v>196704</v>
      </c>
      <c r="N36" s="47">
        <v>6.79</v>
      </c>
      <c r="O36" s="47">
        <v>3.03</v>
      </c>
      <c r="P36" s="47">
        <v>0.91</v>
      </c>
      <c r="Q36" s="47">
        <v>3.85</v>
      </c>
      <c r="R36" s="47">
        <v>2.46</v>
      </c>
      <c r="S36" s="46">
        <f t="shared" si="11"/>
        <v>1.0679000000000001</v>
      </c>
      <c r="T36" s="46">
        <f t="shared" si="12"/>
        <v>1.0303</v>
      </c>
      <c r="U36" s="46">
        <f t="shared" si="13"/>
        <v>1.0091000000000001</v>
      </c>
      <c r="V36" s="46">
        <f t="shared" si="14"/>
        <v>1.0385</v>
      </c>
      <c r="W36" s="46">
        <f t="shared" si="5"/>
        <v>1.0246</v>
      </c>
      <c r="Y36" s="45">
        <v>196704</v>
      </c>
      <c r="Z36" s="47">
        <v>6.41</v>
      </c>
      <c r="AA36" s="47">
        <v>1.28</v>
      </c>
      <c r="AB36" s="47">
        <v>3.35</v>
      </c>
      <c r="AC36" s="47">
        <v>6.09</v>
      </c>
      <c r="AD36" s="47">
        <v>3.97</v>
      </c>
      <c r="AE36" s="46">
        <f t="shared" si="6"/>
        <v>1.0641</v>
      </c>
      <c r="AF36" s="46">
        <f t="shared" si="7"/>
        <v>1.0127999999999999</v>
      </c>
      <c r="AG36" s="46">
        <f t="shared" si="8"/>
        <v>1.0335000000000001</v>
      </c>
      <c r="AH36" s="46">
        <f t="shared" si="9"/>
        <v>1.0609</v>
      </c>
      <c r="AI36" s="46">
        <f t="shared" si="10"/>
        <v>1.0397000000000001</v>
      </c>
      <c r="AK36" s="45">
        <v>196704</v>
      </c>
      <c r="AL36" s="47">
        <v>3.89</v>
      </c>
      <c r="AM36" s="47">
        <v>0.32</v>
      </c>
    </row>
    <row r="37" spans="1:39" x14ac:dyDescent="0.2">
      <c r="A37" s="45">
        <v>196705</v>
      </c>
      <c r="B37" s="47">
        <v>-0.21</v>
      </c>
      <c r="C37" s="47">
        <v>-1.66</v>
      </c>
      <c r="D37" s="47">
        <v>-1.66</v>
      </c>
      <c r="E37" s="47">
        <v>-1.6</v>
      </c>
      <c r="F37" s="47">
        <v>-4.82</v>
      </c>
      <c r="G37" s="46">
        <f t="shared" si="4"/>
        <v>0.99790000000000001</v>
      </c>
      <c r="H37" s="46">
        <f t="shared" si="0"/>
        <v>0.98340000000000005</v>
      </c>
      <c r="I37" s="46">
        <f t="shared" si="1"/>
        <v>0.98340000000000005</v>
      </c>
      <c r="J37" s="46">
        <f t="shared" si="2"/>
        <v>0.98399999999999999</v>
      </c>
      <c r="K37" s="46">
        <f t="shared" si="3"/>
        <v>0.95179999999999998</v>
      </c>
      <c r="M37" s="45">
        <v>196705</v>
      </c>
      <c r="N37" s="47">
        <v>-5.16</v>
      </c>
      <c r="O37" s="47">
        <v>-3.18</v>
      </c>
      <c r="P37" s="47">
        <v>-3.78</v>
      </c>
      <c r="Q37" s="47">
        <v>-2.67</v>
      </c>
      <c r="R37" s="47">
        <v>-2.65</v>
      </c>
      <c r="S37" s="46">
        <f t="shared" si="11"/>
        <v>0.94840000000000002</v>
      </c>
      <c r="T37" s="46">
        <f t="shared" si="12"/>
        <v>0.96819999999999995</v>
      </c>
      <c r="U37" s="46">
        <f t="shared" si="13"/>
        <v>0.96219999999999994</v>
      </c>
      <c r="V37" s="46">
        <f t="shared" si="14"/>
        <v>0.97330000000000005</v>
      </c>
      <c r="W37" s="46">
        <f t="shared" si="5"/>
        <v>0.97350000000000003</v>
      </c>
      <c r="Y37" s="45">
        <v>196705</v>
      </c>
      <c r="Z37" s="47">
        <v>-5.16</v>
      </c>
      <c r="AA37" s="47">
        <v>-3.87</v>
      </c>
      <c r="AB37" s="47">
        <v>-3.91</v>
      </c>
      <c r="AC37" s="47">
        <v>-3.7</v>
      </c>
      <c r="AD37" s="47">
        <v>-3.41</v>
      </c>
      <c r="AE37" s="46">
        <f t="shared" si="6"/>
        <v>0.94840000000000002</v>
      </c>
      <c r="AF37" s="46">
        <f t="shared" si="7"/>
        <v>0.96130000000000004</v>
      </c>
      <c r="AG37" s="46">
        <f t="shared" si="8"/>
        <v>0.96089999999999998</v>
      </c>
      <c r="AH37" s="46">
        <f t="shared" si="9"/>
        <v>0.96299999999999997</v>
      </c>
      <c r="AI37" s="46">
        <f t="shared" si="10"/>
        <v>0.96589999999999998</v>
      </c>
      <c r="AK37" s="45">
        <v>196705</v>
      </c>
      <c r="AL37" s="47">
        <v>-4.33</v>
      </c>
      <c r="AM37" s="47">
        <v>0.33</v>
      </c>
    </row>
    <row r="38" spans="1:39" x14ac:dyDescent="0.2">
      <c r="A38" s="45">
        <v>196706</v>
      </c>
      <c r="B38" s="47">
        <v>12.4</v>
      </c>
      <c r="C38" s="47">
        <v>7.93</v>
      </c>
      <c r="D38" s="47">
        <v>5.44</v>
      </c>
      <c r="E38" s="47">
        <v>4.0199999999999996</v>
      </c>
      <c r="F38" s="47">
        <v>1.56</v>
      </c>
      <c r="G38" s="46">
        <f t="shared" si="4"/>
        <v>1.1240000000000001</v>
      </c>
      <c r="H38" s="46">
        <f t="shared" si="0"/>
        <v>1.0792999999999999</v>
      </c>
      <c r="I38" s="46">
        <f t="shared" si="1"/>
        <v>1.0544</v>
      </c>
      <c r="J38" s="46">
        <f t="shared" si="2"/>
        <v>1.0402</v>
      </c>
      <c r="K38" s="46">
        <f t="shared" si="3"/>
        <v>1.0156000000000001</v>
      </c>
      <c r="M38" s="45">
        <v>196706</v>
      </c>
      <c r="N38" s="47">
        <v>1.94</v>
      </c>
      <c r="O38" s="47">
        <v>1.58</v>
      </c>
      <c r="P38" s="47">
        <v>2.2400000000000002</v>
      </c>
      <c r="Q38" s="47">
        <v>4.5</v>
      </c>
      <c r="R38" s="47">
        <v>4.72</v>
      </c>
      <c r="S38" s="46">
        <f t="shared" si="11"/>
        <v>1.0194000000000001</v>
      </c>
      <c r="T38" s="46">
        <f t="shared" si="12"/>
        <v>1.0158</v>
      </c>
      <c r="U38" s="46">
        <f t="shared" si="13"/>
        <v>1.0224</v>
      </c>
      <c r="V38" s="46">
        <f t="shared" si="14"/>
        <v>1.0449999999999999</v>
      </c>
      <c r="W38" s="46">
        <f t="shared" si="5"/>
        <v>1.0471999999999999</v>
      </c>
      <c r="Y38" s="45">
        <v>196706</v>
      </c>
      <c r="Z38" s="47">
        <v>2.81</v>
      </c>
      <c r="AA38" s="47">
        <v>1.01</v>
      </c>
      <c r="AB38" s="47">
        <v>1.79</v>
      </c>
      <c r="AC38" s="47">
        <v>2.62</v>
      </c>
      <c r="AD38" s="47">
        <v>4.62</v>
      </c>
      <c r="AE38" s="46">
        <f t="shared" si="6"/>
        <v>1.0281</v>
      </c>
      <c r="AF38" s="46">
        <f t="shared" si="7"/>
        <v>1.0101</v>
      </c>
      <c r="AG38" s="46">
        <f t="shared" si="8"/>
        <v>1.0179</v>
      </c>
      <c r="AH38" s="46">
        <f t="shared" si="9"/>
        <v>1.0262</v>
      </c>
      <c r="AI38" s="46">
        <f t="shared" si="10"/>
        <v>1.0462</v>
      </c>
      <c r="AK38" s="45">
        <v>196706</v>
      </c>
      <c r="AL38" s="47">
        <v>2.41</v>
      </c>
      <c r="AM38" s="47">
        <v>0.27</v>
      </c>
    </row>
    <row r="39" spans="1:39" x14ac:dyDescent="0.2">
      <c r="A39" s="45">
        <v>196707</v>
      </c>
      <c r="B39" s="47">
        <v>9.7899999999999991</v>
      </c>
      <c r="C39" s="47">
        <v>8.1300000000000008</v>
      </c>
      <c r="D39" s="47">
        <v>6.43</v>
      </c>
      <c r="E39" s="47">
        <v>5.52</v>
      </c>
      <c r="F39" s="47">
        <v>4.3</v>
      </c>
      <c r="G39" s="46">
        <f t="shared" si="4"/>
        <v>1.0979000000000001</v>
      </c>
      <c r="H39" s="46">
        <f t="shared" si="0"/>
        <v>1.0812999999999999</v>
      </c>
      <c r="I39" s="46">
        <f t="shared" si="1"/>
        <v>1.0643</v>
      </c>
      <c r="J39" s="46">
        <f t="shared" si="2"/>
        <v>1.0551999999999999</v>
      </c>
      <c r="K39" s="46">
        <f t="shared" si="3"/>
        <v>1.0429999999999999</v>
      </c>
      <c r="M39" s="45">
        <v>196707</v>
      </c>
      <c r="N39" s="47">
        <v>4.59</v>
      </c>
      <c r="O39" s="47">
        <v>5.64</v>
      </c>
      <c r="P39" s="47">
        <v>2.89</v>
      </c>
      <c r="Q39" s="47">
        <v>6.73</v>
      </c>
      <c r="R39" s="47">
        <v>8.2799999999999994</v>
      </c>
      <c r="S39" s="46">
        <f t="shared" si="11"/>
        <v>1.0459000000000001</v>
      </c>
      <c r="T39" s="46">
        <f t="shared" si="12"/>
        <v>1.0564</v>
      </c>
      <c r="U39" s="46">
        <f t="shared" si="13"/>
        <v>1.0288999999999999</v>
      </c>
      <c r="V39" s="46">
        <f t="shared" si="14"/>
        <v>1.0672999999999999</v>
      </c>
      <c r="W39" s="46">
        <f t="shared" si="5"/>
        <v>1.0828</v>
      </c>
      <c r="Y39" s="45">
        <v>196707</v>
      </c>
      <c r="Z39" s="47">
        <v>4.53</v>
      </c>
      <c r="AA39" s="47">
        <v>1.85</v>
      </c>
      <c r="AB39" s="47">
        <v>7.19</v>
      </c>
      <c r="AC39" s="47">
        <v>7.66</v>
      </c>
      <c r="AD39" s="47">
        <v>7.57</v>
      </c>
      <c r="AE39" s="46">
        <f t="shared" si="6"/>
        <v>1.0452999999999999</v>
      </c>
      <c r="AF39" s="46">
        <f t="shared" si="7"/>
        <v>1.0185</v>
      </c>
      <c r="AG39" s="46">
        <f t="shared" si="8"/>
        <v>1.0719000000000001</v>
      </c>
      <c r="AH39" s="46">
        <f t="shared" si="9"/>
        <v>1.0766</v>
      </c>
      <c r="AI39" s="46">
        <f t="shared" si="10"/>
        <v>1.0757000000000001</v>
      </c>
      <c r="AK39" s="45">
        <v>196707</v>
      </c>
      <c r="AL39" s="47">
        <v>4.58</v>
      </c>
      <c r="AM39" s="47">
        <v>0.31</v>
      </c>
    </row>
    <row r="40" spans="1:39" x14ac:dyDescent="0.2">
      <c r="A40" s="45">
        <v>196708</v>
      </c>
      <c r="B40" s="47">
        <v>0.52</v>
      </c>
      <c r="C40" s="47">
        <v>-0.35</v>
      </c>
      <c r="D40" s="47">
        <v>0.1</v>
      </c>
      <c r="E40" s="47">
        <v>-7.0000000000000007E-2</v>
      </c>
      <c r="F40" s="47">
        <v>-0.77</v>
      </c>
      <c r="G40" s="46">
        <f t="shared" si="4"/>
        <v>1.0052000000000001</v>
      </c>
      <c r="H40" s="46">
        <f t="shared" si="0"/>
        <v>0.99650000000000005</v>
      </c>
      <c r="I40" s="46">
        <f t="shared" si="1"/>
        <v>1.0009999999999999</v>
      </c>
      <c r="J40" s="46">
        <f t="shared" si="2"/>
        <v>0.99929999999999997</v>
      </c>
      <c r="K40" s="46">
        <f t="shared" si="3"/>
        <v>0.99229999999999996</v>
      </c>
      <c r="M40" s="45">
        <v>196708</v>
      </c>
      <c r="N40" s="47">
        <v>-0.7</v>
      </c>
      <c r="O40" s="47">
        <v>-0.97</v>
      </c>
      <c r="P40" s="47">
        <v>-1.06</v>
      </c>
      <c r="Q40" s="47">
        <v>0.88</v>
      </c>
      <c r="R40" s="47">
        <v>1.68</v>
      </c>
      <c r="S40" s="46">
        <f t="shared" si="11"/>
        <v>0.99299999999999999</v>
      </c>
      <c r="T40" s="46">
        <f t="shared" si="12"/>
        <v>0.99029999999999996</v>
      </c>
      <c r="U40" s="46">
        <f t="shared" si="13"/>
        <v>0.98939999999999995</v>
      </c>
      <c r="V40" s="46">
        <f t="shared" si="14"/>
        <v>1.0087999999999999</v>
      </c>
      <c r="W40" s="46">
        <f t="shared" si="5"/>
        <v>1.0167999999999999</v>
      </c>
      <c r="Y40" s="45">
        <v>196708</v>
      </c>
      <c r="Z40" s="47">
        <v>-1.0900000000000001</v>
      </c>
      <c r="AA40" s="47">
        <v>-0.43</v>
      </c>
      <c r="AB40" s="47">
        <v>-1.01</v>
      </c>
      <c r="AC40" s="47">
        <v>-0.96</v>
      </c>
      <c r="AD40" s="47">
        <v>1.69</v>
      </c>
      <c r="AE40" s="46">
        <f t="shared" si="6"/>
        <v>0.98909999999999998</v>
      </c>
      <c r="AF40" s="46">
        <f t="shared" si="7"/>
        <v>0.99570000000000003</v>
      </c>
      <c r="AG40" s="46">
        <f t="shared" si="8"/>
        <v>0.9899</v>
      </c>
      <c r="AH40" s="46">
        <f t="shared" si="9"/>
        <v>0.99039999999999995</v>
      </c>
      <c r="AI40" s="46">
        <f t="shared" si="10"/>
        <v>1.0168999999999999</v>
      </c>
      <c r="AK40" s="45">
        <v>196708</v>
      </c>
      <c r="AL40" s="47">
        <v>-0.89</v>
      </c>
      <c r="AM40" s="47">
        <v>0.31</v>
      </c>
    </row>
    <row r="41" spans="1:39" x14ac:dyDescent="0.2">
      <c r="A41" s="45">
        <v>196709</v>
      </c>
      <c r="B41" s="47">
        <v>8.26</v>
      </c>
      <c r="C41" s="47">
        <v>5.29</v>
      </c>
      <c r="D41" s="47">
        <v>3.63</v>
      </c>
      <c r="E41" s="47">
        <v>2.57</v>
      </c>
      <c r="F41" s="47">
        <v>3.23</v>
      </c>
      <c r="G41" s="46">
        <f t="shared" si="4"/>
        <v>1.0826</v>
      </c>
      <c r="H41" s="46">
        <f t="shared" si="0"/>
        <v>1.0528999999999999</v>
      </c>
      <c r="I41" s="46">
        <f t="shared" si="1"/>
        <v>1.0363</v>
      </c>
      <c r="J41" s="46">
        <f t="shared" si="2"/>
        <v>1.0257000000000001</v>
      </c>
      <c r="K41" s="46">
        <f t="shared" si="3"/>
        <v>1.0323</v>
      </c>
      <c r="M41" s="45">
        <v>196709</v>
      </c>
      <c r="N41" s="47">
        <v>3.96</v>
      </c>
      <c r="O41" s="47">
        <v>3.09</v>
      </c>
      <c r="P41" s="47">
        <v>3.31</v>
      </c>
      <c r="Q41" s="47">
        <v>3.4</v>
      </c>
      <c r="R41" s="47">
        <v>1.27</v>
      </c>
      <c r="S41" s="46">
        <f t="shared" si="11"/>
        <v>1.0396000000000001</v>
      </c>
      <c r="T41" s="46">
        <f t="shared" si="12"/>
        <v>1.0308999999999999</v>
      </c>
      <c r="U41" s="46">
        <f t="shared" si="13"/>
        <v>1.0330999999999999</v>
      </c>
      <c r="V41" s="46">
        <f t="shared" si="14"/>
        <v>1.034</v>
      </c>
      <c r="W41" s="46">
        <f t="shared" si="5"/>
        <v>1.0126999999999999</v>
      </c>
      <c r="Y41" s="45">
        <v>196709</v>
      </c>
      <c r="Z41" s="47">
        <v>3.93</v>
      </c>
      <c r="AA41" s="47">
        <v>3.05</v>
      </c>
      <c r="AB41" s="47">
        <v>3.19</v>
      </c>
      <c r="AC41" s="47">
        <v>2.77</v>
      </c>
      <c r="AD41" s="47">
        <v>3.99</v>
      </c>
      <c r="AE41" s="46">
        <f t="shared" si="6"/>
        <v>1.0392999999999999</v>
      </c>
      <c r="AF41" s="46">
        <f t="shared" si="7"/>
        <v>1.0305</v>
      </c>
      <c r="AG41" s="46">
        <f t="shared" si="8"/>
        <v>1.0319</v>
      </c>
      <c r="AH41" s="46">
        <f t="shared" si="9"/>
        <v>1.0277000000000001</v>
      </c>
      <c r="AI41" s="46">
        <f t="shared" si="10"/>
        <v>1.0399</v>
      </c>
      <c r="AK41" s="45">
        <v>196709</v>
      </c>
      <c r="AL41" s="47">
        <v>3.11</v>
      </c>
      <c r="AM41" s="47">
        <v>0.32</v>
      </c>
    </row>
    <row r="42" spans="1:39" x14ac:dyDescent="0.2">
      <c r="A42" s="45">
        <v>196710</v>
      </c>
      <c r="B42" s="47">
        <v>-1.72</v>
      </c>
      <c r="C42" s="47">
        <v>-2.57</v>
      </c>
      <c r="D42" s="47">
        <v>-2.65</v>
      </c>
      <c r="E42" s="47">
        <v>-4.72</v>
      </c>
      <c r="F42" s="47">
        <v>-2.41</v>
      </c>
      <c r="G42" s="46">
        <f t="shared" si="4"/>
        <v>0.98280000000000001</v>
      </c>
      <c r="H42" s="46">
        <f t="shared" si="0"/>
        <v>0.97430000000000005</v>
      </c>
      <c r="I42" s="46">
        <f t="shared" si="1"/>
        <v>0.97350000000000003</v>
      </c>
      <c r="J42" s="46">
        <f t="shared" si="2"/>
        <v>0.95279999999999998</v>
      </c>
      <c r="K42" s="46">
        <f t="shared" si="3"/>
        <v>0.97589999999999999</v>
      </c>
      <c r="M42" s="45">
        <v>196710</v>
      </c>
      <c r="N42" s="47">
        <v>-0.83</v>
      </c>
      <c r="O42" s="47">
        <v>-4</v>
      </c>
      <c r="P42" s="47">
        <v>-2.97</v>
      </c>
      <c r="Q42" s="47">
        <v>-4.1100000000000003</v>
      </c>
      <c r="R42" s="47">
        <v>-5.27</v>
      </c>
      <c r="S42" s="46">
        <f t="shared" si="11"/>
        <v>0.99170000000000003</v>
      </c>
      <c r="T42" s="46">
        <f t="shared" si="12"/>
        <v>0.96</v>
      </c>
      <c r="U42" s="46">
        <f t="shared" si="13"/>
        <v>0.97030000000000005</v>
      </c>
      <c r="V42" s="46">
        <f t="shared" si="14"/>
        <v>0.95889999999999997</v>
      </c>
      <c r="W42" s="46">
        <f t="shared" si="5"/>
        <v>0.94730000000000003</v>
      </c>
      <c r="Y42" s="45">
        <v>196710</v>
      </c>
      <c r="Z42" s="47">
        <v>-0.11</v>
      </c>
      <c r="AA42" s="47">
        <v>-3.72</v>
      </c>
      <c r="AB42" s="47">
        <v>-3.68</v>
      </c>
      <c r="AC42" s="47">
        <v>-4.03</v>
      </c>
      <c r="AD42" s="47">
        <v>-5.45</v>
      </c>
      <c r="AE42" s="46">
        <f t="shared" si="6"/>
        <v>0.99890000000000001</v>
      </c>
      <c r="AF42" s="46">
        <f t="shared" si="7"/>
        <v>0.96279999999999999</v>
      </c>
      <c r="AG42" s="46">
        <f t="shared" si="8"/>
        <v>0.96320000000000006</v>
      </c>
      <c r="AH42" s="46">
        <f t="shared" si="9"/>
        <v>0.9597</v>
      </c>
      <c r="AI42" s="46">
        <f t="shared" si="10"/>
        <v>0.94550000000000001</v>
      </c>
      <c r="AK42" s="45">
        <v>196710</v>
      </c>
      <c r="AL42" s="47">
        <v>-3.09</v>
      </c>
      <c r="AM42" s="47">
        <v>0.39</v>
      </c>
    </row>
    <row r="43" spans="1:39" x14ac:dyDescent="0.2">
      <c r="A43" s="45">
        <v>196711</v>
      </c>
      <c r="B43" s="47">
        <v>-0.12</v>
      </c>
      <c r="C43" s="47">
        <v>0.77</v>
      </c>
      <c r="D43" s="47">
        <v>0.81</v>
      </c>
      <c r="E43" s="47">
        <v>1.1499999999999999</v>
      </c>
      <c r="F43" s="47">
        <v>0.68</v>
      </c>
      <c r="G43" s="46">
        <f t="shared" si="4"/>
        <v>0.99880000000000002</v>
      </c>
      <c r="H43" s="46">
        <f t="shared" si="0"/>
        <v>1.0077</v>
      </c>
      <c r="I43" s="46">
        <f t="shared" si="1"/>
        <v>1.0081</v>
      </c>
      <c r="J43" s="46">
        <f t="shared" si="2"/>
        <v>1.0115000000000001</v>
      </c>
      <c r="K43" s="46">
        <f t="shared" si="3"/>
        <v>1.0067999999999999</v>
      </c>
      <c r="M43" s="45">
        <v>196711</v>
      </c>
      <c r="N43" s="47">
        <v>1.51</v>
      </c>
      <c r="O43" s="47">
        <v>0.53</v>
      </c>
      <c r="P43" s="47">
        <v>0.06</v>
      </c>
      <c r="Q43" s="47">
        <v>-0.26</v>
      </c>
      <c r="R43" s="47">
        <v>-0.3</v>
      </c>
      <c r="S43" s="46">
        <f t="shared" si="11"/>
        <v>1.0150999999999999</v>
      </c>
      <c r="T43" s="46">
        <f t="shared" si="12"/>
        <v>1.0053000000000001</v>
      </c>
      <c r="U43" s="46">
        <f t="shared" si="13"/>
        <v>1.0005999999999999</v>
      </c>
      <c r="V43" s="46">
        <f t="shared" si="14"/>
        <v>0.99739999999999995</v>
      </c>
      <c r="W43" s="46">
        <f t="shared" si="5"/>
        <v>0.997</v>
      </c>
      <c r="Y43" s="45">
        <v>196711</v>
      </c>
      <c r="Z43" s="47">
        <v>2.12</v>
      </c>
      <c r="AA43" s="47">
        <v>7.0000000000000007E-2</v>
      </c>
      <c r="AB43" s="47">
        <v>-0.68</v>
      </c>
      <c r="AC43" s="47">
        <v>-0.52</v>
      </c>
      <c r="AD43" s="47">
        <v>0.45</v>
      </c>
      <c r="AE43" s="46">
        <f t="shared" si="6"/>
        <v>1.0212000000000001</v>
      </c>
      <c r="AF43" s="46">
        <f t="shared" si="7"/>
        <v>1.0006999999999999</v>
      </c>
      <c r="AG43" s="46">
        <f t="shared" si="8"/>
        <v>0.99319999999999997</v>
      </c>
      <c r="AH43" s="46">
        <f t="shared" si="9"/>
        <v>0.99480000000000002</v>
      </c>
      <c r="AI43" s="46">
        <f t="shared" si="10"/>
        <v>1.0044999999999999</v>
      </c>
      <c r="AK43" s="45">
        <v>196711</v>
      </c>
      <c r="AL43" s="47">
        <v>0.37</v>
      </c>
      <c r="AM43" s="47">
        <v>0.36</v>
      </c>
    </row>
    <row r="44" spans="1:39" x14ac:dyDescent="0.2">
      <c r="A44" s="45">
        <v>196712</v>
      </c>
      <c r="B44" s="47">
        <v>10.83</v>
      </c>
      <c r="C44" s="47">
        <v>8.98</v>
      </c>
      <c r="D44" s="47">
        <v>6.47</v>
      </c>
      <c r="E44" s="47">
        <v>3.12</v>
      </c>
      <c r="F44" s="47">
        <v>2.4700000000000002</v>
      </c>
      <c r="G44" s="46">
        <f t="shared" si="4"/>
        <v>1.1083000000000001</v>
      </c>
      <c r="H44" s="46">
        <f t="shared" si="0"/>
        <v>1.0898000000000001</v>
      </c>
      <c r="I44" s="46">
        <f t="shared" si="1"/>
        <v>1.0647</v>
      </c>
      <c r="J44" s="46">
        <f t="shared" si="2"/>
        <v>1.0311999999999999</v>
      </c>
      <c r="K44" s="46">
        <f t="shared" si="3"/>
        <v>1.0246999999999999</v>
      </c>
      <c r="M44" s="45">
        <v>196712</v>
      </c>
      <c r="N44" s="47">
        <v>2.34</v>
      </c>
      <c r="O44" s="47">
        <v>3.44</v>
      </c>
      <c r="P44" s="47">
        <v>2.95</v>
      </c>
      <c r="Q44" s="47">
        <v>5.79</v>
      </c>
      <c r="R44" s="47">
        <v>4.8600000000000003</v>
      </c>
      <c r="S44" s="46">
        <f t="shared" si="11"/>
        <v>1.0234000000000001</v>
      </c>
      <c r="T44" s="46">
        <f t="shared" si="12"/>
        <v>1.0344</v>
      </c>
      <c r="U44" s="46">
        <f t="shared" si="13"/>
        <v>1.0295000000000001</v>
      </c>
      <c r="V44" s="46">
        <f t="shared" si="14"/>
        <v>1.0579000000000001</v>
      </c>
      <c r="W44" s="46">
        <f t="shared" si="5"/>
        <v>1.0486</v>
      </c>
      <c r="Y44" s="45">
        <v>196712</v>
      </c>
      <c r="Z44" s="47">
        <v>2.25</v>
      </c>
      <c r="AA44" s="47">
        <v>2.48</v>
      </c>
      <c r="AB44" s="47">
        <v>3.84</v>
      </c>
      <c r="AC44" s="47">
        <v>6.48</v>
      </c>
      <c r="AD44" s="47">
        <v>4.4800000000000004</v>
      </c>
      <c r="AE44" s="46">
        <f t="shared" si="6"/>
        <v>1.0225</v>
      </c>
      <c r="AF44" s="46">
        <f t="shared" si="7"/>
        <v>1.0247999999999999</v>
      </c>
      <c r="AG44" s="46">
        <f t="shared" si="8"/>
        <v>1.0384</v>
      </c>
      <c r="AH44" s="46">
        <f t="shared" si="9"/>
        <v>1.0648</v>
      </c>
      <c r="AI44" s="46">
        <f t="shared" si="10"/>
        <v>1.0448</v>
      </c>
      <c r="AK44" s="45">
        <v>196712</v>
      </c>
      <c r="AL44" s="47">
        <v>3.05</v>
      </c>
      <c r="AM44" s="47">
        <v>0.33</v>
      </c>
    </row>
    <row r="45" spans="1:39" x14ac:dyDescent="0.2">
      <c r="A45" s="45">
        <v>196801</v>
      </c>
      <c r="B45" s="47">
        <v>3.43</v>
      </c>
      <c r="C45" s="47">
        <v>-0.3</v>
      </c>
      <c r="D45" s="47">
        <v>-2.16</v>
      </c>
      <c r="E45" s="47">
        <v>-3.36</v>
      </c>
      <c r="F45" s="47">
        <v>-4.2300000000000004</v>
      </c>
      <c r="G45" s="46">
        <f t="shared" si="4"/>
        <v>1.0343</v>
      </c>
      <c r="H45" s="46">
        <f t="shared" si="0"/>
        <v>0.997</v>
      </c>
      <c r="I45" s="46">
        <f t="shared" si="1"/>
        <v>0.97840000000000005</v>
      </c>
      <c r="J45" s="46">
        <f t="shared" si="2"/>
        <v>0.96640000000000004</v>
      </c>
      <c r="K45" s="46">
        <f t="shared" si="3"/>
        <v>0.9577</v>
      </c>
      <c r="M45" s="45">
        <v>196801</v>
      </c>
      <c r="N45" s="47">
        <v>-6.37</v>
      </c>
      <c r="O45" s="47">
        <v>-4.5599999999999996</v>
      </c>
      <c r="P45" s="47">
        <v>0.16</v>
      </c>
      <c r="Q45" s="47">
        <v>-0.68</v>
      </c>
      <c r="R45" s="47">
        <v>-0.68</v>
      </c>
      <c r="S45" s="46">
        <f t="shared" si="11"/>
        <v>0.93630000000000002</v>
      </c>
      <c r="T45" s="46">
        <f t="shared" si="12"/>
        <v>0.95440000000000003</v>
      </c>
      <c r="U45" s="46">
        <f t="shared" si="13"/>
        <v>1.0016</v>
      </c>
      <c r="V45" s="46">
        <f t="shared" si="14"/>
        <v>0.99319999999999997</v>
      </c>
      <c r="W45" s="46">
        <f t="shared" si="5"/>
        <v>0.99319999999999997</v>
      </c>
      <c r="Y45" s="45">
        <v>196801</v>
      </c>
      <c r="Z45" s="47">
        <v>-7.24</v>
      </c>
      <c r="AA45" s="47">
        <v>-1.35</v>
      </c>
      <c r="AB45" s="47">
        <v>-2.2999999999999998</v>
      </c>
      <c r="AC45" s="47">
        <v>-2.1</v>
      </c>
      <c r="AD45" s="47">
        <v>-0.79</v>
      </c>
      <c r="AE45" s="46">
        <f t="shared" si="6"/>
        <v>0.92759999999999998</v>
      </c>
      <c r="AF45" s="46">
        <f t="shared" si="7"/>
        <v>0.98650000000000004</v>
      </c>
      <c r="AG45" s="46">
        <f t="shared" si="8"/>
        <v>0.97699999999999998</v>
      </c>
      <c r="AH45" s="46">
        <f t="shared" si="9"/>
        <v>0.97899999999999998</v>
      </c>
      <c r="AI45" s="46">
        <f t="shared" si="10"/>
        <v>0.99209999999999998</v>
      </c>
      <c r="AK45" s="45">
        <v>196801</v>
      </c>
      <c r="AL45" s="47">
        <v>-4.0599999999999996</v>
      </c>
      <c r="AM45" s="47">
        <v>0.4</v>
      </c>
    </row>
    <row r="46" spans="1:39" x14ac:dyDescent="0.2">
      <c r="A46" s="45">
        <v>196802</v>
      </c>
      <c r="B46" s="47">
        <v>-6.89</v>
      </c>
      <c r="C46" s="47">
        <v>-6.07</v>
      </c>
      <c r="D46" s="47">
        <v>-4.41</v>
      </c>
      <c r="E46" s="47">
        <v>-4.43</v>
      </c>
      <c r="F46" s="47">
        <v>-2.5299999999999998</v>
      </c>
      <c r="G46" s="46">
        <f t="shared" si="4"/>
        <v>0.93110000000000004</v>
      </c>
      <c r="H46" s="46">
        <f t="shared" si="0"/>
        <v>0.93930000000000002</v>
      </c>
      <c r="I46" s="46">
        <f t="shared" si="1"/>
        <v>0.95589999999999997</v>
      </c>
      <c r="J46" s="46">
        <f t="shared" si="2"/>
        <v>0.95569999999999999</v>
      </c>
      <c r="K46" s="46">
        <f t="shared" si="3"/>
        <v>0.97470000000000001</v>
      </c>
      <c r="M46" s="45">
        <v>196802</v>
      </c>
      <c r="N46" s="47">
        <v>-3.5</v>
      </c>
      <c r="O46" s="47">
        <v>-2.78</v>
      </c>
      <c r="P46" s="47">
        <v>-2.39</v>
      </c>
      <c r="Q46" s="47">
        <v>-3.96</v>
      </c>
      <c r="R46" s="47">
        <v>-3.44</v>
      </c>
      <c r="S46" s="46">
        <f t="shared" si="11"/>
        <v>0.96499999999999997</v>
      </c>
      <c r="T46" s="46">
        <f t="shared" si="12"/>
        <v>0.97219999999999995</v>
      </c>
      <c r="U46" s="46">
        <f t="shared" si="13"/>
        <v>0.97609999999999997</v>
      </c>
      <c r="V46" s="46">
        <f t="shared" si="14"/>
        <v>0.96040000000000003</v>
      </c>
      <c r="W46" s="46">
        <f t="shared" si="5"/>
        <v>0.96560000000000001</v>
      </c>
      <c r="Y46" s="45">
        <v>196802</v>
      </c>
      <c r="Z46" s="47">
        <v>-3.46</v>
      </c>
      <c r="AA46" s="47">
        <v>-2.58</v>
      </c>
      <c r="AB46" s="47">
        <v>-2.65</v>
      </c>
      <c r="AC46" s="47">
        <v>-3.56</v>
      </c>
      <c r="AD46" s="47">
        <v>-4.12</v>
      </c>
      <c r="AE46" s="46">
        <f t="shared" si="6"/>
        <v>0.96540000000000004</v>
      </c>
      <c r="AF46" s="46">
        <f t="shared" si="7"/>
        <v>0.97419999999999995</v>
      </c>
      <c r="AG46" s="46">
        <f t="shared" si="8"/>
        <v>0.97350000000000003</v>
      </c>
      <c r="AH46" s="46">
        <f t="shared" si="9"/>
        <v>0.96440000000000003</v>
      </c>
      <c r="AI46" s="46">
        <f t="shared" si="10"/>
        <v>0.95879999999999999</v>
      </c>
      <c r="AK46" s="45">
        <v>196802</v>
      </c>
      <c r="AL46" s="47">
        <v>-3.75</v>
      </c>
      <c r="AM46" s="47">
        <v>0.39</v>
      </c>
    </row>
    <row r="47" spans="1:39" x14ac:dyDescent="0.2">
      <c r="A47" s="45">
        <v>196803</v>
      </c>
      <c r="B47" s="47">
        <v>-1.17</v>
      </c>
      <c r="C47" s="47">
        <v>-1.1399999999999999</v>
      </c>
      <c r="D47" s="47">
        <v>0.03</v>
      </c>
      <c r="E47" s="47">
        <v>0.06</v>
      </c>
      <c r="F47" s="47">
        <v>0.96</v>
      </c>
      <c r="G47" s="46">
        <f t="shared" si="4"/>
        <v>0.98829999999999996</v>
      </c>
      <c r="H47" s="46">
        <f t="shared" si="0"/>
        <v>0.98860000000000003</v>
      </c>
      <c r="I47" s="46">
        <f t="shared" si="1"/>
        <v>1.0003</v>
      </c>
      <c r="J47" s="46">
        <f t="shared" si="2"/>
        <v>1.0005999999999999</v>
      </c>
      <c r="K47" s="46">
        <f t="shared" si="3"/>
        <v>1.0096000000000001</v>
      </c>
      <c r="M47" s="45">
        <v>196803</v>
      </c>
      <c r="N47" s="47">
        <v>2.69</v>
      </c>
      <c r="O47" s="47">
        <v>-1.1299999999999999</v>
      </c>
      <c r="P47" s="47">
        <v>-0.47</v>
      </c>
      <c r="Q47" s="47">
        <v>-0.8</v>
      </c>
      <c r="R47" s="47">
        <v>0.74</v>
      </c>
      <c r="S47" s="46">
        <f t="shared" si="11"/>
        <v>1.0268999999999999</v>
      </c>
      <c r="T47" s="46">
        <f t="shared" si="12"/>
        <v>0.98870000000000002</v>
      </c>
      <c r="U47" s="46">
        <f t="shared" si="13"/>
        <v>0.99529999999999996</v>
      </c>
      <c r="V47" s="46">
        <f t="shared" si="14"/>
        <v>0.99199999999999999</v>
      </c>
      <c r="W47" s="46">
        <f t="shared" si="5"/>
        <v>1.0074000000000001</v>
      </c>
      <c r="Y47" s="45">
        <v>196803</v>
      </c>
      <c r="Z47" s="47">
        <v>2.71</v>
      </c>
      <c r="AA47" s="47">
        <v>-1.36</v>
      </c>
      <c r="AB47" s="47">
        <v>-0.4</v>
      </c>
      <c r="AC47" s="47">
        <v>0.31</v>
      </c>
      <c r="AD47" s="47">
        <v>0.84</v>
      </c>
      <c r="AE47" s="46">
        <f t="shared" si="6"/>
        <v>1.0270999999999999</v>
      </c>
      <c r="AF47" s="46">
        <f t="shared" si="7"/>
        <v>0.98639999999999994</v>
      </c>
      <c r="AG47" s="46">
        <f t="shared" si="8"/>
        <v>0.996</v>
      </c>
      <c r="AH47" s="46">
        <f t="shared" si="9"/>
        <v>1.0031000000000001</v>
      </c>
      <c r="AI47" s="46">
        <f t="shared" si="10"/>
        <v>1.0084</v>
      </c>
      <c r="AK47" s="45">
        <v>196803</v>
      </c>
      <c r="AL47" s="47">
        <v>0.2</v>
      </c>
      <c r="AM47" s="47">
        <v>0.38</v>
      </c>
    </row>
    <row r="48" spans="1:39" x14ac:dyDescent="0.2">
      <c r="A48" s="45">
        <v>196804</v>
      </c>
      <c r="B48" s="47">
        <v>17.28</v>
      </c>
      <c r="C48" s="47">
        <v>14.86</v>
      </c>
      <c r="D48" s="47">
        <v>12.64</v>
      </c>
      <c r="E48" s="47">
        <v>10.64</v>
      </c>
      <c r="F48" s="47">
        <v>8.1</v>
      </c>
      <c r="G48" s="46">
        <f t="shared" si="4"/>
        <v>1.1728000000000001</v>
      </c>
      <c r="H48" s="46">
        <f t="shared" si="0"/>
        <v>1.1486000000000001</v>
      </c>
      <c r="I48" s="46">
        <f t="shared" si="1"/>
        <v>1.1264000000000001</v>
      </c>
      <c r="J48" s="46">
        <f t="shared" si="2"/>
        <v>1.1064000000000001</v>
      </c>
      <c r="K48" s="46">
        <f t="shared" si="3"/>
        <v>1.081</v>
      </c>
      <c r="M48" s="45">
        <v>196804</v>
      </c>
      <c r="N48" s="47">
        <v>11.37</v>
      </c>
      <c r="O48" s="47">
        <v>7.92</v>
      </c>
      <c r="P48" s="47">
        <v>4.79</v>
      </c>
      <c r="Q48" s="47">
        <v>11.17</v>
      </c>
      <c r="R48" s="47">
        <v>12.42</v>
      </c>
      <c r="S48" s="46">
        <f t="shared" si="11"/>
        <v>1.1136999999999999</v>
      </c>
      <c r="T48" s="46">
        <f t="shared" si="12"/>
        <v>1.0791999999999999</v>
      </c>
      <c r="U48" s="46">
        <f t="shared" si="13"/>
        <v>1.0479000000000001</v>
      </c>
      <c r="V48" s="46">
        <f t="shared" si="14"/>
        <v>1.1116999999999999</v>
      </c>
      <c r="W48" s="46">
        <f t="shared" si="5"/>
        <v>1.1242000000000001</v>
      </c>
      <c r="Y48" s="45">
        <v>196804</v>
      </c>
      <c r="Z48" s="47">
        <v>11.3</v>
      </c>
      <c r="AA48" s="47">
        <v>6.36</v>
      </c>
      <c r="AB48" s="47">
        <v>7.02</v>
      </c>
      <c r="AC48" s="47">
        <v>9.9499999999999993</v>
      </c>
      <c r="AD48" s="47">
        <v>12.16</v>
      </c>
      <c r="AE48" s="46">
        <f t="shared" si="6"/>
        <v>1.113</v>
      </c>
      <c r="AF48" s="46">
        <f t="shared" si="7"/>
        <v>1.0636000000000001</v>
      </c>
      <c r="AG48" s="46">
        <f t="shared" si="8"/>
        <v>1.0702</v>
      </c>
      <c r="AH48" s="46">
        <f t="shared" si="9"/>
        <v>1.0994999999999999</v>
      </c>
      <c r="AI48" s="46">
        <f t="shared" si="10"/>
        <v>1.1215999999999999</v>
      </c>
      <c r="AK48" s="45">
        <v>196804</v>
      </c>
      <c r="AL48" s="47">
        <v>9.0500000000000007</v>
      </c>
      <c r="AM48" s="47">
        <v>0.43</v>
      </c>
    </row>
    <row r="49" spans="1:39" x14ac:dyDescent="0.2">
      <c r="A49" s="45">
        <v>196805</v>
      </c>
      <c r="B49" s="47">
        <v>12.01</v>
      </c>
      <c r="C49" s="47">
        <v>8.18</v>
      </c>
      <c r="D49" s="47">
        <v>5.88</v>
      </c>
      <c r="E49" s="47">
        <v>4.26</v>
      </c>
      <c r="F49" s="47">
        <v>1.3</v>
      </c>
      <c r="G49" s="46">
        <f t="shared" si="4"/>
        <v>1.1201000000000001</v>
      </c>
      <c r="H49" s="46">
        <f t="shared" si="0"/>
        <v>1.0818000000000001</v>
      </c>
      <c r="I49" s="46">
        <f t="shared" si="1"/>
        <v>1.0588</v>
      </c>
      <c r="J49" s="46">
        <f t="shared" si="2"/>
        <v>1.0426</v>
      </c>
      <c r="K49" s="46">
        <f t="shared" si="3"/>
        <v>1.0129999999999999</v>
      </c>
      <c r="M49" s="45">
        <v>196805</v>
      </c>
      <c r="N49" s="47">
        <v>2.95</v>
      </c>
      <c r="O49" s="47">
        <v>2.15</v>
      </c>
      <c r="P49" s="47">
        <v>0.53</v>
      </c>
      <c r="Q49" s="47">
        <v>2.72</v>
      </c>
      <c r="R49" s="47">
        <v>6.32</v>
      </c>
      <c r="S49" s="46">
        <f t="shared" si="11"/>
        <v>1.0295000000000001</v>
      </c>
      <c r="T49" s="46">
        <f t="shared" si="12"/>
        <v>1.0215000000000001</v>
      </c>
      <c r="U49" s="46">
        <f t="shared" si="13"/>
        <v>1.0053000000000001</v>
      </c>
      <c r="V49" s="46">
        <f t="shared" si="14"/>
        <v>1.0272000000000001</v>
      </c>
      <c r="W49" s="46">
        <f t="shared" si="5"/>
        <v>1.0631999999999999</v>
      </c>
      <c r="Y49" s="45">
        <v>196805</v>
      </c>
      <c r="Z49" s="47">
        <v>3.14</v>
      </c>
      <c r="AA49" s="47">
        <v>0.84</v>
      </c>
      <c r="AB49" s="47">
        <v>0.6</v>
      </c>
      <c r="AC49" s="47">
        <v>3.95</v>
      </c>
      <c r="AD49" s="47">
        <v>5.28</v>
      </c>
      <c r="AE49" s="46">
        <f t="shared" si="6"/>
        <v>1.0314000000000001</v>
      </c>
      <c r="AF49" s="46">
        <f t="shared" si="7"/>
        <v>1.0084</v>
      </c>
      <c r="AG49" s="46">
        <f t="shared" si="8"/>
        <v>1.006</v>
      </c>
      <c r="AH49" s="46">
        <f t="shared" si="9"/>
        <v>1.0395000000000001</v>
      </c>
      <c r="AI49" s="46">
        <f t="shared" si="10"/>
        <v>1.0528</v>
      </c>
      <c r="AK49" s="45">
        <v>196805</v>
      </c>
      <c r="AL49" s="47">
        <v>2.2799999999999998</v>
      </c>
      <c r="AM49" s="47">
        <v>0.45</v>
      </c>
    </row>
    <row r="50" spans="1:39" x14ac:dyDescent="0.2">
      <c r="A50" s="45">
        <v>196806</v>
      </c>
      <c r="B50" s="47">
        <v>0.68</v>
      </c>
      <c r="C50" s="47">
        <v>0.56000000000000005</v>
      </c>
      <c r="D50" s="47">
        <v>0.76</v>
      </c>
      <c r="E50" s="47">
        <v>1.95</v>
      </c>
      <c r="F50" s="47">
        <v>1.1299999999999999</v>
      </c>
      <c r="G50" s="46">
        <f t="shared" si="4"/>
        <v>1.0067999999999999</v>
      </c>
      <c r="H50" s="46">
        <f t="shared" si="0"/>
        <v>1.0056</v>
      </c>
      <c r="I50" s="46">
        <f t="shared" si="1"/>
        <v>1.0076000000000001</v>
      </c>
      <c r="J50" s="46">
        <f t="shared" si="2"/>
        <v>1.0195000000000001</v>
      </c>
      <c r="K50" s="46">
        <f t="shared" si="3"/>
        <v>1.0113000000000001</v>
      </c>
      <c r="M50" s="45">
        <v>196806</v>
      </c>
      <c r="N50" s="47">
        <v>-0.16</v>
      </c>
      <c r="O50" s="47">
        <v>1.34</v>
      </c>
      <c r="P50" s="47">
        <v>3.74</v>
      </c>
      <c r="Q50" s="47">
        <v>2.67</v>
      </c>
      <c r="R50" s="47">
        <v>-0.95</v>
      </c>
      <c r="S50" s="46">
        <f t="shared" si="11"/>
        <v>0.99839999999999995</v>
      </c>
      <c r="T50" s="46">
        <f t="shared" si="12"/>
        <v>1.0134000000000001</v>
      </c>
      <c r="U50" s="46">
        <f t="shared" si="13"/>
        <v>1.0374000000000001</v>
      </c>
      <c r="V50" s="46">
        <f t="shared" si="14"/>
        <v>1.0266999999999999</v>
      </c>
      <c r="W50" s="46">
        <f t="shared" si="5"/>
        <v>0.99050000000000005</v>
      </c>
      <c r="Y50" s="45">
        <v>196806</v>
      </c>
      <c r="Z50" s="47">
        <v>-0.55000000000000004</v>
      </c>
      <c r="AA50" s="47">
        <v>2.33</v>
      </c>
      <c r="AB50" s="47">
        <v>2.61</v>
      </c>
      <c r="AC50" s="47">
        <v>2.4300000000000002</v>
      </c>
      <c r="AD50" s="47">
        <v>-0.86</v>
      </c>
      <c r="AE50" s="46">
        <f t="shared" si="6"/>
        <v>0.99450000000000005</v>
      </c>
      <c r="AF50" s="46">
        <f t="shared" si="7"/>
        <v>1.0233000000000001</v>
      </c>
      <c r="AG50" s="46">
        <f t="shared" si="8"/>
        <v>1.0261</v>
      </c>
      <c r="AH50" s="46">
        <f t="shared" si="9"/>
        <v>1.0243</v>
      </c>
      <c r="AI50" s="46">
        <f t="shared" si="10"/>
        <v>0.99139999999999995</v>
      </c>
      <c r="AK50" s="45">
        <v>196806</v>
      </c>
      <c r="AL50" s="47">
        <v>0.69</v>
      </c>
      <c r="AM50" s="47">
        <v>0.43</v>
      </c>
    </row>
    <row r="51" spans="1:39" x14ac:dyDescent="0.2">
      <c r="A51" s="45">
        <v>196807</v>
      </c>
      <c r="B51" s="47">
        <v>-2.9</v>
      </c>
      <c r="C51" s="47">
        <v>-3.66</v>
      </c>
      <c r="D51" s="47">
        <v>-3.91</v>
      </c>
      <c r="E51" s="47">
        <v>-3.63</v>
      </c>
      <c r="F51" s="47">
        <v>-1.66</v>
      </c>
      <c r="G51" s="46">
        <f t="shared" si="4"/>
        <v>0.97099999999999997</v>
      </c>
      <c r="H51" s="46">
        <f t="shared" si="0"/>
        <v>0.96340000000000003</v>
      </c>
      <c r="I51" s="46">
        <f t="shared" si="1"/>
        <v>0.96089999999999998</v>
      </c>
      <c r="J51" s="46">
        <f t="shared" si="2"/>
        <v>0.9637</v>
      </c>
      <c r="K51" s="46">
        <f t="shared" si="3"/>
        <v>0.98340000000000005</v>
      </c>
      <c r="M51" s="45">
        <v>196807</v>
      </c>
      <c r="N51" s="47">
        <v>-5.36</v>
      </c>
      <c r="O51" s="47">
        <v>-1.92</v>
      </c>
      <c r="P51" s="47">
        <v>0.97</v>
      </c>
      <c r="Q51" s="47">
        <v>0.36</v>
      </c>
      <c r="R51" s="47">
        <v>0.23</v>
      </c>
      <c r="S51" s="46">
        <f t="shared" si="11"/>
        <v>0.94640000000000002</v>
      </c>
      <c r="T51" s="46">
        <f t="shared" si="12"/>
        <v>0.98080000000000001</v>
      </c>
      <c r="U51" s="46">
        <f t="shared" si="13"/>
        <v>1.0097</v>
      </c>
      <c r="V51" s="46">
        <f t="shared" si="14"/>
        <v>1.0036</v>
      </c>
      <c r="W51" s="46">
        <f t="shared" si="5"/>
        <v>1.0023</v>
      </c>
      <c r="Y51" s="45">
        <v>196807</v>
      </c>
      <c r="Z51" s="47">
        <v>-5.75</v>
      </c>
      <c r="AA51" s="47">
        <v>-3.32</v>
      </c>
      <c r="AB51" s="47">
        <v>-1.34</v>
      </c>
      <c r="AC51" s="47">
        <v>1.9</v>
      </c>
      <c r="AD51" s="47">
        <v>0.75</v>
      </c>
      <c r="AE51" s="46">
        <f t="shared" si="6"/>
        <v>0.9425</v>
      </c>
      <c r="AF51" s="46">
        <f t="shared" si="7"/>
        <v>0.96679999999999999</v>
      </c>
      <c r="AG51" s="46">
        <f t="shared" si="8"/>
        <v>0.98660000000000003</v>
      </c>
      <c r="AH51" s="46">
        <f t="shared" si="9"/>
        <v>1.0189999999999999</v>
      </c>
      <c r="AI51" s="46">
        <f t="shared" si="10"/>
        <v>1.0075000000000001</v>
      </c>
      <c r="AK51" s="45">
        <v>196807</v>
      </c>
      <c r="AL51" s="47">
        <v>-2.72</v>
      </c>
      <c r="AM51" s="47">
        <v>0.48</v>
      </c>
    </row>
    <row r="52" spans="1:39" x14ac:dyDescent="0.2">
      <c r="A52" s="45">
        <v>196808</v>
      </c>
      <c r="B52" s="47">
        <v>4.55</v>
      </c>
      <c r="C52" s="47">
        <v>3.15</v>
      </c>
      <c r="D52" s="47">
        <v>3.35</v>
      </c>
      <c r="E52" s="47">
        <v>2.04</v>
      </c>
      <c r="F52" s="47">
        <v>1.39</v>
      </c>
      <c r="G52" s="46">
        <f t="shared" si="4"/>
        <v>1.0455000000000001</v>
      </c>
      <c r="H52" s="46">
        <f t="shared" si="0"/>
        <v>1.0315000000000001</v>
      </c>
      <c r="I52" s="46">
        <f t="shared" si="1"/>
        <v>1.0335000000000001</v>
      </c>
      <c r="J52" s="46">
        <f t="shared" si="2"/>
        <v>1.0204</v>
      </c>
      <c r="K52" s="46">
        <f t="shared" si="3"/>
        <v>1.0139</v>
      </c>
      <c r="M52" s="45">
        <v>196808</v>
      </c>
      <c r="N52" s="47">
        <v>1.42</v>
      </c>
      <c r="O52" s="47">
        <v>0.94</v>
      </c>
      <c r="P52" s="47">
        <v>2.2999999999999998</v>
      </c>
      <c r="Q52" s="47">
        <v>1.83</v>
      </c>
      <c r="R52" s="47">
        <v>3.55</v>
      </c>
      <c r="S52" s="46">
        <f t="shared" si="11"/>
        <v>1.0142</v>
      </c>
      <c r="T52" s="46">
        <f t="shared" si="12"/>
        <v>1.0094000000000001</v>
      </c>
      <c r="U52" s="46">
        <f t="shared" si="13"/>
        <v>1.0229999999999999</v>
      </c>
      <c r="V52" s="46">
        <f t="shared" si="14"/>
        <v>1.0183</v>
      </c>
      <c r="W52" s="46">
        <f t="shared" si="5"/>
        <v>1.0355000000000001</v>
      </c>
      <c r="Y52" s="45">
        <v>196808</v>
      </c>
      <c r="Z52" s="47">
        <v>1.03</v>
      </c>
      <c r="AA52" s="47">
        <v>2.37</v>
      </c>
      <c r="AB52" s="47">
        <v>2.0299999999999998</v>
      </c>
      <c r="AC52" s="47">
        <v>1.79</v>
      </c>
      <c r="AD52" s="47">
        <v>1.32</v>
      </c>
      <c r="AE52" s="46">
        <f t="shared" si="6"/>
        <v>1.0103</v>
      </c>
      <c r="AF52" s="46">
        <f t="shared" si="7"/>
        <v>1.0237000000000001</v>
      </c>
      <c r="AG52" s="46">
        <f t="shared" si="8"/>
        <v>1.0203</v>
      </c>
      <c r="AH52" s="46">
        <f t="shared" si="9"/>
        <v>1.0179</v>
      </c>
      <c r="AI52" s="46">
        <f t="shared" si="10"/>
        <v>1.0132000000000001</v>
      </c>
      <c r="AK52" s="45">
        <v>196808</v>
      </c>
      <c r="AL52" s="47">
        <v>1.34</v>
      </c>
      <c r="AM52" s="47">
        <v>0.42</v>
      </c>
    </row>
    <row r="53" spans="1:39" x14ac:dyDescent="0.2">
      <c r="A53" s="45">
        <v>196809</v>
      </c>
      <c r="B53" s="47">
        <v>7.13</v>
      </c>
      <c r="C53" s="47">
        <v>6.96</v>
      </c>
      <c r="D53" s="47">
        <v>6.11</v>
      </c>
      <c r="E53" s="47">
        <v>6.82</v>
      </c>
      <c r="F53" s="47">
        <v>3.49</v>
      </c>
      <c r="G53" s="46">
        <f t="shared" si="4"/>
        <v>1.0712999999999999</v>
      </c>
      <c r="H53" s="46">
        <f t="shared" si="0"/>
        <v>1.0695999999999999</v>
      </c>
      <c r="I53" s="46">
        <f t="shared" si="1"/>
        <v>1.0610999999999999</v>
      </c>
      <c r="J53" s="46">
        <f t="shared" si="2"/>
        <v>1.0682</v>
      </c>
      <c r="K53" s="46">
        <f t="shared" si="3"/>
        <v>1.0348999999999999</v>
      </c>
      <c r="M53" s="45">
        <v>196809</v>
      </c>
      <c r="N53" s="47">
        <v>2.92</v>
      </c>
      <c r="O53" s="47">
        <v>5.68</v>
      </c>
      <c r="P53" s="47">
        <v>3.15</v>
      </c>
      <c r="Q53" s="47">
        <v>4.8499999999999996</v>
      </c>
      <c r="R53" s="47">
        <v>7.35</v>
      </c>
      <c r="S53" s="46">
        <f t="shared" si="11"/>
        <v>1.0291999999999999</v>
      </c>
      <c r="T53" s="46">
        <f t="shared" si="12"/>
        <v>1.0568</v>
      </c>
      <c r="U53" s="46">
        <f t="shared" si="13"/>
        <v>1.0315000000000001</v>
      </c>
      <c r="V53" s="46">
        <f t="shared" si="14"/>
        <v>1.0485</v>
      </c>
      <c r="W53" s="46">
        <f t="shared" si="5"/>
        <v>1.0734999999999999</v>
      </c>
      <c r="Y53" s="45">
        <v>196809</v>
      </c>
      <c r="Z53" s="47">
        <v>3.09</v>
      </c>
      <c r="AA53" s="47">
        <v>4.7</v>
      </c>
      <c r="AB53" s="47">
        <v>5.05</v>
      </c>
      <c r="AC53" s="47">
        <v>3.4</v>
      </c>
      <c r="AD53" s="47">
        <v>6.61</v>
      </c>
      <c r="AE53" s="46">
        <f t="shared" si="6"/>
        <v>1.0308999999999999</v>
      </c>
      <c r="AF53" s="46">
        <f t="shared" si="7"/>
        <v>1.0469999999999999</v>
      </c>
      <c r="AG53" s="46">
        <f t="shared" si="8"/>
        <v>1.0505</v>
      </c>
      <c r="AH53" s="46">
        <f t="shared" si="9"/>
        <v>1.034</v>
      </c>
      <c r="AI53" s="46">
        <f t="shared" si="10"/>
        <v>1.0661</v>
      </c>
      <c r="AK53" s="45">
        <v>196809</v>
      </c>
      <c r="AL53" s="47">
        <v>4.03</v>
      </c>
      <c r="AM53" s="47">
        <v>0.43</v>
      </c>
    </row>
    <row r="54" spans="1:39" x14ac:dyDescent="0.2">
      <c r="A54" s="45">
        <v>196810</v>
      </c>
      <c r="B54" s="47">
        <v>0.09</v>
      </c>
      <c r="C54" s="47">
        <v>0.69</v>
      </c>
      <c r="D54" s="47">
        <v>1.34</v>
      </c>
      <c r="E54" s="47">
        <v>0.79</v>
      </c>
      <c r="F54" s="47">
        <v>0.91</v>
      </c>
      <c r="G54" s="46">
        <f t="shared" si="4"/>
        <v>1.0008999999999999</v>
      </c>
      <c r="H54" s="46">
        <f t="shared" si="0"/>
        <v>1.0068999999999999</v>
      </c>
      <c r="I54" s="46">
        <f t="shared" si="1"/>
        <v>1.0134000000000001</v>
      </c>
      <c r="J54" s="46">
        <f t="shared" si="2"/>
        <v>1.0079</v>
      </c>
      <c r="K54" s="46">
        <f t="shared" si="3"/>
        <v>1.0091000000000001</v>
      </c>
      <c r="M54" s="45">
        <v>196810</v>
      </c>
      <c r="N54" s="47">
        <v>-1.43</v>
      </c>
      <c r="O54" s="47">
        <v>1.72</v>
      </c>
      <c r="P54" s="47">
        <v>2.13</v>
      </c>
      <c r="Q54" s="47">
        <v>3.1</v>
      </c>
      <c r="R54" s="47">
        <v>1.4</v>
      </c>
      <c r="S54" s="46">
        <f t="shared" si="11"/>
        <v>0.98570000000000002</v>
      </c>
      <c r="T54" s="46">
        <f t="shared" si="12"/>
        <v>1.0172000000000001</v>
      </c>
      <c r="U54" s="46">
        <f t="shared" si="13"/>
        <v>1.0213000000000001</v>
      </c>
      <c r="V54" s="46">
        <f t="shared" si="14"/>
        <v>1.0309999999999999</v>
      </c>
      <c r="W54" s="46">
        <f t="shared" si="5"/>
        <v>1.014</v>
      </c>
      <c r="Y54" s="45">
        <v>196810</v>
      </c>
      <c r="Z54" s="47">
        <v>-2.65</v>
      </c>
      <c r="AA54" s="47">
        <v>1.33</v>
      </c>
      <c r="AB54" s="47">
        <v>2.86</v>
      </c>
      <c r="AC54" s="47">
        <v>3</v>
      </c>
      <c r="AD54" s="47">
        <v>1.61</v>
      </c>
      <c r="AE54" s="46">
        <f t="shared" si="6"/>
        <v>0.97350000000000003</v>
      </c>
      <c r="AF54" s="46">
        <f t="shared" si="7"/>
        <v>1.0133000000000001</v>
      </c>
      <c r="AG54" s="46">
        <f t="shared" si="8"/>
        <v>1.0286</v>
      </c>
      <c r="AH54" s="46">
        <f t="shared" si="9"/>
        <v>1.03</v>
      </c>
      <c r="AI54" s="46">
        <f t="shared" si="10"/>
        <v>1.0161</v>
      </c>
      <c r="AK54" s="45">
        <v>196810</v>
      </c>
      <c r="AL54" s="47">
        <v>0.42</v>
      </c>
      <c r="AM54" s="47">
        <v>0.44</v>
      </c>
    </row>
    <row r="55" spans="1:39" x14ac:dyDescent="0.2">
      <c r="A55" s="45">
        <v>196811</v>
      </c>
      <c r="B55" s="47">
        <v>7.04</v>
      </c>
      <c r="C55" s="47">
        <v>8.4600000000000009</v>
      </c>
      <c r="D55" s="47">
        <v>8.15</v>
      </c>
      <c r="E55" s="47">
        <v>7.43</v>
      </c>
      <c r="F55" s="47">
        <v>5.15</v>
      </c>
      <c r="G55" s="46">
        <f t="shared" si="4"/>
        <v>1.0704</v>
      </c>
      <c r="H55" s="46">
        <f t="shared" si="0"/>
        <v>1.0846</v>
      </c>
      <c r="I55" s="46">
        <f t="shared" si="1"/>
        <v>1.0814999999999999</v>
      </c>
      <c r="J55" s="46">
        <f t="shared" si="2"/>
        <v>1.0743</v>
      </c>
      <c r="K55" s="46">
        <f t="shared" si="3"/>
        <v>1.0515000000000001</v>
      </c>
      <c r="M55" s="45">
        <v>196811</v>
      </c>
      <c r="N55" s="47">
        <v>6.57</v>
      </c>
      <c r="O55" s="47">
        <v>4.21</v>
      </c>
      <c r="P55" s="47">
        <v>6.29</v>
      </c>
      <c r="Q55" s="47">
        <v>5.47</v>
      </c>
      <c r="R55" s="47">
        <v>5.53</v>
      </c>
      <c r="S55" s="46">
        <f t="shared" si="11"/>
        <v>1.0657000000000001</v>
      </c>
      <c r="T55" s="46">
        <f t="shared" si="12"/>
        <v>1.0421</v>
      </c>
      <c r="U55" s="46">
        <f t="shared" si="13"/>
        <v>1.0629</v>
      </c>
      <c r="V55" s="46">
        <f t="shared" si="14"/>
        <v>1.0547</v>
      </c>
      <c r="W55" s="46">
        <f t="shared" si="5"/>
        <v>1.0552999999999999</v>
      </c>
      <c r="Y55" s="45">
        <v>196811</v>
      </c>
      <c r="Z55" s="47">
        <v>6.84</v>
      </c>
      <c r="AA55" s="47">
        <v>5.72</v>
      </c>
      <c r="AB55" s="47">
        <v>4.41</v>
      </c>
      <c r="AC55" s="47">
        <v>5.38</v>
      </c>
      <c r="AD55" s="47">
        <v>7.31</v>
      </c>
      <c r="AE55" s="46">
        <f t="shared" si="6"/>
        <v>1.0684</v>
      </c>
      <c r="AF55" s="46">
        <f t="shared" si="7"/>
        <v>1.0571999999999999</v>
      </c>
      <c r="AG55" s="46">
        <f t="shared" si="8"/>
        <v>1.0441</v>
      </c>
      <c r="AH55" s="46">
        <f t="shared" si="9"/>
        <v>1.0538000000000001</v>
      </c>
      <c r="AI55" s="46">
        <f t="shared" si="10"/>
        <v>1.0730999999999999</v>
      </c>
      <c r="AK55" s="45">
        <v>196811</v>
      </c>
      <c r="AL55" s="47">
        <v>5.43</v>
      </c>
      <c r="AM55" s="47">
        <v>0.42</v>
      </c>
    </row>
    <row r="56" spans="1:39" x14ac:dyDescent="0.2">
      <c r="A56" s="45">
        <v>196812</v>
      </c>
      <c r="B56" s="47">
        <v>2.5099999999999998</v>
      </c>
      <c r="C56" s="47">
        <v>-1.37</v>
      </c>
      <c r="D56" s="47">
        <v>-2</v>
      </c>
      <c r="E56" s="47">
        <v>-3.34</v>
      </c>
      <c r="F56" s="47">
        <v>-4.2</v>
      </c>
      <c r="G56" s="46">
        <f t="shared" si="4"/>
        <v>1.0250999999999999</v>
      </c>
      <c r="H56" s="46">
        <f t="shared" si="0"/>
        <v>0.98629999999999995</v>
      </c>
      <c r="I56" s="46">
        <f t="shared" si="1"/>
        <v>0.98</v>
      </c>
      <c r="J56" s="46">
        <f t="shared" si="2"/>
        <v>0.96660000000000001</v>
      </c>
      <c r="K56" s="46">
        <f t="shared" si="3"/>
        <v>0.95799999999999996</v>
      </c>
      <c r="M56" s="45">
        <v>196812</v>
      </c>
      <c r="N56" s="47">
        <v>-4.63</v>
      </c>
      <c r="O56" s="47">
        <v>-3.79</v>
      </c>
      <c r="P56" s="47">
        <v>-3.03</v>
      </c>
      <c r="Q56" s="47">
        <v>-2.86</v>
      </c>
      <c r="R56" s="47">
        <v>-2.33</v>
      </c>
      <c r="S56" s="46">
        <f t="shared" si="11"/>
        <v>0.95369999999999999</v>
      </c>
      <c r="T56" s="46">
        <f t="shared" si="12"/>
        <v>0.96209999999999996</v>
      </c>
      <c r="U56" s="46">
        <f t="shared" si="13"/>
        <v>0.96970000000000001</v>
      </c>
      <c r="V56" s="46">
        <f t="shared" si="14"/>
        <v>0.97140000000000004</v>
      </c>
      <c r="W56" s="46">
        <f t="shared" si="5"/>
        <v>0.97670000000000001</v>
      </c>
      <c r="Y56" s="45">
        <v>196812</v>
      </c>
      <c r="Z56" s="47">
        <v>-4.66</v>
      </c>
      <c r="AA56" s="47">
        <v>-3.98</v>
      </c>
      <c r="AB56" s="47">
        <v>-3.47</v>
      </c>
      <c r="AC56" s="47">
        <v>-3.83</v>
      </c>
      <c r="AD56" s="47">
        <v>-0.93</v>
      </c>
      <c r="AE56" s="46">
        <f t="shared" si="6"/>
        <v>0.95340000000000003</v>
      </c>
      <c r="AF56" s="46">
        <f t="shared" si="7"/>
        <v>0.96019999999999994</v>
      </c>
      <c r="AG56" s="46">
        <f t="shared" si="8"/>
        <v>0.96530000000000005</v>
      </c>
      <c r="AH56" s="46">
        <f t="shared" si="9"/>
        <v>0.9617</v>
      </c>
      <c r="AI56" s="46">
        <f t="shared" si="10"/>
        <v>0.99070000000000003</v>
      </c>
      <c r="AK56" s="45">
        <v>196812</v>
      </c>
      <c r="AL56" s="47">
        <v>-3.94</v>
      </c>
      <c r="AM56" s="47">
        <v>0.43</v>
      </c>
    </row>
    <row r="57" spans="1:39" x14ac:dyDescent="0.2">
      <c r="A57" s="45">
        <v>196901</v>
      </c>
      <c r="B57" s="47">
        <v>-0.69</v>
      </c>
      <c r="C57" s="47">
        <v>-0.5</v>
      </c>
      <c r="D57" s="47">
        <v>-1.56</v>
      </c>
      <c r="E57" s="47">
        <v>-0.56000000000000005</v>
      </c>
      <c r="F57" s="47">
        <v>-0.78</v>
      </c>
      <c r="G57" s="46">
        <f t="shared" si="4"/>
        <v>0.99309999999999998</v>
      </c>
      <c r="H57" s="46">
        <f t="shared" si="0"/>
        <v>0.995</v>
      </c>
      <c r="I57" s="46">
        <f t="shared" si="1"/>
        <v>0.98440000000000005</v>
      </c>
      <c r="J57" s="46">
        <f t="shared" si="2"/>
        <v>0.99439999999999995</v>
      </c>
      <c r="K57" s="46">
        <f t="shared" si="3"/>
        <v>0.99219999999999997</v>
      </c>
      <c r="M57" s="45">
        <v>196901</v>
      </c>
      <c r="N57" s="47">
        <v>-2.2000000000000002</v>
      </c>
      <c r="O57" s="47">
        <v>-0.39</v>
      </c>
      <c r="P57" s="47">
        <v>0.4</v>
      </c>
      <c r="Q57" s="47">
        <v>-0.42</v>
      </c>
      <c r="R57" s="47">
        <v>0.78</v>
      </c>
      <c r="S57" s="46">
        <f t="shared" si="11"/>
        <v>0.97799999999999998</v>
      </c>
      <c r="T57" s="46">
        <f t="shared" si="12"/>
        <v>0.99609999999999999</v>
      </c>
      <c r="U57" s="46">
        <f t="shared" si="13"/>
        <v>1.004</v>
      </c>
      <c r="V57" s="46">
        <f t="shared" si="14"/>
        <v>0.99580000000000002</v>
      </c>
      <c r="W57" s="46">
        <f t="shared" si="5"/>
        <v>1.0078</v>
      </c>
      <c r="Y57" s="45">
        <v>196901</v>
      </c>
      <c r="Z57" s="47">
        <v>-2.2799999999999998</v>
      </c>
      <c r="AA57" s="47">
        <v>-0.74</v>
      </c>
      <c r="AB57" s="47">
        <v>-0.39</v>
      </c>
      <c r="AC57" s="47">
        <v>0.12</v>
      </c>
      <c r="AD57" s="47">
        <v>-0.44</v>
      </c>
      <c r="AE57" s="46">
        <f t="shared" si="6"/>
        <v>0.97719999999999996</v>
      </c>
      <c r="AF57" s="46">
        <f t="shared" si="7"/>
        <v>0.99260000000000004</v>
      </c>
      <c r="AG57" s="46">
        <f t="shared" si="8"/>
        <v>0.99609999999999999</v>
      </c>
      <c r="AH57" s="46">
        <f t="shared" si="9"/>
        <v>1.0012000000000001</v>
      </c>
      <c r="AI57" s="46">
        <f t="shared" si="10"/>
        <v>0.99560000000000004</v>
      </c>
      <c r="AK57" s="45">
        <v>196901</v>
      </c>
      <c r="AL57" s="47">
        <v>-1.25</v>
      </c>
      <c r="AM57" s="47">
        <v>0.53</v>
      </c>
    </row>
    <row r="58" spans="1:39" x14ac:dyDescent="0.2">
      <c r="A58" s="45">
        <v>196902</v>
      </c>
      <c r="B58" s="47">
        <v>-10.31</v>
      </c>
      <c r="C58" s="47">
        <v>-8.4</v>
      </c>
      <c r="D58" s="47">
        <v>-7.76</v>
      </c>
      <c r="E58" s="47">
        <v>-7.13</v>
      </c>
      <c r="F58" s="47">
        <v>-3.97</v>
      </c>
      <c r="G58" s="46">
        <f t="shared" si="4"/>
        <v>0.89690000000000003</v>
      </c>
      <c r="H58" s="46">
        <f t="shared" si="0"/>
        <v>0.91600000000000004</v>
      </c>
      <c r="I58" s="46">
        <f t="shared" si="1"/>
        <v>0.9224</v>
      </c>
      <c r="J58" s="46">
        <f t="shared" si="2"/>
        <v>0.92869999999999997</v>
      </c>
      <c r="K58" s="46">
        <f t="shared" si="3"/>
        <v>0.96030000000000004</v>
      </c>
      <c r="M58" s="45">
        <v>196902</v>
      </c>
      <c r="N58" s="47">
        <v>-4.53</v>
      </c>
      <c r="O58" s="47">
        <v>-4.7</v>
      </c>
      <c r="P58" s="47">
        <v>-5.21</v>
      </c>
      <c r="Q58" s="47">
        <v>-5.31</v>
      </c>
      <c r="R58" s="47">
        <v>-6.91</v>
      </c>
      <c r="S58" s="46">
        <f t="shared" si="11"/>
        <v>0.95469999999999999</v>
      </c>
      <c r="T58" s="46">
        <f t="shared" si="12"/>
        <v>0.95299999999999996</v>
      </c>
      <c r="U58" s="46">
        <f t="shared" si="13"/>
        <v>0.94789999999999996</v>
      </c>
      <c r="V58" s="46">
        <f t="shared" si="14"/>
        <v>0.94689999999999996</v>
      </c>
      <c r="W58" s="46">
        <f t="shared" si="5"/>
        <v>0.93090000000000006</v>
      </c>
      <c r="Y58" s="45">
        <v>196902</v>
      </c>
      <c r="Z58" s="47">
        <v>-4.49</v>
      </c>
      <c r="AA58" s="47">
        <v>-5.8</v>
      </c>
      <c r="AB58" s="47">
        <v>-4.92</v>
      </c>
      <c r="AC58" s="47">
        <v>-3.97</v>
      </c>
      <c r="AD58" s="47">
        <v>-6.69</v>
      </c>
      <c r="AE58" s="46">
        <f t="shared" si="6"/>
        <v>0.95509999999999995</v>
      </c>
      <c r="AF58" s="46">
        <f t="shared" si="7"/>
        <v>0.94199999999999995</v>
      </c>
      <c r="AG58" s="46">
        <f t="shared" si="8"/>
        <v>0.95079999999999998</v>
      </c>
      <c r="AH58" s="46">
        <f t="shared" si="9"/>
        <v>0.96030000000000004</v>
      </c>
      <c r="AI58" s="46">
        <f t="shared" si="10"/>
        <v>0.93310000000000004</v>
      </c>
      <c r="AK58" s="45">
        <v>196902</v>
      </c>
      <c r="AL58" s="47">
        <v>-5.84</v>
      </c>
      <c r="AM58" s="47">
        <v>0.46</v>
      </c>
    </row>
    <row r="59" spans="1:39" x14ac:dyDescent="0.2">
      <c r="A59" s="45">
        <v>196903</v>
      </c>
      <c r="B59" s="47">
        <v>3.16</v>
      </c>
      <c r="C59" s="47">
        <v>2.2000000000000002</v>
      </c>
      <c r="D59" s="47">
        <v>2.02</v>
      </c>
      <c r="E59" s="47">
        <v>2.09</v>
      </c>
      <c r="F59" s="47">
        <v>3.54</v>
      </c>
      <c r="G59" s="46">
        <f t="shared" si="4"/>
        <v>1.0316000000000001</v>
      </c>
      <c r="H59" s="46">
        <f t="shared" si="0"/>
        <v>1.022</v>
      </c>
      <c r="I59" s="46">
        <f t="shared" si="1"/>
        <v>1.0202</v>
      </c>
      <c r="J59" s="46">
        <f t="shared" si="2"/>
        <v>1.0208999999999999</v>
      </c>
      <c r="K59" s="46">
        <f t="shared" si="3"/>
        <v>1.0354000000000001</v>
      </c>
      <c r="M59" s="45">
        <v>196903</v>
      </c>
      <c r="N59" s="47">
        <v>4.13</v>
      </c>
      <c r="O59" s="47">
        <v>2.02</v>
      </c>
      <c r="P59" s="47">
        <v>3.56</v>
      </c>
      <c r="Q59" s="47">
        <v>1.9</v>
      </c>
      <c r="R59" s="47">
        <v>4.1500000000000004</v>
      </c>
      <c r="S59" s="46">
        <f t="shared" si="11"/>
        <v>1.0412999999999999</v>
      </c>
      <c r="T59" s="46">
        <f t="shared" si="12"/>
        <v>1.0202</v>
      </c>
      <c r="U59" s="46">
        <f t="shared" si="13"/>
        <v>1.0356000000000001</v>
      </c>
      <c r="V59" s="46">
        <f t="shared" si="14"/>
        <v>1.0189999999999999</v>
      </c>
      <c r="W59" s="46">
        <f t="shared" si="5"/>
        <v>1.0415000000000001</v>
      </c>
      <c r="Y59" s="45">
        <v>196903</v>
      </c>
      <c r="Z59" s="47">
        <v>4.51</v>
      </c>
      <c r="AA59" s="47">
        <v>2.4</v>
      </c>
      <c r="AB59" s="47">
        <v>3.36</v>
      </c>
      <c r="AC59" s="47">
        <v>2.5499999999999998</v>
      </c>
      <c r="AD59" s="47">
        <v>3.3</v>
      </c>
      <c r="AE59" s="46">
        <f t="shared" si="6"/>
        <v>1.0450999999999999</v>
      </c>
      <c r="AF59" s="46">
        <f t="shared" si="7"/>
        <v>1.024</v>
      </c>
      <c r="AG59" s="46">
        <f t="shared" si="8"/>
        <v>1.0336000000000001</v>
      </c>
      <c r="AH59" s="46">
        <f t="shared" si="9"/>
        <v>1.0255000000000001</v>
      </c>
      <c r="AI59" s="46">
        <f t="shared" si="10"/>
        <v>1.0329999999999999</v>
      </c>
      <c r="AK59" s="45">
        <v>196903</v>
      </c>
      <c r="AL59" s="47">
        <v>2.64</v>
      </c>
      <c r="AM59" s="47">
        <v>0.46</v>
      </c>
    </row>
    <row r="60" spans="1:39" x14ac:dyDescent="0.2">
      <c r="A60" s="45">
        <v>196904</v>
      </c>
      <c r="B60" s="47">
        <v>0.56000000000000005</v>
      </c>
      <c r="C60" s="47">
        <v>1.33</v>
      </c>
      <c r="D60" s="47">
        <v>1.04</v>
      </c>
      <c r="E60" s="47">
        <v>1.44</v>
      </c>
      <c r="F60" s="47">
        <v>2.4</v>
      </c>
      <c r="G60" s="46">
        <f t="shared" si="4"/>
        <v>1.0056</v>
      </c>
      <c r="H60" s="46">
        <f t="shared" si="0"/>
        <v>1.0133000000000001</v>
      </c>
      <c r="I60" s="46">
        <f t="shared" si="1"/>
        <v>1.0104</v>
      </c>
      <c r="J60" s="46">
        <f t="shared" si="2"/>
        <v>1.0144</v>
      </c>
      <c r="K60" s="46">
        <f t="shared" si="3"/>
        <v>1.024</v>
      </c>
      <c r="M60" s="45">
        <v>196904</v>
      </c>
      <c r="N60" s="47">
        <v>3.48</v>
      </c>
      <c r="O60" s="47">
        <v>1</v>
      </c>
      <c r="P60" s="47">
        <v>0.96</v>
      </c>
      <c r="Q60" s="47">
        <v>2.2599999999999998</v>
      </c>
      <c r="R60" s="47">
        <v>1.17</v>
      </c>
      <c r="S60" s="46">
        <f t="shared" si="11"/>
        <v>1.0347999999999999</v>
      </c>
      <c r="T60" s="46">
        <f t="shared" si="12"/>
        <v>1.01</v>
      </c>
      <c r="U60" s="46">
        <f t="shared" si="13"/>
        <v>1.0096000000000001</v>
      </c>
      <c r="V60" s="46">
        <f t="shared" si="14"/>
        <v>1.0226</v>
      </c>
      <c r="W60" s="46">
        <f t="shared" si="5"/>
        <v>1.0117</v>
      </c>
      <c r="Y60" s="45">
        <v>196904</v>
      </c>
      <c r="Z60" s="47">
        <v>3.87</v>
      </c>
      <c r="AA60" s="47">
        <v>1.77</v>
      </c>
      <c r="AB60" s="47">
        <v>0.96</v>
      </c>
      <c r="AC60" s="47">
        <v>2.0499999999999998</v>
      </c>
      <c r="AD60" s="47">
        <v>0.53</v>
      </c>
      <c r="AE60" s="46">
        <f t="shared" si="6"/>
        <v>1.0387</v>
      </c>
      <c r="AF60" s="46">
        <f t="shared" si="7"/>
        <v>1.0177</v>
      </c>
      <c r="AG60" s="46">
        <f t="shared" si="8"/>
        <v>1.0096000000000001</v>
      </c>
      <c r="AH60" s="46">
        <f t="shared" si="9"/>
        <v>1.0205</v>
      </c>
      <c r="AI60" s="46">
        <f t="shared" si="10"/>
        <v>1.0053000000000001</v>
      </c>
      <c r="AK60" s="45">
        <v>196904</v>
      </c>
      <c r="AL60" s="47">
        <v>1.46</v>
      </c>
      <c r="AM60" s="47">
        <v>0.53</v>
      </c>
    </row>
    <row r="61" spans="1:39" x14ac:dyDescent="0.2">
      <c r="A61" s="45">
        <v>196905</v>
      </c>
      <c r="B61" s="47">
        <v>1.03</v>
      </c>
      <c r="C61" s="47">
        <v>-0.59</v>
      </c>
      <c r="D61" s="47">
        <v>0.5</v>
      </c>
      <c r="E61" s="47">
        <v>0.06</v>
      </c>
      <c r="F61" s="47">
        <v>0.38</v>
      </c>
      <c r="G61" s="46">
        <f t="shared" si="4"/>
        <v>1.0103</v>
      </c>
      <c r="H61" s="46">
        <f t="shared" si="0"/>
        <v>0.99409999999999998</v>
      </c>
      <c r="I61" s="46">
        <f t="shared" si="1"/>
        <v>1.0049999999999999</v>
      </c>
      <c r="J61" s="46">
        <f t="shared" si="2"/>
        <v>1.0005999999999999</v>
      </c>
      <c r="K61" s="46">
        <f t="shared" si="3"/>
        <v>1.0038</v>
      </c>
      <c r="M61" s="45">
        <v>196905</v>
      </c>
      <c r="N61" s="47">
        <v>-0.41</v>
      </c>
      <c r="O61" s="47">
        <v>0.32</v>
      </c>
      <c r="P61" s="47">
        <v>1</v>
      </c>
      <c r="Q61" s="47">
        <v>1.3</v>
      </c>
      <c r="R61" s="47">
        <v>-0.19</v>
      </c>
      <c r="S61" s="46">
        <f t="shared" si="11"/>
        <v>0.99590000000000001</v>
      </c>
      <c r="T61" s="46">
        <f t="shared" si="12"/>
        <v>1.0032000000000001</v>
      </c>
      <c r="U61" s="46">
        <f t="shared" si="13"/>
        <v>1.01</v>
      </c>
      <c r="V61" s="46">
        <f t="shared" si="14"/>
        <v>1.0129999999999999</v>
      </c>
      <c r="W61" s="46">
        <f t="shared" si="5"/>
        <v>0.99809999999999999</v>
      </c>
      <c r="Y61" s="45">
        <v>196905</v>
      </c>
      <c r="Z61" s="47">
        <v>-0.21</v>
      </c>
      <c r="AA61" s="47">
        <v>-1.27</v>
      </c>
      <c r="AB61" s="47">
        <v>0.74</v>
      </c>
      <c r="AC61" s="47">
        <v>1.17</v>
      </c>
      <c r="AD61" s="47">
        <v>1.75</v>
      </c>
      <c r="AE61" s="46">
        <f t="shared" si="6"/>
        <v>0.99790000000000001</v>
      </c>
      <c r="AF61" s="46">
        <f t="shared" si="7"/>
        <v>0.98729999999999996</v>
      </c>
      <c r="AG61" s="46">
        <f t="shared" si="8"/>
        <v>1.0074000000000001</v>
      </c>
      <c r="AH61" s="46">
        <f t="shared" si="9"/>
        <v>1.0117</v>
      </c>
      <c r="AI61" s="46">
        <f t="shared" si="10"/>
        <v>1.0175000000000001</v>
      </c>
      <c r="AK61" s="45">
        <v>196905</v>
      </c>
      <c r="AL61" s="47">
        <v>-0.1</v>
      </c>
      <c r="AM61" s="47">
        <v>0.48</v>
      </c>
    </row>
    <row r="62" spans="1:39" x14ac:dyDescent="0.2">
      <c r="A62" s="45">
        <v>196906</v>
      </c>
      <c r="B62" s="47">
        <v>-13.53</v>
      </c>
      <c r="C62" s="47">
        <v>-11.39</v>
      </c>
      <c r="D62" s="47">
        <v>-10.81</v>
      </c>
      <c r="E62" s="47">
        <v>-8.1199999999999992</v>
      </c>
      <c r="F62" s="47">
        <v>-5.05</v>
      </c>
      <c r="G62" s="46">
        <f t="shared" si="4"/>
        <v>0.86470000000000002</v>
      </c>
      <c r="H62" s="46">
        <f t="shared" si="0"/>
        <v>0.8861</v>
      </c>
      <c r="I62" s="46">
        <f t="shared" si="1"/>
        <v>0.89190000000000003</v>
      </c>
      <c r="J62" s="46">
        <f t="shared" si="2"/>
        <v>0.91880000000000006</v>
      </c>
      <c r="K62" s="46">
        <f t="shared" si="3"/>
        <v>0.94950000000000001</v>
      </c>
      <c r="M62" s="45">
        <v>196906</v>
      </c>
      <c r="N62" s="47">
        <v>-3.31</v>
      </c>
      <c r="O62" s="47">
        <v>-7.32</v>
      </c>
      <c r="P62" s="47">
        <v>-8.18</v>
      </c>
      <c r="Q62" s="47">
        <v>-7.4</v>
      </c>
      <c r="R62" s="47">
        <v>-9.0500000000000007</v>
      </c>
      <c r="S62" s="46">
        <f t="shared" si="11"/>
        <v>0.96689999999999998</v>
      </c>
      <c r="T62" s="46">
        <f t="shared" si="12"/>
        <v>0.92679999999999996</v>
      </c>
      <c r="U62" s="46">
        <f t="shared" si="13"/>
        <v>0.91820000000000002</v>
      </c>
      <c r="V62" s="46">
        <f t="shared" si="14"/>
        <v>0.92599999999999993</v>
      </c>
      <c r="W62" s="46">
        <f t="shared" si="5"/>
        <v>0.90949999999999998</v>
      </c>
      <c r="Y62" s="45">
        <v>196906</v>
      </c>
      <c r="Z62" s="47">
        <v>-2.56</v>
      </c>
      <c r="AA62" s="47">
        <v>-7.64</v>
      </c>
      <c r="AB62" s="47">
        <v>-8.2100000000000009</v>
      </c>
      <c r="AC62" s="47">
        <v>-6.5</v>
      </c>
      <c r="AD62" s="47">
        <v>-9.36</v>
      </c>
      <c r="AE62" s="46">
        <f t="shared" si="6"/>
        <v>0.97440000000000004</v>
      </c>
      <c r="AF62" s="46">
        <f t="shared" si="7"/>
        <v>0.92359999999999998</v>
      </c>
      <c r="AG62" s="46">
        <f t="shared" si="8"/>
        <v>0.91789999999999994</v>
      </c>
      <c r="AH62" s="46">
        <f t="shared" si="9"/>
        <v>0.93500000000000005</v>
      </c>
      <c r="AI62" s="46">
        <f t="shared" si="10"/>
        <v>0.90639999999999998</v>
      </c>
      <c r="AK62" s="45">
        <v>196906</v>
      </c>
      <c r="AL62" s="47">
        <v>-7.18</v>
      </c>
      <c r="AM62" s="47">
        <v>0.51</v>
      </c>
    </row>
    <row r="63" spans="1:39" x14ac:dyDescent="0.2">
      <c r="A63" s="45">
        <v>196907</v>
      </c>
      <c r="B63" s="47">
        <v>-11.41</v>
      </c>
      <c r="C63" s="47">
        <v>-9.2799999999999994</v>
      </c>
      <c r="D63" s="47">
        <v>-8.52</v>
      </c>
      <c r="E63" s="47">
        <v>-6.88</v>
      </c>
      <c r="F63" s="47">
        <v>-5.77</v>
      </c>
      <c r="G63" s="46">
        <f t="shared" si="4"/>
        <v>0.88590000000000002</v>
      </c>
      <c r="H63" s="46">
        <f t="shared" si="0"/>
        <v>0.90720000000000001</v>
      </c>
      <c r="I63" s="46">
        <f t="shared" si="1"/>
        <v>0.91480000000000006</v>
      </c>
      <c r="J63" s="46">
        <f t="shared" si="2"/>
        <v>0.93120000000000003</v>
      </c>
      <c r="K63" s="46">
        <f t="shared" si="3"/>
        <v>0.94230000000000003</v>
      </c>
      <c r="M63" s="45">
        <v>196907</v>
      </c>
      <c r="N63" s="47">
        <v>-5.24</v>
      </c>
      <c r="O63" s="47">
        <v>-6.67</v>
      </c>
      <c r="P63" s="47">
        <v>-7.14</v>
      </c>
      <c r="Q63" s="47">
        <v>-7.3</v>
      </c>
      <c r="R63" s="47">
        <v>-6.17</v>
      </c>
      <c r="S63" s="46">
        <f t="shared" si="11"/>
        <v>0.9476</v>
      </c>
      <c r="T63" s="46">
        <f t="shared" si="12"/>
        <v>0.93330000000000002</v>
      </c>
      <c r="U63" s="46">
        <f t="shared" si="13"/>
        <v>0.92859999999999998</v>
      </c>
      <c r="V63" s="46">
        <f t="shared" si="14"/>
        <v>0.92700000000000005</v>
      </c>
      <c r="W63" s="46">
        <f t="shared" si="5"/>
        <v>0.93830000000000002</v>
      </c>
      <c r="Y63" s="45">
        <v>196907</v>
      </c>
      <c r="Z63" s="47">
        <v>-4.83</v>
      </c>
      <c r="AA63" s="47">
        <v>-6.41</v>
      </c>
      <c r="AB63" s="47">
        <v>-7.36</v>
      </c>
      <c r="AC63" s="47">
        <v>-5.89</v>
      </c>
      <c r="AD63" s="47">
        <v>-7.47</v>
      </c>
      <c r="AE63" s="46">
        <f t="shared" si="6"/>
        <v>0.95169999999999999</v>
      </c>
      <c r="AF63" s="46">
        <f t="shared" si="7"/>
        <v>0.93589999999999995</v>
      </c>
      <c r="AG63" s="46">
        <f t="shared" si="8"/>
        <v>0.9264</v>
      </c>
      <c r="AH63" s="46">
        <f t="shared" si="9"/>
        <v>0.94110000000000005</v>
      </c>
      <c r="AI63" s="46">
        <f t="shared" si="10"/>
        <v>0.92530000000000001</v>
      </c>
      <c r="AK63" s="45">
        <v>196907</v>
      </c>
      <c r="AL63" s="47">
        <v>-7</v>
      </c>
      <c r="AM63" s="47">
        <v>0.53</v>
      </c>
    </row>
    <row r="64" spans="1:39" x14ac:dyDescent="0.2">
      <c r="A64" s="45">
        <v>196908</v>
      </c>
      <c r="B64" s="47">
        <v>4.72</v>
      </c>
      <c r="C64" s="47">
        <v>5.51</v>
      </c>
      <c r="D64" s="47">
        <v>7.35</v>
      </c>
      <c r="E64" s="47">
        <v>5.89</v>
      </c>
      <c r="F64" s="47">
        <v>4.8499999999999996</v>
      </c>
      <c r="G64" s="46">
        <f t="shared" si="4"/>
        <v>1.0471999999999999</v>
      </c>
      <c r="H64" s="46">
        <f t="shared" si="0"/>
        <v>1.0550999999999999</v>
      </c>
      <c r="I64" s="46">
        <f t="shared" si="1"/>
        <v>1.0734999999999999</v>
      </c>
      <c r="J64" s="46">
        <f t="shared" si="2"/>
        <v>1.0589</v>
      </c>
      <c r="K64" s="46">
        <f t="shared" si="3"/>
        <v>1.0485</v>
      </c>
      <c r="M64" s="45">
        <v>196908</v>
      </c>
      <c r="N64" s="47">
        <v>7.37</v>
      </c>
      <c r="O64" s="47">
        <v>5.22</v>
      </c>
      <c r="P64" s="47">
        <v>4.16</v>
      </c>
      <c r="Q64" s="47">
        <v>4.1900000000000004</v>
      </c>
      <c r="R64" s="47">
        <v>2.2799999999999998</v>
      </c>
      <c r="S64" s="46">
        <f t="shared" si="11"/>
        <v>1.0737000000000001</v>
      </c>
      <c r="T64" s="46">
        <f t="shared" si="12"/>
        <v>1.0522</v>
      </c>
      <c r="U64" s="46">
        <f t="shared" si="13"/>
        <v>1.0416000000000001</v>
      </c>
      <c r="V64" s="46">
        <f t="shared" si="14"/>
        <v>1.0419</v>
      </c>
      <c r="W64" s="46">
        <f t="shared" si="5"/>
        <v>1.0227999999999999</v>
      </c>
      <c r="Y64" s="45">
        <v>196908</v>
      </c>
      <c r="Z64" s="47">
        <v>7.75</v>
      </c>
      <c r="AA64" s="47">
        <v>6.02</v>
      </c>
      <c r="AB64" s="47">
        <v>5.14</v>
      </c>
      <c r="AC64" s="47">
        <v>2.76</v>
      </c>
      <c r="AD64" s="47">
        <v>3.15</v>
      </c>
      <c r="AE64" s="46">
        <f t="shared" si="6"/>
        <v>1.0774999999999999</v>
      </c>
      <c r="AF64" s="46">
        <f t="shared" si="7"/>
        <v>1.0602</v>
      </c>
      <c r="AG64" s="46">
        <f t="shared" si="8"/>
        <v>1.0513999999999999</v>
      </c>
      <c r="AH64" s="46">
        <f t="shared" si="9"/>
        <v>1.0276000000000001</v>
      </c>
      <c r="AI64" s="46">
        <f t="shared" si="10"/>
        <v>1.0315000000000001</v>
      </c>
      <c r="AK64" s="45">
        <v>196908</v>
      </c>
      <c r="AL64" s="47">
        <v>4.68</v>
      </c>
      <c r="AM64" s="47">
        <v>0.5</v>
      </c>
    </row>
    <row r="65" spans="1:39" x14ac:dyDescent="0.2">
      <c r="A65" s="45">
        <v>196909</v>
      </c>
      <c r="B65" s="47">
        <v>-3.34</v>
      </c>
      <c r="C65" s="47">
        <v>-0.51</v>
      </c>
      <c r="D65" s="47">
        <v>-1.08</v>
      </c>
      <c r="E65" s="47">
        <v>-1.82</v>
      </c>
      <c r="F65" s="47">
        <v>-2.65</v>
      </c>
      <c r="G65" s="46">
        <f t="shared" si="4"/>
        <v>0.96660000000000001</v>
      </c>
      <c r="H65" s="46">
        <f t="shared" si="0"/>
        <v>0.99490000000000001</v>
      </c>
      <c r="I65" s="46">
        <f t="shared" si="1"/>
        <v>0.98919999999999997</v>
      </c>
      <c r="J65" s="46">
        <f t="shared" si="2"/>
        <v>0.98180000000000001</v>
      </c>
      <c r="K65" s="46">
        <f t="shared" si="3"/>
        <v>0.97350000000000003</v>
      </c>
      <c r="M65" s="45">
        <v>196909</v>
      </c>
      <c r="N65" s="47">
        <v>-0.32</v>
      </c>
      <c r="O65" s="47">
        <v>-2.04</v>
      </c>
      <c r="P65" s="47">
        <v>-3.16</v>
      </c>
      <c r="Q65" s="47">
        <v>-4.45</v>
      </c>
      <c r="R65" s="47">
        <v>-4.28</v>
      </c>
      <c r="S65" s="46">
        <f t="shared" si="11"/>
        <v>0.99680000000000002</v>
      </c>
      <c r="T65" s="46">
        <f t="shared" si="12"/>
        <v>0.97960000000000003</v>
      </c>
      <c r="U65" s="46">
        <f t="shared" si="13"/>
        <v>0.96840000000000004</v>
      </c>
      <c r="V65" s="46">
        <f t="shared" si="14"/>
        <v>0.95550000000000002</v>
      </c>
      <c r="W65" s="46">
        <f t="shared" si="5"/>
        <v>0.95720000000000005</v>
      </c>
      <c r="Y65" s="45">
        <v>196909</v>
      </c>
      <c r="Z65" s="47">
        <v>0.12</v>
      </c>
      <c r="AA65" s="47">
        <v>-2.13</v>
      </c>
      <c r="AB65" s="47">
        <v>-3.95</v>
      </c>
      <c r="AC65" s="47">
        <v>-3.67</v>
      </c>
      <c r="AD65" s="47">
        <v>-4.08</v>
      </c>
      <c r="AE65" s="46">
        <f t="shared" si="6"/>
        <v>1.0012000000000001</v>
      </c>
      <c r="AF65" s="46">
        <f t="shared" si="7"/>
        <v>0.97870000000000001</v>
      </c>
      <c r="AG65" s="46">
        <f t="shared" si="8"/>
        <v>0.96050000000000002</v>
      </c>
      <c r="AH65" s="46">
        <f t="shared" si="9"/>
        <v>0.96330000000000005</v>
      </c>
      <c r="AI65" s="46">
        <f t="shared" si="10"/>
        <v>0.95920000000000005</v>
      </c>
      <c r="AK65" s="45">
        <v>196909</v>
      </c>
      <c r="AL65" s="47">
        <v>-2.98</v>
      </c>
      <c r="AM65" s="47">
        <v>0.62</v>
      </c>
    </row>
    <row r="66" spans="1:39" x14ac:dyDescent="0.2">
      <c r="A66" s="45">
        <v>196910</v>
      </c>
      <c r="B66" s="47">
        <v>10.26</v>
      </c>
      <c r="C66" s="47">
        <v>9.0500000000000007</v>
      </c>
      <c r="D66" s="47">
        <v>7.72</v>
      </c>
      <c r="E66" s="47">
        <v>7.22</v>
      </c>
      <c r="F66" s="47">
        <v>4.7</v>
      </c>
      <c r="G66" s="46">
        <f t="shared" si="4"/>
        <v>1.1026</v>
      </c>
      <c r="H66" s="46">
        <f t="shared" si="0"/>
        <v>1.0905</v>
      </c>
      <c r="I66" s="46">
        <f t="shared" si="1"/>
        <v>1.0771999999999999</v>
      </c>
      <c r="J66" s="46">
        <f t="shared" si="2"/>
        <v>1.0722</v>
      </c>
      <c r="K66" s="46">
        <f t="shared" si="3"/>
        <v>1.0469999999999999</v>
      </c>
      <c r="M66" s="45">
        <v>196910</v>
      </c>
      <c r="N66" s="47">
        <v>6.85</v>
      </c>
      <c r="O66" s="47">
        <v>6.09</v>
      </c>
      <c r="P66" s="47">
        <v>5.46</v>
      </c>
      <c r="Q66" s="47">
        <v>3.5</v>
      </c>
      <c r="R66" s="47">
        <v>4.29</v>
      </c>
      <c r="S66" s="46">
        <f t="shared" si="11"/>
        <v>1.0685</v>
      </c>
      <c r="T66" s="46">
        <f t="shared" si="12"/>
        <v>1.0609</v>
      </c>
      <c r="U66" s="46">
        <f t="shared" si="13"/>
        <v>1.0546</v>
      </c>
      <c r="V66" s="46">
        <f t="shared" si="14"/>
        <v>1.0349999999999999</v>
      </c>
      <c r="W66" s="46">
        <f t="shared" si="5"/>
        <v>1.0428999999999999</v>
      </c>
      <c r="Y66" s="45">
        <v>196910</v>
      </c>
      <c r="Z66" s="47">
        <v>6.81</v>
      </c>
      <c r="AA66" s="47">
        <v>6.06</v>
      </c>
      <c r="AB66" s="47">
        <v>7.13</v>
      </c>
      <c r="AC66" s="47">
        <v>4.3</v>
      </c>
      <c r="AD66" s="47">
        <v>3.47</v>
      </c>
      <c r="AE66" s="46">
        <f t="shared" si="6"/>
        <v>1.0681</v>
      </c>
      <c r="AF66" s="46">
        <f t="shared" si="7"/>
        <v>1.0606</v>
      </c>
      <c r="AG66" s="46">
        <f t="shared" si="8"/>
        <v>1.0712999999999999</v>
      </c>
      <c r="AH66" s="46">
        <f t="shared" si="9"/>
        <v>1.0429999999999999</v>
      </c>
      <c r="AI66" s="46">
        <f t="shared" si="10"/>
        <v>1.0347</v>
      </c>
      <c r="AK66" s="45">
        <v>196910</v>
      </c>
      <c r="AL66" s="47">
        <v>5.0599999999999996</v>
      </c>
      <c r="AM66" s="47">
        <v>0.6</v>
      </c>
    </row>
    <row r="67" spans="1:39" x14ac:dyDescent="0.2">
      <c r="A67" s="45">
        <v>196911</v>
      </c>
      <c r="B67" s="47">
        <v>-7</v>
      </c>
      <c r="C67" s="47">
        <v>-4.28</v>
      </c>
      <c r="D67" s="47">
        <v>-4.74</v>
      </c>
      <c r="E67" s="47">
        <v>-3.72</v>
      </c>
      <c r="F67" s="47">
        <v>-2.82</v>
      </c>
      <c r="G67" s="46">
        <f t="shared" si="4"/>
        <v>0.92999999999999994</v>
      </c>
      <c r="H67" s="46">
        <f t="shared" si="0"/>
        <v>0.95720000000000005</v>
      </c>
      <c r="I67" s="46">
        <f t="shared" si="1"/>
        <v>0.9526</v>
      </c>
      <c r="J67" s="46">
        <f t="shared" si="2"/>
        <v>0.96279999999999999</v>
      </c>
      <c r="K67" s="46">
        <f t="shared" si="3"/>
        <v>0.9718</v>
      </c>
      <c r="M67" s="45">
        <v>196911</v>
      </c>
      <c r="N67" s="47">
        <v>-1.98</v>
      </c>
      <c r="O67" s="47">
        <v>-3.74</v>
      </c>
      <c r="P67" s="47">
        <v>-3.68</v>
      </c>
      <c r="Q67" s="47">
        <v>-4.91</v>
      </c>
      <c r="R67" s="47">
        <v>-2.9</v>
      </c>
      <c r="S67" s="46">
        <f t="shared" si="11"/>
        <v>0.98019999999999996</v>
      </c>
      <c r="T67" s="46">
        <f t="shared" si="12"/>
        <v>0.96260000000000001</v>
      </c>
      <c r="U67" s="46">
        <f t="shared" si="13"/>
        <v>0.96320000000000006</v>
      </c>
      <c r="V67" s="46">
        <f t="shared" si="14"/>
        <v>0.95089999999999997</v>
      </c>
      <c r="W67" s="46">
        <f t="shared" si="5"/>
        <v>0.97099999999999997</v>
      </c>
      <c r="Y67" s="45">
        <v>196911</v>
      </c>
      <c r="Z67" s="47">
        <v>-1.69</v>
      </c>
      <c r="AA67" s="47">
        <v>-3.56</v>
      </c>
      <c r="AB67" s="47">
        <v>-4.16</v>
      </c>
      <c r="AC67" s="47">
        <v>-2.44</v>
      </c>
      <c r="AD67" s="47">
        <v>-4.8</v>
      </c>
      <c r="AE67" s="46">
        <f t="shared" si="6"/>
        <v>0.98309999999999997</v>
      </c>
      <c r="AF67" s="46">
        <f t="shared" si="7"/>
        <v>0.96440000000000003</v>
      </c>
      <c r="AG67" s="46">
        <f t="shared" si="8"/>
        <v>0.95840000000000003</v>
      </c>
      <c r="AH67" s="46">
        <f t="shared" si="9"/>
        <v>0.97560000000000002</v>
      </c>
      <c r="AI67" s="46">
        <f t="shared" si="10"/>
        <v>0.95199999999999996</v>
      </c>
      <c r="AK67" s="45">
        <v>196911</v>
      </c>
      <c r="AL67" s="47">
        <v>-3.79</v>
      </c>
      <c r="AM67" s="47">
        <v>0.52</v>
      </c>
    </row>
    <row r="68" spans="1:39" x14ac:dyDescent="0.2">
      <c r="A68" s="45">
        <v>196912</v>
      </c>
      <c r="B68" s="47">
        <v>-7.71</v>
      </c>
      <c r="C68" s="47">
        <v>-5.93</v>
      </c>
      <c r="D68" s="47">
        <v>-3.46</v>
      </c>
      <c r="E68" s="47">
        <v>-2.0299999999999998</v>
      </c>
      <c r="F68" s="47">
        <v>-1.29</v>
      </c>
      <c r="G68" s="46">
        <f t="shared" si="4"/>
        <v>0.92290000000000005</v>
      </c>
      <c r="H68" s="46">
        <f t="shared" si="0"/>
        <v>0.94069999999999998</v>
      </c>
      <c r="I68" s="46">
        <f t="shared" si="1"/>
        <v>0.96540000000000004</v>
      </c>
      <c r="J68" s="46">
        <f t="shared" si="2"/>
        <v>0.97970000000000002</v>
      </c>
      <c r="K68" s="46">
        <f t="shared" si="3"/>
        <v>0.98709999999999998</v>
      </c>
      <c r="M68" s="45">
        <v>196912</v>
      </c>
      <c r="N68" s="47">
        <v>0.24</v>
      </c>
      <c r="O68" s="47">
        <v>-2.5</v>
      </c>
      <c r="P68" s="47">
        <v>-1.78</v>
      </c>
      <c r="Q68" s="47">
        <v>-2.62</v>
      </c>
      <c r="R68" s="47">
        <v>-5.28</v>
      </c>
      <c r="S68" s="46">
        <f t="shared" si="11"/>
        <v>1.0024</v>
      </c>
      <c r="T68" s="46">
        <f t="shared" si="12"/>
        <v>0.97499999999999998</v>
      </c>
      <c r="U68" s="46">
        <f t="shared" si="13"/>
        <v>0.98219999999999996</v>
      </c>
      <c r="V68" s="46">
        <f t="shared" si="14"/>
        <v>0.9738</v>
      </c>
      <c r="W68" s="46">
        <f t="shared" si="5"/>
        <v>0.94720000000000004</v>
      </c>
      <c r="Y68" s="45">
        <v>196912</v>
      </c>
      <c r="Z68" s="47">
        <v>0.48</v>
      </c>
      <c r="AA68" s="47">
        <v>-1.68</v>
      </c>
      <c r="AB68" s="47">
        <v>-2.64</v>
      </c>
      <c r="AC68" s="47">
        <v>-3.55</v>
      </c>
      <c r="AD68" s="47">
        <v>-2.62</v>
      </c>
      <c r="AE68" s="46">
        <f t="shared" si="6"/>
        <v>1.0047999999999999</v>
      </c>
      <c r="AF68" s="46">
        <f t="shared" si="7"/>
        <v>0.98319999999999996</v>
      </c>
      <c r="AG68" s="46">
        <f t="shared" si="8"/>
        <v>0.97360000000000002</v>
      </c>
      <c r="AH68" s="46">
        <f t="shared" si="9"/>
        <v>0.96450000000000002</v>
      </c>
      <c r="AI68" s="46">
        <f t="shared" si="10"/>
        <v>0.9738</v>
      </c>
      <c r="AK68" s="45">
        <v>196912</v>
      </c>
      <c r="AL68" s="47">
        <v>-2.63</v>
      </c>
      <c r="AM68" s="47">
        <v>0.64</v>
      </c>
    </row>
    <row r="69" spans="1:39" x14ac:dyDescent="0.2">
      <c r="A69" s="45">
        <v>197001</v>
      </c>
      <c r="B69" s="47">
        <v>-3.66</v>
      </c>
      <c r="C69" s="47">
        <v>-5.2</v>
      </c>
      <c r="D69" s="47">
        <v>-6.98</v>
      </c>
      <c r="E69" s="47">
        <v>-7.57</v>
      </c>
      <c r="F69" s="47">
        <v>-7.74</v>
      </c>
      <c r="G69" s="46">
        <f t="shared" si="4"/>
        <v>0.96340000000000003</v>
      </c>
      <c r="H69" s="46">
        <f t="shared" si="0"/>
        <v>0.94799999999999995</v>
      </c>
      <c r="I69" s="46">
        <f t="shared" si="1"/>
        <v>0.93020000000000003</v>
      </c>
      <c r="J69" s="46">
        <f t="shared" si="2"/>
        <v>0.92430000000000001</v>
      </c>
      <c r="K69" s="46">
        <f t="shared" si="3"/>
        <v>0.92259999999999998</v>
      </c>
      <c r="M69" s="45">
        <v>197001</v>
      </c>
      <c r="N69" s="47">
        <v>-8.3000000000000007</v>
      </c>
      <c r="O69" s="47">
        <v>-7.26</v>
      </c>
      <c r="P69" s="47">
        <v>-8.41</v>
      </c>
      <c r="Q69" s="47">
        <v>-7.92</v>
      </c>
      <c r="R69" s="47">
        <v>-4.1500000000000004</v>
      </c>
      <c r="S69" s="46">
        <f t="shared" si="11"/>
        <v>0.91700000000000004</v>
      </c>
      <c r="T69" s="46">
        <f t="shared" si="12"/>
        <v>0.9274</v>
      </c>
      <c r="U69" s="46">
        <f t="shared" si="13"/>
        <v>0.91589999999999994</v>
      </c>
      <c r="V69" s="46">
        <f t="shared" si="14"/>
        <v>0.92080000000000006</v>
      </c>
      <c r="W69" s="46">
        <f t="shared" si="5"/>
        <v>0.95850000000000002</v>
      </c>
      <c r="Y69" s="45">
        <v>197001</v>
      </c>
      <c r="Z69" s="47">
        <v>-8.1199999999999992</v>
      </c>
      <c r="AA69" s="47">
        <v>-7.73</v>
      </c>
      <c r="AB69" s="47">
        <v>-7.21</v>
      </c>
      <c r="AC69" s="47">
        <v>-6.71</v>
      </c>
      <c r="AD69" s="47">
        <v>-7.85</v>
      </c>
      <c r="AE69" s="46">
        <f t="shared" si="6"/>
        <v>0.91880000000000006</v>
      </c>
      <c r="AF69" s="46">
        <f t="shared" si="7"/>
        <v>0.92269999999999996</v>
      </c>
      <c r="AG69" s="46">
        <f t="shared" si="8"/>
        <v>0.92789999999999995</v>
      </c>
      <c r="AH69" s="46">
        <f t="shared" si="9"/>
        <v>0.93290000000000006</v>
      </c>
      <c r="AI69" s="46">
        <f t="shared" si="10"/>
        <v>0.92149999999999999</v>
      </c>
      <c r="AK69" s="45">
        <v>197001</v>
      </c>
      <c r="AL69" s="47">
        <v>-8.1</v>
      </c>
      <c r="AM69" s="47">
        <v>0.6</v>
      </c>
    </row>
    <row r="70" spans="1:39" x14ac:dyDescent="0.2">
      <c r="A70" s="45">
        <v>197002</v>
      </c>
      <c r="B70" s="47">
        <v>3.23</v>
      </c>
      <c r="C70" s="47">
        <v>3.77</v>
      </c>
      <c r="D70" s="47">
        <v>4.5599999999999996</v>
      </c>
      <c r="E70" s="47">
        <v>5.76</v>
      </c>
      <c r="F70" s="47">
        <v>6.13</v>
      </c>
      <c r="G70" s="46">
        <f t="shared" si="4"/>
        <v>1.0323</v>
      </c>
      <c r="H70" s="46">
        <f t="shared" si="0"/>
        <v>1.0377000000000001</v>
      </c>
      <c r="I70" s="46">
        <f t="shared" si="1"/>
        <v>1.0456000000000001</v>
      </c>
      <c r="J70" s="46">
        <f t="shared" si="2"/>
        <v>1.0576000000000001</v>
      </c>
      <c r="K70" s="46">
        <f t="shared" si="3"/>
        <v>1.0612999999999999</v>
      </c>
      <c r="M70" s="45">
        <v>197002</v>
      </c>
      <c r="N70" s="47">
        <v>3.46</v>
      </c>
      <c r="O70" s="47">
        <v>5.42</v>
      </c>
      <c r="P70" s="47">
        <v>8.0399999999999991</v>
      </c>
      <c r="Q70" s="47">
        <v>7.04</v>
      </c>
      <c r="R70" s="47">
        <v>7.8</v>
      </c>
      <c r="S70" s="46">
        <f t="shared" si="11"/>
        <v>1.0346</v>
      </c>
      <c r="T70" s="46">
        <f t="shared" si="12"/>
        <v>1.0542</v>
      </c>
      <c r="U70" s="46">
        <f t="shared" si="13"/>
        <v>1.0804</v>
      </c>
      <c r="V70" s="46">
        <f t="shared" si="14"/>
        <v>1.0704</v>
      </c>
      <c r="W70" s="46">
        <f t="shared" si="5"/>
        <v>1.0780000000000001</v>
      </c>
      <c r="Y70" s="45">
        <v>197002</v>
      </c>
      <c r="Z70" s="47">
        <v>3.05</v>
      </c>
      <c r="AA70" s="47">
        <v>5.98</v>
      </c>
      <c r="AB70" s="47">
        <v>8.06</v>
      </c>
      <c r="AC70" s="47">
        <v>7.67</v>
      </c>
      <c r="AD70" s="47">
        <v>6.49</v>
      </c>
      <c r="AE70" s="46">
        <f t="shared" si="6"/>
        <v>1.0305</v>
      </c>
      <c r="AF70" s="46">
        <f t="shared" si="7"/>
        <v>1.0598000000000001</v>
      </c>
      <c r="AG70" s="46">
        <f t="shared" si="8"/>
        <v>1.0806</v>
      </c>
      <c r="AH70" s="46">
        <f t="shared" si="9"/>
        <v>1.0767</v>
      </c>
      <c r="AI70" s="46">
        <f t="shared" si="10"/>
        <v>1.0649</v>
      </c>
      <c r="AK70" s="45">
        <v>197002</v>
      </c>
      <c r="AL70" s="47">
        <v>5.13</v>
      </c>
      <c r="AM70" s="47">
        <v>0.62</v>
      </c>
    </row>
    <row r="71" spans="1:39" x14ac:dyDescent="0.2">
      <c r="A71" s="45">
        <v>197003</v>
      </c>
      <c r="B71" s="47">
        <v>-3.93</v>
      </c>
      <c r="C71" s="47">
        <v>-2.71</v>
      </c>
      <c r="D71" s="47">
        <v>-1.17</v>
      </c>
      <c r="E71" s="47">
        <v>-0.48</v>
      </c>
      <c r="F71" s="47">
        <v>0.02</v>
      </c>
      <c r="G71" s="46">
        <f t="shared" si="4"/>
        <v>0.9607</v>
      </c>
      <c r="H71" s="46">
        <f t="shared" si="0"/>
        <v>0.97289999999999999</v>
      </c>
      <c r="I71" s="46">
        <f t="shared" si="1"/>
        <v>0.98829999999999996</v>
      </c>
      <c r="J71" s="46">
        <f t="shared" si="2"/>
        <v>0.99519999999999997</v>
      </c>
      <c r="K71" s="46">
        <f t="shared" si="3"/>
        <v>1.0002</v>
      </c>
      <c r="M71" s="45">
        <v>197003</v>
      </c>
      <c r="N71" s="47">
        <v>-2.94</v>
      </c>
      <c r="O71" s="47">
        <v>-0.15</v>
      </c>
      <c r="P71" s="47">
        <v>1.84</v>
      </c>
      <c r="Q71" s="47">
        <v>0.96</v>
      </c>
      <c r="R71" s="47">
        <v>1.48</v>
      </c>
      <c r="S71" s="46">
        <f t="shared" si="11"/>
        <v>0.97060000000000002</v>
      </c>
      <c r="T71" s="46">
        <f t="shared" si="12"/>
        <v>0.99850000000000005</v>
      </c>
      <c r="U71" s="46">
        <f t="shared" si="13"/>
        <v>1.0184</v>
      </c>
      <c r="V71" s="46">
        <f t="shared" si="14"/>
        <v>1.0096000000000001</v>
      </c>
      <c r="W71" s="46">
        <f t="shared" si="5"/>
        <v>1.0147999999999999</v>
      </c>
      <c r="Y71" s="45">
        <v>197003</v>
      </c>
      <c r="Z71" s="47">
        <v>-3.51</v>
      </c>
      <c r="AA71" s="47">
        <v>-0.45</v>
      </c>
      <c r="AB71" s="47">
        <v>-0.41</v>
      </c>
      <c r="AC71" s="47">
        <v>2.21</v>
      </c>
      <c r="AD71" s="47">
        <v>2.2200000000000002</v>
      </c>
      <c r="AE71" s="46">
        <f t="shared" si="6"/>
        <v>0.96489999999999998</v>
      </c>
      <c r="AF71" s="46">
        <f t="shared" si="7"/>
        <v>0.99550000000000005</v>
      </c>
      <c r="AG71" s="46">
        <f t="shared" si="8"/>
        <v>0.99590000000000001</v>
      </c>
      <c r="AH71" s="46">
        <f t="shared" si="9"/>
        <v>1.0221</v>
      </c>
      <c r="AI71" s="46">
        <f t="shared" si="10"/>
        <v>1.0222</v>
      </c>
      <c r="AK71" s="45">
        <v>197003</v>
      </c>
      <c r="AL71" s="47">
        <v>-1.06</v>
      </c>
      <c r="AM71" s="47">
        <v>0.56999999999999995</v>
      </c>
    </row>
    <row r="72" spans="1:39" x14ac:dyDescent="0.2">
      <c r="A72" s="45">
        <v>197004</v>
      </c>
      <c r="B72" s="47">
        <v>-18.13</v>
      </c>
      <c r="C72" s="47">
        <v>-17.100000000000001</v>
      </c>
      <c r="D72" s="47">
        <v>-14.65</v>
      </c>
      <c r="E72" s="47">
        <v>-12.06</v>
      </c>
      <c r="F72" s="47">
        <v>-8.91</v>
      </c>
      <c r="G72" s="46">
        <f t="shared" si="4"/>
        <v>0.81869999999999998</v>
      </c>
      <c r="H72" s="46">
        <f t="shared" si="0"/>
        <v>0.82899999999999996</v>
      </c>
      <c r="I72" s="46">
        <f t="shared" si="1"/>
        <v>0.85350000000000004</v>
      </c>
      <c r="J72" s="46">
        <f t="shared" si="2"/>
        <v>0.87939999999999996</v>
      </c>
      <c r="K72" s="46">
        <f t="shared" si="3"/>
        <v>0.91090000000000004</v>
      </c>
      <c r="M72" s="45">
        <v>197004</v>
      </c>
      <c r="N72" s="47">
        <v>-12.29</v>
      </c>
      <c r="O72" s="47">
        <v>-10.06</v>
      </c>
      <c r="P72" s="47">
        <v>-9.35</v>
      </c>
      <c r="Q72" s="47">
        <v>-8.07</v>
      </c>
      <c r="R72" s="47">
        <v>-8.52</v>
      </c>
      <c r="S72" s="46">
        <f t="shared" si="11"/>
        <v>0.87709999999999999</v>
      </c>
      <c r="T72" s="46">
        <f t="shared" si="12"/>
        <v>0.89939999999999998</v>
      </c>
      <c r="U72" s="46">
        <f t="shared" si="13"/>
        <v>0.90649999999999997</v>
      </c>
      <c r="V72" s="46">
        <f t="shared" si="14"/>
        <v>0.91930000000000001</v>
      </c>
      <c r="W72" s="46">
        <f t="shared" si="5"/>
        <v>0.91480000000000006</v>
      </c>
      <c r="Y72" s="45">
        <v>197004</v>
      </c>
      <c r="Z72" s="47">
        <v>-12.52</v>
      </c>
      <c r="AA72" s="47">
        <v>-9.7200000000000006</v>
      </c>
      <c r="AB72" s="47">
        <v>-10.76</v>
      </c>
      <c r="AC72" s="47">
        <v>-8.75</v>
      </c>
      <c r="AD72" s="47">
        <v>-7.56</v>
      </c>
      <c r="AE72" s="46">
        <f t="shared" si="6"/>
        <v>0.87480000000000002</v>
      </c>
      <c r="AF72" s="46">
        <f t="shared" si="7"/>
        <v>0.90280000000000005</v>
      </c>
      <c r="AG72" s="46">
        <f t="shared" si="8"/>
        <v>0.89239999999999997</v>
      </c>
      <c r="AH72" s="46">
        <f t="shared" si="9"/>
        <v>0.91249999999999998</v>
      </c>
      <c r="AI72" s="46">
        <f t="shared" si="10"/>
        <v>0.9244</v>
      </c>
      <c r="AK72" s="45">
        <v>197004</v>
      </c>
      <c r="AL72" s="47">
        <v>-11</v>
      </c>
      <c r="AM72" s="47">
        <v>0.5</v>
      </c>
    </row>
    <row r="73" spans="1:39" x14ac:dyDescent="0.2">
      <c r="A73" s="45">
        <v>197005</v>
      </c>
      <c r="B73" s="47">
        <v>-9.5500000000000007</v>
      </c>
      <c r="C73" s="47">
        <v>-10.55</v>
      </c>
      <c r="D73" s="47">
        <v>-10.18</v>
      </c>
      <c r="E73" s="47">
        <v>-8.68</v>
      </c>
      <c r="F73" s="47">
        <v>-5.17</v>
      </c>
      <c r="G73" s="46">
        <f t="shared" si="4"/>
        <v>0.90449999999999997</v>
      </c>
      <c r="H73" s="46">
        <f t="shared" ref="H73:H136" si="15">(C73/100)+1</f>
        <v>0.89449999999999996</v>
      </c>
      <c r="I73" s="46">
        <f t="shared" ref="I73:I136" si="16">(D73/100)+1</f>
        <v>0.8982</v>
      </c>
      <c r="J73" s="46">
        <f t="shared" ref="J73:J136" si="17">(E73/100)+1</f>
        <v>0.91320000000000001</v>
      </c>
      <c r="K73" s="46">
        <f t="shared" ref="K73:K136" si="18">(F73/100)+1</f>
        <v>0.94830000000000003</v>
      </c>
      <c r="M73" s="45">
        <v>197005</v>
      </c>
      <c r="N73" s="47">
        <v>-8.67</v>
      </c>
      <c r="O73" s="47">
        <v>-6.84</v>
      </c>
      <c r="P73" s="47">
        <v>-5.57</v>
      </c>
      <c r="Q73" s="47">
        <v>-2.29</v>
      </c>
      <c r="R73" s="47">
        <v>-4.9400000000000004</v>
      </c>
      <c r="S73" s="46">
        <f t="shared" si="11"/>
        <v>0.9133</v>
      </c>
      <c r="T73" s="46">
        <f t="shared" si="12"/>
        <v>0.93159999999999998</v>
      </c>
      <c r="U73" s="46">
        <f t="shared" si="13"/>
        <v>0.94430000000000003</v>
      </c>
      <c r="V73" s="46">
        <f t="shared" si="14"/>
        <v>0.97709999999999997</v>
      </c>
      <c r="W73" s="46">
        <f t="shared" si="5"/>
        <v>0.9506</v>
      </c>
      <c r="Y73" s="45">
        <v>197005</v>
      </c>
      <c r="Z73" s="47">
        <v>-8.9700000000000006</v>
      </c>
      <c r="AA73" s="47">
        <v>-6.42</v>
      </c>
      <c r="AB73" s="47">
        <v>-7.14</v>
      </c>
      <c r="AC73" s="47">
        <v>-5.0999999999999996</v>
      </c>
      <c r="AD73" s="47">
        <v>-2.23</v>
      </c>
      <c r="AE73" s="46">
        <f t="shared" si="6"/>
        <v>0.9103</v>
      </c>
      <c r="AF73" s="46">
        <f t="shared" si="7"/>
        <v>0.93579999999999997</v>
      </c>
      <c r="AG73" s="46">
        <f t="shared" si="8"/>
        <v>0.92859999999999998</v>
      </c>
      <c r="AH73" s="46">
        <f t="shared" si="9"/>
        <v>0.94899999999999995</v>
      </c>
      <c r="AI73" s="46">
        <f t="shared" si="10"/>
        <v>0.97770000000000001</v>
      </c>
      <c r="AK73" s="45">
        <v>197005</v>
      </c>
      <c r="AL73" s="47">
        <v>-6.92</v>
      </c>
      <c r="AM73" s="47">
        <v>0.53</v>
      </c>
    </row>
    <row r="74" spans="1:39" x14ac:dyDescent="0.2">
      <c r="A74" s="45">
        <v>197006</v>
      </c>
      <c r="B74" s="47">
        <v>-8.6300000000000008</v>
      </c>
      <c r="C74" s="47">
        <v>-7.85</v>
      </c>
      <c r="D74" s="47">
        <v>-5.9</v>
      </c>
      <c r="E74" s="47">
        <v>-4.3600000000000003</v>
      </c>
      <c r="F74" s="47">
        <v>-4.97</v>
      </c>
      <c r="G74" s="46">
        <f t="shared" ref="G74:G137" si="19">(B74/100)+1</f>
        <v>0.91369999999999996</v>
      </c>
      <c r="H74" s="46">
        <f t="shared" si="15"/>
        <v>0.92149999999999999</v>
      </c>
      <c r="I74" s="46">
        <f t="shared" si="16"/>
        <v>0.94099999999999995</v>
      </c>
      <c r="J74" s="46">
        <f t="shared" si="17"/>
        <v>0.95640000000000003</v>
      </c>
      <c r="K74" s="46">
        <f t="shared" si="18"/>
        <v>0.95030000000000003</v>
      </c>
      <c r="M74" s="45">
        <v>197006</v>
      </c>
      <c r="N74" s="47">
        <v>-6.27</v>
      </c>
      <c r="O74" s="47">
        <v>-4.5</v>
      </c>
      <c r="P74" s="47">
        <v>-3.77</v>
      </c>
      <c r="Q74" s="47">
        <v>-2.84</v>
      </c>
      <c r="R74" s="47">
        <v>-8.18</v>
      </c>
      <c r="S74" s="46">
        <f t="shared" si="11"/>
        <v>0.93730000000000002</v>
      </c>
      <c r="T74" s="46">
        <f t="shared" si="12"/>
        <v>0.95499999999999996</v>
      </c>
      <c r="U74" s="46">
        <f t="shared" si="13"/>
        <v>0.96230000000000004</v>
      </c>
      <c r="V74" s="46">
        <f t="shared" si="14"/>
        <v>0.97160000000000002</v>
      </c>
      <c r="W74" s="46">
        <f t="shared" ref="W74:W137" si="20">(R74/100)+1</f>
        <v>0.91820000000000002</v>
      </c>
      <c r="Y74" s="45">
        <v>197006</v>
      </c>
      <c r="Z74" s="47">
        <v>-7.84</v>
      </c>
      <c r="AA74" s="47">
        <v>-3.46</v>
      </c>
      <c r="AB74" s="47">
        <v>-4.29</v>
      </c>
      <c r="AC74" s="47">
        <v>-5.68</v>
      </c>
      <c r="AD74" s="47">
        <v>-3.52</v>
      </c>
      <c r="AE74" s="46">
        <f t="shared" ref="AE74:AE137" si="21">(Z74/100)+1</f>
        <v>0.92159999999999997</v>
      </c>
      <c r="AF74" s="46">
        <f t="shared" ref="AF74:AF137" si="22">(AA74/100)+1</f>
        <v>0.96540000000000004</v>
      </c>
      <c r="AG74" s="46">
        <f t="shared" ref="AG74:AG137" si="23">(AB74/100)+1</f>
        <v>0.95709999999999995</v>
      </c>
      <c r="AH74" s="46">
        <f t="shared" ref="AH74:AH137" si="24">(AC74/100)+1</f>
        <v>0.94320000000000004</v>
      </c>
      <c r="AI74" s="46">
        <f t="shared" ref="AI74:AI137" si="25">(AD74/100)+1</f>
        <v>0.96479999999999999</v>
      </c>
      <c r="AK74" s="45">
        <v>197006</v>
      </c>
      <c r="AL74" s="47">
        <v>-5.79</v>
      </c>
      <c r="AM74" s="47">
        <v>0.57999999999999996</v>
      </c>
    </row>
    <row r="75" spans="1:39" x14ac:dyDescent="0.2">
      <c r="A75" s="45">
        <v>197007</v>
      </c>
      <c r="B75" s="47">
        <v>4.91</v>
      </c>
      <c r="C75" s="47">
        <v>7.28</v>
      </c>
      <c r="D75" s="47">
        <v>7.4</v>
      </c>
      <c r="E75" s="47">
        <v>8.75</v>
      </c>
      <c r="F75" s="47">
        <v>7.33</v>
      </c>
      <c r="G75" s="46">
        <f t="shared" si="19"/>
        <v>1.0490999999999999</v>
      </c>
      <c r="H75" s="46">
        <f t="shared" si="15"/>
        <v>1.0728</v>
      </c>
      <c r="I75" s="46">
        <f t="shared" si="16"/>
        <v>1.0740000000000001</v>
      </c>
      <c r="J75" s="46">
        <f t="shared" si="17"/>
        <v>1.0874999999999999</v>
      </c>
      <c r="K75" s="46">
        <f t="shared" si="18"/>
        <v>1.0732999999999999</v>
      </c>
      <c r="M75" s="45">
        <v>197007</v>
      </c>
      <c r="N75" s="47">
        <v>4.83</v>
      </c>
      <c r="O75" s="47">
        <v>8.09</v>
      </c>
      <c r="P75" s="47">
        <v>9.09</v>
      </c>
      <c r="Q75" s="47">
        <v>10.06</v>
      </c>
      <c r="R75" s="47">
        <v>7.38</v>
      </c>
      <c r="S75" s="46">
        <f t="shared" ref="S75:S138" si="26">(N75/100)+1</f>
        <v>1.0483</v>
      </c>
      <c r="T75" s="46">
        <f t="shared" ref="T75:T138" si="27">(O75/100)+1</f>
        <v>1.0809</v>
      </c>
      <c r="U75" s="46">
        <f t="shared" ref="U75:U138" si="28">(P75/100)+1</f>
        <v>1.0909</v>
      </c>
      <c r="V75" s="46">
        <f t="shared" ref="V75:V138" si="29">(Q75/100)+1</f>
        <v>1.1006</v>
      </c>
      <c r="W75" s="46">
        <f t="shared" si="20"/>
        <v>1.0738000000000001</v>
      </c>
      <c r="Y75" s="45">
        <v>197007</v>
      </c>
      <c r="Z75" s="47">
        <v>4.24</v>
      </c>
      <c r="AA75" s="47">
        <v>8.77</v>
      </c>
      <c r="AB75" s="47">
        <v>9.24</v>
      </c>
      <c r="AC75" s="47">
        <v>9.58</v>
      </c>
      <c r="AD75" s="47">
        <v>7.69</v>
      </c>
      <c r="AE75" s="46">
        <f t="shared" si="21"/>
        <v>1.0424</v>
      </c>
      <c r="AF75" s="46">
        <f t="shared" si="22"/>
        <v>1.0876999999999999</v>
      </c>
      <c r="AG75" s="46">
        <f t="shared" si="23"/>
        <v>1.0924</v>
      </c>
      <c r="AH75" s="46">
        <f t="shared" si="24"/>
        <v>1.0958000000000001</v>
      </c>
      <c r="AI75" s="46">
        <f t="shared" si="25"/>
        <v>1.0769</v>
      </c>
      <c r="AK75" s="45">
        <v>197007</v>
      </c>
      <c r="AL75" s="47">
        <v>6.93</v>
      </c>
      <c r="AM75" s="47">
        <v>0.52</v>
      </c>
    </row>
    <row r="76" spans="1:39" x14ac:dyDescent="0.2">
      <c r="A76" s="45">
        <v>197008</v>
      </c>
      <c r="B76" s="47">
        <v>6.14</v>
      </c>
      <c r="C76" s="47">
        <v>7.45</v>
      </c>
      <c r="D76" s="47">
        <v>6.69</v>
      </c>
      <c r="E76" s="47">
        <v>5.81</v>
      </c>
      <c r="F76" s="47">
        <v>4.67</v>
      </c>
      <c r="G76" s="46">
        <f t="shared" si="19"/>
        <v>1.0613999999999999</v>
      </c>
      <c r="H76" s="46">
        <f t="shared" si="15"/>
        <v>1.0745</v>
      </c>
      <c r="I76" s="46">
        <f t="shared" si="16"/>
        <v>1.0669</v>
      </c>
      <c r="J76" s="46">
        <f t="shared" si="17"/>
        <v>1.0581</v>
      </c>
      <c r="K76" s="46">
        <f t="shared" si="18"/>
        <v>1.0467</v>
      </c>
      <c r="M76" s="45">
        <v>197008</v>
      </c>
      <c r="N76" s="47">
        <v>4.34</v>
      </c>
      <c r="O76" s="47">
        <v>5.99</v>
      </c>
      <c r="P76" s="47">
        <v>4.7699999999999996</v>
      </c>
      <c r="Q76" s="47">
        <v>4.95</v>
      </c>
      <c r="R76" s="47">
        <v>6.47</v>
      </c>
      <c r="S76" s="46">
        <f t="shared" si="26"/>
        <v>1.0434000000000001</v>
      </c>
      <c r="T76" s="46">
        <f t="shared" si="27"/>
        <v>1.0599000000000001</v>
      </c>
      <c r="U76" s="46">
        <f t="shared" si="28"/>
        <v>1.0477000000000001</v>
      </c>
      <c r="V76" s="46">
        <f t="shared" si="29"/>
        <v>1.0495000000000001</v>
      </c>
      <c r="W76" s="46">
        <f t="shared" si="20"/>
        <v>1.0647</v>
      </c>
      <c r="Y76" s="45">
        <v>197008</v>
      </c>
      <c r="Z76" s="47">
        <v>4.26</v>
      </c>
      <c r="AA76" s="47">
        <v>4.26</v>
      </c>
      <c r="AB76" s="47">
        <v>4.47</v>
      </c>
      <c r="AC76" s="47">
        <v>6.73</v>
      </c>
      <c r="AD76" s="47">
        <v>5.76</v>
      </c>
      <c r="AE76" s="46">
        <f t="shared" si="21"/>
        <v>1.0426</v>
      </c>
      <c r="AF76" s="46">
        <f t="shared" si="22"/>
        <v>1.0426</v>
      </c>
      <c r="AG76" s="46">
        <f t="shared" si="23"/>
        <v>1.0447</v>
      </c>
      <c r="AH76" s="46">
        <f t="shared" si="24"/>
        <v>1.0672999999999999</v>
      </c>
      <c r="AI76" s="46">
        <f t="shared" si="25"/>
        <v>1.0576000000000001</v>
      </c>
      <c r="AK76" s="45">
        <v>197008</v>
      </c>
      <c r="AL76" s="47">
        <v>4.49</v>
      </c>
      <c r="AM76" s="47">
        <v>0.53</v>
      </c>
    </row>
    <row r="77" spans="1:39" x14ac:dyDescent="0.2">
      <c r="A77" s="45">
        <v>197009</v>
      </c>
      <c r="B77" s="47">
        <v>15.42</v>
      </c>
      <c r="C77" s="47">
        <v>13.25</v>
      </c>
      <c r="D77" s="47">
        <v>9.67</v>
      </c>
      <c r="E77" s="47">
        <v>6.83</v>
      </c>
      <c r="F77" s="47">
        <v>3.1</v>
      </c>
      <c r="G77" s="46">
        <f t="shared" si="19"/>
        <v>1.1541999999999999</v>
      </c>
      <c r="H77" s="46">
        <f t="shared" si="15"/>
        <v>1.1325000000000001</v>
      </c>
      <c r="I77" s="46">
        <f t="shared" si="16"/>
        <v>1.0967</v>
      </c>
      <c r="J77" s="46">
        <f t="shared" si="17"/>
        <v>1.0683</v>
      </c>
      <c r="K77" s="46">
        <f t="shared" si="18"/>
        <v>1.0309999999999999</v>
      </c>
      <c r="M77" s="45">
        <v>197009</v>
      </c>
      <c r="N77" s="47">
        <v>8.11</v>
      </c>
      <c r="O77" s="47">
        <v>2.91</v>
      </c>
      <c r="P77" s="47">
        <v>2.0699999999999998</v>
      </c>
      <c r="Q77" s="47">
        <v>1.21</v>
      </c>
      <c r="R77" s="47">
        <v>6.4</v>
      </c>
      <c r="S77" s="46">
        <f t="shared" si="26"/>
        <v>1.0810999999999999</v>
      </c>
      <c r="T77" s="46">
        <f t="shared" si="27"/>
        <v>1.0290999999999999</v>
      </c>
      <c r="U77" s="46">
        <f t="shared" si="28"/>
        <v>1.0206999999999999</v>
      </c>
      <c r="V77" s="46">
        <f t="shared" si="29"/>
        <v>1.0121</v>
      </c>
      <c r="W77" s="46">
        <f t="shared" si="20"/>
        <v>1.0640000000000001</v>
      </c>
      <c r="Y77" s="45">
        <v>197009</v>
      </c>
      <c r="Z77" s="47">
        <v>8.39</v>
      </c>
      <c r="AA77" s="47">
        <v>4.9800000000000004</v>
      </c>
      <c r="AB77" s="47">
        <v>0.56000000000000005</v>
      </c>
      <c r="AC77" s="47">
        <v>1.59</v>
      </c>
      <c r="AD77" s="47">
        <v>4.75</v>
      </c>
      <c r="AE77" s="46">
        <f t="shared" si="21"/>
        <v>1.0839000000000001</v>
      </c>
      <c r="AF77" s="46">
        <f t="shared" si="22"/>
        <v>1.0498000000000001</v>
      </c>
      <c r="AG77" s="46">
        <f t="shared" si="23"/>
        <v>1.0056</v>
      </c>
      <c r="AH77" s="46">
        <f t="shared" si="24"/>
        <v>1.0159</v>
      </c>
      <c r="AI77" s="46">
        <f t="shared" si="25"/>
        <v>1.0475000000000001</v>
      </c>
      <c r="AK77" s="45">
        <v>197009</v>
      </c>
      <c r="AL77" s="47">
        <v>4.18</v>
      </c>
      <c r="AM77" s="47">
        <v>0.54</v>
      </c>
    </row>
    <row r="78" spans="1:39" x14ac:dyDescent="0.2">
      <c r="A78" s="45">
        <v>197010</v>
      </c>
      <c r="B78" s="47">
        <v>-7.84</v>
      </c>
      <c r="C78" s="47">
        <v>-5.14</v>
      </c>
      <c r="D78" s="47">
        <v>-4.66</v>
      </c>
      <c r="E78" s="47">
        <v>-3.86</v>
      </c>
      <c r="F78" s="47">
        <v>-0.81</v>
      </c>
      <c r="G78" s="46">
        <f t="shared" si="19"/>
        <v>0.92159999999999997</v>
      </c>
      <c r="H78" s="46">
        <f t="shared" si="15"/>
        <v>0.9486</v>
      </c>
      <c r="I78" s="46">
        <f t="shared" si="16"/>
        <v>0.95340000000000003</v>
      </c>
      <c r="J78" s="46">
        <f t="shared" si="17"/>
        <v>0.96140000000000003</v>
      </c>
      <c r="K78" s="46">
        <f t="shared" si="18"/>
        <v>0.9919</v>
      </c>
      <c r="M78" s="45">
        <v>197010</v>
      </c>
      <c r="N78" s="47">
        <v>-0.92</v>
      </c>
      <c r="O78" s="47">
        <v>-2.15</v>
      </c>
      <c r="P78" s="47">
        <v>-3.23</v>
      </c>
      <c r="Q78" s="47">
        <v>-0.95</v>
      </c>
      <c r="R78" s="47">
        <v>-4.62</v>
      </c>
      <c r="S78" s="46">
        <f t="shared" si="26"/>
        <v>0.99080000000000001</v>
      </c>
      <c r="T78" s="46">
        <f t="shared" si="27"/>
        <v>0.97850000000000004</v>
      </c>
      <c r="U78" s="46">
        <f t="shared" si="28"/>
        <v>0.9677</v>
      </c>
      <c r="V78" s="46">
        <f t="shared" si="29"/>
        <v>0.99050000000000005</v>
      </c>
      <c r="W78" s="46">
        <f t="shared" si="20"/>
        <v>0.95379999999999998</v>
      </c>
      <c r="Y78" s="45">
        <v>197010</v>
      </c>
      <c r="Z78" s="47">
        <v>-0.76</v>
      </c>
      <c r="AA78" s="47">
        <v>-2.93</v>
      </c>
      <c r="AB78" s="47">
        <v>-3.04</v>
      </c>
      <c r="AC78" s="47">
        <v>-0.49</v>
      </c>
      <c r="AD78" s="47">
        <v>-2.19</v>
      </c>
      <c r="AE78" s="46">
        <f t="shared" si="21"/>
        <v>0.99239999999999995</v>
      </c>
      <c r="AF78" s="46">
        <f t="shared" si="22"/>
        <v>0.97070000000000001</v>
      </c>
      <c r="AG78" s="46">
        <f t="shared" si="23"/>
        <v>0.96960000000000002</v>
      </c>
      <c r="AH78" s="46">
        <f t="shared" si="24"/>
        <v>0.99509999999999998</v>
      </c>
      <c r="AI78" s="46">
        <f t="shared" si="25"/>
        <v>0.97809999999999997</v>
      </c>
      <c r="AK78" s="45">
        <v>197010</v>
      </c>
      <c r="AL78" s="47">
        <v>-2.2799999999999998</v>
      </c>
      <c r="AM78" s="47">
        <v>0.46</v>
      </c>
    </row>
    <row r="79" spans="1:39" x14ac:dyDescent="0.2">
      <c r="A79" s="45">
        <v>197011</v>
      </c>
      <c r="B79" s="47">
        <v>-1.78</v>
      </c>
      <c r="C79" s="47">
        <v>2.4900000000000002</v>
      </c>
      <c r="D79" s="47">
        <v>3.69</v>
      </c>
      <c r="E79" s="47">
        <v>5.19</v>
      </c>
      <c r="F79" s="47">
        <v>5.58</v>
      </c>
      <c r="G79" s="46">
        <f t="shared" si="19"/>
        <v>0.98219999999999996</v>
      </c>
      <c r="H79" s="46">
        <f t="shared" si="15"/>
        <v>1.0248999999999999</v>
      </c>
      <c r="I79" s="46">
        <f t="shared" si="16"/>
        <v>1.0368999999999999</v>
      </c>
      <c r="J79" s="46">
        <f t="shared" si="17"/>
        <v>1.0519000000000001</v>
      </c>
      <c r="K79" s="46">
        <f t="shared" si="18"/>
        <v>1.0558000000000001</v>
      </c>
      <c r="M79" s="45">
        <v>197011</v>
      </c>
      <c r="N79" s="47">
        <v>4.76</v>
      </c>
      <c r="O79" s="47">
        <v>5.46</v>
      </c>
      <c r="P79" s="47">
        <v>4.95</v>
      </c>
      <c r="Q79" s="47">
        <v>6</v>
      </c>
      <c r="R79" s="47">
        <v>4.76</v>
      </c>
      <c r="S79" s="46">
        <f t="shared" si="26"/>
        <v>1.0476000000000001</v>
      </c>
      <c r="T79" s="46">
        <f t="shared" si="27"/>
        <v>1.0546</v>
      </c>
      <c r="U79" s="46">
        <f t="shared" si="28"/>
        <v>1.0495000000000001</v>
      </c>
      <c r="V79" s="46">
        <f t="shared" si="29"/>
        <v>1.06</v>
      </c>
      <c r="W79" s="46">
        <f t="shared" si="20"/>
        <v>1.0476000000000001</v>
      </c>
      <c r="Y79" s="45">
        <v>197011</v>
      </c>
      <c r="Z79" s="47">
        <v>4.58</v>
      </c>
      <c r="AA79" s="47">
        <v>4.9800000000000004</v>
      </c>
      <c r="AB79" s="47">
        <v>5.5</v>
      </c>
      <c r="AC79" s="47">
        <v>6.38</v>
      </c>
      <c r="AD79" s="47">
        <v>4.63</v>
      </c>
      <c r="AE79" s="46">
        <f t="shared" si="21"/>
        <v>1.0458000000000001</v>
      </c>
      <c r="AF79" s="46">
        <f t="shared" si="22"/>
        <v>1.0498000000000001</v>
      </c>
      <c r="AG79" s="46">
        <f t="shared" si="23"/>
        <v>1.0549999999999999</v>
      </c>
      <c r="AH79" s="46">
        <f t="shared" si="24"/>
        <v>1.0638000000000001</v>
      </c>
      <c r="AI79" s="46">
        <f t="shared" si="25"/>
        <v>1.0463</v>
      </c>
      <c r="AK79" s="45">
        <v>197011</v>
      </c>
      <c r="AL79" s="47">
        <v>4.5999999999999996</v>
      </c>
      <c r="AM79" s="47">
        <v>0.46</v>
      </c>
    </row>
    <row r="80" spans="1:39" x14ac:dyDescent="0.2">
      <c r="A80" s="45">
        <v>197012</v>
      </c>
      <c r="B80" s="47">
        <v>9.2899999999999991</v>
      </c>
      <c r="C80" s="47">
        <v>8.58</v>
      </c>
      <c r="D80" s="47">
        <v>8.16</v>
      </c>
      <c r="E80" s="47">
        <v>8.4</v>
      </c>
      <c r="F80" s="47">
        <v>5.43</v>
      </c>
      <c r="G80" s="46">
        <f t="shared" si="19"/>
        <v>1.0929</v>
      </c>
      <c r="H80" s="46">
        <f t="shared" si="15"/>
        <v>1.0858000000000001</v>
      </c>
      <c r="I80" s="46">
        <f t="shared" si="16"/>
        <v>1.0815999999999999</v>
      </c>
      <c r="J80" s="46">
        <f t="shared" si="17"/>
        <v>1.0840000000000001</v>
      </c>
      <c r="K80" s="46">
        <f t="shared" si="18"/>
        <v>1.0543</v>
      </c>
      <c r="M80" s="45">
        <v>197012</v>
      </c>
      <c r="N80" s="47">
        <v>5.07</v>
      </c>
      <c r="O80" s="47">
        <v>7</v>
      </c>
      <c r="P80" s="47">
        <v>7.92</v>
      </c>
      <c r="Q80" s="47">
        <v>5.92</v>
      </c>
      <c r="R80" s="47">
        <v>7.71</v>
      </c>
      <c r="S80" s="46">
        <f t="shared" si="26"/>
        <v>1.0507</v>
      </c>
      <c r="T80" s="46">
        <f t="shared" si="27"/>
        <v>1.07</v>
      </c>
      <c r="U80" s="46">
        <f t="shared" si="28"/>
        <v>1.0791999999999999</v>
      </c>
      <c r="V80" s="46">
        <f t="shared" si="29"/>
        <v>1.0591999999999999</v>
      </c>
      <c r="W80" s="46">
        <f t="shared" si="20"/>
        <v>1.0770999999999999</v>
      </c>
      <c r="Y80" s="45">
        <v>197012</v>
      </c>
      <c r="Z80" s="47">
        <v>4.6399999999999997</v>
      </c>
      <c r="AA80" s="47">
        <v>7.45</v>
      </c>
      <c r="AB80" s="47">
        <v>7.98</v>
      </c>
      <c r="AC80" s="47">
        <v>5.82</v>
      </c>
      <c r="AD80" s="47">
        <v>7.18</v>
      </c>
      <c r="AE80" s="46">
        <f t="shared" si="21"/>
        <v>1.0464</v>
      </c>
      <c r="AF80" s="46">
        <f t="shared" si="22"/>
        <v>1.0745</v>
      </c>
      <c r="AG80" s="46">
        <f t="shared" si="23"/>
        <v>1.0798000000000001</v>
      </c>
      <c r="AH80" s="46">
        <f t="shared" si="24"/>
        <v>1.0582</v>
      </c>
      <c r="AI80" s="46">
        <f t="shared" si="25"/>
        <v>1.0718000000000001</v>
      </c>
      <c r="AK80" s="45">
        <v>197012</v>
      </c>
      <c r="AL80" s="47">
        <v>5.72</v>
      </c>
      <c r="AM80" s="47">
        <v>0.42</v>
      </c>
    </row>
    <row r="81" spans="1:39" x14ac:dyDescent="0.2">
      <c r="A81" s="45">
        <v>197101</v>
      </c>
      <c r="B81" s="47">
        <v>15.08</v>
      </c>
      <c r="C81" s="47">
        <v>11.12</v>
      </c>
      <c r="D81" s="47">
        <v>8.82</v>
      </c>
      <c r="E81" s="47">
        <v>7.34</v>
      </c>
      <c r="F81" s="47">
        <v>3.76</v>
      </c>
      <c r="G81" s="46">
        <f t="shared" si="19"/>
        <v>1.1508</v>
      </c>
      <c r="H81" s="46">
        <f t="shared" si="15"/>
        <v>1.1112</v>
      </c>
      <c r="I81" s="46">
        <f t="shared" si="16"/>
        <v>1.0882000000000001</v>
      </c>
      <c r="J81" s="46">
        <f t="shared" si="17"/>
        <v>1.0733999999999999</v>
      </c>
      <c r="K81" s="46">
        <f t="shared" si="18"/>
        <v>1.0376000000000001</v>
      </c>
      <c r="M81" s="45">
        <v>197101</v>
      </c>
      <c r="N81" s="47">
        <v>4.58</v>
      </c>
      <c r="O81" s="47">
        <v>5.61</v>
      </c>
      <c r="P81" s="47">
        <v>3.88</v>
      </c>
      <c r="Q81" s="47">
        <v>4.7699999999999996</v>
      </c>
      <c r="R81" s="47">
        <v>8.4</v>
      </c>
      <c r="S81" s="46">
        <f t="shared" si="26"/>
        <v>1.0458000000000001</v>
      </c>
      <c r="T81" s="46">
        <f t="shared" si="27"/>
        <v>1.0561</v>
      </c>
      <c r="U81" s="46">
        <f t="shared" si="28"/>
        <v>1.0387999999999999</v>
      </c>
      <c r="V81" s="46">
        <f t="shared" si="29"/>
        <v>1.0477000000000001</v>
      </c>
      <c r="W81" s="46">
        <f t="shared" si="20"/>
        <v>1.0840000000000001</v>
      </c>
      <c r="Y81" s="45">
        <v>197101</v>
      </c>
      <c r="Z81" s="47">
        <v>4.9400000000000004</v>
      </c>
      <c r="AA81" s="47">
        <v>5.8</v>
      </c>
      <c r="AB81" s="47">
        <v>6.33</v>
      </c>
      <c r="AC81" s="47">
        <v>2.46</v>
      </c>
      <c r="AD81" s="47">
        <v>5.07</v>
      </c>
      <c r="AE81" s="46">
        <f t="shared" si="21"/>
        <v>1.0494000000000001</v>
      </c>
      <c r="AF81" s="46">
        <f t="shared" si="22"/>
        <v>1.0580000000000001</v>
      </c>
      <c r="AG81" s="46">
        <f t="shared" si="23"/>
        <v>1.0632999999999999</v>
      </c>
      <c r="AH81" s="46">
        <f t="shared" si="24"/>
        <v>1.0246</v>
      </c>
      <c r="AI81" s="46">
        <f t="shared" si="25"/>
        <v>1.0507</v>
      </c>
      <c r="AK81" s="45">
        <v>197101</v>
      </c>
      <c r="AL81" s="47">
        <v>4.84</v>
      </c>
      <c r="AM81" s="47">
        <v>0.38</v>
      </c>
    </row>
    <row r="82" spans="1:39" x14ac:dyDescent="0.2">
      <c r="A82" s="45">
        <v>197102</v>
      </c>
      <c r="B82" s="47">
        <v>5.96</v>
      </c>
      <c r="C82" s="47">
        <v>3.02</v>
      </c>
      <c r="D82" s="47">
        <v>2.57</v>
      </c>
      <c r="E82" s="47">
        <v>2.52</v>
      </c>
      <c r="F82" s="47">
        <v>1.26</v>
      </c>
      <c r="G82" s="46">
        <f t="shared" si="19"/>
        <v>1.0596000000000001</v>
      </c>
      <c r="H82" s="46">
        <f t="shared" si="15"/>
        <v>1.0302</v>
      </c>
      <c r="I82" s="46">
        <f t="shared" si="16"/>
        <v>1.0257000000000001</v>
      </c>
      <c r="J82" s="46">
        <f t="shared" si="17"/>
        <v>1.0251999999999999</v>
      </c>
      <c r="K82" s="46">
        <f t="shared" si="18"/>
        <v>1.0125999999999999</v>
      </c>
      <c r="M82" s="45">
        <v>197102</v>
      </c>
      <c r="N82" s="47">
        <v>2.65</v>
      </c>
      <c r="O82" s="47">
        <v>1.1299999999999999</v>
      </c>
      <c r="P82" s="47">
        <v>1.26</v>
      </c>
      <c r="Q82" s="47">
        <v>0.78</v>
      </c>
      <c r="R82" s="47">
        <v>1.65</v>
      </c>
      <c r="S82" s="46">
        <f t="shared" si="26"/>
        <v>1.0265</v>
      </c>
      <c r="T82" s="46">
        <f t="shared" si="27"/>
        <v>1.0113000000000001</v>
      </c>
      <c r="U82" s="46">
        <f t="shared" si="28"/>
        <v>1.0125999999999999</v>
      </c>
      <c r="V82" s="46">
        <f t="shared" si="29"/>
        <v>1.0078</v>
      </c>
      <c r="W82" s="46">
        <f t="shared" si="20"/>
        <v>1.0165</v>
      </c>
      <c r="Y82" s="45">
        <v>197102</v>
      </c>
      <c r="Z82" s="47">
        <v>2.5499999999999998</v>
      </c>
      <c r="AA82" s="47">
        <v>2.16</v>
      </c>
      <c r="AB82" s="47">
        <v>-1.1399999999999999</v>
      </c>
      <c r="AC82" s="47">
        <v>1.99</v>
      </c>
      <c r="AD82" s="47">
        <v>3.01</v>
      </c>
      <c r="AE82" s="46">
        <f t="shared" si="21"/>
        <v>1.0255000000000001</v>
      </c>
      <c r="AF82" s="46">
        <f t="shared" si="22"/>
        <v>1.0216000000000001</v>
      </c>
      <c r="AG82" s="46">
        <f t="shared" si="23"/>
        <v>0.98860000000000003</v>
      </c>
      <c r="AH82" s="46">
        <f t="shared" si="24"/>
        <v>1.0199</v>
      </c>
      <c r="AI82" s="46">
        <f t="shared" si="25"/>
        <v>1.0301</v>
      </c>
      <c r="AK82" s="45">
        <v>197102</v>
      </c>
      <c r="AL82" s="47">
        <v>1.41</v>
      </c>
      <c r="AM82" s="47">
        <v>0.33</v>
      </c>
    </row>
    <row r="83" spans="1:39" x14ac:dyDescent="0.2">
      <c r="A83" s="45">
        <v>197103</v>
      </c>
      <c r="B83" s="47">
        <v>5.89</v>
      </c>
      <c r="C83" s="47">
        <v>5.79</v>
      </c>
      <c r="D83" s="47">
        <v>6.34</v>
      </c>
      <c r="E83" s="47">
        <v>5.05</v>
      </c>
      <c r="F83" s="47">
        <v>3.9</v>
      </c>
      <c r="G83" s="46">
        <f t="shared" si="19"/>
        <v>1.0589</v>
      </c>
      <c r="H83" s="46">
        <f t="shared" si="15"/>
        <v>1.0579000000000001</v>
      </c>
      <c r="I83" s="46">
        <f t="shared" si="16"/>
        <v>1.0633999999999999</v>
      </c>
      <c r="J83" s="46">
        <f t="shared" si="17"/>
        <v>1.0505</v>
      </c>
      <c r="K83" s="46">
        <f t="shared" si="18"/>
        <v>1.0389999999999999</v>
      </c>
      <c r="M83" s="45">
        <v>197103</v>
      </c>
      <c r="N83" s="47">
        <v>6.13</v>
      </c>
      <c r="O83" s="47">
        <v>4.0999999999999996</v>
      </c>
      <c r="P83" s="47">
        <v>4.5</v>
      </c>
      <c r="Q83" s="47">
        <v>1.95</v>
      </c>
      <c r="R83" s="47">
        <v>3.16</v>
      </c>
      <c r="S83" s="46">
        <f t="shared" si="26"/>
        <v>1.0612999999999999</v>
      </c>
      <c r="T83" s="46">
        <f t="shared" si="27"/>
        <v>1.0409999999999999</v>
      </c>
      <c r="U83" s="46">
        <f t="shared" si="28"/>
        <v>1.0449999999999999</v>
      </c>
      <c r="V83" s="46">
        <f t="shared" si="29"/>
        <v>1.0195000000000001</v>
      </c>
      <c r="W83" s="46">
        <f t="shared" si="20"/>
        <v>1.0316000000000001</v>
      </c>
      <c r="Y83" s="45">
        <v>197103</v>
      </c>
      <c r="Z83" s="47">
        <v>6.12</v>
      </c>
      <c r="AA83" s="47">
        <v>4.7699999999999996</v>
      </c>
      <c r="AB83" s="47">
        <v>3.1</v>
      </c>
      <c r="AC83" s="47">
        <v>2.94</v>
      </c>
      <c r="AD83" s="47">
        <v>3.58</v>
      </c>
      <c r="AE83" s="46">
        <f t="shared" si="21"/>
        <v>1.0611999999999999</v>
      </c>
      <c r="AF83" s="46">
        <f t="shared" si="22"/>
        <v>1.0477000000000001</v>
      </c>
      <c r="AG83" s="46">
        <f t="shared" si="23"/>
        <v>1.0309999999999999</v>
      </c>
      <c r="AH83" s="46">
        <f t="shared" si="24"/>
        <v>1.0294000000000001</v>
      </c>
      <c r="AI83" s="46">
        <f t="shared" si="25"/>
        <v>1.0358000000000001</v>
      </c>
      <c r="AK83" s="45">
        <v>197103</v>
      </c>
      <c r="AL83" s="47">
        <v>4.13</v>
      </c>
      <c r="AM83" s="47">
        <v>0.3</v>
      </c>
    </row>
    <row r="84" spans="1:39" x14ac:dyDescent="0.2">
      <c r="A84" s="45">
        <v>197104</v>
      </c>
      <c r="B84" s="47">
        <v>2.09</v>
      </c>
      <c r="C84" s="47">
        <v>3.22</v>
      </c>
      <c r="D84" s="47">
        <v>4.8</v>
      </c>
      <c r="E84" s="47">
        <v>3.96</v>
      </c>
      <c r="F84" s="47">
        <v>3.41</v>
      </c>
      <c r="G84" s="46">
        <f t="shared" si="19"/>
        <v>1.0208999999999999</v>
      </c>
      <c r="H84" s="46">
        <f t="shared" si="15"/>
        <v>1.0322</v>
      </c>
      <c r="I84" s="46">
        <f t="shared" si="16"/>
        <v>1.048</v>
      </c>
      <c r="J84" s="46">
        <f t="shared" si="17"/>
        <v>1.0396000000000001</v>
      </c>
      <c r="K84" s="46">
        <f t="shared" si="18"/>
        <v>1.0341</v>
      </c>
      <c r="M84" s="45">
        <v>197104</v>
      </c>
      <c r="N84" s="47">
        <v>3.51</v>
      </c>
      <c r="O84" s="47">
        <v>4.8600000000000003</v>
      </c>
      <c r="P84" s="47">
        <v>1.69</v>
      </c>
      <c r="Q84" s="47">
        <v>2.57</v>
      </c>
      <c r="R84" s="47">
        <v>6.78</v>
      </c>
      <c r="S84" s="46">
        <f t="shared" si="26"/>
        <v>1.0350999999999999</v>
      </c>
      <c r="T84" s="46">
        <f t="shared" si="27"/>
        <v>1.0486</v>
      </c>
      <c r="U84" s="46">
        <f t="shared" si="28"/>
        <v>1.0168999999999999</v>
      </c>
      <c r="V84" s="46">
        <f t="shared" si="29"/>
        <v>1.0257000000000001</v>
      </c>
      <c r="W84" s="46">
        <f t="shared" si="20"/>
        <v>1.0678000000000001</v>
      </c>
      <c r="Y84" s="45">
        <v>197104</v>
      </c>
      <c r="Z84" s="47">
        <v>3.83</v>
      </c>
      <c r="AA84" s="47">
        <v>3.46</v>
      </c>
      <c r="AB84" s="47">
        <v>2.41</v>
      </c>
      <c r="AC84" s="47">
        <v>3.67</v>
      </c>
      <c r="AD84" s="47">
        <v>3.89</v>
      </c>
      <c r="AE84" s="46">
        <f t="shared" si="21"/>
        <v>1.0383</v>
      </c>
      <c r="AF84" s="46">
        <f t="shared" si="22"/>
        <v>1.0346</v>
      </c>
      <c r="AG84" s="46">
        <f t="shared" si="23"/>
        <v>1.0241</v>
      </c>
      <c r="AH84" s="46">
        <f t="shared" si="24"/>
        <v>1.0367</v>
      </c>
      <c r="AI84" s="46">
        <f t="shared" si="25"/>
        <v>1.0388999999999999</v>
      </c>
      <c r="AK84" s="45">
        <v>197104</v>
      </c>
      <c r="AL84" s="47">
        <v>3.15</v>
      </c>
      <c r="AM84" s="47">
        <v>0.28000000000000003</v>
      </c>
    </row>
    <row r="85" spans="1:39" x14ac:dyDescent="0.2">
      <c r="A85" s="45">
        <v>197105</v>
      </c>
      <c r="B85" s="47">
        <v>-6.01</v>
      </c>
      <c r="C85" s="47">
        <v>-4.51</v>
      </c>
      <c r="D85" s="47">
        <v>-3.78</v>
      </c>
      <c r="E85" s="47">
        <v>-3.35</v>
      </c>
      <c r="F85" s="47">
        <v>-3.61</v>
      </c>
      <c r="G85" s="46">
        <f t="shared" si="19"/>
        <v>0.93989999999999996</v>
      </c>
      <c r="H85" s="46">
        <f t="shared" si="15"/>
        <v>0.95489999999999997</v>
      </c>
      <c r="I85" s="46">
        <f t="shared" si="16"/>
        <v>0.96219999999999994</v>
      </c>
      <c r="J85" s="46">
        <f t="shared" si="17"/>
        <v>0.96650000000000003</v>
      </c>
      <c r="K85" s="46">
        <f t="shared" si="18"/>
        <v>0.96389999999999998</v>
      </c>
      <c r="M85" s="45">
        <v>197105</v>
      </c>
      <c r="N85" s="47">
        <v>-2.56</v>
      </c>
      <c r="O85" s="47">
        <v>-4.1399999999999997</v>
      </c>
      <c r="P85" s="47">
        <v>-4.3099999999999996</v>
      </c>
      <c r="Q85" s="47">
        <v>-4.83</v>
      </c>
      <c r="R85" s="47">
        <v>-3.99</v>
      </c>
      <c r="S85" s="46">
        <f t="shared" si="26"/>
        <v>0.97440000000000004</v>
      </c>
      <c r="T85" s="46">
        <f t="shared" si="27"/>
        <v>0.95860000000000001</v>
      </c>
      <c r="U85" s="46">
        <f t="shared" si="28"/>
        <v>0.95689999999999997</v>
      </c>
      <c r="V85" s="46">
        <f t="shared" si="29"/>
        <v>0.95169999999999999</v>
      </c>
      <c r="W85" s="46">
        <f t="shared" si="20"/>
        <v>0.96009999999999995</v>
      </c>
      <c r="Y85" s="45">
        <v>197105</v>
      </c>
      <c r="Z85" s="47">
        <v>-2.87</v>
      </c>
      <c r="AA85" s="47">
        <v>-2.95</v>
      </c>
      <c r="AB85" s="47">
        <v>-4.24</v>
      </c>
      <c r="AC85" s="47">
        <v>-4.54</v>
      </c>
      <c r="AD85" s="47">
        <v>-4.83</v>
      </c>
      <c r="AE85" s="46">
        <f t="shared" si="21"/>
        <v>0.97130000000000005</v>
      </c>
      <c r="AF85" s="46">
        <f t="shared" si="22"/>
        <v>0.97050000000000003</v>
      </c>
      <c r="AG85" s="46">
        <f t="shared" si="23"/>
        <v>0.95760000000000001</v>
      </c>
      <c r="AH85" s="46">
        <f t="shared" si="24"/>
        <v>0.9546</v>
      </c>
      <c r="AI85" s="46">
        <f t="shared" si="25"/>
        <v>0.95169999999999999</v>
      </c>
      <c r="AK85" s="45">
        <v>197105</v>
      </c>
      <c r="AL85" s="47">
        <v>-3.98</v>
      </c>
      <c r="AM85" s="47">
        <v>0.28999999999999998</v>
      </c>
    </row>
    <row r="86" spans="1:39" x14ac:dyDescent="0.2">
      <c r="A86" s="45">
        <v>197106</v>
      </c>
      <c r="B86" s="47">
        <v>-2.2599999999999998</v>
      </c>
      <c r="C86" s="47">
        <v>-0.23</v>
      </c>
      <c r="D86" s="47">
        <v>-1.06</v>
      </c>
      <c r="E86" s="47">
        <v>0.44</v>
      </c>
      <c r="F86" s="47">
        <v>0.52</v>
      </c>
      <c r="G86" s="46">
        <f t="shared" si="19"/>
        <v>0.97740000000000005</v>
      </c>
      <c r="H86" s="46">
        <f t="shared" si="15"/>
        <v>0.99770000000000003</v>
      </c>
      <c r="I86" s="46">
        <f t="shared" si="16"/>
        <v>0.98939999999999995</v>
      </c>
      <c r="J86" s="46">
        <f t="shared" si="17"/>
        <v>1.0044</v>
      </c>
      <c r="K86" s="46">
        <f t="shared" si="18"/>
        <v>1.0052000000000001</v>
      </c>
      <c r="M86" s="45">
        <v>197106</v>
      </c>
      <c r="N86" s="47">
        <v>1.1000000000000001</v>
      </c>
      <c r="O86" s="47">
        <v>-0.61</v>
      </c>
      <c r="P86" s="47">
        <v>0.56999999999999995</v>
      </c>
      <c r="Q86" s="47">
        <v>0.37</v>
      </c>
      <c r="R86" s="47">
        <v>-1.73</v>
      </c>
      <c r="S86" s="46">
        <f t="shared" si="26"/>
        <v>1.0109999999999999</v>
      </c>
      <c r="T86" s="46">
        <f t="shared" si="27"/>
        <v>0.99390000000000001</v>
      </c>
      <c r="U86" s="46">
        <f t="shared" si="28"/>
        <v>1.0057</v>
      </c>
      <c r="V86" s="46">
        <f t="shared" si="29"/>
        <v>1.0037</v>
      </c>
      <c r="W86" s="46">
        <f t="shared" si="20"/>
        <v>0.98270000000000002</v>
      </c>
      <c r="Y86" s="45">
        <v>197106</v>
      </c>
      <c r="Z86" s="47">
        <v>1.1000000000000001</v>
      </c>
      <c r="AA86" s="47">
        <v>0.35</v>
      </c>
      <c r="AB86" s="47">
        <v>0.67</v>
      </c>
      <c r="AC86" s="47">
        <v>-0.63</v>
      </c>
      <c r="AD86" s="47">
        <v>-0.93</v>
      </c>
      <c r="AE86" s="46">
        <f t="shared" si="21"/>
        <v>1.0109999999999999</v>
      </c>
      <c r="AF86" s="46">
        <f t="shared" si="22"/>
        <v>1.0035000000000001</v>
      </c>
      <c r="AG86" s="46">
        <f t="shared" si="23"/>
        <v>1.0066999999999999</v>
      </c>
      <c r="AH86" s="46">
        <f t="shared" si="24"/>
        <v>0.99370000000000003</v>
      </c>
      <c r="AI86" s="46">
        <f t="shared" si="25"/>
        <v>0.99070000000000003</v>
      </c>
      <c r="AK86" s="45">
        <v>197106</v>
      </c>
      <c r="AL86" s="47">
        <v>-0.1</v>
      </c>
      <c r="AM86" s="47">
        <v>0.37</v>
      </c>
    </row>
    <row r="87" spans="1:39" x14ac:dyDescent="0.2">
      <c r="A87" s="45">
        <v>197107</v>
      </c>
      <c r="B87" s="47">
        <v>-6.66</v>
      </c>
      <c r="C87" s="47">
        <v>-5.49</v>
      </c>
      <c r="D87" s="47">
        <v>-4.8</v>
      </c>
      <c r="E87" s="47">
        <v>-4.3600000000000003</v>
      </c>
      <c r="F87" s="47">
        <v>-3.8</v>
      </c>
      <c r="G87" s="46">
        <f t="shared" si="19"/>
        <v>0.93340000000000001</v>
      </c>
      <c r="H87" s="46">
        <f t="shared" si="15"/>
        <v>0.94510000000000005</v>
      </c>
      <c r="I87" s="46">
        <f t="shared" si="16"/>
        <v>0.95199999999999996</v>
      </c>
      <c r="J87" s="46">
        <f t="shared" si="17"/>
        <v>0.95640000000000003</v>
      </c>
      <c r="K87" s="46">
        <f t="shared" si="18"/>
        <v>0.96199999999999997</v>
      </c>
      <c r="M87" s="45">
        <v>197107</v>
      </c>
      <c r="N87" s="47">
        <v>-4.08</v>
      </c>
      <c r="O87" s="47">
        <v>-4.37</v>
      </c>
      <c r="P87" s="47">
        <v>-3.45</v>
      </c>
      <c r="Q87" s="47">
        <v>-3.86</v>
      </c>
      <c r="R87" s="47">
        <v>-6.02</v>
      </c>
      <c r="S87" s="46">
        <f t="shared" si="26"/>
        <v>0.95920000000000005</v>
      </c>
      <c r="T87" s="46">
        <f t="shared" si="27"/>
        <v>0.95630000000000004</v>
      </c>
      <c r="U87" s="46">
        <f t="shared" si="28"/>
        <v>0.96550000000000002</v>
      </c>
      <c r="V87" s="46">
        <f t="shared" si="29"/>
        <v>0.96140000000000003</v>
      </c>
      <c r="W87" s="46">
        <f t="shared" si="20"/>
        <v>0.93979999999999997</v>
      </c>
      <c r="Y87" s="45">
        <v>197107</v>
      </c>
      <c r="Z87" s="47">
        <v>-4.75</v>
      </c>
      <c r="AA87" s="47">
        <v>-3.54</v>
      </c>
      <c r="AB87" s="47">
        <v>-3.99</v>
      </c>
      <c r="AC87" s="47">
        <v>-3.17</v>
      </c>
      <c r="AD87" s="47">
        <v>-4.28</v>
      </c>
      <c r="AE87" s="46">
        <f t="shared" si="21"/>
        <v>0.95250000000000001</v>
      </c>
      <c r="AF87" s="46">
        <f t="shared" si="22"/>
        <v>0.96460000000000001</v>
      </c>
      <c r="AG87" s="46">
        <f t="shared" si="23"/>
        <v>0.96009999999999995</v>
      </c>
      <c r="AH87" s="46">
        <f t="shared" si="24"/>
        <v>0.96830000000000005</v>
      </c>
      <c r="AI87" s="46">
        <f t="shared" si="25"/>
        <v>0.95720000000000005</v>
      </c>
      <c r="AK87" s="45">
        <v>197107</v>
      </c>
      <c r="AL87" s="47">
        <v>-4.5</v>
      </c>
      <c r="AM87" s="47">
        <v>0.4</v>
      </c>
    </row>
    <row r="88" spans="1:39" x14ac:dyDescent="0.2">
      <c r="A88" s="45">
        <v>197108</v>
      </c>
      <c r="B88" s="47">
        <v>4.0599999999999996</v>
      </c>
      <c r="C88" s="47">
        <v>5.27</v>
      </c>
      <c r="D88" s="47">
        <v>5.26</v>
      </c>
      <c r="E88" s="47">
        <v>5.21</v>
      </c>
      <c r="F88" s="47">
        <v>3.94</v>
      </c>
      <c r="G88" s="46">
        <f t="shared" si="19"/>
        <v>1.0406</v>
      </c>
      <c r="H88" s="46">
        <f t="shared" si="15"/>
        <v>1.0527</v>
      </c>
      <c r="I88" s="46">
        <f t="shared" si="16"/>
        <v>1.0526</v>
      </c>
      <c r="J88" s="46">
        <f t="shared" si="17"/>
        <v>1.0521</v>
      </c>
      <c r="K88" s="46">
        <f t="shared" si="18"/>
        <v>1.0394000000000001</v>
      </c>
      <c r="M88" s="45">
        <v>197108</v>
      </c>
      <c r="N88" s="47">
        <v>5.46</v>
      </c>
      <c r="O88" s="47">
        <v>4.6900000000000004</v>
      </c>
      <c r="P88" s="47">
        <v>-0.15</v>
      </c>
      <c r="Q88" s="47">
        <v>2.74</v>
      </c>
      <c r="R88" s="47">
        <v>10.74</v>
      </c>
      <c r="S88" s="46">
        <f t="shared" si="26"/>
        <v>1.0546</v>
      </c>
      <c r="T88" s="46">
        <f t="shared" si="27"/>
        <v>1.0468999999999999</v>
      </c>
      <c r="U88" s="46">
        <f t="shared" si="28"/>
        <v>0.99850000000000005</v>
      </c>
      <c r="V88" s="46">
        <f t="shared" si="29"/>
        <v>1.0274000000000001</v>
      </c>
      <c r="W88" s="46">
        <f t="shared" si="20"/>
        <v>1.1073999999999999</v>
      </c>
      <c r="Y88" s="45">
        <v>197108</v>
      </c>
      <c r="Z88" s="47">
        <v>6.36</v>
      </c>
      <c r="AA88" s="47">
        <v>4.87</v>
      </c>
      <c r="AB88" s="47">
        <v>4.1500000000000004</v>
      </c>
      <c r="AC88" s="47">
        <v>0.03</v>
      </c>
      <c r="AD88" s="47">
        <v>2.91</v>
      </c>
      <c r="AE88" s="46">
        <f t="shared" si="21"/>
        <v>1.0636000000000001</v>
      </c>
      <c r="AF88" s="46">
        <f t="shared" si="22"/>
        <v>1.0487</v>
      </c>
      <c r="AG88" s="46">
        <f t="shared" si="23"/>
        <v>1.0415000000000001</v>
      </c>
      <c r="AH88" s="46">
        <f t="shared" si="24"/>
        <v>1.0003</v>
      </c>
      <c r="AI88" s="46">
        <f t="shared" si="25"/>
        <v>1.0290999999999999</v>
      </c>
      <c r="AK88" s="45">
        <v>197108</v>
      </c>
      <c r="AL88" s="47">
        <v>3.79</v>
      </c>
      <c r="AM88" s="47">
        <v>0.47</v>
      </c>
    </row>
    <row r="89" spans="1:39" x14ac:dyDescent="0.2">
      <c r="A89" s="45">
        <v>197109</v>
      </c>
      <c r="B89" s="47">
        <v>-0.14000000000000001</v>
      </c>
      <c r="C89" s="47">
        <v>-0.76</v>
      </c>
      <c r="D89" s="47">
        <v>-0.37</v>
      </c>
      <c r="E89" s="47">
        <v>-0.41</v>
      </c>
      <c r="F89" s="47">
        <v>-0.51</v>
      </c>
      <c r="G89" s="46">
        <f t="shared" si="19"/>
        <v>0.99860000000000004</v>
      </c>
      <c r="H89" s="46">
        <f t="shared" si="15"/>
        <v>0.99239999999999995</v>
      </c>
      <c r="I89" s="46">
        <f t="shared" si="16"/>
        <v>0.99629999999999996</v>
      </c>
      <c r="J89" s="46">
        <f t="shared" si="17"/>
        <v>0.99590000000000001</v>
      </c>
      <c r="K89" s="46">
        <f t="shared" si="18"/>
        <v>0.99490000000000001</v>
      </c>
      <c r="M89" s="45">
        <v>197109</v>
      </c>
      <c r="N89" s="47">
        <v>0.51</v>
      </c>
      <c r="O89" s="47">
        <v>-0.98</v>
      </c>
      <c r="P89" s="47">
        <v>-1.04</v>
      </c>
      <c r="Q89" s="47">
        <v>-1.23</v>
      </c>
      <c r="R89" s="47">
        <v>-2.83</v>
      </c>
      <c r="S89" s="46">
        <f t="shared" si="26"/>
        <v>1.0051000000000001</v>
      </c>
      <c r="T89" s="46">
        <f t="shared" si="27"/>
        <v>0.99019999999999997</v>
      </c>
      <c r="U89" s="46">
        <f t="shared" si="28"/>
        <v>0.98960000000000004</v>
      </c>
      <c r="V89" s="46">
        <f t="shared" si="29"/>
        <v>0.98770000000000002</v>
      </c>
      <c r="W89" s="46">
        <f t="shared" si="20"/>
        <v>0.97170000000000001</v>
      </c>
      <c r="Y89" s="45">
        <v>197109</v>
      </c>
      <c r="Z89" s="47">
        <v>0.47</v>
      </c>
      <c r="AA89" s="47">
        <v>-0.02</v>
      </c>
      <c r="AB89" s="47">
        <v>-1.29</v>
      </c>
      <c r="AC89" s="47">
        <v>-1.1299999999999999</v>
      </c>
      <c r="AD89" s="47">
        <v>-1.96</v>
      </c>
      <c r="AE89" s="46">
        <f t="shared" si="21"/>
        <v>1.0046999999999999</v>
      </c>
      <c r="AF89" s="46">
        <f t="shared" si="22"/>
        <v>0.99980000000000002</v>
      </c>
      <c r="AG89" s="46">
        <f t="shared" si="23"/>
        <v>0.98709999999999998</v>
      </c>
      <c r="AH89" s="46">
        <f t="shared" si="24"/>
        <v>0.98870000000000002</v>
      </c>
      <c r="AI89" s="46">
        <f t="shared" si="25"/>
        <v>0.98040000000000005</v>
      </c>
      <c r="AK89" s="45">
        <v>197109</v>
      </c>
      <c r="AL89" s="47">
        <v>-0.85</v>
      </c>
      <c r="AM89" s="47">
        <v>0.37</v>
      </c>
    </row>
    <row r="90" spans="1:39" x14ac:dyDescent="0.2">
      <c r="A90" s="45">
        <v>197110</v>
      </c>
      <c r="B90" s="47">
        <v>-6.56</v>
      </c>
      <c r="C90" s="47">
        <v>-4.7699999999999996</v>
      </c>
      <c r="D90" s="47">
        <v>-6.05</v>
      </c>
      <c r="E90" s="47">
        <v>-4.0199999999999996</v>
      </c>
      <c r="F90" s="47">
        <v>-3.73</v>
      </c>
      <c r="G90" s="46">
        <f t="shared" si="19"/>
        <v>0.93440000000000001</v>
      </c>
      <c r="H90" s="46">
        <f t="shared" si="15"/>
        <v>0.95230000000000004</v>
      </c>
      <c r="I90" s="46">
        <f t="shared" si="16"/>
        <v>0.9395</v>
      </c>
      <c r="J90" s="46">
        <f t="shared" si="17"/>
        <v>0.95979999999999999</v>
      </c>
      <c r="K90" s="46">
        <f t="shared" si="18"/>
        <v>0.9627</v>
      </c>
      <c r="M90" s="45">
        <v>197110</v>
      </c>
      <c r="N90" s="47">
        <v>-3.72</v>
      </c>
      <c r="O90" s="47">
        <v>-5.53</v>
      </c>
      <c r="P90" s="47">
        <v>-3.01</v>
      </c>
      <c r="Q90" s="47">
        <v>-3.49</v>
      </c>
      <c r="R90" s="47">
        <v>-5.14</v>
      </c>
      <c r="S90" s="46">
        <f t="shared" si="26"/>
        <v>0.96279999999999999</v>
      </c>
      <c r="T90" s="46">
        <f t="shared" si="27"/>
        <v>0.94469999999999998</v>
      </c>
      <c r="U90" s="46">
        <f t="shared" si="28"/>
        <v>0.96989999999999998</v>
      </c>
      <c r="V90" s="46">
        <f t="shared" si="29"/>
        <v>0.96509999999999996</v>
      </c>
      <c r="W90" s="46">
        <f t="shared" si="20"/>
        <v>0.9486</v>
      </c>
      <c r="Y90" s="45">
        <v>197110</v>
      </c>
      <c r="Z90" s="47">
        <v>-3.64</v>
      </c>
      <c r="AA90" s="47">
        <v>-5.1100000000000003</v>
      </c>
      <c r="AB90" s="47">
        <v>-4.05</v>
      </c>
      <c r="AC90" s="47">
        <v>-2.84</v>
      </c>
      <c r="AD90" s="47">
        <v>-5.43</v>
      </c>
      <c r="AE90" s="46">
        <f t="shared" si="21"/>
        <v>0.96360000000000001</v>
      </c>
      <c r="AF90" s="46">
        <f t="shared" si="22"/>
        <v>0.94889999999999997</v>
      </c>
      <c r="AG90" s="46">
        <f t="shared" si="23"/>
        <v>0.95950000000000002</v>
      </c>
      <c r="AH90" s="46">
        <f t="shared" si="24"/>
        <v>0.97160000000000002</v>
      </c>
      <c r="AI90" s="46">
        <f t="shared" si="25"/>
        <v>0.94569999999999999</v>
      </c>
      <c r="AK90" s="45">
        <v>197110</v>
      </c>
      <c r="AL90" s="47">
        <v>-4.42</v>
      </c>
      <c r="AM90" s="47">
        <v>0.37</v>
      </c>
    </row>
    <row r="91" spans="1:39" x14ac:dyDescent="0.2">
      <c r="A91" s="45">
        <v>197111</v>
      </c>
      <c r="B91" s="47">
        <v>-4.74</v>
      </c>
      <c r="C91" s="47">
        <v>-2.34</v>
      </c>
      <c r="D91" s="47">
        <v>-2.0499999999999998</v>
      </c>
      <c r="E91" s="47">
        <v>-1.37</v>
      </c>
      <c r="F91" s="47">
        <v>0.63</v>
      </c>
      <c r="G91" s="46">
        <f t="shared" si="19"/>
        <v>0.9526</v>
      </c>
      <c r="H91" s="46">
        <f t="shared" si="15"/>
        <v>0.97660000000000002</v>
      </c>
      <c r="I91" s="46">
        <f t="shared" si="16"/>
        <v>0.97950000000000004</v>
      </c>
      <c r="J91" s="46">
        <f t="shared" si="17"/>
        <v>0.98629999999999995</v>
      </c>
      <c r="K91" s="46">
        <f t="shared" si="18"/>
        <v>1.0063</v>
      </c>
      <c r="M91" s="45">
        <v>197111</v>
      </c>
      <c r="N91" s="47">
        <v>0.82</v>
      </c>
      <c r="O91" s="47">
        <v>-0.43</v>
      </c>
      <c r="P91" s="47">
        <v>-0.42</v>
      </c>
      <c r="Q91" s="47">
        <v>-0.85</v>
      </c>
      <c r="R91" s="47">
        <v>-2.38</v>
      </c>
      <c r="S91" s="46">
        <f t="shared" si="26"/>
        <v>1.0082</v>
      </c>
      <c r="T91" s="46">
        <f t="shared" si="27"/>
        <v>0.99570000000000003</v>
      </c>
      <c r="U91" s="46">
        <f t="shared" si="28"/>
        <v>0.99580000000000002</v>
      </c>
      <c r="V91" s="46">
        <f t="shared" si="29"/>
        <v>0.99150000000000005</v>
      </c>
      <c r="W91" s="46">
        <f t="shared" si="20"/>
        <v>0.97619999999999996</v>
      </c>
      <c r="Y91" s="45">
        <v>197111</v>
      </c>
      <c r="Z91" s="47">
        <v>0.98</v>
      </c>
      <c r="AA91" s="47">
        <v>-1.37</v>
      </c>
      <c r="AB91" s="47">
        <v>-0.43</v>
      </c>
      <c r="AC91" s="47">
        <v>0.32</v>
      </c>
      <c r="AD91" s="47">
        <v>-2.02</v>
      </c>
      <c r="AE91" s="46">
        <f t="shared" si="21"/>
        <v>1.0098</v>
      </c>
      <c r="AF91" s="46">
        <f t="shared" si="22"/>
        <v>0.98629999999999995</v>
      </c>
      <c r="AG91" s="46">
        <f t="shared" si="23"/>
        <v>0.99570000000000003</v>
      </c>
      <c r="AH91" s="46">
        <f t="shared" si="24"/>
        <v>1.0032000000000001</v>
      </c>
      <c r="AI91" s="46">
        <f t="shared" si="25"/>
        <v>0.9798</v>
      </c>
      <c r="AK91" s="45">
        <v>197111</v>
      </c>
      <c r="AL91" s="47">
        <v>-0.46</v>
      </c>
      <c r="AM91" s="47">
        <v>0.37</v>
      </c>
    </row>
    <row r="92" spans="1:39" x14ac:dyDescent="0.2">
      <c r="A92" s="45">
        <v>197112</v>
      </c>
      <c r="B92" s="47">
        <v>12.53</v>
      </c>
      <c r="C92" s="47">
        <v>12.68</v>
      </c>
      <c r="D92" s="47">
        <v>11</v>
      </c>
      <c r="E92" s="47">
        <v>10.34</v>
      </c>
      <c r="F92" s="47">
        <v>8.35</v>
      </c>
      <c r="G92" s="46">
        <f t="shared" si="19"/>
        <v>1.1253</v>
      </c>
      <c r="H92" s="46">
        <f t="shared" si="15"/>
        <v>1.1268</v>
      </c>
      <c r="I92" s="46">
        <f t="shared" si="16"/>
        <v>1.1100000000000001</v>
      </c>
      <c r="J92" s="46">
        <f t="shared" si="17"/>
        <v>1.1033999999999999</v>
      </c>
      <c r="K92" s="46">
        <f t="shared" si="18"/>
        <v>1.0834999999999999</v>
      </c>
      <c r="M92" s="45">
        <v>197112</v>
      </c>
      <c r="N92" s="47">
        <v>8.99</v>
      </c>
      <c r="O92" s="47">
        <v>10.07</v>
      </c>
      <c r="P92" s="47">
        <v>8.91</v>
      </c>
      <c r="Q92" s="47">
        <v>7.81</v>
      </c>
      <c r="R92" s="47">
        <v>10.87</v>
      </c>
      <c r="S92" s="46">
        <f t="shared" si="26"/>
        <v>1.0899000000000001</v>
      </c>
      <c r="T92" s="46">
        <f t="shared" si="27"/>
        <v>1.1007</v>
      </c>
      <c r="U92" s="46">
        <f t="shared" si="28"/>
        <v>1.0891</v>
      </c>
      <c r="V92" s="46">
        <f t="shared" si="29"/>
        <v>1.0781000000000001</v>
      </c>
      <c r="W92" s="46">
        <f t="shared" si="20"/>
        <v>1.1087</v>
      </c>
      <c r="Y92" s="45">
        <v>197112</v>
      </c>
      <c r="Z92" s="47">
        <v>9.33</v>
      </c>
      <c r="AA92" s="47">
        <v>9.52</v>
      </c>
      <c r="AB92" s="47">
        <v>9.4</v>
      </c>
      <c r="AC92" s="47">
        <v>7.81</v>
      </c>
      <c r="AD92" s="47">
        <v>10.130000000000001</v>
      </c>
      <c r="AE92" s="46">
        <f t="shared" si="21"/>
        <v>1.0932999999999999</v>
      </c>
      <c r="AF92" s="46">
        <f t="shared" si="22"/>
        <v>1.0952</v>
      </c>
      <c r="AG92" s="46">
        <f t="shared" si="23"/>
        <v>1.0940000000000001</v>
      </c>
      <c r="AH92" s="46">
        <f t="shared" si="24"/>
        <v>1.0781000000000001</v>
      </c>
      <c r="AI92" s="46">
        <f t="shared" si="25"/>
        <v>1.1012999999999999</v>
      </c>
      <c r="AK92" s="45">
        <v>197112</v>
      </c>
      <c r="AL92" s="47">
        <v>8.7100000000000009</v>
      </c>
      <c r="AM92" s="47">
        <v>0.37</v>
      </c>
    </row>
    <row r="93" spans="1:39" x14ac:dyDescent="0.2">
      <c r="A93" s="45">
        <v>197201</v>
      </c>
      <c r="B93" s="47">
        <v>13.24</v>
      </c>
      <c r="C93" s="47">
        <v>7.4</v>
      </c>
      <c r="D93" s="47">
        <v>4.99</v>
      </c>
      <c r="E93" s="47">
        <v>3.17</v>
      </c>
      <c r="F93" s="47">
        <v>1.78</v>
      </c>
      <c r="G93" s="46">
        <f t="shared" si="19"/>
        <v>1.1324000000000001</v>
      </c>
      <c r="H93" s="46">
        <f t="shared" si="15"/>
        <v>1.0740000000000001</v>
      </c>
      <c r="I93" s="46">
        <f t="shared" si="16"/>
        <v>1.0499000000000001</v>
      </c>
      <c r="J93" s="46">
        <f t="shared" si="17"/>
        <v>1.0317000000000001</v>
      </c>
      <c r="K93" s="46">
        <f t="shared" si="18"/>
        <v>1.0178</v>
      </c>
      <c r="M93" s="45">
        <v>197201</v>
      </c>
      <c r="N93" s="47">
        <v>3</v>
      </c>
      <c r="O93" s="47">
        <v>1.85</v>
      </c>
      <c r="P93" s="47">
        <v>0.41</v>
      </c>
      <c r="Q93" s="47">
        <v>2.14</v>
      </c>
      <c r="R93" s="47">
        <v>8.41</v>
      </c>
      <c r="S93" s="46">
        <f t="shared" si="26"/>
        <v>1.03</v>
      </c>
      <c r="T93" s="46">
        <f t="shared" si="27"/>
        <v>1.0185</v>
      </c>
      <c r="U93" s="46">
        <f t="shared" si="28"/>
        <v>1.0041</v>
      </c>
      <c r="V93" s="46">
        <f t="shared" si="29"/>
        <v>1.0214000000000001</v>
      </c>
      <c r="W93" s="46">
        <f t="shared" si="20"/>
        <v>1.0841000000000001</v>
      </c>
      <c r="Y93" s="45">
        <v>197201</v>
      </c>
      <c r="Z93" s="47">
        <v>3.19</v>
      </c>
      <c r="AA93" s="47">
        <v>1.41</v>
      </c>
      <c r="AB93" s="47">
        <v>0.92</v>
      </c>
      <c r="AC93" s="47">
        <v>1.36</v>
      </c>
      <c r="AD93" s="47">
        <v>6.1</v>
      </c>
      <c r="AE93" s="46">
        <f t="shared" si="21"/>
        <v>1.0319</v>
      </c>
      <c r="AF93" s="46">
        <f t="shared" si="22"/>
        <v>1.0141</v>
      </c>
      <c r="AG93" s="46">
        <f t="shared" si="23"/>
        <v>1.0092000000000001</v>
      </c>
      <c r="AH93" s="46">
        <f t="shared" si="24"/>
        <v>1.0136000000000001</v>
      </c>
      <c r="AI93" s="46">
        <f t="shared" si="25"/>
        <v>1.0609999999999999</v>
      </c>
      <c r="AK93" s="45">
        <v>197201</v>
      </c>
      <c r="AL93" s="47">
        <v>2.4900000000000002</v>
      </c>
      <c r="AM93" s="47">
        <v>0.28999999999999998</v>
      </c>
    </row>
    <row r="94" spans="1:39" x14ac:dyDescent="0.2">
      <c r="A94" s="45">
        <v>197202</v>
      </c>
      <c r="B94" s="47">
        <v>4.1399999999999997</v>
      </c>
      <c r="C94" s="47">
        <v>3.83</v>
      </c>
      <c r="D94" s="47">
        <v>3.59</v>
      </c>
      <c r="E94" s="47">
        <v>2.44</v>
      </c>
      <c r="F94" s="47">
        <v>3.12</v>
      </c>
      <c r="G94" s="46">
        <f t="shared" si="19"/>
        <v>1.0414000000000001</v>
      </c>
      <c r="H94" s="46">
        <f t="shared" si="15"/>
        <v>1.0383</v>
      </c>
      <c r="I94" s="46">
        <f t="shared" si="16"/>
        <v>1.0359</v>
      </c>
      <c r="J94" s="46">
        <f t="shared" si="17"/>
        <v>1.0244</v>
      </c>
      <c r="K94" s="46">
        <f t="shared" si="18"/>
        <v>1.0311999999999999</v>
      </c>
      <c r="M94" s="45">
        <v>197202</v>
      </c>
      <c r="N94" s="47">
        <v>4.8</v>
      </c>
      <c r="O94" s="47">
        <v>2.65</v>
      </c>
      <c r="P94" s="47">
        <v>1.26</v>
      </c>
      <c r="Q94" s="47">
        <v>0.89</v>
      </c>
      <c r="R94" s="47">
        <v>1.1399999999999999</v>
      </c>
      <c r="S94" s="46">
        <f t="shared" si="26"/>
        <v>1.048</v>
      </c>
      <c r="T94" s="46">
        <f t="shared" si="27"/>
        <v>1.0265</v>
      </c>
      <c r="U94" s="46">
        <f t="shared" si="28"/>
        <v>1.0125999999999999</v>
      </c>
      <c r="V94" s="46">
        <f t="shared" si="29"/>
        <v>1.0088999999999999</v>
      </c>
      <c r="W94" s="46">
        <f t="shared" si="20"/>
        <v>1.0114000000000001</v>
      </c>
      <c r="Y94" s="45">
        <v>197202</v>
      </c>
      <c r="Z94" s="47">
        <v>4.88</v>
      </c>
      <c r="AA94" s="47">
        <v>3.68</v>
      </c>
      <c r="AB94" s="47">
        <v>1.48</v>
      </c>
      <c r="AC94" s="47">
        <v>1.1200000000000001</v>
      </c>
      <c r="AD94" s="47">
        <v>1.25</v>
      </c>
      <c r="AE94" s="46">
        <f t="shared" si="21"/>
        <v>1.0488</v>
      </c>
      <c r="AF94" s="46">
        <f t="shared" si="22"/>
        <v>1.0367999999999999</v>
      </c>
      <c r="AG94" s="46">
        <f t="shared" si="23"/>
        <v>1.0147999999999999</v>
      </c>
      <c r="AH94" s="46">
        <f t="shared" si="24"/>
        <v>1.0112000000000001</v>
      </c>
      <c r="AI94" s="46">
        <f t="shared" si="25"/>
        <v>1.0125</v>
      </c>
      <c r="AK94" s="45">
        <v>197202</v>
      </c>
      <c r="AL94" s="47">
        <v>2.87</v>
      </c>
      <c r="AM94" s="47">
        <v>0.25</v>
      </c>
    </row>
    <row r="95" spans="1:39" x14ac:dyDescent="0.2">
      <c r="A95" s="45">
        <v>197203</v>
      </c>
      <c r="B95" s="47">
        <v>-0.69</v>
      </c>
      <c r="C95" s="47">
        <v>0.34</v>
      </c>
      <c r="D95" s="47">
        <v>1.0900000000000001</v>
      </c>
      <c r="E95" s="47">
        <v>1.19</v>
      </c>
      <c r="F95" s="47">
        <v>0.85</v>
      </c>
      <c r="G95" s="46">
        <f t="shared" si="19"/>
        <v>0.99309999999999998</v>
      </c>
      <c r="H95" s="46">
        <f t="shared" si="15"/>
        <v>1.0034000000000001</v>
      </c>
      <c r="I95" s="46">
        <f t="shared" si="16"/>
        <v>1.0108999999999999</v>
      </c>
      <c r="J95" s="46">
        <f t="shared" si="17"/>
        <v>1.0119</v>
      </c>
      <c r="K95" s="46">
        <f t="shared" si="18"/>
        <v>1.0085</v>
      </c>
      <c r="M95" s="45">
        <v>197203</v>
      </c>
      <c r="N95" s="47">
        <v>2.4</v>
      </c>
      <c r="O95" s="47">
        <v>0.42</v>
      </c>
      <c r="P95" s="47">
        <v>-1.74</v>
      </c>
      <c r="Q95" s="47">
        <v>-1.05</v>
      </c>
      <c r="R95" s="47">
        <v>1.03</v>
      </c>
      <c r="S95" s="46">
        <f t="shared" si="26"/>
        <v>1.024</v>
      </c>
      <c r="T95" s="46">
        <f t="shared" si="27"/>
        <v>1.0042</v>
      </c>
      <c r="U95" s="46">
        <f t="shared" si="28"/>
        <v>0.98260000000000003</v>
      </c>
      <c r="V95" s="46">
        <f t="shared" si="29"/>
        <v>0.98950000000000005</v>
      </c>
      <c r="W95" s="46">
        <f t="shared" si="20"/>
        <v>1.0103</v>
      </c>
      <c r="Y95" s="45">
        <v>197203</v>
      </c>
      <c r="Z95" s="47">
        <v>2.4700000000000002</v>
      </c>
      <c r="AA95" s="47">
        <v>1.58</v>
      </c>
      <c r="AB95" s="47">
        <v>0.97</v>
      </c>
      <c r="AC95" s="47">
        <v>-2.36</v>
      </c>
      <c r="AD95" s="47">
        <v>-1.1200000000000001</v>
      </c>
      <c r="AE95" s="46">
        <f t="shared" si="21"/>
        <v>1.0246999999999999</v>
      </c>
      <c r="AF95" s="46">
        <f t="shared" si="22"/>
        <v>1.0158</v>
      </c>
      <c r="AG95" s="46">
        <f t="shared" si="23"/>
        <v>1.0097</v>
      </c>
      <c r="AH95" s="46">
        <f t="shared" si="24"/>
        <v>0.97640000000000005</v>
      </c>
      <c r="AI95" s="46">
        <f t="shared" si="25"/>
        <v>0.98880000000000001</v>
      </c>
      <c r="AK95" s="45">
        <v>197203</v>
      </c>
      <c r="AL95" s="47">
        <v>0.63</v>
      </c>
      <c r="AM95" s="47">
        <v>0.27</v>
      </c>
    </row>
    <row r="96" spans="1:39" x14ac:dyDescent="0.2">
      <c r="A96" s="45">
        <v>197204</v>
      </c>
      <c r="B96" s="47">
        <v>0.22</v>
      </c>
      <c r="C96" s="47">
        <v>0.97</v>
      </c>
      <c r="D96" s="47">
        <v>0.27</v>
      </c>
      <c r="E96" s="47">
        <v>-7.0000000000000007E-2</v>
      </c>
      <c r="F96" s="47">
        <v>0.74</v>
      </c>
      <c r="G96" s="46">
        <f t="shared" si="19"/>
        <v>1.0022</v>
      </c>
      <c r="H96" s="46">
        <f t="shared" si="15"/>
        <v>1.0097</v>
      </c>
      <c r="I96" s="46">
        <f t="shared" si="16"/>
        <v>1.0026999999999999</v>
      </c>
      <c r="J96" s="46">
        <f t="shared" si="17"/>
        <v>0.99929999999999997</v>
      </c>
      <c r="K96" s="46">
        <f t="shared" si="18"/>
        <v>1.0074000000000001</v>
      </c>
      <c r="M96" s="45">
        <v>197204</v>
      </c>
      <c r="N96" s="47">
        <v>0.81</v>
      </c>
      <c r="O96" s="47">
        <v>0.59</v>
      </c>
      <c r="P96" s="47">
        <v>0.12</v>
      </c>
      <c r="Q96" s="47">
        <v>0.5</v>
      </c>
      <c r="R96" s="47">
        <v>0.62</v>
      </c>
      <c r="S96" s="46">
        <f t="shared" si="26"/>
        <v>1.0081</v>
      </c>
      <c r="T96" s="46">
        <f t="shared" si="27"/>
        <v>1.0059</v>
      </c>
      <c r="U96" s="46">
        <f t="shared" si="28"/>
        <v>1.0012000000000001</v>
      </c>
      <c r="V96" s="46">
        <f t="shared" si="29"/>
        <v>1.0049999999999999</v>
      </c>
      <c r="W96" s="46">
        <f t="shared" si="20"/>
        <v>1.0062</v>
      </c>
      <c r="Y96" s="45">
        <v>197204</v>
      </c>
      <c r="Z96" s="47">
        <v>0.89</v>
      </c>
      <c r="AA96" s="47">
        <v>1.37</v>
      </c>
      <c r="AB96" s="47">
        <v>0.7</v>
      </c>
      <c r="AC96" s="47">
        <v>-0.81</v>
      </c>
      <c r="AD96" s="47">
        <v>-0.23</v>
      </c>
      <c r="AE96" s="46">
        <f t="shared" si="21"/>
        <v>1.0088999999999999</v>
      </c>
      <c r="AF96" s="46">
        <f t="shared" si="22"/>
        <v>1.0137</v>
      </c>
      <c r="AG96" s="46">
        <f t="shared" si="23"/>
        <v>1.0069999999999999</v>
      </c>
      <c r="AH96" s="46">
        <f t="shared" si="24"/>
        <v>0.9919</v>
      </c>
      <c r="AI96" s="46">
        <f t="shared" si="25"/>
        <v>0.99770000000000003</v>
      </c>
      <c r="AK96" s="45">
        <v>197204</v>
      </c>
      <c r="AL96" s="47">
        <v>0.28999999999999998</v>
      </c>
      <c r="AM96" s="47">
        <v>0.28999999999999998</v>
      </c>
    </row>
    <row r="97" spans="1:39" x14ac:dyDescent="0.2">
      <c r="A97" s="45">
        <v>197205</v>
      </c>
      <c r="B97" s="47">
        <v>-2.41</v>
      </c>
      <c r="C97" s="47">
        <v>-1.56</v>
      </c>
      <c r="D97" s="47">
        <v>-0.56000000000000005</v>
      </c>
      <c r="E97" s="47">
        <v>0.63</v>
      </c>
      <c r="F97" s="47">
        <v>2.2400000000000002</v>
      </c>
      <c r="G97" s="46">
        <f t="shared" si="19"/>
        <v>0.97589999999999999</v>
      </c>
      <c r="H97" s="46">
        <f t="shared" si="15"/>
        <v>0.98440000000000005</v>
      </c>
      <c r="I97" s="46">
        <f t="shared" si="16"/>
        <v>0.99439999999999995</v>
      </c>
      <c r="J97" s="46">
        <f t="shared" si="17"/>
        <v>1.0063</v>
      </c>
      <c r="K97" s="46">
        <f t="shared" si="18"/>
        <v>1.0224</v>
      </c>
      <c r="M97" s="45">
        <v>197205</v>
      </c>
      <c r="N97" s="47">
        <v>3.14</v>
      </c>
      <c r="O97" s="47">
        <v>-1.03</v>
      </c>
      <c r="P97" s="47">
        <v>1.78</v>
      </c>
      <c r="Q97" s="47">
        <v>0.34</v>
      </c>
      <c r="R97" s="47">
        <v>-1.96</v>
      </c>
      <c r="S97" s="46">
        <f t="shared" si="26"/>
        <v>1.0314000000000001</v>
      </c>
      <c r="T97" s="46">
        <f t="shared" si="27"/>
        <v>0.98970000000000002</v>
      </c>
      <c r="U97" s="46">
        <f t="shared" si="28"/>
        <v>1.0178</v>
      </c>
      <c r="V97" s="46">
        <f t="shared" si="29"/>
        <v>1.0034000000000001</v>
      </c>
      <c r="W97" s="46">
        <f t="shared" si="20"/>
        <v>0.98040000000000005</v>
      </c>
      <c r="Y97" s="45">
        <v>197205</v>
      </c>
      <c r="Z97" s="47">
        <v>3.11</v>
      </c>
      <c r="AA97" s="47">
        <v>0.47</v>
      </c>
      <c r="AB97" s="47">
        <v>-0.19</v>
      </c>
      <c r="AC97" s="47">
        <v>1.89</v>
      </c>
      <c r="AD97" s="47">
        <v>-0.7</v>
      </c>
      <c r="AE97" s="46">
        <f t="shared" si="21"/>
        <v>1.0310999999999999</v>
      </c>
      <c r="AF97" s="46">
        <f t="shared" si="22"/>
        <v>1.0046999999999999</v>
      </c>
      <c r="AG97" s="46">
        <f t="shared" si="23"/>
        <v>0.99809999999999999</v>
      </c>
      <c r="AH97" s="46">
        <f t="shared" si="24"/>
        <v>1.0188999999999999</v>
      </c>
      <c r="AI97" s="46">
        <f t="shared" si="25"/>
        <v>0.99299999999999999</v>
      </c>
      <c r="AK97" s="45">
        <v>197205</v>
      </c>
      <c r="AL97" s="47">
        <v>1.25</v>
      </c>
      <c r="AM97" s="47">
        <v>0.3</v>
      </c>
    </row>
    <row r="98" spans="1:39" x14ac:dyDescent="0.2">
      <c r="A98" s="45">
        <v>197206</v>
      </c>
      <c r="B98" s="47">
        <v>-3.83</v>
      </c>
      <c r="C98" s="47">
        <v>-2.21</v>
      </c>
      <c r="D98" s="47">
        <v>-2.72</v>
      </c>
      <c r="E98" s="47">
        <v>-3.53</v>
      </c>
      <c r="F98" s="47">
        <v>-1.75</v>
      </c>
      <c r="G98" s="46">
        <f t="shared" si="19"/>
        <v>0.9617</v>
      </c>
      <c r="H98" s="46">
        <f t="shared" si="15"/>
        <v>0.97789999999999999</v>
      </c>
      <c r="I98" s="46">
        <f t="shared" si="16"/>
        <v>0.9728</v>
      </c>
      <c r="J98" s="46">
        <f t="shared" si="17"/>
        <v>0.9647</v>
      </c>
      <c r="K98" s="46">
        <f t="shared" si="18"/>
        <v>0.98250000000000004</v>
      </c>
      <c r="M98" s="45">
        <v>197206</v>
      </c>
      <c r="N98" s="47">
        <v>-1.03</v>
      </c>
      <c r="O98" s="47">
        <v>-3.04</v>
      </c>
      <c r="P98" s="47">
        <v>-2.59</v>
      </c>
      <c r="Q98" s="47">
        <v>-2.89</v>
      </c>
      <c r="R98" s="47">
        <v>-5.88</v>
      </c>
      <c r="S98" s="46">
        <f t="shared" si="26"/>
        <v>0.98970000000000002</v>
      </c>
      <c r="T98" s="46">
        <f t="shared" si="27"/>
        <v>0.96960000000000002</v>
      </c>
      <c r="U98" s="46">
        <f t="shared" si="28"/>
        <v>0.97409999999999997</v>
      </c>
      <c r="V98" s="46">
        <f t="shared" si="29"/>
        <v>0.97109999999999996</v>
      </c>
      <c r="W98" s="46">
        <f t="shared" si="20"/>
        <v>0.94120000000000004</v>
      </c>
      <c r="Y98" s="45">
        <v>197206</v>
      </c>
      <c r="Z98" s="47">
        <v>-0.97</v>
      </c>
      <c r="AA98" s="47">
        <v>-2.35</v>
      </c>
      <c r="AB98" s="47">
        <v>-3.36</v>
      </c>
      <c r="AC98" s="47">
        <v>-1.87</v>
      </c>
      <c r="AD98" s="47">
        <v>-4.21</v>
      </c>
      <c r="AE98" s="46">
        <f t="shared" si="21"/>
        <v>0.99029999999999996</v>
      </c>
      <c r="AF98" s="46">
        <f t="shared" si="22"/>
        <v>0.97650000000000003</v>
      </c>
      <c r="AG98" s="46">
        <f t="shared" si="23"/>
        <v>0.96640000000000004</v>
      </c>
      <c r="AH98" s="46">
        <f t="shared" si="24"/>
        <v>0.98129999999999995</v>
      </c>
      <c r="AI98" s="46">
        <f t="shared" si="25"/>
        <v>0.95789999999999997</v>
      </c>
      <c r="AK98" s="45">
        <v>197206</v>
      </c>
      <c r="AL98" s="47">
        <v>-2.4300000000000002</v>
      </c>
      <c r="AM98" s="47">
        <v>0.28999999999999998</v>
      </c>
    </row>
    <row r="99" spans="1:39" x14ac:dyDescent="0.2">
      <c r="A99" s="45">
        <v>197207</v>
      </c>
      <c r="B99" s="47">
        <v>-4.25</v>
      </c>
      <c r="C99" s="47">
        <v>-3.88</v>
      </c>
      <c r="D99" s="47">
        <v>-2.3199999999999998</v>
      </c>
      <c r="E99" s="47">
        <v>-2.4500000000000002</v>
      </c>
      <c r="F99" s="47">
        <v>0.33</v>
      </c>
      <c r="G99" s="46">
        <f t="shared" si="19"/>
        <v>0.95750000000000002</v>
      </c>
      <c r="H99" s="46">
        <f t="shared" si="15"/>
        <v>0.96120000000000005</v>
      </c>
      <c r="I99" s="46">
        <f t="shared" si="16"/>
        <v>0.9768</v>
      </c>
      <c r="J99" s="46">
        <f t="shared" si="17"/>
        <v>0.97550000000000003</v>
      </c>
      <c r="K99" s="46">
        <f t="shared" si="18"/>
        <v>1.0033000000000001</v>
      </c>
      <c r="M99" s="45">
        <v>197207</v>
      </c>
      <c r="N99" s="47">
        <v>0.87</v>
      </c>
      <c r="O99" s="47">
        <v>-2.04</v>
      </c>
      <c r="P99" s="47">
        <v>-0.75</v>
      </c>
      <c r="Q99" s="47">
        <v>-1.27</v>
      </c>
      <c r="R99" s="47">
        <v>-2.0699999999999998</v>
      </c>
      <c r="S99" s="46">
        <f t="shared" si="26"/>
        <v>1.0086999999999999</v>
      </c>
      <c r="T99" s="46">
        <f t="shared" si="27"/>
        <v>0.97960000000000003</v>
      </c>
      <c r="U99" s="46">
        <f t="shared" si="28"/>
        <v>0.99250000000000005</v>
      </c>
      <c r="V99" s="46">
        <f t="shared" si="29"/>
        <v>0.98729999999999996</v>
      </c>
      <c r="W99" s="46">
        <f t="shared" si="20"/>
        <v>0.97929999999999995</v>
      </c>
      <c r="Y99" s="45">
        <v>197207</v>
      </c>
      <c r="Z99" s="47">
        <v>1.33</v>
      </c>
      <c r="AA99" s="47">
        <v>-2.13</v>
      </c>
      <c r="AB99" s="47">
        <v>-1.19</v>
      </c>
      <c r="AC99" s="47">
        <v>-0.38</v>
      </c>
      <c r="AD99" s="47">
        <v>-2.0499999999999998</v>
      </c>
      <c r="AE99" s="46">
        <f t="shared" si="21"/>
        <v>1.0133000000000001</v>
      </c>
      <c r="AF99" s="46">
        <f t="shared" si="22"/>
        <v>0.97870000000000001</v>
      </c>
      <c r="AG99" s="46">
        <f t="shared" si="23"/>
        <v>0.98809999999999998</v>
      </c>
      <c r="AH99" s="46">
        <f t="shared" si="24"/>
        <v>0.99619999999999997</v>
      </c>
      <c r="AI99" s="46">
        <f t="shared" si="25"/>
        <v>0.97950000000000004</v>
      </c>
      <c r="AK99" s="45">
        <v>197207</v>
      </c>
      <c r="AL99" s="47">
        <v>-0.8</v>
      </c>
      <c r="AM99" s="47">
        <v>0.31</v>
      </c>
    </row>
    <row r="100" spans="1:39" x14ac:dyDescent="0.2">
      <c r="A100" s="45">
        <v>197208</v>
      </c>
      <c r="B100" s="47">
        <v>-0.19</v>
      </c>
      <c r="C100" s="47">
        <v>0.94</v>
      </c>
      <c r="D100" s="47">
        <v>2.52</v>
      </c>
      <c r="E100" s="47">
        <v>3.32</v>
      </c>
      <c r="F100" s="47">
        <v>3.95</v>
      </c>
      <c r="G100" s="46">
        <f t="shared" si="19"/>
        <v>0.99809999999999999</v>
      </c>
      <c r="H100" s="46">
        <f t="shared" si="15"/>
        <v>1.0094000000000001</v>
      </c>
      <c r="I100" s="46">
        <f t="shared" si="16"/>
        <v>1.0251999999999999</v>
      </c>
      <c r="J100" s="46">
        <f t="shared" si="17"/>
        <v>1.0331999999999999</v>
      </c>
      <c r="K100" s="46">
        <f t="shared" si="18"/>
        <v>1.0395000000000001</v>
      </c>
      <c r="M100" s="45">
        <v>197208</v>
      </c>
      <c r="N100" s="47">
        <v>0.65</v>
      </c>
      <c r="O100" s="47">
        <v>5.09</v>
      </c>
      <c r="P100" s="47">
        <v>6</v>
      </c>
      <c r="Q100" s="47">
        <v>7.7</v>
      </c>
      <c r="R100" s="47">
        <v>5.35</v>
      </c>
      <c r="S100" s="46">
        <f t="shared" si="26"/>
        <v>1.0065</v>
      </c>
      <c r="T100" s="46">
        <f t="shared" si="27"/>
        <v>1.0508999999999999</v>
      </c>
      <c r="U100" s="46">
        <f t="shared" si="28"/>
        <v>1.06</v>
      </c>
      <c r="V100" s="46">
        <f t="shared" si="29"/>
        <v>1.077</v>
      </c>
      <c r="W100" s="46">
        <f t="shared" si="20"/>
        <v>1.0535000000000001</v>
      </c>
      <c r="Y100" s="45">
        <v>197208</v>
      </c>
      <c r="Z100" s="47">
        <v>0.05</v>
      </c>
      <c r="AA100" s="47">
        <v>3.84</v>
      </c>
      <c r="AB100" s="47">
        <v>5.57</v>
      </c>
      <c r="AC100" s="47">
        <v>6.41</v>
      </c>
      <c r="AD100" s="47">
        <v>8.25</v>
      </c>
      <c r="AE100" s="46">
        <f t="shared" si="21"/>
        <v>1.0004999999999999</v>
      </c>
      <c r="AF100" s="46">
        <f t="shared" si="22"/>
        <v>1.0384</v>
      </c>
      <c r="AG100" s="46">
        <f t="shared" si="23"/>
        <v>1.0557000000000001</v>
      </c>
      <c r="AH100" s="46">
        <f t="shared" si="24"/>
        <v>1.0641</v>
      </c>
      <c r="AI100" s="46">
        <f t="shared" si="25"/>
        <v>1.0825</v>
      </c>
      <c r="AK100" s="45">
        <v>197208</v>
      </c>
      <c r="AL100" s="47">
        <v>3.26</v>
      </c>
      <c r="AM100" s="47">
        <v>0.28999999999999998</v>
      </c>
    </row>
    <row r="101" spans="1:39" x14ac:dyDescent="0.2">
      <c r="A101" s="45">
        <v>197209</v>
      </c>
      <c r="B101" s="47">
        <v>-4.25</v>
      </c>
      <c r="C101" s="47">
        <v>-3.14</v>
      </c>
      <c r="D101" s="47">
        <v>-2.2400000000000002</v>
      </c>
      <c r="E101" s="47">
        <v>-2.17</v>
      </c>
      <c r="F101" s="47">
        <v>-0.2</v>
      </c>
      <c r="G101" s="46">
        <f t="shared" si="19"/>
        <v>0.95750000000000002</v>
      </c>
      <c r="H101" s="46">
        <f t="shared" si="15"/>
        <v>0.96860000000000002</v>
      </c>
      <c r="I101" s="46">
        <f t="shared" si="16"/>
        <v>0.97760000000000002</v>
      </c>
      <c r="J101" s="46">
        <f t="shared" si="17"/>
        <v>0.97829999999999995</v>
      </c>
      <c r="K101" s="46">
        <f t="shared" si="18"/>
        <v>0.998</v>
      </c>
      <c r="M101" s="45">
        <v>197209</v>
      </c>
      <c r="N101" s="47">
        <v>-0.13</v>
      </c>
      <c r="O101" s="47">
        <v>-2.1800000000000002</v>
      </c>
      <c r="P101" s="47">
        <v>-1.6</v>
      </c>
      <c r="Q101" s="47">
        <v>0.91</v>
      </c>
      <c r="R101" s="47">
        <v>-3.7</v>
      </c>
      <c r="S101" s="46">
        <f t="shared" si="26"/>
        <v>0.99870000000000003</v>
      </c>
      <c r="T101" s="46">
        <f t="shared" si="27"/>
        <v>0.97819999999999996</v>
      </c>
      <c r="U101" s="46">
        <f t="shared" si="28"/>
        <v>0.98399999999999999</v>
      </c>
      <c r="V101" s="46">
        <f t="shared" si="29"/>
        <v>1.0091000000000001</v>
      </c>
      <c r="W101" s="46">
        <f t="shared" si="20"/>
        <v>0.96299999999999997</v>
      </c>
      <c r="Y101" s="45">
        <v>197209</v>
      </c>
      <c r="Z101" s="47">
        <v>-0.01</v>
      </c>
      <c r="AA101" s="47">
        <v>-2.48</v>
      </c>
      <c r="AB101" s="47">
        <v>-1.72</v>
      </c>
      <c r="AC101" s="47">
        <v>0.53</v>
      </c>
      <c r="AD101" s="47">
        <v>-1.1399999999999999</v>
      </c>
      <c r="AE101" s="46">
        <f t="shared" si="21"/>
        <v>0.99990000000000001</v>
      </c>
      <c r="AF101" s="46">
        <f t="shared" si="22"/>
        <v>0.97519999999999996</v>
      </c>
      <c r="AG101" s="46">
        <f t="shared" si="23"/>
        <v>0.98280000000000001</v>
      </c>
      <c r="AH101" s="46">
        <f t="shared" si="24"/>
        <v>1.0053000000000001</v>
      </c>
      <c r="AI101" s="46">
        <f t="shared" si="25"/>
        <v>0.98860000000000003</v>
      </c>
      <c r="AK101" s="45">
        <v>197209</v>
      </c>
      <c r="AL101" s="47">
        <v>-1.1399999999999999</v>
      </c>
      <c r="AM101" s="47">
        <v>0.34</v>
      </c>
    </row>
    <row r="102" spans="1:39" x14ac:dyDescent="0.2">
      <c r="A102" s="45">
        <v>197210</v>
      </c>
      <c r="B102" s="47">
        <v>-2.68</v>
      </c>
      <c r="C102" s="47">
        <v>-0.56000000000000005</v>
      </c>
      <c r="D102" s="47">
        <v>-0.45</v>
      </c>
      <c r="E102" s="47">
        <v>0.08</v>
      </c>
      <c r="F102" s="47">
        <v>1.36</v>
      </c>
      <c r="G102" s="46">
        <f t="shared" si="19"/>
        <v>0.97319999999999995</v>
      </c>
      <c r="H102" s="46">
        <f t="shared" si="15"/>
        <v>0.99439999999999995</v>
      </c>
      <c r="I102" s="46">
        <f t="shared" si="16"/>
        <v>0.99550000000000005</v>
      </c>
      <c r="J102" s="46">
        <f t="shared" si="17"/>
        <v>1.0007999999999999</v>
      </c>
      <c r="K102" s="46">
        <f t="shared" si="18"/>
        <v>1.0136000000000001</v>
      </c>
      <c r="M102" s="45">
        <v>197210</v>
      </c>
      <c r="N102" s="47">
        <v>0.57999999999999996</v>
      </c>
      <c r="O102" s="47">
        <v>0.56000000000000005</v>
      </c>
      <c r="P102" s="47">
        <v>1.76</v>
      </c>
      <c r="Q102" s="47">
        <v>2.12</v>
      </c>
      <c r="R102" s="47">
        <v>0.01</v>
      </c>
      <c r="S102" s="46">
        <f t="shared" si="26"/>
        <v>1.0058</v>
      </c>
      <c r="T102" s="46">
        <f t="shared" si="27"/>
        <v>1.0056</v>
      </c>
      <c r="U102" s="46">
        <f t="shared" si="28"/>
        <v>1.0176000000000001</v>
      </c>
      <c r="V102" s="46">
        <f t="shared" si="29"/>
        <v>1.0212000000000001</v>
      </c>
      <c r="W102" s="46">
        <f t="shared" si="20"/>
        <v>1.0001</v>
      </c>
      <c r="Y102" s="45">
        <v>197210</v>
      </c>
      <c r="Z102" s="47">
        <v>0.54</v>
      </c>
      <c r="AA102" s="47">
        <v>0.26</v>
      </c>
      <c r="AB102" s="47">
        <v>1.74</v>
      </c>
      <c r="AC102" s="47">
        <v>0.96</v>
      </c>
      <c r="AD102" s="47">
        <v>2.16</v>
      </c>
      <c r="AE102" s="46">
        <f t="shared" si="21"/>
        <v>1.0054000000000001</v>
      </c>
      <c r="AF102" s="46">
        <f t="shared" si="22"/>
        <v>1.0025999999999999</v>
      </c>
      <c r="AG102" s="46">
        <f t="shared" si="23"/>
        <v>1.0174000000000001</v>
      </c>
      <c r="AH102" s="46">
        <f t="shared" si="24"/>
        <v>1.0096000000000001</v>
      </c>
      <c r="AI102" s="46">
        <f t="shared" si="25"/>
        <v>1.0216000000000001</v>
      </c>
      <c r="AK102" s="45">
        <v>197210</v>
      </c>
      <c r="AL102" s="47">
        <v>0.52</v>
      </c>
      <c r="AM102" s="47">
        <v>0.4</v>
      </c>
    </row>
    <row r="103" spans="1:39" x14ac:dyDescent="0.2">
      <c r="A103" s="45">
        <v>197211</v>
      </c>
      <c r="B103" s="47">
        <v>4.58</v>
      </c>
      <c r="C103" s="47">
        <v>6.02</v>
      </c>
      <c r="D103" s="47">
        <v>5.52</v>
      </c>
      <c r="E103" s="47">
        <v>7.3</v>
      </c>
      <c r="F103" s="47">
        <v>4.47</v>
      </c>
      <c r="G103" s="46">
        <f t="shared" si="19"/>
        <v>1.0458000000000001</v>
      </c>
      <c r="H103" s="46">
        <f t="shared" si="15"/>
        <v>1.0602</v>
      </c>
      <c r="I103" s="46">
        <f t="shared" si="16"/>
        <v>1.0551999999999999</v>
      </c>
      <c r="J103" s="46">
        <f t="shared" si="17"/>
        <v>1.073</v>
      </c>
      <c r="K103" s="46">
        <f t="shared" si="18"/>
        <v>1.0447</v>
      </c>
      <c r="M103" s="45">
        <v>197211</v>
      </c>
      <c r="N103" s="47">
        <v>2.09</v>
      </c>
      <c r="O103" s="47">
        <v>6.46</v>
      </c>
      <c r="P103" s="47">
        <v>6.78</v>
      </c>
      <c r="Q103" s="47">
        <v>7.75</v>
      </c>
      <c r="R103" s="47">
        <v>10.82</v>
      </c>
      <c r="S103" s="46">
        <f t="shared" si="26"/>
        <v>1.0208999999999999</v>
      </c>
      <c r="T103" s="46">
        <f t="shared" si="27"/>
        <v>1.0646</v>
      </c>
      <c r="U103" s="46">
        <f t="shared" si="28"/>
        <v>1.0678000000000001</v>
      </c>
      <c r="V103" s="46">
        <f t="shared" si="29"/>
        <v>1.0774999999999999</v>
      </c>
      <c r="W103" s="46">
        <f t="shared" si="20"/>
        <v>1.1082000000000001</v>
      </c>
      <c r="Y103" s="45">
        <v>197211</v>
      </c>
      <c r="Z103" s="47">
        <v>1.4</v>
      </c>
      <c r="AA103" s="47">
        <v>5.49</v>
      </c>
      <c r="AB103" s="47">
        <v>8.1</v>
      </c>
      <c r="AC103" s="47">
        <v>7.69</v>
      </c>
      <c r="AD103" s="47">
        <v>7.51</v>
      </c>
      <c r="AE103" s="46">
        <f t="shared" si="21"/>
        <v>1.014</v>
      </c>
      <c r="AF103" s="46">
        <f t="shared" si="22"/>
        <v>1.0548999999999999</v>
      </c>
      <c r="AG103" s="46">
        <f t="shared" si="23"/>
        <v>1.081</v>
      </c>
      <c r="AH103" s="46">
        <f t="shared" si="24"/>
        <v>1.0769</v>
      </c>
      <c r="AI103" s="46">
        <f t="shared" si="25"/>
        <v>1.0750999999999999</v>
      </c>
      <c r="AK103" s="45">
        <v>197211</v>
      </c>
      <c r="AL103" s="47">
        <v>4.5999999999999996</v>
      </c>
      <c r="AM103" s="47">
        <v>0.37</v>
      </c>
    </row>
    <row r="104" spans="1:39" x14ac:dyDescent="0.2">
      <c r="A104" s="45">
        <v>197212</v>
      </c>
      <c r="B104" s="47">
        <v>-2.3199999999999998</v>
      </c>
      <c r="C104" s="47">
        <v>-1.78</v>
      </c>
      <c r="D104" s="47">
        <v>-0.39</v>
      </c>
      <c r="E104" s="47">
        <v>-1.0900000000000001</v>
      </c>
      <c r="F104" s="47">
        <v>1.71</v>
      </c>
      <c r="G104" s="46">
        <f t="shared" si="19"/>
        <v>0.9768</v>
      </c>
      <c r="H104" s="46">
        <f t="shared" si="15"/>
        <v>0.98219999999999996</v>
      </c>
      <c r="I104" s="46">
        <f t="shared" si="16"/>
        <v>0.99609999999999999</v>
      </c>
      <c r="J104" s="46">
        <f t="shared" si="17"/>
        <v>0.98909999999999998</v>
      </c>
      <c r="K104" s="46">
        <f t="shared" si="18"/>
        <v>1.0170999999999999</v>
      </c>
      <c r="M104" s="45">
        <v>197212</v>
      </c>
      <c r="N104" s="47">
        <v>3.27</v>
      </c>
      <c r="O104" s="47">
        <v>-0.47</v>
      </c>
      <c r="P104" s="47">
        <v>-0.75</v>
      </c>
      <c r="Q104" s="47">
        <v>-0.44</v>
      </c>
      <c r="R104" s="47">
        <v>-2.92</v>
      </c>
      <c r="S104" s="46">
        <f t="shared" si="26"/>
        <v>1.0327</v>
      </c>
      <c r="T104" s="46">
        <f t="shared" si="27"/>
        <v>0.99529999999999996</v>
      </c>
      <c r="U104" s="46">
        <f t="shared" si="28"/>
        <v>0.99250000000000005</v>
      </c>
      <c r="V104" s="46">
        <f t="shared" si="29"/>
        <v>0.99560000000000004</v>
      </c>
      <c r="W104" s="46">
        <f t="shared" si="20"/>
        <v>0.9708</v>
      </c>
      <c r="Y104" s="45">
        <v>197212</v>
      </c>
      <c r="Z104" s="47">
        <v>3.2</v>
      </c>
      <c r="AA104" s="47">
        <v>1.1200000000000001</v>
      </c>
      <c r="AB104" s="47">
        <v>-0.01</v>
      </c>
      <c r="AC104" s="47">
        <v>-0.37</v>
      </c>
      <c r="AD104" s="47">
        <v>-1.27</v>
      </c>
      <c r="AE104" s="46">
        <f t="shared" si="21"/>
        <v>1.032</v>
      </c>
      <c r="AF104" s="46">
        <f t="shared" si="22"/>
        <v>1.0112000000000001</v>
      </c>
      <c r="AG104" s="46">
        <f t="shared" si="23"/>
        <v>0.99990000000000001</v>
      </c>
      <c r="AH104" s="46">
        <f t="shared" si="24"/>
        <v>0.99629999999999996</v>
      </c>
      <c r="AI104" s="46">
        <f t="shared" si="25"/>
        <v>0.98729999999999996</v>
      </c>
      <c r="AK104" s="45">
        <v>197212</v>
      </c>
      <c r="AL104" s="47">
        <v>0.62</v>
      </c>
      <c r="AM104" s="47">
        <v>0.37</v>
      </c>
    </row>
    <row r="105" spans="1:39" x14ac:dyDescent="0.2">
      <c r="A105" s="45">
        <v>197301</v>
      </c>
      <c r="B105" s="47">
        <v>-3.86</v>
      </c>
      <c r="C105" s="47">
        <v>-6.3</v>
      </c>
      <c r="D105" s="47">
        <v>-6.21</v>
      </c>
      <c r="E105" s="47">
        <v>-5.58</v>
      </c>
      <c r="F105" s="47">
        <v>-1.63</v>
      </c>
      <c r="G105" s="46">
        <f t="shared" si="19"/>
        <v>0.96140000000000003</v>
      </c>
      <c r="H105" s="46">
        <f t="shared" si="15"/>
        <v>0.93700000000000006</v>
      </c>
      <c r="I105" s="46">
        <f t="shared" si="16"/>
        <v>0.93789999999999996</v>
      </c>
      <c r="J105" s="46">
        <f t="shared" si="17"/>
        <v>0.94420000000000004</v>
      </c>
      <c r="K105" s="46">
        <f t="shared" si="18"/>
        <v>0.98370000000000002</v>
      </c>
      <c r="M105" s="45">
        <v>197301</v>
      </c>
      <c r="N105" s="47">
        <v>-2.2599999999999998</v>
      </c>
      <c r="O105" s="47">
        <v>-4.91</v>
      </c>
      <c r="P105" s="47">
        <v>-2.68</v>
      </c>
      <c r="Q105" s="47">
        <v>-0.34</v>
      </c>
      <c r="R105" s="47">
        <v>-4.2699999999999996</v>
      </c>
      <c r="S105" s="46">
        <f t="shared" si="26"/>
        <v>0.97740000000000005</v>
      </c>
      <c r="T105" s="46">
        <f t="shared" si="27"/>
        <v>0.95089999999999997</v>
      </c>
      <c r="U105" s="46">
        <f t="shared" si="28"/>
        <v>0.97319999999999995</v>
      </c>
      <c r="V105" s="46">
        <f t="shared" si="29"/>
        <v>0.99660000000000004</v>
      </c>
      <c r="W105" s="46">
        <f t="shared" si="20"/>
        <v>0.95730000000000004</v>
      </c>
      <c r="Y105" s="45">
        <v>197301</v>
      </c>
      <c r="Z105" s="47">
        <v>-1.53</v>
      </c>
      <c r="AA105" s="47">
        <v>-5</v>
      </c>
      <c r="AB105" s="47">
        <v>-4.9400000000000004</v>
      </c>
      <c r="AC105" s="47">
        <v>-2.27</v>
      </c>
      <c r="AD105" s="47">
        <v>0.01</v>
      </c>
      <c r="AE105" s="46">
        <f t="shared" si="21"/>
        <v>0.98470000000000002</v>
      </c>
      <c r="AF105" s="46">
        <f t="shared" si="22"/>
        <v>0.95</v>
      </c>
      <c r="AG105" s="46">
        <f t="shared" si="23"/>
        <v>0.9506</v>
      </c>
      <c r="AH105" s="46">
        <f t="shared" si="24"/>
        <v>0.97729999999999995</v>
      </c>
      <c r="AI105" s="46">
        <f t="shared" si="25"/>
        <v>1.0001</v>
      </c>
      <c r="AK105" s="45">
        <v>197301</v>
      </c>
      <c r="AL105" s="47">
        <v>-3.29</v>
      </c>
      <c r="AM105" s="47">
        <v>0.44</v>
      </c>
    </row>
    <row r="106" spans="1:39" x14ac:dyDescent="0.2">
      <c r="A106" s="45">
        <v>197302</v>
      </c>
      <c r="B106" s="47">
        <v>-8.41</v>
      </c>
      <c r="C106" s="47">
        <v>-7.96</v>
      </c>
      <c r="D106" s="47">
        <v>-7.73</v>
      </c>
      <c r="E106" s="47">
        <v>-5.93</v>
      </c>
      <c r="F106" s="47">
        <v>-3.35</v>
      </c>
      <c r="G106" s="46">
        <f t="shared" si="19"/>
        <v>0.91589999999999994</v>
      </c>
      <c r="H106" s="46">
        <f t="shared" si="15"/>
        <v>0.9204</v>
      </c>
      <c r="I106" s="46">
        <f t="shared" si="16"/>
        <v>0.92269999999999996</v>
      </c>
      <c r="J106" s="46">
        <f t="shared" si="17"/>
        <v>0.94069999999999998</v>
      </c>
      <c r="K106" s="46">
        <f t="shared" si="18"/>
        <v>0.96650000000000003</v>
      </c>
      <c r="M106" s="45">
        <v>197302</v>
      </c>
      <c r="N106" s="47">
        <v>-3.09</v>
      </c>
      <c r="O106" s="47">
        <v>-4.53</v>
      </c>
      <c r="P106" s="47">
        <v>-5.14</v>
      </c>
      <c r="Q106" s="47">
        <v>-5.61</v>
      </c>
      <c r="R106" s="47">
        <v>-4.01</v>
      </c>
      <c r="S106" s="46">
        <f t="shared" si="26"/>
        <v>0.96909999999999996</v>
      </c>
      <c r="T106" s="46">
        <f t="shared" si="27"/>
        <v>0.95469999999999999</v>
      </c>
      <c r="U106" s="46">
        <f t="shared" si="28"/>
        <v>0.9486</v>
      </c>
      <c r="V106" s="46">
        <f t="shared" si="29"/>
        <v>0.94389999999999996</v>
      </c>
      <c r="W106" s="46">
        <f t="shared" si="20"/>
        <v>0.95989999999999998</v>
      </c>
      <c r="Y106" s="45">
        <v>197302</v>
      </c>
      <c r="Z106" s="47">
        <v>-2.8</v>
      </c>
      <c r="AA106" s="47">
        <v>-4.96</v>
      </c>
      <c r="AB106" s="47">
        <v>-4.9400000000000004</v>
      </c>
      <c r="AC106" s="47">
        <v>-4.1399999999999997</v>
      </c>
      <c r="AD106" s="47">
        <v>-6.06</v>
      </c>
      <c r="AE106" s="46">
        <f t="shared" si="21"/>
        <v>0.97199999999999998</v>
      </c>
      <c r="AF106" s="46">
        <f t="shared" si="22"/>
        <v>0.95040000000000002</v>
      </c>
      <c r="AG106" s="46">
        <f t="shared" si="23"/>
        <v>0.9506</v>
      </c>
      <c r="AH106" s="46">
        <f t="shared" si="24"/>
        <v>0.95860000000000001</v>
      </c>
      <c r="AI106" s="46">
        <f t="shared" si="25"/>
        <v>0.93940000000000001</v>
      </c>
      <c r="AK106" s="45">
        <v>197302</v>
      </c>
      <c r="AL106" s="47">
        <v>-4.8499999999999996</v>
      </c>
      <c r="AM106" s="47">
        <v>0.41</v>
      </c>
    </row>
    <row r="107" spans="1:39" x14ac:dyDescent="0.2">
      <c r="A107" s="45">
        <v>197303</v>
      </c>
      <c r="B107" s="47">
        <v>-2.65</v>
      </c>
      <c r="C107" s="47">
        <v>-2.35</v>
      </c>
      <c r="D107" s="47">
        <v>-2.85</v>
      </c>
      <c r="E107" s="47">
        <v>-2.67</v>
      </c>
      <c r="F107" s="47">
        <v>0.02</v>
      </c>
      <c r="G107" s="46">
        <f t="shared" si="19"/>
        <v>0.97350000000000003</v>
      </c>
      <c r="H107" s="46">
        <f t="shared" si="15"/>
        <v>0.97650000000000003</v>
      </c>
      <c r="I107" s="46">
        <f t="shared" si="16"/>
        <v>0.97150000000000003</v>
      </c>
      <c r="J107" s="46">
        <f t="shared" si="17"/>
        <v>0.97330000000000005</v>
      </c>
      <c r="K107" s="46">
        <f t="shared" si="18"/>
        <v>1.0002</v>
      </c>
      <c r="M107" s="45">
        <v>197303</v>
      </c>
      <c r="N107" s="47">
        <v>-1.1200000000000001</v>
      </c>
      <c r="O107" s="47">
        <v>-1.83</v>
      </c>
      <c r="P107" s="47">
        <v>0.41</v>
      </c>
      <c r="Q107" s="47">
        <v>1.03</v>
      </c>
      <c r="R107" s="47">
        <v>0.74</v>
      </c>
      <c r="S107" s="46">
        <f t="shared" si="26"/>
        <v>0.98880000000000001</v>
      </c>
      <c r="T107" s="46">
        <f t="shared" si="27"/>
        <v>0.98170000000000002</v>
      </c>
      <c r="U107" s="46">
        <f t="shared" si="28"/>
        <v>1.0041</v>
      </c>
      <c r="V107" s="46">
        <f t="shared" si="29"/>
        <v>1.0103</v>
      </c>
      <c r="W107" s="46">
        <f t="shared" si="20"/>
        <v>1.0074000000000001</v>
      </c>
      <c r="Y107" s="45">
        <v>197303</v>
      </c>
      <c r="Z107" s="47">
        <v>-0.82</v>
      </c>
      <c r="AA107" s="47">
        <v>-1.57</v>
      </c>
      <c r="AB107" s="47">
        <v>0.41</v>
      </c>
      <c r="AC107" s="47">
        <v>0.08</v>
      </c>
      <c r="AD107" s="47">
        <v>-0.09</v>
      </c>
      <c r="AE107" s="46">
        <f t="shared" si="21"/>
        <v>0.99180000000000001</v>
      </c>
      <c r="AF107" s="46">
        <f t="shared" si="22"/>
        <v>0.98429999999999995</v>
      </c>
      <c r="AG107" s="46">
        <f t="shared" si="23"/>
        <v>1.0041</v>
      </c>
      <c r="AH107" s="46">
        <f t="shared" si="24"/>
        <v>1.0007999999999999</v>
      </c>
      <c r="AI107" s="46">
        <f t="shared" si="25"/>
        <v>0.99909999999999999</v>
      </c>
      <c r="AK107" s="45">
        <v>197303</v>
      </c>
      <c r="AL107" s="47">
        <v>-1.3</v>
      </c>
      <c r="AM107" s="47">
        <v>0.46</v>
      </c>
    </row>
    <row r="108" spans="1:39" x14ac:dyDescent="0.2">
      <c r="A108" s="45">
        <v>197304</v>
      </c>
      <c r="B108" s="47">
        <v>-7.43</v>
      </c>
      <c r="C108" s="47">
        <v>-7.44</v>
      </c>
      <c r="D108" s="47">
        <v>-6.14</v>
      </c>
      <c r="E108" s="47">
        <v>-6.38</v>
      </c>
      <c r="F108" s="47">
        <v>-4.05</v>
      </c>
      <c r="G108" s="46">
        <f t="shared" si="19"/>
        <v>0.92569999999999997</v>
      </c>
      <c r="H108" s="46">
        <f t="shared" si="15"/>
        <v>0.92559999999999998</v>
      </c>
      <c r="I108" s="46">
        <f t="shared" si="16"/>
        <v>0.93859999999999999</v>
      </c>
      <c r="J108" s="46">
        <f t="shared" si="17"/>
        <v>0.93620000000000003</v>
      </c>
      <c r="K108" s="46">
        <f t="shared" si="18"/>
        <v>0.95950000000000002</v>
      </c>
      <c r="M108" s="45">
        <v>197304</v>
      </c>
      <c r="N108" s="47">
        <v>-6.44</v>
      </c>
      <c r="O108" s="47">
        <v>-4.67</v>
      </c>
      <c r="P108" s="47">
        <v>-2.57</v>
      </c>
      <c r="Q108" s="47">
        <v>-1.44</v>
      </c>
      <c r="R108" s="47">
        <v>-3.76</v>
      </c>
      <c r="S108" s="46">
        <f t="shared" si="26"/>
        <v>0.93559999999999999</v>
      </c>
      <c r="T108" s="46">
        <f t="shared" si="27"/>
        <v>0.95330000000000004</v>
      </c>
      <c r="U108" s="46">
        <f t="shared" si="28"/>
        <v>0.97430000000000005</v>
      </c>
      <c r="V108" s="46">
        <f t="shared" si="29"/>
        <v>0.98560000000000003</v>
      </c>
      <c r="W108" s="46">
        <f t="shared" si="20"/>
        <v>0.96240000000000003</v>
      </c>
      <c r="Y108" s="45">
        <v>197304</v>
      </c>
      <c r="Z108" s="47">
        <v>-6.32</v>
      </c>
      <c r="AA108" s="47">
        <v>-5.99</v>
      </c>
      <c r="AB108" s="47">
        <v>-4.3499999999999996</v>
      </c>
      <c r="AC108" s="47">
        <v>-1.32</v>
      </c>
      <c r="AD108" s="47">
        <v>-2.52</v>
      </c>
      <c r="AE108" s="46">
        <f t="shared" si="21"/>
        <v>0.93679999999999997</v>
      </c>
      <c r="AF108" s="46">
        <f t="shared" si="22"/>
        <v>0.94010000000000005</v>
      </c>
      <c r="AG108" s="46">
        <f t="shared" si="23"/>
        <v>0.95650000000000002</v>
      </c>
      <c r="AH108" s="46">
        <f t="shared" si="24"/>
        <v>0.98680000000000001</v>
      </c>
      <c r="AI108" s="46">
        <f t="shared" si="25"/>
        <v>0.9748</v>
      </c>
      <c r="AK108" s="45">
        <v>197304</v>
      </c>
      <c r="AL108" s="47">
        <v>-5.68</v>
      </c>
      <c r="AM108" s="47">
        <v>0.52</v>
      </c>
    </row>
    <row r="109" spans="1:39" x14ac:dyDescent="0.2">
      <c r="A109" s="45">
        <v>197305</v>
      </c>
      <c r="B109" s="47">
        <v>-9.23</v>
      </c>
      <c r="C109" s="47">
        <v>-8.3699999999999992</v>
      </c>
      <c r="D109" s="47">
        <v>-6.43</v>
      </c>
      <c r="E109" s="47">
        <v>-5.18</v>
      </c>
      <c r="F109" s="47">
        <v>-0.94</v>
      </c>
      <c r="G109" s="46">
        <f t="shared" si="19"/>
        <v>0.90769999999999995</v>
      </c>
      <c r="H109" s="46">
        <f t="shared" si="15"/>
        <v>0.9163</v>
      </c>
      <c r="I109" s="46">
        <f t="shared" si="16"/>
        <v>0.93569999999999998</v>
      </c>
      <c r="J109" s="46">
        <f t="shared" si="17"/>
        <v>0.94820000000000004</v>
      </c>
      <c r="K109" s="46">
        <f t="shared" si="18"/>
        <v>0.99060000000000004</v>
      </c>
      <c r="M109" s="45">
        <v>197305</v>
      </c>
      <c r="N109" s="47">
        <v>-0.56999999999999995</v>
      </c>
      <c r="O109" s="47">
        <v>-3.17</v>
      </c>
      <c r="P109" s="47">
        <v>-1.88</v>
      </c>
      <c r="Q109" s="47">
        <v>-3.37</v>
      </c>
      <c r="R109" s="47">
        <v>-6.19</v>
      </c>
      <c r="S109" s="46">
        <f t="shared" si="26"/>
        <v>0.99429999999999996</v>
      </c>
      <c r="T109" s="46">
        <f t="shared" si="27"/>
        <v>0.96830000000000005</v>
      </c>
      <c r="U109" s="46">
        <f t="shared" si="28"/>
        <v>0.98119999999999996</v>
      </c>
      <c r="V109" s="46">
        <f t="shared" si="29"/>
        <v>0.96630000000000005</v>
      </c>
      <c r="W109" s="46">
        <f t="shared" si="20"/>
        <v>0.93810000000000004</v>
      </c>
      <c r="Y109" s="45">
        <v>197305</v>
      </c>
      <c r="Z109" s="47">
        <v>-0.61</v>
      </c>
      <c r="AA109" s="47">
        <v>-2.2799999999999998</v>
      </c>
      <c r="AB109" s="47">
        <v>-1.78</v>
      </c>
      <c r="AC109" s="47">
        <v>-2.15</v>
      </c>
      <c r="AD109" s="47">
        <v>-4.91</v>
      </c>
      <c r="AE109" s="46">
        <f t="shared" si="21"/>
        <v>0.99390000000000001</v>
      </c>
      <c r="AF109" s="46">
        <f t="shared" si="22"/>
        <v>0.97719999999999996</v>
      </c>
      <c r="AG109" s="46">
        <f t="shared" si="23"/>
        <v>0.98219999999999996</v>
      </c>
      <c r="AH109" s="46">
        <f t="shared" si="24"/>
        <v>0.97850000000000004</v>
      </c>
      <c r="AI109" s="46">
        <f t="shared" si="25"/>
        <v>0.95089999999999997</v>
      </c>
      <c r="AK109" s="45">
        <v>197305</v>
      </c>
      <c r="AL109" s="47">
        <v>-2.94</v>
      </c>
      <c r="AM109" s="47">
        <v>0.51</v>
      </c>
    </row>
    <row r="110" spans="1:39" x14ac:dyDescent="0.2">
      <c r="A110" s="45">
        <v>197306</v>
      </c>
      <c r="B110" s="47">
        <v>-3.66</v>
      </c>
      <c r="C110" s="47">
        <v>-3.05</v>
      </c>
      <c r="D110" s="47">
        <v>-2.63</v>
      </c>
      <c r="E110" s="47">
        <v>-3.13</v>
      </c>
      <c r="F110" s="47">
        <v>-0.36</v>
      </c>
      <c r="G110" s="46">
        <f t="shared" si="19"/>
        <v>0.96340000000000003</v>
      </c>
      <c r="H110" s="46">
        <f t="shared" si="15"/>
        <v>0.96950000000000003</v>
      </c>
      <c r="I110" s="46">
        <f t="shared" si="16"/>
        <v>0.97370000000000001</v>
      </c>
      <c r="J110" s="46">
        <f t="shared" si="17"/>
        <v>0.96870000000000001</v>
      </c>
      <c r="K110" s="46">
        <f t="shared" si="18"/>
        <v>0.99639999999999995</v>
      </c>
      <c r="M110" s="45">
        <v>197306</v>
      </c>
      <c r="N110" s="47">
        <v>-0.8</v>
      </c>
      <c r="O110" s="47">
        <v>-1.19</v>
      </c>
      <c r="P110" s="47">
        <v>-0.36</v>
      </c>
      <c r="Q110" s="47">
        <v>-0.87</v>
      </c>
      <c r="R110" s="47">
        <v>-2.5299999999999998</v>
      </c>
      <c r="S110" s="46">
        <f t="shared" si="26"/>
        <v>0.99199999999999999</v>
      </c>
      <c r="T110" s="46">
        <f t="shared" si="27"/>
        <v>0.98809999999999998</v>
      </c>
      <c r="U110" s="46">
        <f t="shared" si="28"/>
        <v>0.99639999999999995</v>
      </c>
      <c r="V110" s="46">
        <f t="shared" si="29"/>
        <v>0.99129999999999996</v>
      </c>
      <c r="W110" s="46">
        <f t="shared" si="20"/>
        <v>0.97470000000000001</v>
      </c>
      <c r="Y110" s="45">
        <v>197306</v>
      </c>
      <c r="Z110" s="47">
        <v>-0.53</v>
      </c>
      <c r="AA110" s="47">
        <v>-2.48</v>
      </c>
      <c r="AB110" s="47">
        <v>-1.79</v>
      </c>
      <c r="AC110" s="47">
        <v>0.34</v>
      </c>
      <c r="AD110" s="47">
        <v>-0.92</v>
      </c>
      <c r="AE110" s="46">
        <f t="shared" si="21"/>
        <v>0.99470000000000003</v>
      </c>
      <c r="AF110" s="46">
        <f t="shared" si="22"/>
        <v>0.97519999999999996</v>
      </c>
      <c r="AG110" s="46">
        <f t="shared" si="23"/>
        <v>0.98209999999999997</v>
      </c>
      <c r="AH110" s="46">
        <f t="shared" si="24"/>
        <v>1.0034000000000001</v>
      </c>
      <c r="AI110" s="46">
        <f t="shared" si="25"/>
        <v>0.99080000000000001</v>
      </c>
      <c r="AK110" s="45">
        <v>197306</v>
      </c>
      <c r="AL110" s="47">
        <v>-1.57</v>
      </c>
      <c r="AM110" s="47">
        <v>0.51</v>
      </c>
    </row>
    <row r="111" spans="1:39" x14ac:dyDescent="0.2">
      <c r="A111" s="45">
        <v>197307</v>
      </c>
      <c r="B111" s="47">
        <v>12.32</v>
      </c>
      <c r="C111" s="47">
        <v>12.55</v>
      </c>
      <c r="D111" s="47">
        <v>9.5</v>
      </c>
      <c r="E111" s="47">
        <v>9.56</v>
      </c>
      <c r="F111" s="47">
        <v>4.0999999999999996</v>
      </c>
      <c r="G111" s="46">
        <f t="shared" si="19"/>
        <v>1.1232</v>
      </c>
      <c r="H111" s="46">
        <f t="shared" si="15"/>
        <v>1.1254999999999999</v>
      </c>
      <c r="I111" s="46">
        <f t="shared" si="16"/>
        <v>1.095</v>
      </c>
      <c r="J111" s="46">
        <f t="shared" si="17"/>
        <v>1.0955999999999999</v>
      </c>
      <c r="K111" s="46">
        <f t="shared" si="18"/>
        <v>1.0409999999999999</v>
      </c>
      <c r="M111" s="45">
        <v>197307</v>
      </c>
      <c r="N111" s="47">
        <v>6.97</v>
      </c>
      <c r="O111" s="47">
        <v>7.35</v>
      </c>
      <c r="P111" s="47">
        <v>1.67</v>
      </c>
      <c r="Q111" s="47">
        <v>2.9</v>
      </c>
      <c r="R111" s="47">
        <v>6.94</v>
      </c>
      <c r="S111" s="46">
        <f t="shared" si="26"/>
        <v>1.0697000000000001</v>
      </c>
      <c r="T111" s="46">
        <f t="shared" si="27"/>
        <v>1.0734999999999999</v>
      </c>
      <c r="U111" s="46">
        <f t="shared" si="28"/>
        <v>1.0166999999999999</v>
      </c>
      <c r="V111" s="46">
        <f t="shared" si="29"/>
        <v>1.0289999999999999</v>
      </c>
      <c r="W111" s="46">
        <f t="shared" si="20"/>
        <v>1.0693999999999999</v>
      </c>
      <c r="Y111" s="45">
        <v>197307</v>
      </c>
      <c r="Z111" s="47">
        <v>6.81</v>
      </c>
      <c r="AA111" s="47">
        <v>7.32</v>
      </c>
      <c r="AB111" s="47">
        <v>4.4400000000000004</v>
      </c>
      <c r="AC111" s="47">
        <v>2.14</v>
      </c>
      <c r="AD111" s="47">
        <v>4.12</v>
      </c>
      <c r="AE111" s="46">
        <f t="shared" si="21"/>
        <v>1.0681</v>
      </c>
      <c r="AF111" s="46">
        <f t="shared" si="22"/>
        <v>1.0731999999999999</v>
      </c>
      <c r="AG111" s="46">
        <f t="shared" si="23"/>
        <v>1.0444</v>
      </c>
      <c r="AH111" s="46">
        <f t="shared" si="24"/>
        <v>1.0214000000000001</v>
      </c>
      <c r="AI111" s="46">
        <f t="shared" si="25"/>
        <v>1.0411999999999999</v>
      </c>
      <c r="AK111" s="45">
        <v>197307</v>
      </c>
      <c r="AL111" s="47">
        <v>5.05</v>
      </c>
      <c r="AM111" s="47">
        <v>0.64</v>
      </c>
    </row>
    <row r="112" spans="1:39" x14ac:dyDescent="0.2">
      <c r="A112" s="45">
        <v>197308</v>
      </c>
      <c r="B112" s="47">
        <v>-5.59</v>
      </c>
      <c r="C112" s="47">
        <v>-4.72</v>
      </c>
      <c r="D112" s="47">
        <v>-3.45</v>
      </c>
      <c r="E112" s="47">
        <v>-1.99</v>
      </c>
      <c r="F112" s="47">
        <v>-3.08</v>
      </c>
      <c r="G112" s="46">
        <f t="shared" si="19"/>
        <v>0.94410000000000005</v>
      </c>
      <c r="H112" s="46">
        <f t="shared" si="15"/>
        <v>0.95279999999999998</v>
      </c>
      <c r="I112" s="46">
        <f t="shared" si="16"/>
        <v>0.96550000000000002</v>
      </c>
      <c r="J112" s="46">
        <f t="shared" si="17"/>
        <v>0.98009999999999997</v>
      </c>
      <c r="K112" s="46">
        <f t="shared" si="18"/>
        <v>0.96919999999999995</v>
      </c>
      <c r="M112" s="45">
        <v>197308</v>
      </c>
      <c r="N112" s="47">
        <v>-3.38</v>
      </c>
      <c r="O112" s="47">
        <v>-2.6</v>
      </c>
      <c r="P112" s="47">
        <v>-3.62</v>
      </c>
      <c r="Q112" s="47">
        <v>-2.71</v>
      </c>
      <c r="R112" s="47">
        <v>-0.84</v>
      </c>
      <c r="S112" s="46">
        <f t="shared" si="26"/>
        <v>0.96619999999999995</v>
      </c>
      <c r="T112" s="46">
        <f t="shared" si="27"/>
        <v>0.97399999999999998</v>
      </c>
      <c r="U112" s="46">
        <f t="shared" si="28"/>
        <v>0.96379999999999999</v>
      </c>
      <c r="V112" s="46">
        <f t="shared" si="29"/>
        <v>0.97289999999999999</v>
      </c>
      <c r="W112" s="46">
        <f t="shared" si="20"/>
        <v>0.99160000000000004</v>
      </c>
      <c r="Y112" s="45">
        <v>197308</v>
      </c>
      <c r="Z112" s="47">
        <v>-3.56</v>
      </c>
      <c r="AA112" s="47">
        <v>-1.96</v>
      </c>
      <c r="AB112" s="47">
        <v>-3.19</v>
      </c>
      <c r="AC112" s="47">
        <v>-2.97</v>
      </c>
      <c r="AD112" s="47">
        <v>-2.9</v>
      </c>
      <c r="AE112" s="46">
        <f t="shared" si="21"/>
        <v>0.96440000000000003</v>
      </c>
      <c r="AF112" s="46">
        <f t="shared" si="22"/>
        <v>0.98040000000000005</v>
      </c>
      <c r="AG112" s="46">
        <f t="shared" si="23"/>
        <v>0.96809999999999996</v>
      </c>
      <c r="AH112" s="46">
        <f t="shared" si="24"/>
        <v>0.97030000000000005</v>
      </c>
      <c r="AI112" s="46">
        <f t="shared" si="25"/>
        <v>0.97099999999999997</v>
      </c>
      <c r="AK112" s="45">
        <v>197308</v>
      </c>
      <c r="AL112" s="47">
        <v>-3.82</v>
      </c>
      <c r="AM112" s="47">
        <v>0.7</v>
      </c>
    </row>
    <row r="113" spans="1:39" x14ac:dyDescent="0.2">
      <c r="A113" s="45">
        <v>197309</v>
      </c>
      <c r="B113" s="47">
        <v>8.15</v>
      </c>
      <c r="C113" s="47">
        <v>9.75</v>
      </c>
      <c r="D113" s="47">
        <v>10.050000000000001</v>
      </c>
      <c r="E113" s="47">
        <v>10.31</v>
      </c>
      <c r="F113" s="47">
        <v>3.84</v>
      </c>
      <c r="G113" s="46">
        <f t="shared" si="19"/>
        <v>1.0814999999999999</v>
      </c>
      <c r="H113" s="46">
        <f t="shared" si="15"/>
        <v>1.0974999999999999</v>
      </c>
      <c r="I113" s="46">
        <f t="shared" si="16"/>
        <v>1.1005</v>
      </c>
      <c r="J113" s="46">
        <f t="shared" si="17"/>
        <v>1.1031</v>
      </c>
      <c r="K113" s="46">
        <f t="shared" si="18"/>
        <v>1.0384</v>
      </c>
      <c r="M113" s="45">
        <v>197309</v>
      </c>
      <c r="N113" s="47">
        <v>1.8</v>
      </c>
      <c r="O113" s="47">
        <v>8.58</v>
      </c>
      <c r="P113" s="47">
        <v>9.07</v>
      </c>
      <c r="Q113" s="47">
        <v>8.75</v>
      </c>
      <c r="R113" s="47">
        <v>9.2899999999999991</v>
      </c>
      <c r="S113" s="46">
        <f t="shared" si="26"/>
        <v>1.018</v>
      </c>
      <c r="T113" s="46">
        <f t="shared" si="27"/>
        <v>1.0858000000000001</v>
      </c>
      <c r="U113" s="46">
        <f t="shared" si="28"/>
        <v>1.0907</v>
      </c>
      <c r="V113" s="46">
        <f t="shared" si="29"/>
        <v>1.0874999999999999</v>
      </c>
      <c r="W113" s="46">
        <f t="shared" si="20"/>
        <v>1.0929</v>
      </c>
      <c r="Y113" s="45">
        <v>197309</v>
      </c>
      <c r="Z113" s="47">
        <v>0.79</v>
      </c>
      <c r="AA113" s="47">
        <v>9.35</v>
      </c>
      <c r="AB113" s="47">
        <v>9.2799999999999994</v>
      </c>
      <c r="AC113" s="47">
        <v>8.5500000000000007</v>
      </c>
      <c r="AD113" s="47">
        <v>8.17</v>
      </c>
      <c r="AE113" s="46">
        <f t="shared" si="21"/>
        <v>1.0079</v>
      </c>
      <c r="AF113" s="46">
        <f t="shared" si="22"/>
        <v>1.0934999999999999</v>
      </c>
      <c r="AG113" s="46">
        <f t="shared" si="23"/>
        <v>1.0928</v>
      </c>
      <c r="AH113" s="46">
        <f t="shared" si="24"/>
        <v>1.0854999999999999</v>
      </c>
      <c r="AI113" s="46">
        <f t="shared" si="25"/>
        <v>1.0817000000000001</v>
      </c>
      <c r="AK113" s="45">
        <v>197309</v>
      </c>
      <c r="AL113" s="47">
        <v>4.75</v>
      </c>
      <c r="AM113" s="47">
        <v>0.68</v>
      </c>
    </row>
    <row r="114" spans="1:39" x14ac:dyDescent="0.2">
      <c r="A114" s="45">
        <v>197310</v>
      </c>
      <c r="B114" s="47">
        <v>-0.41</v>
      </c>
      <c r="C114" s="47">
        <v>-0.67</v>
      </c>
      <c r="D114" s="47">
        <v>-0.05</v>
      </c>
      <c r="E114" s="47">
        <v>-0.55000000000000004</v>
      </c>
      <c r="F114" s="47">
        <v>-7.0000000000000007E-2</v>
      </c>
      <c r="G114" s="46">
        <f t="shared" si="19"/>
        <v>0.99590000000000001</v>
      </c>
      <c r="H114" s="46">
        <f t="shared" si="15"/>
        <v>0.99329999999999996</v>
      </c>
      <c r="I114" s="46">
        <f t="shared" si="16"/>
        <v>0.99950000000000006</v>
      </c>
      <c r="J114" s="46">
        <f t="shared" si="17"/>
        <v>0.99450000000000005</v>
      </c>
      <c r="K114" s="46">
        <f t="shared" si="18"/>
        <v>0.99929999999999997</v>
      </c>
      <c r="M114" s="45">
        <v>197310</v>
      </c>
      <c r="N114" s="47">
        <v>0.01</v>
      </c>
      <c r="O114" s="47">
        <v>-0.64</v>
      </c>
      <c r="P114" s="47">
        <v>0.37</v>
      </c>
      <c r="Q114" s="47">
        <v>-2.08</v>
      </c>
      <c r="R114" s="47">
        <v>2.06</v>
      </c>
      <c r="S114" s="46">
        <f t="shared" si="26"/>
        <v>1.0001</v>
      </c>
      <c r="T114" s="46">
        <f t="shared" si="27"/>
        <v>0.99360000000000004</v>
      </c>
      <c r="U114" s="46">
        <f t="shared" si="28"/>
        <v>1.0037</v>
      </c>
      <c r="V114" s="46">
        <f t="shared" si="29"/>
        <v>0.97919999999999996</v>
      </c>
      <c r="W114" s="46">
        <f t="shared" si="20"/>
        <v>1.0206</v>
      </c>
      <c r="Y114" s="45">
        <v>197310</v>
      </c>
      <c r="Z114" s="47">
        <v>0.21</v>
      </c>
      <c r="AA114" s="47">
        <v>1.65</v>
      </c>
      <c r="AB114" s="47">
        <v>-0.49</v>
      </c>
      <c r="AC114" s="47">
        <v>-2.2400000000000002</v>
      </c>
      <c r="AD114" s="47">
        <v>-2.0699999999999998</v>
      </c>
      <c r="AE114" s="46">
        <f t="shared" si="21"/>
        <v>1.0021</v>
      </c>
      <c r="AF114" s="46">
        <f t="shared" si="22"/>
        <v>1.0165</v>
      </c>
      <c r="AG114" s="46">
        <f t="shared" si="23"/>
        <v>0.99509999999999998</v>
      </c>
      <c r="AH114" s="46">
        <f t="shared" si="24"/>
        <v>0.97760000000000002</v>
      </c>
      <c r="AI114" s="46">
        <f t="shared" si="25"/>
        <v>0.97929999999999995</v>
      </c>
      <c r="AK114" s="45">
        <v>197310</v>
      </c>
      <c r="AL114" s="47">
        <v>-0.83</v>
      </c>
      <c r="AM114" s="47">
        <v>0.65</v>
      </c>
    </row>
    <row r="115" spans="1:39" x14ac:dyDescent="0.2">
      <c r="A115" s="45">
        <v>197311</v>
      </c>
      <c r="B115" s="47">
        <v>-19.190000000000001</v>
      </c>
      <c r="C115" s="47">
        <v>-17.850000000000001</v>
      </c>
      <c r="D115" s="47">
        <v>-16.989999999999998</v>
      </c>
      <c r="E115" s="47">
        <v>-16.2</v>
      </c>
      <c r="F115" s="47">
        <v>-10.220000000000001</v>
      </c>
      <c r="G115" s="46">
        <f t="shared" si="19"/>
        <v>0.80810000000000004</v>
      </c>
      <c r="H115" s="46">
        <f t="shared" si="15"/>
        <v>0.82150000000000001</v>
      </c>
      <c r="I115" s="46">
        <f t="shared" si="16"/>
        <v>0.83010000000000006</v>
      </c>
      <c r="J115" s="46">
        <f t="shared" si="17"/>
        <v>0.83799999999999997</v>
      </c>
      <c r="K115" s="46">
        <f t="shared" si="18"/>
        <v>0.89779999999999993</v>
      </c>
      <c r="M115" s="45">
        <v>197311</v>
      </c>
      <c r="N115" s="47">
        <v>-12.54</v>
      </c>
      <c r="O115" s="47">
        <v>-14.44</v>
      </c>
      <c r="P115" s="47">
        <v>-11.99</v>
      </c>
      <c r="Q115" s="47">
        <v>-8.5500000000000007</v>
      </c>
      <c r="R115" s="47">
        <v>-12.49</v>
      </c>
      <c r="S115" s="46">
        <f t="shared" si="26"/>
        <v>0.87460000000000004</v>
      </c>
      <c r="T115" s="46">
        <f t="shared" si="27"/>
        <v>0.85560000000000003</v>
      </c>
      <c r="U115" s="46">
        <f t="shared" si="28"/>
        <v>0.88009999999999999</v>
      </c>
      <c r="V115" s="46">
        <f t="shared" si="29"/>
        <v>0.91449999999999998</v>
      </c>
      <c r="W115" s="46">
        <f t="shared" si="20"/>
        <v>0.87509999999999999</v>
      </c>
      <c r="Y115" s="45">
        <v>197311</v>
      </c>
      <c r="Z115" s="47">
        <v>-12.05</v>
      </c>
      <c r="AA115" s="47">
        <v>-13.64</v>
      </c>
      <c r="AB115" s="47">
        <v>-11.46</v>
      </c>
      <c r="AC115" s="47">
        <v>-11.3</v>
      </c>
      <c r="AD115" s="47">
        <v>-13.36</v>
      </c>
      <c r="AE115" s="46">
        <f t="shared" si="21"/>
        <v>0.87949999999999995</v>
      </c>
      <c r="AF115" s="46">
        <f t="shared" si="22"/>
        <v>0.86360000000000003</v>
      </c>
      <c r="AG115" s="46">
        <f t="shared" si="23"/>
        <v>0.88539999999999996</v>
      </c>
      <c r="AH115" s="46">
        <f t="shared" si="24"/>
        <v>0.88700000000000001</v>
      </c>
      <c r="AI115" s="46">
        <f t="shared" si="25"/>
        <v>0.86640000000000006</v>
      </c>
      <c r="AK115" s="45">
        <v>197311</v>
      </c>
      <c r="AL115" s="47">
        <v>-12.75</v>
      </c>
      <c r="AM115" s="47">
        <v>0.56000000000000005</v>
      </c>
    </row>
    <row r="116" spans="1:39" x14ac:dyDescent="0.2">
      <c r="A116" s="45">
        <v>197312</v>
      </c>
      <c r="B116" s="47">
        <v>-3.93</v>
      </c>
      <c r="C116" s="47">
        <v>-1.34</v>
      </c>
      <c r="D116" s="47">
        <v>0.17</v>
      </c>
      <c r="E116" s="47">
        <v>2.71</v>
      </c>
      <c r="F116" s="47">
        <v>1.45</v>
      </c>
      <c r="G116" s="46">
        <f t="shared" si="19"/>
        <v>0.9607</v>
      </c>
      <c r="H116" s="46">
        <f t="shared" si="15"/>
        <v>0.98660000000000003</v>
      </c>
      <c r="I116" s="46">
        <f t="shared" si="16"/>
        <v>1.0017</v>
      </c>
      <c r="J116" s="46">
        <f t="shared" si="17"/>
        <v>1.0270999999999999</v>
      </c>
      <c r="K116" s="46">
        <f t="shared" si="18"/>
        <v>1.0145</v>
      </c>
      <c r="M116" s="45">
        <v>197312</v>
      </c>
      <c r="N116" s="47">
        <v>-1.52</v>
      </c>
      <c r="O116" s="47">
        <v>0.74</v>
      </c>
      <c r="P116" s="47">
        <v>6.29</v>
      </c>
      <c r="Q116" s="47">
        <v>3.86</v>
      </c>
      <c r="R116" s="47">
        <v>6.62</v>
      </c>
      <c r="S116" s="46">
        <f t="shared" si="26"/>
        <v>0.98480000000000001</v>
      </c>
      <c r="T116" s="46">
        <f t="shared" si="27"/>
        <v>1.0074000000000001</v>
      </c>
      <c r="U116" s="46">
        <f t="shared" si="28"/>
        <v>1.0629</v>
      </c>
      <c r="V116" s="46">
        <f t="shared" si="29"/>
        <v>1.0386</v>
      </c>
      <c r="W116" s="46">
        <f t="shared" si="20"/>
        <v>1.0662</v>
      </c>
      <c r="Y116" s="45">
        <v>197312</v>
      </c>
      <c r="Z116" s="47">
        <v>-2.2000000000000002</v>
      </c>
      <c r="AA116" s="47">
        <v>3.67</v>
      </c>
      <c r="AB116" s="47">
        <v>5.54</v>
      </c>
      <c r="AC116" s="47">
        <v>4.6399999999999997</v>
      </c>
      <c r="AD116" s="47">
        <v>1.05</v>
      </c>
      <c r="AE116" s="46">
        <f t="shared" si="21"/>
        <v>0.97799999999999998</v>
      </c>
      <c r="AF116" s="46">
        <f t="shared" si="22"/>
        <v>1.0367</v>
      </c>
      <c r="AG116" s="46">
        <f t="shared" si="23"/>
        <v>1.0553999999999999</v>
      </c>
      <c r="AH116" s="46">
        <f t="shared" si="24"/>
        <v>1.0464</v>
      </c>
      <c r="AI116" s="46">
        <f t="shared" si="25"/>
        <v>1.0105</v>
      </c>
      <c r="AK116" s="45">
        <v>197312</v>
      </c>
      <c r="AL116" s="47">
        <v>0.61</v>
      </c>
      <c r="AM116" s="47">
        <v>0.64</v>
      </c>
    </row>
    <row r="117" spans="1:39" x14ac:dyDescent="0.2">
      <c r="A117" s="45">
        <v>197401</v>
      </c>
      <c r="B117" s="47">
        <v>12.72</v>
      </c>
      <c r="C117" s="47">
        <v>8.59</v>
      </c>
      <c r="D117" s="47">
        <v>6.48</v>
      </c>
      <c r="E117" s="47">
        <v>2.71</v>
      </c>
      <c r="F117" s="47">
        <v>-1.37</v>
      </c>
      <c r="G117" s="46">
        <f t="shared" si="19"/>
        <v>1.1272</v>
      </c>
      <c r="H117" s="46">
        <f t="shared" si="15"/>
        <v>1.0859000000000001</v>
      </c>
      <c r="I117" s="46">
        <f t="shared" si="16"/>
        <v>1.0648</v>
      </c>
      <c r="J117" s="46">
        <f t="shared" si="17"/>
        <v>1.0270999999999999</v>
      </c>
      <c r="K117" s="46">
        <f t="shared" si="18"/>
        <v>0.98629999999999995</v>
      </c>
      <c r="M117" s="45">
        <v>197401</v>
      </c>
      <c r="N117" s="47">
        <v>-1.48</v>
      </c>
      <c r="O117" s="47">
        <v>2.34</v>
      </c>
      <c r="P117" s="47">
        <v>-0.84</v>
      </c>
      <c r="Q117" s="47">
        <v>2.99</v>
      </c>
      <c r="R117" s="47">
        <v>5.42</v>
      </c>
      <c r="S117" s="46">
        <f t="shared" si="26"/>
        <v>0.98519999999999996</v>
      </c>
      <c r="T117" s="46">
        <f t="shared" si="27"/>
        <v>1.0234000000000001</v>
      </c>
      <c r="U117" s="46">
        <f t="shared" si="28"/>
        <v>0.99160000000000004</v>
      </c>
      <c r="V117" s="46">
        <f t="shared" si="29"/>
        <v>1.0299</v>
      </c>
      <c r="W117" s="46">
        <f t="shared" si="20"/>
        <v>1.0542</v>
      </c>
      <c r="Y117" s="45">
        <v>197401</v>
      </c>
      <c r="Z117" s="47">
        <v>-1.38</v>
      </c>
      <c r="AA117" s="47">
        <v>-1.57</v>
      </c>
      <c r="AB117" s="47">
        <v>-0.57999999999999996</v>
      </c>
      <c r="AC117" s="47">
        <v>3.11</v>
      </c>
      <c r="AD117" s="47">
        <v>7.87</v>
      </c>
      <c r="AE117" s="46">
        <f t="shared" si="21"/>
        <v>0.98619999999999997</v>
      </c>
      <c r="AF117" s="46">
        <f t="shared" si="22"/>
        <v>0.98429999999999995</v>
      </c>
      <c r="AG117" s="46">
        <f t="shared" si="23"/>
        <v>0.99419999999999997</v>
      </c>
      <c r="AH117" s="46">
        <f t="shared" si="24"/>
        <v>1.0310999999999999</v>
      </c>
      <c r="AI117" s="46">
        <f t="shared" si="25"/>
        <v>1.0787</v>
      </c>
      <c r="AK117" s="45">
        <v>197401</v>
      </c>
      <c r="AL117" s="47">
        <v>-0.17</v>
      </c>
      <c r="AM117" s="47">
        <v>0.63</v>
      </c>
    </row>
    <row r="118" spans="1:39" x14ac:dyDescent="0.2">
      <c r="A118" s="45">
        <v>197402</v>
      </c>
      <c r="B118" s="47">
        <v>-0.14000000000000001</v>
      </c>
      <c r="C118" s="47">
        <v>1.06</v>
      </c>
      <c r="D118" s="47">
        <v>-0.15</v>
      </c>
      <c r="E118" s="47">
        <v>0.66</v>
      </c>
      <c r="F118" s="47">
        <v>-0.02</v>
      </c>
      <c r="G118" s="46">
        <f t="shared" si="19"/>
        <v>0.99860000000000004</v>
      </c>
      <c r="H118" s="46">
        <f t="shared" si="15"/>
        <v>1.0105999999999999</v>
      </c>
      <c r="I118" s="46">
        <f t="shared" si="16"/>
        <v>0.99850000000000005</v>
      </c>
      <c r="J118" s="46">
        <f t="shared" si="17"/>
        <v>1.0065999999999999</v>
      </c>
      <c r="K118" s="46">
        <f t="shared" si="18"/>
        <v>0.99980000000000002</v>
      </c>
      <c r="M118" s="45">
        <v>197402</v>
      </c>
      <c r="N118" s="47">
        <v>-1.28</v>
      </c>
      <c r="O118" s="47">
        <v>1.23</v>
      </c>
      <c r="P118" s="47">
        <v>-0.23</v>
      </c>
      <c r="Q118" s="47">
        <v>2.33</v>
      </c>
      <c r="R118" s="47">
        <v>3.31</v>
      </c>
      <c r="S118" s="46">
        <f t="shared" si="26"/>
        <v>0.98719999999999997</v>
      </c>
      <c r="T118" s="46">
        <f t="shared" si="27"/>
        <v>1.0123</v>
      </c>
      <c r="U118" s="46">
        <f t="shared" si="28"/>
        <v>0.99770000000000003</v>
      </c>
      <c r="V118" s="46">
        <f t="shared" si="29"/>
        <v>1.0233000000000001</v>
      </c>
      <c r="W118" s="46">
        <f t="shared" si="20"/>
        <v>1.0330999999999999</v>
      </c>
      <c r="Y118" s="45">
        <v>197402</v>
      </c>
      <c r="Z118" s="47">
        <v>-1.54</v>
      </c>
      <c r="AA118" s="47">
        <v>1.61</v>
      </c>
      <c r="AB118" s="47">
        <v>-0.28999999999999998</v>
      </c>
      <c r="AC118" s="47">
        <v>1.87</v>
      </c>
      <c r="AD118" s="47">
        <v>1.73</v>
      </c>
      <c r="AE118" s="46">
        <f t="shared" si="21"/>
        <v>0.98460000000000003</v>
      </c>
      <c r="AF118" s="46">
        <f t="shared" si="22"/>
        <v>1.0161</v>
      </c>
      <c r="AG118" s="46">
        <f t="shared" si="23"/>
        <v>0.99709999999999999</v>
      </c>
      <c r="AH118" s="46">
        <f t="shared" si="24"/>
        <v>1.0186999999999999</v>
      </c>
      <c r="AI118" s="46">
        <f t="shared" si="25"/>
        <v>1.0173000000000001</v>
      </c>
      <c r="AK118" s="45">
        <v>197402</v>
      </c>
      <c r="AL118" s="47">
        <v>-0.47</v>
      </c>
      <c r="AM118" s="47">
        <v>0.57999999999999996</v>
      </c>
    </row>
    <row r="119" spans="1:39" x14ac:dyDescent="0.2">
      <c r="A119" s="45">
        <v>197403</v>
      </c>
      <c r="B119" s="47">
        <v>0.89</v>
      </c>
      <c r="C119" s="47">
        <v>-0.84</v>
      </c>
      <c r="D119" s="47">
        <v>-1.59</v>
      </c>
      <c r="E119" s="47">
        <v>-3.14</v>
      </c>
      <c r="F119" s="47">
        <v>-2.34</v>
      </c>
      <c r="G119" s="46">
        <f t="shared" si="19"/>
        <v>1.0088999999999999</v>
      </c>
      <c r="H119" s="46">
        <f t="shared" si="15"/>
        <v>0.99160000000000004</v>
      </c>
      <c r="I119" s="46">
        <f t="shared" si="16"/>
        <v>0.98409999999999997</v>
      </c>
      <c r="J119" s="46">
        <f t="shared" si="17"/>
        <v>0.96860000000000002</v>
      </c>
      <c r="K119" s="46">
        <f t="shared" si="18"/>
        <v>0.97660000000000002</v>
      </c>
      <c r="M119" s="45">
        <v>197403</v>
      </c>
      <c r="N119" s="47">
        <v>-1.49</v>
      </c>
      <c r="O119" s="47">
        <v>-3.12</v>
      </c>
      <c r="P119" s="47">
        <v>-2.69</v>
      </c>
      <c r="Q119" s="47">
        <v>-2.95</v>
      </c>
      <c r="R119" s="47">
        <v>-2.62</v>
      </c>
      <c r="S119" s="46">
        <f t="shared" si="26"/>
        <v>0.98509999999999998</v>
      </c>
      <c r="T119" s="46">
        <f t="shared" si="27"/>
        <v>0.96879999999999999</v>
      </c>
      <c r="U119" s="46">
        <f t="shared" si="28"/>
        <v>0.97309999999999997</v>
      </c>
      <c r="V119" s="46">
        <f t="shared" si="29"/>
        <v>0.97050000000000003</v>
      </c>
      <c r="W119" s="46">
        <f t="shared" si="20"/>
        <v>0.9738</v>
      </c>
      <c r="Y119" s="45">
        <v>197403</v>
      </c>
      <c r="Z119" s="47">
        <v>-1.69</v>
      </c>
      <c r="AA119" s="47">
        <v>-2.17</v>
      </c>
      <c r="AB119" s="47">
        <v>-2.68</v>
      </c>
      <c r="AC119" s="47">
        <v>-3.27</v>
      </c>
      <c r="AD119" s="47">
        <v>-1.58</v>
      </c>
      <c r="AE119" s="46">
        <f t="shared" si="21"/>
        <v>0.98309999999999997</v>
      </c>
      <c r="AF119" s="46">
        <f t="shared" si="22"/>
        <v>0.97829999999999995</v>
      </c>
      <c r="AG119" s="46">
        <f t="shared" si="23"/>
        <v>0.97319999999999995</v>
      </c>
      <c r="AH119" s="46">
        <f t="shared" si="24"/>
        <v>0.96730000000000005</v>
      </c>
      <c r="AI119" s="46">
        <f t="shared" si="25"/>
        <v>0.98419999999999996</v>
      </c>
      <c r="AK119" s="45">
        <v>197403</v>
      </c>
      <c r="AL119" s="47">
        <v>-2.81</v>
      </c>
      <c r="AM119" s="47">
        <v>0.56000000000000005</v>
      </c>
    </row>
    <row r="120" spans="1:39" x14ac:dyDescent="0.2">
      <c r="A120" s="45">
        <v>197404</v>
      </c>
      <c r="B120" s="47">
        <v>-5.37</v>
      </c>
      <c r="C120" s="47">
        <v>-6.06</v>
      </c>
      <c r="D120" s="47">
        <v>-5.62</v>
      </c>
      <c r="E120" s="47">
        <v>-6.35</v>
      </c>
      <c r="F120" s="47">
        <v>-3.95</v>
      </c>
      <c r="G120" s="46">
        <f t="shared" si="19"/>
        <v>0.94630000000000003</v>
      </c>
      <c r="H120" s="46">
        <f t="shared" si="15"/>
        <v>0.93940000000000001</v>
      </c>
      <c r="I120" s="46">
        <f t="shared" si="16"/>
        <v>0.94379999999999997</v>
      </c>
      <c r="J120" s="46">
        <f t="shared" si="17"/>
        <v>0.9365</v>
      </c>
      <c r="K120" s="46">
        <f t="shared" si="18"/>
        <v>0.96050000000000002</v>
      </c>
      <c r="M120" s="45">
        <v>197404</v>
      </c>
      <c r="N120" s="47">
        <v>-3.29</v>
      </c>
      <c r="O120" s="47">
        <v>-5.57</v>
      </c>
      <c r="P120" s="47">
        <v>-5.14</v>
      </c>
      <c r="Q120" s="47">
        <v>-6.02</v>
      </c>
      <c r="R120" s="47">
        <v>-3.94</v>
      </c>
      <c r="S120" s="46">
        <f t="shared" si="26"/>
        <v>0.96709999999999996</v>
      </c>
      <c r="T120" s="46">
        <f t="shared" si="27"/>
        <v>0.94430000000000003</v>
      </c>
      <c r="U120" s="46">
        <f t="shared" si="28"/>
        <v>0.9486</v>
      </c>
      <c r="V120" s="46">
        <f t="shared" si="29"/>
        <v>0.93979999999999997</v>
      </c>
      <c r="W120" s="46">
        <f t="shared" si="20"/>
        <v>0.96060000000000001</v>
      </c>
      <c r="Y120" s="45">
        <v>197404</v>
      </c>
      <c r="Z120" s="47">
        <v>-3.23</v>
      </c>
      <c r="AA120" s="47">
        <v>-4.8600000000000003</v>
      </c>
      <c r="AB120" s="47">
        <v>-5.01</v>
      </c>
      <c r="AC120" s="47">
        <v>-5.14</v>
      </c>
      <c r="AD120" s="47">
        <v>-6.38</v>
      </c>
      <c r="AE120" s="46">
        <f t="shared" si="21"/>
        <v>0.9677</v>
      </c>
      <c r="AF120" s="46">
        <f t="shared" si="22"/>
        <v>0.95140000000000002</v>
      </c>
      <c r="AG120" s="46">
        <f t="shared" si="23"/>
        <v>0.94989999999999997</v>
      </c>
      <c r="AH120" s="46">
        <f t="shared" si="24"/>
        <v>0.9486</v>
      </c>
      <c r="AI120" s="46">
        <f t="shared" si="25"/>
        <v>0.93620000000000003</v>
      </c>
      <c r="AK120" s="45">
        <v>197404</v>
      </c>
      <c r="AL120" s="47">
        <v>-5.29</v>
      </c>
      <c r="AM120" s="47">
        <v>0.75</v>
      </c>
    </row>
    <row r="121" spans="1:39" x14ac:dyDescent="0.2">
      <c r="A121" s="45">
        <v>197405</v>
      </c>
      <c r="B121" s="47">
        <v>-7.29</v>
      </c>
      <c r="C121" s="47">
        <v>-7.5</v>
      </c>
      <c r="D121" s="47">
        <v>-8.0399999999999991</v>
      </c>
      <c r="E121" s="47">
        <v>-6.96</v>
      </c>
      <c r="F121" s="47">
        <v>-2.65</v>
      </c>
      <c r="G121" s="46">
        <f t="shared" si="19"/>
        <v>0.92710000000000004</v>
      </c>
      <c r="H121" s="46">
        <f t="shared" si="15"/>
        <v>0.92500000000000004</v>
      </c>
      <c r="I121" s="46">
        <f t="shared" si="16"/>
        <v>0.91959999999999997</v>
      </c>
      <c r="J121" s="46">
        <f t="shared" si="17"/>
        <v>0.9304</v>
      </c>
      <c r="K121" s="46">
        <f t="shared" si="18"/>
        <v>0.97350000000000003</v>
      </c>
      <c r="M121" s="45">
        <v>197405</v>
      </c>
      <c r="N121" s="47">
        <v>-1.64</v>
      </c>
      <c r="O121" s="47">
        <v>-5.22</v>
      </c>
      <c r="P121" s="47">
        <v>-5.79</v>
      </c>
      <c r="Q121" s="47">
        <v>-4.3099999999999996</v>
      </c>
      <c r="R121" s="47">
        <v>-7.64</v>
      </c>
      <c r="S121" s="46">
        <f t="shared" si="26"/>
        <v>0.98360000000000003</v>
      </c>
      <c r="T121" s="46">
        <f t="shared" si="27"/>
        <v>0.94779999999999998</v>
      </c>
      <c r="U121" s="46">
        <f t="shared" si="28"/>
        <v>0.94210000000000005</v>
      </c>
      <c r="V121" s="46">
        <f t="shared" si="29"/>
        <v>0.95689999999999997</v>
      </c>
      <c r="W121" s="46">
        <f t="shared" si="20"/>
        <v>0.92359999999999998</v>
      </c>
      <c r="Y121" s="45">
        <v>197405</v>
      </c>
      <c r="Z121" s="47">
        <v>-0.83</v>
      </c>
      <c r="AA121" s="47">
        <v>-7.01</v>
      </c>
      <c r="AB121" s="47">
        <v>-6.43</v>
      </c>
      <c r="AC121" s="47">
        <v>-3.66</v>
      </c>
      <c r="AD121" s="47">
        <v>-5</v>
      </c>
      <c r="AE121" s="46">
        <f t="shared" si="21"/>
        <v>0.99170000000000003</v>
      </c>
      <c r="AF121" s="46">
        <f t="shared" si="22"/>
        <v>0.92989999999999995</v>
      </c>
      <c r="AG121" s="46">
        <f t="shared" si="23"/>
        <v>0.93569999999999998</v>
      </c>
      <c r="AH121" s="46">
        <f t="shared" si="24"/>
        <v>0.96340000000000003</v>
      </c>
      <c r="AI121" s="46">
        <f t="shared" si="25"/>
        <v>0.95</v>
      </c>
      <c r="AK121" s="45">
        <v>197405</v>
      </c>
      <c r="AL121" s="47">
        <v>-4.68</v>
      </c>
      <c r="AM121" s="47">
        <v>0.75</v>
      </c>
    </row>
    <row r="122" spans="1:39" x14ac:dyDescent="0.2">
      <c r="A122" s="45">
        <v>197406</v>
      </c>
      <c r="B122" s="47">
        <v>-2.87</v>
      </c>
      <c r="C122" s="47">
        <v>-2.86</v>
      </c>
      <c r="D122" s="47">
        <v>-3.62</v>
      </c>
      <c r="E122" s="47">
        <v>-3.61</v>
      </c>
      <c r="F122" s="47">
        <v>-1.75</v>
      </c>
      <c r="G122" s="46">
        <f t="shared" si="19"/>
        <v>0.97130000000000005</v>
      </c>
      <c r="H122" s="46">
        <f t="shared" si="15"/>
        <v>0.97140000000000004</v>
      </c>
      <c r="I122" s="46">
        <f t="shared" si="16"/>
        <v>0.96379999999999999</v>
      </c>
      <c r="J122" s="46">
        <f t="shared" si="17"/>
        <v>0.96389999999999998</v>
      </c>
      <c r="K122" s="46">
        <f t="shared" si="18"/>
        <v>0.98250000000000004</v>
      </c>
      <c r="M122" s="45">
        <v>197406</v>
      </c>
      <c r="N122" s="47">
        <v>-1.71</v>
      </c>
      <c r="O122" s="47">
        <v>-3.16</v>
      </c>
      <c r="P122" s="47">
        <v>-1.98</v>
      </c>
      <c r="Q122" s="47">
        <v>-2.79</v>
      </c>
      <c r="R122" s="47">
        <v>-0.28999999999999998</v>
      </c>
      <c r="S122" s="46">
        <f t="shared" si="26"/>
        <v>0.9829</v>
      </c>
      <c r="T122" s="46">
        <f t="shared" si="27"/>
        <v>0.96840000000000004</v>
      </c>
      <c r="U122" s="46">
        <f t="shared" si="28"/>
        <v>0.98019999999999996</v>
      </c>
      <c r="V122" s="46">
        <f t="shared" si="29"/>
        <v>0.97209999999999996</v>
      </c>
      <c r="W122" s="46">
        <f t="shared" si="20"/>
        <v>0.99709999999999999</v>
      </c>
      <c r="Y122" s="45">
        <v>197406</v>
      </c>
      <c r="Z122" s="47">
        <v>-1.55</v>
      </c>
      <c r="AA122" s="47">
        <v>-2.52</v>
      </c>
      <c r="AB122" s="47">
        <v>-2.57</v>
      </c>
      <c r="AC122" s="47">
        <v>-1.58</v>
      </c>
      <c r="AD122" s="47">
        <v>-4.05</v>
      </c>
      <c r="AE122" s="46">
        <f t="shared" si="21"/>
        <v>0.98450000000000004</v>
      </c>
      <c r="AF122" s="46">
        <f t="shared" si="22"/>
        <v>0.9748</v>
      </c>
      <c r="AG122" s="46">
        <f t="shared" si="23"/>
        <v>0.97430000000000005</v>
      </c>
      <c r="AH122" s="46">
        <f t="shared" si="24"/>
        <v>0.98419999999999996</v>
      </c>
      <c r="AI122" s="46">
        <f t="shared" si="25"/>
        <v>0.95950000000000002</v>
      </c>
      <c r="AK122" s="45">
        <v>197406</v>
      </c>
      <c r="AL122" s="47">
        <v>-2.83</v>
      </c>
      <c r="AM122" s="47">
        <v>0.6</v>
      </c>
    </row>
    <row r="123" spans="1:39" x14ac:dyDescent="0.2">
      <c r="A123" s="45">
        <v>197407</v>
      </c>
      <c r="B123" s="47">
        <v>-5.56</v>
      </c>
      <c r="C123" s="47">
        <v>-4.91</v>
      </c>
      <c r="D123" s="47">
        <v>-3.57</v>
      </c>
      <c r="E123" s="47">
        <v>-4.79</v>
      </c>
      <c r="F123" s="47">
        <v>-8.25</v>
      </c>
      <c r="G123" s="46">
        <f t="shared" si="19"/>
        <v>0.94440000000000002</v>
      </c>
      <c r="H123" s="46">
        <f t="shared" si="15"/>
        <v>0.95089999999999997</v>
      </c>
      <c r="I123" s="46">
        <f t="shared" si="16"/>
        <v>0.96430000000000005</v>
      </c>
      <c r="J123" s="46">
        <f t="shared" si="17"/>
        <v>0.95209999999999995</v>
      </c>
      <c r="K123" s="46">
        <f t="shared" si="18"/>
        <v>0.91749999999999998</v>
      </c>
      <c r="M123" s="45">
        <v>197407</v>
      </c>
      <c r="N123" s="47">
        <v>-10.55</v>
      </c>
      <c r="O123" s="47">
        <v>-4.33</v>
      </c>
      <c r="P123" s="47">
        <v>-3.41</v>
      </c>
      <c r="Q123" s="47">
        <v>-3.29</v>
      </c>
      <c r="R123" s="47">
        <v>-2.9</v>
      </c>
      <c r="S123" s="46">
        <f t="shared" si="26"/>
        <v>0.89449999999999996</v>
      </c>
      <c r="T123" s="46">
        <f t="shared" si="27"/>
        <v>0.95669999999999999</v>
      </c>
      <c r="U123" s="46">
        <f t="shared" si="28"/>
        <v>0.96589999999999998</v>
      </c>
      <c r="V123" s="46">
        <f t="shared" si="29"/>
        <v>0.96709999999999996</v>
      </c>
      <c r="W123" s="46">
        <f t="shared" si="20"/>
        <v>0.97099999999999997</v>
      </c>
      <c r="Y123" s="45">
        <v>197407</v>
      </c>
      <c r="Z123" s="47">
        <v>-10.76</v>
      </c>
      <c r="AA123" s="47">
        <v>-3.8</v>
      </c>
      <c r="AB123" s="47">
        <v>-3.31</v>
      </c>
      <c r="AC123" s="47">
        <v>-3.5</v>
      </c>
      <c r="AD123" s="47">
        <v>-4.47</v>
      </c>
      <c r="AE123" s="46">
        <f t="shared" si="21"/>
        <v>0.89239999999999997</v>
      </c>
      <c r="AF123" s="46">
        <f t="shared" si="22"/>
        <v>0.96199999999999997</v>
      </c>
      <c r="AG123" s="46">
        <f t="shared" si="23"/>
        <v>0.96689999999999998</v>
      </c>
      <c r="AH123" s="46">
        <f t="shared" si="24"/>
        <v>0.96499999999999997</v>
      </c>
      <c r="AI123" s="46">
        <f t="shared" si="25"/>
        <v>0.95530000000000004</v>
      </c>
      <c r="AK123" s="45">
        <v>197407</v>
      </c>
      <c r="AL123" s="47">
        <v>-8.0500000000000007</v>
      </c>
      <c r="AM123" s="47">
        <v>0.7</v>
      </c>
    </row>
    <row r="124" spans="1:39" x14ac:dyDescent="0.2">
      <c r="A124" s="45">
        <v>197408</v>
      </c>
      <c r="B124" s="47">
        <v>-8.1</v>
      </c>
      <c r="C124" s="47">
        <v>-8.2100000000000009</v>
      </c>
      <c r="D124" s="47">
        <v>-8.57</v>
      </c>
      <c r="E124" s="47">
        <v>-9.65</v>
      </c>
      <c r="F124" s="47">
        <v>-8.67</v>
      </c>
      <c r="G124" s="46">
        <f t="shared" si="19"/>
        <v>0.91900000000000004</v>
      </c>
      <c r="H124" s="46">
        <f t="shared" si="15"/>
        <v>0.91789999999999994</v>
      </c>
      <c r="I124" s="46">
        <f t="shared" si="16"/>
        <v>0.9143</v>
      </c>
      <c r="J124" s="46">
        <f t="shared" si="17"/>
        <v>0.90349999999999997</v>
      </c>
      <c r="K124" s="46">
        <f t="shared" si="18"/>
        <v>0.9133</v>
      </c>
      <c r="M124" s="45">
        <v>197408</v>
      </c>
      <c r="N124" s="47">
        <v>-10.15</v>
      </c>
      <c r="O124" s="47">
        <v>-8.08</v>
      </c>
      <c r="P124" s="47">
        <v>-5.46</v>
      </c>
      <c r="Q124" s="47">
        <v>-7.29</v>
      </c>
      <c r="R124" s="47">
        <v>-7.18</v>
      </c>
      <c r="S124" s="46">
        <f t="shared" si="26"/>
        <v>0.89849999999999997</v>
      </c>
      <c r="T124" s="46">
        <f t="shared" si="27"/>
        <v>0.91920000000000002</v>
      </c>
      <c r="U124" s="46">
        <f t="shared" si="28"/>
        <v>0.94540000000000002</v>
      </c>
      <c r="V124" s="46">
        <f t="shared" si="29"/>
        <v>0.92710000000000004</v>
      </c>
      <c r="W124" s="46">
        <f t="shared" si="20"/>
        <v>0.92820000000000003</v>
      </c>
      <c r="Y124" s="45">
        <v>197408</v>
      </c>
      <c r="Z124" s="47">
        <v>-9.7899999999999991</v>
      </c>
      <c r="AA124" s="47">
        <v>-8.2100000000000009</v>
      </c>
      <c r="AB124" s="47">
        <v>-7.44</v>
      </c>
      <c r="AC124" s="47">
        <v>-6.15</v>
      </c>
      <c r="AD124" s="47">
        <v>-7.32</v>
      </c>
      <c r="AE124" s="46">
        <f t="shared" si="21"/>
        <v>0.90210000000000001</v>
      </c>
      <c r="AF124" s="46">
        <f t="shared" si="22"/>
        <v>0.91789999999999994</v>
      </c>
      <c r="AG124" s="46">
        <f t="shared" si="23"/>
        <v>0.92559999999999998</v>
      </c>
      <c r="AH124" s="46">
        <f t="shared" si="24"/>
        <v>0.9385</v>
      </c>
      <c r="AI124" s="46">
        <f t="shared" si="25"/>
        <v>0.92679999999999996</v>
      </c>
      <c r="AK124" s="45">
        <v>197408</v>
      </c>
      <c r="AL124" s="47">
        <v>-9.35</v>
      </c>
      <c r="AM124" s="47">
        <v>0.6</v>
      </c>
    </row>
    <row r="125" spans="1:39" x14ac:dyDescent="0.2">
      <c r="A125" s="45">
        <v>197409</v>
      </c>
      <c r="B125" s="47">
        <v>-8.0399999999999991</v>
      </c>
      <c r="C125" s="47">
        <v>-8.51</v>
      </c>
      <c r="D125" s="47">
        <v>-8.2100000000000009</v>
      </c>
      <c r="E125" s="47">
        <v>-8.43</v>
      </c>
      <c r="F125" s="47">
        <v>-11.88</v>
      </c>
      <c r="G125" s="46">
        <f t="shared" si="19"/>
        <v>0.91959999999999997</v>
      </c>
      <c r="H125" s="46">
        <f t="shared" si="15"/>
        <v>0.91490000000000005</v>
      </c>
      <c r="I125" s="46">
        <f t="shared" si="16"/>
        <v>0.91789999999999994</v>
      </c>
      <c r="J125" s="46">
        <f t="shared" si="17"/>
        <v>0.91569999999999996</v>
      </c>
      <c r="K125" s="46">
        <f t="shared" si="18"/>
        <v>0.88119999999999998</v>
      </c>
      <c r="M125" s="45">
        <v>197409</v>
      </c>
      <c r="N125" s="47">
        <v>-14.55</v>
      </c>
      <c r="O125" s="47">
        <v>-9.26</v>
      </c>
      <c r="P125" s="47">
        <v>-5.29</v>
      </c>
      <c r="Q125" s="47">
        <v>-5.66</v>
      </c>
      <c r="R125" s="47">
        <v>-7.34</v>
      </c>
      <c r="S125" s="46">
        <f t="shared" si="26"/>
        <v>0.85450000000000004</v>
      </c>
      <c r="T125" s="46">
        <f t="shared" si="27"/>
        <v>0.90739999999999998</v>
      </c>
      <c r="U125" s="46">
        <f t="shared" si="28"/>
        <v>0.94710000000000005</v>
      </c>
      <c r="V125" s="46">
        <f t="shared" si="29"/>
        <v>0.94340000000000002</v>
      </c>
      <c r="W125" s="46">
        <f t="shared" si="20"/>
        <v>0.92659999999999998</v>
      </c>
      <c r="Y125" s="45">
        <v>197409</v>
      </c>
      <c r="Z125" s="47">
        <v>-14.98</v>
      </c>
      <c r="AA125" s="47">
        <v>-7.1</v>
      </c>
      <c r="AB125" s="47">
        <v>-6.17</v>
      </c>
      <c r="AC125" s="47">
        <v>-7.26</v>
      </c>
      <c r="AD125" s="47">
        <v>-8.1300000000000008</v>
      </c>
      <c r="AE125" s="46">
        <f t="shared" si="21"/>
        <v>0.85019999999999996</v>
      </c>
      <c r="AF125" s="46">
        <f t="shared" si="22"/>
        <v>0.92900000000000005</v>
      </c>
      <c r="AG125" s="46">
        <f t="shared" si="23"/>
        <v>0.93830000000000002</v>
      </c>
      <c r="AH125" s="46">
        <f t="shared" si="24"/>
        <v>0.9274</v>
      </c>
      <c r="AI125" s="46">
        <f t="shared" si="25"/>
        <v>0.91869999999999996</v>
      </c>
      <c r="AK125" s="45">
        <v>197409</v>
      </c>
      <c r="AL125" s="47">
        <v>-11.77</v>
      </c>
      <c r="AM125" s="47">
        <v>0.81</v>
      </c>
    </row>
    <row r="126" spans="1:39" x14ac:dyDescent="0.2">
      <c r="A126" s="45">
        <v>197410</v>
      </c>
      <c r="B126" s="47">
        <v>8.25</v>
      </c>
      <c r="C126" s="47">
        <v>9.83</v>
      </c>
      <c r="D126" s="47">
        <v>10.93</v>
      </c>
      <c r="E126" s="47">
        <v>15.17</v>
      </c>
      <c r="F126" s="47">
        <v>18.05</v>
      </c>
      <c r="G126" s="46">
        <f t="shared" si="19"/>
        <v>1.0825</v>
      </c>
      <c r="H126" s="46">
        <f t="shared" si="15"/>
        <v>1.0983000000000001</v>
      </c>
      <c r="I126" s="46">
        <f t="shared" si="16"/>
        <v>1.1093</v>
      </c>
      <c r="J126" s="46">
        <f t="shared" si="17"/>
        <v>1.1516999999999999</v>
      </c>
      <c r="K126" s="46">
        <f t="shared" si="18"/>
        <v>1.1804999999999999</v>
      </c>
      <c r="M126" s="45">
        <v>197410</v>
      </c>
      <c r="N126" s="47">
        <v>21.9</v>
      </c>
      <c r="O126" s="47">
        <v>13.3</v>
      </c>
      <c r="P126" s="47">
        <v>12.17</v>
      </c>
      <c r="Q126" s="47">
        <v>9.6199999999999992</v>
      </c>
      <c r="R126" s="47">
        <v>6.61</v>
      </c>
      <c r="S126" s="46">
        <f t="shared" si="26"/>
        <v>1.2189999999999999</v>
      </c>
      <c r="T126" s="46">
        <f t="shared" si="27"/>
        <v>1.133</v>
      </c>
      <c r="U126" s="46">
        <f t="shared" si="28"/>
        <v>1.1216999999999999</v>
      </c>
      <c r="V126" s="46">
        <f t="shared" si="29"/>
        <v>1.0962000000000001</v>
      </c>
      <c r="W126" s="46">
        <f t="shared" si="20"/>
        <v>1.0661</v>
      </c>
      <c r="Y126" s="45">
        <v>197410</v>
      </c>
      <c r="Z126" s="47">
        <v>22.13</v>
      </c>
      <c r="AA126" s="47">
        <v>15.73</v>
      </c>
      <c r="AB126" s="47">
        <v>11.7</v>
      </c>
      <c r="AC126" s="47">
        <v>8.35</v>
      </c>
      <c r="AD126" s="47">
        <v>5</v>
      </c>
      <c r="AE126" s="46">
        <f t="shared" si="21"/>
        <v>1.2213000000000001</v>
      </c>
      <c r="AF126" s="46">
        <f t="shared" si="22"/>
        <v>1.1573</v>
      </c>
      <c r="AG126" s="46">
        <f t="shared" si="23"/>
        <v>1.117</v>
      </c>
      <c r="AH126" s="46">
        <f t="shared" si="24"/>
        <v>1.0834999999999999</v>
      </c>
      <c r="AI126" s="46">
        <f t="shared" si="25"/>
        <v>1.05</v>
      </c>
      <c r="AK126" s="45">
        <v>197410</v>
      </c>
      <c r="AL126" s="47">
        <v>16.100000000000001</v>
      </c>
      <c r="AM126" s="47">
        <v>0.51</v>
      </c>
    </row>
    <row r="127" spans="1:39" x14ac:dyDescent="0.2">
      <c r="A127" s="45">
        <v>197411</v>
      </c>
      <c r="B127" s="47">
        <v>-5.62</v>
      </c>
      <c r="C127" s="47">
        <v>-4.18</v>
      </c>
      <c r="D127" s="47">
        <v>-3.81</v>
      </c>
      <c r="E127" s="47">
        <v>-2.35</v>
      </c>
      <c r="F127" s="47">
        <v>-4.18</v>
      </c>
      <c r="G127" s="46">
        <f t="shared" si="19"/>
        <v>0.94379999999999997</v>
      </c>
      <c r="H127" s="46">
        <f t="shared" si="15"/>
        <v>0.95820000000000005</v>
      </c>
      <c r="I127" s="46">
        <f t="shared" si="16"/>
        <v>0.96189999999999998</v>
      </c>
      <c r="J127" s="46">
        <f t="shared" si="17"/>
        <v>0.97650000000000003</v>
      </c>
      <c r="K127" s="46">
        <f t="shared" si="18"/>
        <v>0.95820000000000005</v>
      </c>
      <c r="M127" s="45">
        <v>197411</v>
      </c>
      <c r="N127" s="47">
        <v>-4.37</v>
      </c>
      <c r="O127" s="47">
        <v>-2.9</v>
      </c>
      <c r="P127" s="47">
        <v>-3.63</v>
      </c>
      <c r="Q127" s="47">
        <v>-3.35</v>
      </c>
      <c r="R127" s="47">
        <v>-5.12</v>
      </c>
      <c r="S127" s="46">
        <f t="shared" si="26"/>
        <v>0.95630000000000004</v>
      </c>
      <c r="T127" s="46">
        <f t="shared" si="27"/>
        <v>0.97099999999999997</v>
      </c>
      <c r="U127" s="46">
        <f t="shared" si="28"/>
        <v>0.9637</v>
      </c>
      <c r="V127" s="46">
        <f t="shared" si="29"/>
        <v>0.96650000000000003</v>
      </c>
      <c r="W127" s="46">
        <f t="shared" si="20"/>
        <v>0.94879999999999998</v>
      </c>
      <c r="Y127" s="45">
        <v>197411</v>
      </c>
      <c r="Z127" s="47">
        <v>-4.16</v>
      </c>
      <c r="AA127" s="47">
        <v>-3.29</v>
      </c>
      <c r="AB127" s="47">
        <v>-3.96</v>
      </c>
      <c r="AC127" s="47">
        <v>-3.56</v>
      </c>
      <c r="AD127" s="47">
        <v>-5.05</v>
      </c>
      <c r="AE127" s="46">
        <f t="shared" si="21"/>
        <v>0.95840000000000003</v>
      </c>
      <c r="AF127" s="46">
        <f t="shared" si="22"/>
        <v>0.96709999999999996</v>
      </c>
      <c r="AG127" s="46">
        <f t="shared" si="23"/>
        <v>0.96040000000000003</v>
      </c>
      <c r="AH127" s="46">
        <f t="shared" si="24"/>
        <v>0.96440000000000003</v>
      </c>
      <c r="AI127" s="46">
        <f t="shared" si="25"/>
        <v>0.94950000000000001</v>
      </c>
      <c r="AK127" s="45">
        <v>197411</v>
      </c>
      <c r="AL127" s="47">
        <v>-4.51</v>
      </c>
      <c r="AM127" s="47">
        <v>0.54</v>
      </c>
    </row>
    <row r="128" spans="1:39" x14ac:dyDescent="0.2">
      <c r="A128" s="45">
        <v>197412</v>
      </c>
      <c r="B128" s="47">
        <v>-7.73</v>
      </c>
      <c r="C128" s="47">
        <v>-6.2</v>
      </c>
      <c r="D128" s="47">
        <v>-4.87</v>
      </c>
      <c r="E128" s="47">
        <v>-3.96</v>
      </c>
      <c r="F128" s="47">
        <v>-1.99</v>
      </c>
      <c r="G128" s="46">
        <f t="shared" si="19"/>
        <v>0.92269999999999996</v>
      </c>
      <c r="H128" s="46">
        <f t="shared" si="15"/>
        <v>0.93799999999999994</v>
      </c>
      <c r="I128" s="46">
        <f t="shared" si="16"/>
        <v>0.95130000000000003</v>
      </c>
      <c r="J128" s="46">
        <f t="shared" si="17"/>
        <v>0.96040000000000003</v>
      </c>
      <c r="K128" s="46">
        <f t="shared" si="18"/>
        <v>0.98009999999999997</v>
      </c>
      <c r="M128" s="45">
        <v>197412</v>
      </c>
      <c r="N128" s="47">
        <v>-3.99</v>
      </c>
      <c r="O128" s="47">
        <v>-0.78</v>
      </c>
      <c r="P128" s="47">
        <v>-0.32</v>
      </c>
      <c r="Q128" s="47">
        <v>-2.74</v>
      </c>
      <c r="R128" s="47">
        <v>-4.9400000000000004</v>
      </c>
      <c r="S128" s="46">
        <f t="shared" si="26"/>
        <v>0.96009999999999995</v>
      </c>
      <c r="T128" s="46">
        <f t="shared" si="27"/>
        <v>0.99219999999999997</v>
      </c>
      <c r="U128" s="46">
        <f t="shared" si="28"/>
        <v>0.99680000000000002</v>
      </c>
      <c r="V128" s="46">
        <f t="shared" si="29"/>
        <v>0.97260000000000002</v>
      </c>
      <c r="W128" s="46">
        <f t="shared" si="20"/>
        <v>0.9506</v>
      </c>
      <c r="Y128" s="45">
        <v>197412</v>
      </c>
      <c r="Z128" s="47">
        <v>-3.78</v>
      </c>
      <c r="AA128" s="47">
        <v>-0.84</v>
      </c>
      <c r="AB128" s="47">
        <v>-2.2400000000000002</v>
      </c>
      <c r="AC128" s="47">
        <v>-0.84</v>
      </c>
      <c r="AD128" s="47">
        <v>-3.54</v>
      </c>
      <c r="AE128" s="46">
        <f t="shared" si="21"/>
        <v>0.96219999999999994</v>
      </c>
      <c r="AF128" s="46">
        <f t="shared" si="22"/>
        <v>0.99160000000000004</v>
      </c>
      <c r="AG128" s="46">
        <f t="shared" si="23"/>
        <v>0.97760000000000002</v>
      </c>
      <c r="AH128" s="46">
        <f t="shared" si="24"/>
        <v>0.99160000000000004</v>
      </c>
      <c r="AI128" s="46">
        <f t="shared" si="25"/>
        <v>0.96460000000000001</v>
      </c>
      <c r="AK128" s="45">
        <v>197412</v>
      </c>
      <c r="AL128" s="47">
        <v>-3.45</v>
      </c>
      <c r="AM128" s="47">
        <v>0.7</v>
      </c>
    </row>
    <row r="129" spans="1:39" x14ac:dyDescent="0.2">
      <c r="A129" s="45">
        <v>197501</v>
      </c>
      <c r="B129" s="47">
        <v>27.44</v>
      </c>
      <c r="C129" s="47">
        <v>25.05</v>
      </c>
      <c r="D129" s="47">
        <v>22.67</v>
      </c>
      <c r="E129" s="47">
        <v>20.149999999999999</v>
      </c>
      <c r="F129" s="47">
        <v>11.55</v>
      </c>
      <c r="G129" s="46">
        <f t="shared" si="19"/>
        <v>1.2744</v>
      </c>
      <c r="H129" s="46">
        <f t="shared" si="15"/>
        <v>1.2504999999999999</v>
      </c>
      <c r="I129" s="46">
        <f t="shared" si="16"/>
        <v>1.2267000000000001</v>
      </c>
      <c r="J129" s="46">
        <f t="shared" si="17"/>
        <v>1.2015</v>
      </c>
      <c r="K129" s="46">
        <f t="shared" si="18"/>
        <v>1.1154999999999999</v>
      </c>
      <c r="M129" s="45">
        <v>197501</v>
      </c>
      <c r="N129" s="47">
        <v>10.32</v>
      </c>
      <c r="O129" s="47">
        <v>16.239999999999998</v>
      </c>
      <c r="P129" s="47">
        <v>16.66</v>
      </c>
      <c r="Q129" s="47">
        <v>22.48</v>
      </c>
      <c r="R129" s="47">
        <v>25.27</v>
      </c>
      <c r="S129" s="46">
        <f t="shared" si="26"/>
        <v>1.1032</v>
      </c>
      <c r="T129" s="46">
        <f t="shared" si="27"/>
        <v>1.1623999999999999</v>
      </c>
      <c r="U129" s="46">
        <f t="shared" si="28"/>
        <v>1.1666000000000001</v>
      </c>
      <c r="V129" s="46">
        <f t="shared" si="29"/>
        <v>1.2248000000000001</v>
      </c>
      <c r="W129" s="46">
        <f t="shared" si="20"/>
        <v>1.2526999999999999</v>
      </c>
      <c r="Y129" s="45">
        <v>197501</v>
      </c>
      <c r="Z129" s="47">
        <v>9.82</v>
      </c>
      <c r="AA129" s="47">
        <v>14.65</v>
      </c>
      <c r="AB129" s="47">
        <v>19.87</v>
      </c>
      <c r="AC129" s="47">
        <v>20.73</v>
      </c>
      <c r="AD129" s="47">
        <v>26.26</v>
      </c>
      <c r="AE129" s="46">
        <f t="shared" si="21"/>
        <v>1.0982000000000001</v>
      </c>
      <c r="AF129" s="46">
        <f t="shared" si="22"/>
        <v>1.1465000000000001</v>
      </c>
      <c r="AG129" s="46">
        <f t="shared" si="23"/>
        <v>1.1987000000000001</v>
      </c>
      <c r="AH129" s="46">
        <f t="shared" si="24"/>
        <v>1.2073</v>
      </c>
      <c r="AI129" s="46">
        <f t="shared" si="25"/>
        <v>1.2625999999999999</v>
      </c>
      <c r="AK129" s="45">
        <v>197501</v>
      </c>
      <c r="AL129" s="47">
        <v>13.66</v>
      </c>
      <c r="AM129" s="47">
        <v>0.57999999999999996</v>
      </c>
    </row>
    <row r="130" spans="1:39" x14ac:dyDescent="0.2">
      <c r="A130" s="45">
        <v>197502</v>
      </c>
      <c r="B130" s="47">
        <v>4.62</v>
      </c>
      <c r="C130" s="47">
        <v>4.4400000000000004</v>
      </c>
      <c r="D130" s="47">
        <v>4.3</v>
      </c>
      <c r="E130" s="47">
        <v>3.91</v>
      </c>
      <c r="F130" s="47">
        <v>6.65</v>
      </c>
      <c r="G130" s="46">
        <f t="shared" si="19"/>
        <v>1.0462</v>
      </c>
      <c r="H130" s="46">
        <f t="shared" si="15"/>
        <v>1.0444</v>
      </c>
      <c r="I130" s="46">
        <f t="shared" si="16"/>
        <v>1.0429999999999999</v>
      </c>
      <c r="J130" s="46">
        <f t="shared" si="17"/>
        <v>1.0390999999999999</v>
      </c>
      <c r="K130" s="46">
        <f t="shared" si="18"/>
        <v>1.0665</v>
      </c>
      <c r="M130" s="45">
        <v>197502</v>
      </c>
      <c r="N130" s="47">
        <v>9.23</v>
      </c>
      <c r="O130" s="47">
        <v>2.88</v>
      </c>
      <c r="P130" s="47">
        <v>3.34</v>
      </c>
      <c r="Q130" s="47">
        <v>2.95</v>
      </c>
      <c r="R130" s="47">
        <v>1.49</v>
      </c>
      <c r="S130" s="46">
        <f t="shared" si="26"/>
        <v>1.0923</v>
      </c>
      <c r="T130" s="46">
        <f t="shared" si="27"/>
        <v>1.0287999999999999</v>
      </c>
      <c r="U130" s="46">
        <f t="shared" si="28"/>
        <v>1.0334000000000001</v>
      </c>
      <c r="V130" s="46">
        <f t="shared" si="29"/>
        <v>1.0295000000000001</v>
      </c>
      <c r="W130" s="46">
        <f t="shared" si="20"/>
        <v>1.0148999999999999</v>
      </c>
      <c r="Y130" s="45">
        <v>197502</v>
      </c>
      <c r="Z130" s="47">
        <v>9.1999999999999993</v>
      </c>
      <c r="AA130" s="47">
        <v>4.32</v>
      </c>
      <c r="AB130" s="47">
        <v>3.46</v>
      </c>
      <c r="AC130" s="47">
        <v>1.55</v>
      </c>
      <c r="AD130" s="47">
        <v>0.65</v>
      </c>
      <c r="AE130" s="46">
        <f t="shared" si="21"/>
        <v>1.0920000000000001</v>
      </c>
      <c r="AF130" s="46">
        <f t="shared" si="22"/>
        <v>1.0431999999999999</v>
      </c>
      <c r="AG130" s="46">
        <f t="shared" si="23"/>
        <v>1.0346</v>
      </c>
      <c r="AH130" s="46">
        <f t="shared" si="24"/>
        <v>1.0155000000000001</v>
      </c>
      <c r="AI130" s="46">
        <f t="shared" si="25"/>
        <v>1.0065</v>
      </c>
      <c r="AK130" s="45">
        <v>197502</v>
      </c>
      <c r="AL130" s="47">
        <v>5.56</v>
      </c>
      <c r="AM130" s="47">
        <v>0.43</v>
      </c>
    </row>
    <row r="131" spans="1:39" x14ac:dyDescent="0.2">
      <c r="A131" s="45">
        <v>197503</v>
      </c>
      <c r="B131" s="47">
        <v>8.17</v>
      </c>
      <c r="C131" s="47">
        <v>6.1</v>
      </c>
      <c r="D131" s="47">
        <v>5.43</v>
      </c>
      <c r="E131" s="47">
        <v>5.39</v>
      </c>
      <c r="F131" s="47">
        <v>2.16</v>
      </c>
      <c r="G131" s="46">
        <f t="shared" si="19"/>
        <v>1.0817000000000001</v>
      </c>
      <c r="H131" s="46">
        <f t="shared" si="15"/>
        <v>1.0609999999999999</v>
      </c>
      <c r="I131" s="46">
        <f t="shared" si="16"/>
        <v>1.0543</v>
      </c>
      <c r="J131" s="46">
        <f t="shared" si="17"/>
        <v>1.0539000000000001</v>
      </c>
      <c r="K131" s="46">
        <f t="shared" si="18"/>
        <v>1.0216000000000001</v>
      </c>
      <c r="M131" s="45">
        <v>197503</v>
      </c>
      <c r="N131" s="47">
        <v>3.18</v>
      </c>
      <c r="O131" s="47">
        <v>3.25</v>
      </c>
      <c r="P131" s="47">
        <v>0.78</v>
      </c>
      <c r="Q131" s="47">
        <v>6.27</v>
      </c>
      <c r="R131" s="47">
        <v>6.75</v>
      </c>
      <c r="S131" s="46">
        <f t="shared" si="26"/>
        <v>1.0318000000000001</v>
      </c>
      <c r="T131" s="46">
        <f t="shared" si="27"/>
        <v>1.0325</v>
      </c>
      <c r="U131" s="46">
        <f t="shared" si="28"/>
        <v>1.0078</v>
      </c>
      <c r="V131" s="46">
        <f t="shared" si="29"/>
        <v>1.0627</v>
      </c>
      <c r="W131" s="46">
        <f t="shared" si="20"/>
        <v>1.0674999999999999</v>
      </c>
      <c r="Y131" s="45">
        <v>197503</v>
      </c>
      <c r="Z131" s="47">
        <v>3.03</v>
      </c>
      <c r="AA131" s="47">
        <v>2.0699999999999998</v>
      </c>
      <c r="AB131" s="47">
        <v>3.6</v>
      </c>
      <c r="AC131" s="47">
        <v>3.38</v>
      </c>
      <c r="AD131" s="47">
        <v>8.25</v>
      </c>
      <c r="AE131" s="46">
        <f t="shared" si="21"/>
        <v>1.0303</v>
      </c>
      <c r="AF131" s="46">
        <f t="shared" si="22"/>
        <v>1.0206999999999999</v>
      </c>
      <c r="AG131" s="46">
        <f t="shared" si="23"/>
        <v>1.036</v>
      </c>
      <c r="AH131" s="46">
        <f t="shared" si="24"/>
        <v>1.0338000000000001</v>
      </c>
      <c r="AI131" s="46">
        <f t="shared" si="25"/>
        <v>1.0825</v>
      </c>
      <c r="AK131" s="45">
        <v>197503</v>
      </c>
      <c r="AL131" s="47">
        <v>2.66</v>
      </c>
      <c r="AM131" s="47">
        <v>0.41</v>
      </c>
    </row>
    <row r="132" spans="1:39" x14ac:dyDescent="0.2">
      <c r="A132" s="45">
        <v>197504</v>
      </c>
      <c r="B132" s="47">
        <v>3.62</v>
      </c>
      <c r="C132" s="47">
        <v>3.48</v>
      </c>
      <c r="D132" s="47">
        <v>4.6399999999999997</v>
      </c>
      <c r="E132" s="47">
        <v>4.76</v>
      </c>
      <c r="F132" s="47">
        <v>4.79</v>
      </c>
      <c r="G132" s="46">
        <f t="shared" si="19"/>
        <v>1.0362</v>
      </c>
      <c r="H132" s="46">
        <f t="shared" si="15"/>
        <v>1.0347999999999999</v>
      </c>
      <c r="I132" s="46">
        <f t="shared" si="16"/>
        <v>1.0464</v>
      </c>
      <c r="J132" s="46">
        <f t="shared" si="17"/>
        <v>1.0476000000000001</v>
      </c>
      <c r="K132" s="46">
        <f t="shared" si="18"/>
        <v>1.0479000000000001</v>
      </c>
      <c r="M132" s="45">
        <v>197504</v>
      </c>
      <c r="N132" s="47">
        <v>5.84</v>
      </c>
      <c r="O132" s="47">
        <v>4.5199999999999996</v>
      </c>
      <c r="P132" s="47">
        <v>1.72</v>
      </c>
      <c r="Q132" s="47">
        <v>4.8099999999999996</v>
      </c>
      <c r="R132" s="47">
        <v>4.04</v>
      </c>
      <c r="S132" s="46">
        <f t="shared" si="26"/>
        <v>1.0584</v>
      </c>
      <c r="T132" s="46">
        <f t="shared" si="27"/>
        <v>1.0451999999999999</v>
      </c>
      <c r="U132" s="46">
        <f t="shared" si="28"/>
        <v>1.0172000000000001</v>
      </c>
      <c r="V132" s="46">
        <f t="shared" si="29"/>
        <v>1.0481</v>
      </c>
      <c r="W132" s="46">
        <f t="shared" si="20"/>
        <v>1.0404</v>
      </c>
      <c r="Y132" s="45">
        <v>197504</v>
      </c>
      <c r="Z132" s="47">
        <v>5.93</v>
      </c>
      <c r="AA132" s="47">
        <v>3.83</v>
      </c>
      <c r="AB132" s="47">
        <v>3.51</v>
      </c>
      <c r="AC132" s="47">
        <v>3.17</v>
      </c>
      <c r="AD132" s="47">
        <v>3.77</v>
      </c>
      <c r="AE132" s="46">
        <f t="shared" si="21"/>
        <v>1.0592999999999999</v>
      </c>
      <c r="AF132" s="46">
        <f t="shared" si="22"/>
        <v>1.0383</v>
      </c>
      <c r="AG132" s="46">
        <f t="shared" si="23"/>
        <v>1.0350999999999999</v>
      </c>
      <c r="AH132" s="46">
        <f t="shared" si="24"/>
        <v>1.0317000000000001</v>
      </c>
      <c r="AI132" s="46">
        <f t="shared" si="25"/>
        <v>1.0377000000000001</v>
      </c>
      <c r="AK132" s="45">
        <v>197504</v>
      </c>
      <c r="AL132" s="47">
        <v>4.2300000000000004</v>
      </c>
      <c r="AM132" s="47">
        <v>0.44</v>
      </c>
    </row>
    <row r="133" spans="1:39" x14ac:dyDescent="0.2">
      <c r="A133" s="45">
        <v>197505</v>
      </c>
      <c r="B133" s="47">
        <v>8.06</v>
      </c>
      <c r="C133" s="47">
        <v>7.82</v>
      </c>
      <c r="D133" s="47">
        <v>5.61</v>
      </c>
      <c r="E133" s="47">
        <v>6.12</v>
      </c>
      <c r="F133" s="47">
        <v>5.34</v>
      </c>
      <c r="G133" s="46">
        <f t="shared" si="19"/>
        <v>1.0806</v>
      </c>
      <c r="H133" s="46">
        <f t="shared" si="15"/>
        <v>1.0782</v>
      </c>
      <c r="I133" s="46">
        <f t="shared" si="16"/>
        <v>1.0561</v>
      </c>
      <c r="J133" s="46">
        <f t="shared" si="17"/>
        <v>1.0611999999999999</v>
      </c>
      <c r="K133" s="46">
        <f t="shared" si="18"/>
        <v>1.0533999999999999</v>
      </c>
      <c r="M133" s="45">
        <v>197505</v>
      </c>
      <c r="N133" s="47">
        <v>5.44</v>
      </c>
      <c r="O133" s="47">
        <v>8.08</v>
      </c>
      <c r="P133" s="47">
        <v>5</v>
      </c>
      <c r="Q133" s="47">
        <v>3.1</v>
      </c>
      <c r="R133" s="47">
        <v>3.88</v>
      </c>
      <c r="S133" s="46">
        <f t="shared" si="26"/>
        <v>1.0544</v>
      </c>
      <c r="T133" s="46">
        <f t="shared" si="27"/>
        <v>1.0808</v>
      </c>
      <c r="U133" s="46">
        <f t="shared" si="28"/>
        <v>1.05</v>
      </c>
      <c r="V133" s="46">
        <f t="shared" si="29"/>
        <v>1.0309999999999999</v>
      </c>
      <c r="W133" s="46">
        <f t="shared" si="20"/>
        <v>1.0387999999999999</v>
      </c>
      <c r="Y133" s="45">
        <v>197505</v>
      </c>
      <c r="Z133" s="47">
        <v>5.62</v>
      </c>
      <c r="AA133" s="47">
        <v>5.45</v>
      </c>
      <c r="AB133" s="47">
        <v>6.37</v>
      </c>
      <c r="AC133" s="47">
        <v>5.29</v>
      </c>
      <c r="AD133" s="47">
        <v>6.95</v>
      </c>
      <c r="AE133" s="46">
        <f t="shared" si="21"/>
        <v>1.0562</v>
      </c>
      <c r="AF133" s="46">
        <f t="shared" si="22"/>
        <v>1.0545</v>
      </c>
      <c r="AG133" s="46">
        <f t="shared" si="23"/>
        <v>1.0637000000000001</v>
      </c>
      <c r="AH133" s="46">
        <f t="shared" si="24"/>
        <v>1.0528999999999999</v>
      </c>
      <c r="AI133" s="46">
        <f t="shared" si="25"/>
        <v>1.0695000000000001</v>
      </c>
      <c r="AK133" s="45">
        <v>197505</v>
      </c>
      <c r="AL133" s="47">
        <v>5.19</v>
      </c>
      <c r="AM133" s="47">
        <v>0.44</v>
      </c>
    </row>
    <row r="134" spans="1:39" x14ac:dyDescent="0.2">
      <c r="A134" s="45">
        <v>197506</v>
      </c>
      <c r="B134" s="47">
        <v>6.98</v>
      </c>
      <c r="C134" s="47">
        <v>6.81</v>
      </c>
      <c r="D134" s="47">
        <v>5.74</v>
      </c>
      <c r="E134" s="47">
        <v>7.22</v>
      </c>
      <c r="F134" s="47">
        <v>4.63</v>
      </c>
      <c r="G134" s="46">
        <f t="shared" si="19"/>
        <v>1.0698000000000001</v>
      </c>
      <c r="H134" s="46">
        <f t="shared" si="15"/>
        <v>1.0681</v>
      </c>
      <c r="I134" s="46">
        <f t="shared" si="16"/>
        <v>1.0573999999999999</v>
      </c>
      <c r="J134" s="46">
        <f t="shared" si="17"/>
        <v>1.0722</v>
      </c>
      <c r="K134" s="46">
        <f t="shared" si="18"/>
        <v>1.0463</v>
      </c>
      <c r="M134" s="45">
        <v>197506</v>
      </c>
      <c r="N134" s="47">
        <v>3.79</v>
      </c>
      <c r="O134" s="47">
        <v>7.14</v>
      </c>
      <c r="P134" s="47">
        <v>5.6</v>
      </c>
      <c r="Q134" s="47">
        <v>7.94</v>
      </c>
      <c r="R134" s="47">
        <v>6.62</v>
      </c>
      <c r="S134" s="46">
        <f t="shared" si="26"/>
        <v>1.0379</v>
      </c>
      <c r="T134" s="46">
        <f t="shared" si="27"/>
        <v>1.0713999999999999</v>
      </c>
      <c r="U134" s="46">
        <f t="shared" si="28"/>
        <v>1.056</v>
      </c>
      <c r="V134" s="46">
        <f t="shared" si="29"/>
        <v>1.0793999999999999</v>
      </c>
      <c r="W134" s="46">
        <f t="shared" si="20"/>
        <v>1.0662</v>
      </c>
      <c r="Y134" s="45">
        <v>197506</v>
      </c>
      <c r="Z134" s="47">
        <v>3.62</v>
      </c>
      <c r="AA134" s="47">
        <v>6.17</v>
      </c>
      <c r="AB134" s="47">
        <v>7.2</v>
      </c>
      <c r="AC134" s="47">
        <v>7.74</v>
      </c>
      <c r="AD134" s="47">
        <v>6.81</v>
      </c>
      <c r="AE134" s="46">
        <f t="shared" si="21"/>
        <v>1.0362</v>
      </c>
      <c r="AF134" s="46">
        <f t="shared" si="22"/>
        <v>1.0617000000000001</v>
      </c>
      <c r="AG134" s="46">
        <f t="shared" si="23"/>
        <v>1.0720000000000001</v>
      </c>
      <c r="AH134" s="46">
        <f t="shared" si="24"/>
        <v>1.0773999999999999</v>
      </c>
      <c r="AI134" s="46">
        <f t="shared" si="25"/>
        <v>1.0681</v>
      </c>
      <c r="AK134" s="45">
        <v>197506</v>
      </c>
      <c r="AL134" s="47">
        <v>4.83</v>
      </c>
      <c r="AM134" s="47">
        <v>0.41</v>
      </c>
    </row>
    <row r="135" spans="1:39" x14ac:dyDescent="0.2">
      <c r="A135" s="45">
        <v>197507</v>
      </c>
      <c r="B135" s="47">
        <v>-0.5</v>
      </c>
      <c r="C135" s="47">
        <v>-3.12</v>
      </c>
      <c r="D135" s="47">
        <v>-4.1100000000000003</v>
      </c>
      <c r="E135" s="47">
        <v>-6.01</v>
      </c>
      <c r="F135" s="47">
        <v>-6.72</v>
      </c>
      <c r="G135" s="46">
        <f t="shared" si="19"/>
        <v>0.995</v>
      </c>
      <c r="H135" s="46">
        <f t="shared" si="15"/>
        <v>0.96879999999999999</v>
      </c>
      <c r="I135" s="46">
        <f t="shared" si="16"/>
        <v>0.95889999999999997</v>
      </c>
      <c r="J135" s="46">
        <f t="shared" si="17"/>
        <v>0.93989999999999996</v>
      </c>
      <c r="K135" s="46">
        <f t="shared" si="18"/>
        <v>0.93279999999999996</v>
      </c>
      <c r="M135" s="45">
        <v>197507</v>
      </c>
      <c r="N135" s="47">
        <v>-7.87</v>
      </c>
      <c r="O135" s="47">
        <v>-4.3099999999999996</v>
      </c>
      <c r="P135" s="47">
        <v>-4.24</v>
      </c>
      <c r="Q135" s="47">
        <v>-4.51</v>
      </c>
      <c r="R135" s="47">
        <v>-3.84</v>
      </c>
      <c r="S135" s="46">
        <f t="shared" si="26"/>
        <v>0.92130000000000001</v>
      </c>
      <c r="T135" s="46">
        <f t="shared" si="27"/>
        <v>0.95689999999999997</v>
      </c>
      <c r="U135" s="46">
        <f t="shared" si="28"/>
        <v>0.95760000000000001</v>
      </c>
      <c r="V135" s="46">
        <f t="shared" si="29"/>
        <v>0.95489999999999997</v>
      </c>
      <c r="W135" s="46">
        <f t="shared" si="20"/>
        <v>0.96160000000000001</v>
      </c>
      <c r="Y135" s="45">
        <v>197507</v>
      </c>
      <c r="Z135" s="47">
        <v>-7.78</v>
      </c>
      <c r="AA135" s="47">
        <v>-5.38</v>
      </c>
      <c r="AB135" s="47">
        <v>-5.14</v>
      </c>
      <c r="AC135" s="47">
        <v>-3.51</v>
      </c>
      <c r="AD135" s="47">
        <v>-3.69</v>
      </c>
      <c r="AE135" s="46">
        <f t="shared" si="21"/>
        <v>0.92220000000000002</v>
      </c>
      <c r="AF135" s="46">
        <f t="shared" si="22"/>
        <v>0.94620000000000004</v>
      </c>
      <c r="AG135" s="46">
        <f t="shared" si="23"/>
        <v>0.9486</v>
      </c>
      <c r="AH135" s="46">
        <f t="shared" si="24"/>
        <v>0.96489999999999998</v>
      </c>
      <c r="AI135" s="46">
        <f t="shared" si="25"/>
        <v>0.96309999999999996</v>
      </c>
      <c r="AK135" s="45">
        <v>197507</v>
      </c>
      <c r="AL135" s="47">
        <v>-6.59</v>
      </c>
      <c r="AM135" s="47">
        <v>0.48</v>
      </c>
    </row>
    <row r="136" spans="1:39" x14ac:dyDescent="0.2">
      <c r="A136" s="45">
        <v>197508</v>
      </c>
      <c r="B136" s="47">
        <v>-5.92</v>
      </c>
      <c r="C136" s="47">
        <v>-4.95</v>
      </c>
      <c r="D136" s="47">
        <v>-3.85</v>
      </c>
      <c r="E136" s="47">
        <v>-3.51</v>
      </c>
      <c r="F136" s="47">
        <v>-1.72</v>
      </c>
      <c r="G136" s="46">
        <f t="shared" si="19"/>
        <v>0.94079999999999997</v>
      </c>
      <c r="H136" s="46">
        <f t="shared" si="15"/>
        <v>0.95050000000000001</v>
      </c>
      <c r="I136" s="46">
        <f t="shared" si="16"/>
        <v>0.96150000000000002</v>
      </c>
      <c r="J136" s="46">
        <f t="shared" si="17"/>
        <v>0.96489999999999998</v>
      </c>
      <c r="K136" s="46">
        <f t="shared" si="18"/>
        <v>0.98280000000000001</v>
      </c>
      <c r="M136" s="45">
        <v>197508</v>
      </c>
      <c r="N136" s="47">
        <v>-2.2999999999999998</v>
      </c>
      <c r="O136" s="47">
        <v>-2.34</v>
      </c>
      <c r="P136" s="47">
        <v>-2.5499999999999998</v>
      </c>
      <c r="Q136" s="47">
        <v>-0.93</v>
      </c>
      <c r="R136" s="47">
        <v>-5.12</v>
      </c>
      <c r="S136" s="46">
        <f t="shared" si="26"/>
        <v>0.97699999999999998</v>
      </c>
      <c r="T136" s="46">
        <f t="shared" si="27"/>
        <v>0.97660000000000002</v>
      </c>
      <c r="U136" s="46">
        <f t="shared" si="28"/>
        <v>0.97450000000000003</v>
      </c>
      <c r="V136" s="46">
        <f t="shared" si="29"/>
        <v>0.99070000000000003</v>
      </c>
      <c r="W136" s="46">
        <f t="shared" si="20"/>
        <v>0.94879999999999998</v>
      </c>
      <c r="Y136" s="45">
        <v>197508</v>
      </c>
      <c r="Z136" s="47">
        <v>-2.79</v>
      </c>
      <c r="AA136" s="47">
        <v>-2.42</v>
      </c>
      <c r="AB136" s="47">
        <v>-1.28</v>
      </c>
      <c r="AC136" s="47">
        <v>-1.23</v>
      </c>
      <c r="AD136" s="47">
        <v>-2.06</v>
      </c>
      <c r="AE136" s="46">
        <f t="shared" si="21"/>
        <v>0.97209999999999996</v>
      </c>
      <c r="AF136" s="46">
        <f t="shared" si="22"/>
        <v>0.9758</v>
      </c>
      <c r="AG136" s="46">
        <f t="shared" si="23"/>
        <v>0.98719999999999997</v>
      </c>
      <c r="AH136" s="46">
        <f t="shared" si="24"/>
        <v>0.98770000000000002</v>
      </c>
      <c r="AI136" s="46">
        <f t="shared" si="25"/>
        <v>0.97940000000000005</v>
      </c>
      <c r="AK136" s="45">
        <v>197508</v>
      </c>
      <c r="AL136" s="47">
        <v>-2.85</v>
      </c>
      <c r="AM136" s="47">
        <v>0.48</v>
      </c>
    </row>
    <row r="137" spans="1:39" x14ac:dyDescent="0.2">
      <c r="A137" s="45">
        <v>197509</v>
      </c>
      <c r="B137" s="47">
        <v>-3.46</v>
      </c>
      <c r="C137" s="47">
        <v>-3.72</v>
      </c>
      <c r="D137" s="47">
        <v>-3.98</v>
      </c>
      <c r="E137" s="47">
        <v>-4.03</v>
      </c>
      <c r="F137" s="47">
        <v>-3.66</v>
      </c>
      <c r="G137" s="46">
        <f t="shared" si="19"/>
        <v>0.96540000000000004</v>
      </c>
      <c r="H137" s="46">
        <f t="shared" ref="H137:H200" si="30">(C137/100)+1</f>
        <v>0.96279999999999999</v>
      </c>
      <c r="I137" s="46">
        <f t="shared" ref="I137:I200" si="31">(D137/100)+1</f>
        <v>0.96019999999999994</v>
      </c>
      <c r="J137" s="46">
        <f t="shared" ref="J137:J200" si="32">(E137/100)+1</f>
        <v>0.9597</v>
      </c>
      <c r="K137" s="46">
        <f t="shared" ref="K137:K200" si="33">(F137/100)+1</f>
        <v>0.96340000000000003</v>
      </c>
      <c r="M137" s="45">
        <v>197509</v>
      </c>
      <c r="N137" s="47">
        <v>-4.63</v>
      </c>
      <c r="O137" s="47">
        <v>-1.86</v>
      </c>
      <c r="P137" s="47">
        <v>-2.85</v>
      </c>
      <c r="Q137" s="47">
        <v>-3.82</v>
      </c>
      <c r="R137" s="47">
        <v>-4.43</v>
      </c>
      <c r="S137" s="46">
        <f t="shared" si="26"/>
        <v>0.95369999999999999</v>
      </c>
      <c r="T137" s="46">
        <f t="shared" si="27"/>
        <v>0.98140000000000005</v>
      </c>
      <c r="U137" s="46">
        <f t="shared" si="28"/>
        <v>0.97150000000000003</v>
      </c>
      <c r="V137" s="46">
        <f t="shared" si="29"/>
        <v>0.96179999999999999</v>
      </c>
      <c r="W137" s="46">
        <f t="shared" si="20"/>
        <v>0.95569999999999999</v>
      </c>
      <c r="Y137" s="45">
        <v>197509</v>
      </c>
      <c r="Z137" s="47">
        <v>-4.8099999999999996</v>
      </c>
      <c r="AA137" s="47">
        <v>-2.27</v>
      </c>
      <c r="AB137" s="47">
        <v>-2.69</v>
      </c>
      <c r="AC137" s="47">
        <v>-2.3199999999999998</v>
      </c>
      <c r="AD137" s="47">
        <v>-3.83</v>
      </c>
      <c r="AE137" s="46">
        <f t="shared" si="21"/>
        <v>0.95189999999999997</v>
      </c>
      <c r="AF137" s="46">
        <f t="shared" si="22"/>
        <v>0.97729999999999995</v>
      </c>
      <c r="AG137" s="46">
        <f t="shared" si="23"/>
        <v>0.97309999999999997</v>
      </c>
      <c r="AH137" s="46">
        <f t="shared" si="24"/>
        <v>0.9768</v>
      </c>
      <c r="AI137" s="46">
        <f t="shared" si="25"/>
        <v>0.9617</v>
      </c>
      <c r="AK137" s="45">
        <v>197509</v>
      </c>
      <c r="AL137" s="47">
        <v>-4.26</v>
      </c>
      <c r="AM137" s="47">
        <v>0.53</v>
      </c>
    </row>
    <row r="138" spans="1:39" x14ac:dyDescent="0.2">
      <c r="A138" s="45">
        <v>197510</v>
      </c>
      <c r="B138" s="47">
        <v>1.38</v>
      </c>
      <c r="C138" s="47">
        <v>2.76</v>
      </c>
      <c r="D138" s="47">
        <v>2.79</v>
      </c>
      <c r="E138" s="47">
        <v>5.94</v>
      </c>
      <c r="F138" s="47">
        <v>6.47</v>
      </c>
      <c r="G138" s="46">
        <f t="shared" ref="G138:G201" si="34">(B138/100)+1</f>
        <v>1.0138</v>
      </c>
      <c r="H138" s="46">
        <f t="shared" si="30"/>
        <v>1.0276000000000001</v>
      </c>
      <c r="I138" s="46">
        <f t="shared" si="31"/>
        <v>1.0279</v>
      </c>
      <c r="J138" s="46">
        <f t="shared" si="32"/>
        <v>1.0593999999999999</v>
      </c>
      <c r="K138" s="46">
        <f t="shared" si="33"/>
        <v>1.0647</v>
      </c>
      <c r="M138" s="45">
        <v>197510</v>
      </c>
      <c r="N138" s="47">
        <v>6.81</v>
      </c>
      <c r="O138" s="47">
        <v>5.45</v>
      </c>
      <c r="P138" s="47">
        <v>4.62</v>
      </c>
      <c r="Q138" s="47">
        <v>5.76</v>
      </c>
      <c r="R138" s="47">
        <v>3.43</v>
      </c>
      <c r="S138" s="46">
        <f t="shared" si="26"/>
        <v>1.0681</v>
      </c>
      <c r="T138" s="46">
        <f t="shared" si="27"/>
        <v>1.0545</v>
      </c>
      <c r="U138" s="46">
        <f t="shared" si="28"/>
        <v>1.0462</v>
      </c>
      <c r="V138" s="46">
        <f t="shared" si="29"/>
        <v>1.0576000000000001</v>
      </c>
      <c r="W138" s="46">
        <f t="shared" ref="W138:W201" si="35">(R138/100)+1</f>
        <v>1.0343</v>
      </c>
      <c r="Y138" s="45">
        <v>197510</v>
      </c>
      <c r="Z138" s="47">
        <v>8.35</v>
      </c>
      <c r="AA138" s="47">
        <v>4.18</v>
      </c>
      <c r="AB138" s="47">
        <v>4.3</v>
      </c>
      <c r="AC138" s="47">
        <v>4.22</v>
      </c>
      <c r="AD138" s="47">
        <v>2.1</v>
      </c>
      <c r="AE138" s="46">
        <f t="shared" ref="AE138:AE201" si="36">(Z138/100)+1</f>
        <v>1.0834999999999999</v>
      </c>
      <c r="AF138" s="46">
        <f t="shared" ref="AF138:AF201" si="37">(AA138/100)+1</f>
        <v>1.0418000000000001</v>
      </c>
      <c r="AG138" s="46">
        <f t="shared" ref="AG138:AG201" si="38">(AB138/100)+1</f>
        <v>1.0429999999999999</v>
      </c>
      <c r="AH138" s="46">
        <f t="shared" ref="AH138:AH201" si="39">(AC138/100)+1</f>
        <v>1.0422</v>
      </c>
      <c r="AI138" s="46">
        <f t="shared" ref="AI138:AI201" si="40">(AD138/100)+1</f>
        <v>1.0209999999999999</v>
      </c>
      <c r="AK138" s="45">
        <v>197510</v>
      </c>
      <c r="AL138" s="47">
        <v>5.31</v>
      </c>
      <c r="AM138" s="47">
        <v>0.56000000000000005</v>
      </c>
    </row>
    <row r="139" spans="1:39" x14ac:dyDescent="0.2">
      <c r="A139" s="45">
        <v>197511</v>
      </c>
      <c r="B139" s="47">
        <v>1.91</v>
      </c>
      <c r="C139" s="47">
        <v>2.36</v>
      </c>
      <c r="D139" s="47">
        <v>2.81</v>
      </c>
      <c r="E139" s="47">
        <v>4.13</v>
      </c>
      <c r="F139" s="47">
        <v>3</v>
      </c>
      <c r="G139" s="46">
        <f t="shared" si="34"/>
        <v>1.0190999999999999</v>
      </c>
      <c r="H139" s="46">
        <f t="shared" si="30"/>
        <v>1.0236000000000001</v>
      </c>
      <c r="I139" s="46">
        <f t="shared" si="31"/>
        <v>1.0281</v>
      </c>
      <c r="J139" s="46">
        <f t="shared" si="32"/>
        <v>1.0412999999999999</v>
      </c>
      <c r="K139" s="46">
        <f t="shared" si="33"/>
        <v>1.03</v>
      </c>
      <c r="M139" s="45">
        <v>197511</v>
      </c>
      <c r="N139" s="47">
        <v>3.14</v>
      </c>
      <c r="O139" s="47">
        <v>2.54</v>
      </c>
      <c r="P139" s="47">
        <v>3.46</v>
      </c>
      <c r="Q139" s="47">
        <v>3.91</v>
      </c>
      <c r="R139" s="47">
        <v>4.17</v>
      </c>
      <c r="S139" s="46">
        <f t="shared" ref="S139:S202" si="41">(N139/100)+1</f>
        <v>1.0314000000000001</v>
      </c>
      <c r="T139" s="46">
        <f t="shared" ref="T139:T202" si="42">(O139/100)+1</f>
        <v>1.0254000000000001</v>
      </c>
      <c r="U139" s="46">
        <f t="shared" ref="U139:U202" si="43">(P139/100)+1</f>
        <v>1.0346</v>
      </c>
      <c r="V139" s="46">
        <f t="shared" ref="V139:V202" si="44">(Q139/100)+1</f>
        <v>1.0390999999999999</v>
      </c>
      <c r="W139" s="46">
        <f t="shared" si="35"/>
        <v>1.0417000000000001</v>
      </c>
      <c r="Y139" s="45">
        <v>197511</v>
      </c>
      <c r="Z139" s="47">
        <v>3.51</v>
      </c>
      <c r="AA139" s="47">
        <v>3.41</v>
      </c>
      <c r="AB139" s="47">
        <v>1.74</v>
      </c>
      <c r="AC139" s="47">
        <v>2.09</v>
      </c>
      <c r="AD139" s="47">
        <v>3.88</v>
      </c>
      <c r="AE139" s="46">
        <f t="shared" si="36"/>
        <v>1.0350999999999999</v>
      </c>
      <c r="AF139" s="46">
        <f t="shared" si="37"/>
        <v>1.0341</v>
      </c>
      <c r="AG139" s="46">
        <f t="shared" si="38"/>
        <v>1.0174000000000001</v>
      </c>
      <c r="AH139" s="46">
        <f t="shared" si="39"/>
        <v>1.0208999999999999</v>
      </c>
      <c r="AI139" s="46">
        <f t="shared" si="40"/>
        <v>1.0387999999999999</v>
      </c>
      <c r="AK139" s="45">
        <v>197511</v>
      </c>
      <c r="AL139" s="47">
        <v>2.64</v>
      </c>
      <c r="AM139" s="47">
        <v>0.41</v>
      </c>
    </row>
    <row r="140" spans="1:39" x14ac:dyDescent="0.2">
      <c r="A140" s="45">
        <v>197512</v>
      </c>
      <c r="B140" s="47">
        <v>-0.93</v>
      </c>
      <c r="C140" s="47">
        <v>-1.24</v>
      </c>
      <c r="D140" s="47">
        <v>0.02</v>
      </c>
      <c r="E140" s="47">
        <v>-0.73</v>
      </c>
      <c r="F140" s="47">
        <v>-1.28</v>
      </c>
      <c r="G140" s="46">
        <f t="shared" si="34"/>
        <v>0.99070000000000003</v>
      </c>
      <c r="H140" s="46">
        <f t="shared" si="30"/>
        <v>0.98760000000000003</v>
      </c>
      <c r="I140" s="46">
        <f t="shared" si="31"/>
        <v>1.0002</v>
      </c>
      <c r="J140" s="46">
        <f t="shared" si="32"/>
        <v>0.99270000000000003</v>
      </c>
      <c r="K140" s="46">
        <f t="shared" si="33"/>
        <v>0.98719999999999997</v>
      </c>
      <c r="M140" s="45">
        <v>197512</v>
      </c>
      <c r="N140" s="47">
        <v>-2.5099999999999998</v>
      </c>
      <c r="O140" s="47">
        <v>0.67</v>
      </c>
      <c r="P140" s="47">
        <v>0.17</v>
      </c>
      <c r="Q140" s="47">
        <v>0</v>
      </c>
      <c r="R140" s="47">
        <v>0.54</v>
      </c>
      <c r="S140" s="46">
        <f t="shared" si="41"/>
        <v>0.97489999999999999</v>
      </c>
      <c r="T140" s="46">
        <f t="shared" si="42"/>
        <v>1.0066999999999999</v>
      </c>
      <c r="U140" s="46">
        <f t="shared" si="43"/>
        <v>1.0017</v>
      </c>
      <c r="V140" s="46">
        <f t="shared" si="44"/>
        <v>1</v>
      </c>
      <c r="W140" s="46">
        <f t="shared" si="35"/>
        <v>1.0054000000000001</v>
      </c>
      <c r="Y140" s="45">
        <v>197512</v>
      </c>
      <c r="Z140" s="47">
        <v>-2.72</v>
      </c>
      <c r="AA140" s="47">
        <v>0.1</v>
      </c>
      <c r="AB140" s="47">
        <v>1.1399999999999999</v>
      </c>
      <c r="AC140" s="47">
        <v>0.23</v>
      </c>
      <c r="AD140" s="47">
        <v>0.52</v>
      </c>
      <c r="AE140" s="46">
        <f t="shared" si="36"/>
        <v>0.9728</v>
      </c>
      <c r="AF140" s="46">
        <f t="shared" si="37"/>
        <v>1.0009999999999999</v>
      </c>
      <c r="AG140" s="46">
        <f t="shared" si="38"/>
        <v>1.0114000000000001</v>
      </c>
      <c r="AH140" s="46">
        <f t="shared" si="39"/>
        <v>1.0023</v>
      </c>
      <c r="AI140" s="46">
        <f t="shared" si="40"/>
        <v>1.0052000000000001</v>
      </c>
      <c r="AK140" s="45">
        <v>197512</v>
      </c>
      <c r="AL140" s="47">
        <v>-1.6</v>
      </c>
      <c r="AM140" s="47">
        <v>0.48</v>
      </c>
    </row>
    <row r="141" spans="1:39" x14ac:dyDescent="0.2">
      <c r="A141" s="45">
        <v>197601</v>
      </c>
      <c r="B141" s="47">
        <v>19.440000000000001</v>
      </c>
      <c r="C141" s="47">
        <v>17.95</v>
      </c>
      <c r="D141" s="47">
        <v>16.62</v>
      </c>
      <c r="E141" s="47">
        <v>14.8</v>
      </c>
      <c r="F141" s="47">
        <v>11.37</v>
      </c>
      <c r="G141" s="46">
        <f t="shared" si="34"/>
        <v>1.1943999999999999</v>
      </c>
      <c r="H141" s="46">
        <f t="shared" si="30"/>
        <v>1.1795</v>
      </c>
      <c r="I141" s="46">
        <f t="shared" si="31"/>
        <v>1.1661999999999999</v>
      </c>
      <c r="J141" s="46">
        <f t="shared" si="32"/>
        <v>1.1480000000000001</v>
      </c>
      <c r="K141" s="46">
        <f t="shared" si="33"/>
        <v>1.1136999999999999</v>
      </c>
      <c r="M141" s="45">
        <v>197601</v>
      </c>
      <c r="N141" s="47">
        <v>11.46</v>
      </c>
      <c r="O141" s="47">
        <v>10.84</v>
      </c>
      <c r="P141" s="47">
        <v>15.24</v>
      </c>
      <c r="Q141" s="47">
        <v>18.46</v>
      </c>
      <c r="R141" s="47">
        <v>22.67</v>
      </c>
      <c r="S141" s="46">
        <f t="shared" si="41"/>
        <v>1.1146</v>
      </c>
      <c r="T141" s="46">
        <f t="shared" si="42"/>
        <v>1.1084000000000001</v>
      </c>
      <c r="U141" s="46">
        <f t="shared" si="43"/>
        <v>1.1524000000000001</v>
      </c>
      <c r="V141" s="46">
        <f t="shared" si="44"/>
        <v>1.1846000000000001</v>
      </c>
      <c r="W141" s="46">
        <f t="shared" si="35"/>
        <v>1.2267000000000001</v>
      </c>
      <c r="Y141" s="45">
        <v>197601</v>
      </c>
      <c r="Z141" s="47">
        <v>11.41</v>
      </c>
      <c r="AA141" s="47">
        <v>11.16</v>
      </c>
      <c r="AB141" s="47">
        <v>11.67</v>
      </c>
      <c r="AC141" s="47">
        <v>16.7</v>
      </c>
      <c r="AD141" s="47">
        <v>22.08</v>
      </c>
      <c r="AE141" s="46">
        <f t="shared" si="36"/>
        <v>1.1141000000000001</v>
      </c>
      <c r="AF141" s="46">
        <f t="shared" si="37"/>
        <v>1.1115999999999999</v>
      </c>
      <c r="AG141" s="46">
        <f t="shared" si="38"/>
        <v>1.1167</v>
      </c>
      <c r="AH141" s="46">
        <f t="shared" si="39"/>
        <v>1.167</v>
      </c>
      <c r="AI141" s="46">
        <f t="shared" si="40"/>
        <v>1.2208000000000001</v>
      </c>
      <c r="AK141" s="45">
        <v>197601</v>
      </c>
      <c r="AL141" s="47">
        <v>12.16</v>
      </c>
      <c r="AM141" s="47">
        <v>0.47</v>
      </c>
    </row>
    <row r="142" spans="1:39" x14ac:dyDescent="0.2">
      <c r="A142" s="45">
        <v>197602</v>
      </c>
      <c r="B142" s="47">
        <v>11.4</v>
      </c>
      <c r="C142" s="47">
        <v>8.1300000000000008</v>
      </c>
      <c r="D142" s="47">
        <v>5.89</v>
      </c>
      <c r="E142" s="47">
        <v>3.02</v>
      </c>
      <c r="F142" s="47">
        <v>-1.1100000000000001</v>
      </c>
      <c r="G142" s="46">
        <f t="shared" si="34"/>
        <v>1.1140000000000001</v>
      </c>
      <c r="H142" s="46">
        <f t="shared" si="30"/>
        <v>1.0812999999999999</v>
      </c>
      <c r="I142" s="46">
        <f t="shared" si="31"/>
        <v>1.0589</v>
      </c>
      <c r="J142" s="46">
        <f t="shared" si="32"/>
        <v>1.0302</v>
      </c>
      <c r="K142" s="46">
        <f t="shared" si="33"/>
        <v>0.9889</v>
      </c>
      <c r="M142" s="45">
        <v>197602</v>
      </c>
      <c r="N142" s="47">
        <v>-1.72</v>
      </c>
      <c r="O142" s="47">
        <v>2.17</v>
      </c>
      <c r="P142" s="47">
        <v>1.86</v>
      </c>
      <c r="Q142" s="47">
        <v>3.28</v>
      </c>
      <c r="R142" s="47">
        <v>10.44</v>
      </c>
      <c r="S142" s="46">
        <f t="shared" si="41"/>
        <v>0.98280000000000001</v>
      </c>
      <c r="T142" s="46">
        <f t="shared" si="42"/>
        <v>1.0217000000000001</v>
      </c>
      <c r="U142" s="46">
        <f t="shared" si="43"/>
        <v>1.0185999999999999</v>
      </c>
      <c r="V142" s="46">
        <f t="shared" si="44"/>
        <v>1.0327999999999999</v>
      </c>
      <c r="W142" s="46">
        <f t="shared" si="35"/>
        <v>1.1044</v>
      </c>
      <c r="Y142" s="45">
        <v>197602</v>
      </c>
      <c r="Z142" s="47">
        <v>-1.55</v>
      </c>
      <c r="AA142" s="47">
        <v>1.46</v>
      </c>
      <c r="AB142" s="47">
        <v>1.1299999999999999</v>
      </c>
      <c r="AC142" s="47">
        <v>2.37</v>
      </c>
      <c r="AD142" s="47">
        <v>6.32</v>
      </c>
      <c r="AE142" s="46">
        <f t="shared" si="36"/>
        <v>0.98450000000000004</v>
      </c>
      <c r="AF142" s="46">
        <f t="shared" si="37"/>
        <v>1.0145999999999999</v>
      </c>
      <c r="AG142" s="46">
        <f t="shared" si="38"/>
        <v>1.0113000000000001</v>
      </c>
      <c r="AH142" s="46">
        <f t="shared" si="39"/>
        <v>1.0237000000000001</v>
      </c>
      <c r="AI142" s="46">
        <f t="shared" si="40"/>
        <v>1.0631999999999999</v>
      </c>
      <c r="AK142" s="45">
        <v>197602</v>
      </c>
      <c r="AL142" s="47">
        <v>0.32</v>
      </c>
      <c r="AM142" s="47">
        <v>0.34</v>
      </c>
    </row>
    <row r="143" spans="1:39" x14ac:dyDescent="0.2">
      <c r="A143" s="45">
        <v>197603</v>
      </c>
      <c r="B143" s="47">
        <v>1.77</v>
      </c>
      <c r="C143" s="47">
        <v>1.05</v>
      </c>
      <c r="D143" s="47">
        <v>1.36</v>
      </c>
      <c r="E143" s="47">
        <v>1.8</v>
      </c>
      <c r="F143" s="47">
        <v>3.17</v>
      </c>
      <c r="G143" s="46">
        <f t="shared" si="34"/>
        <v>1.0177</v>
      </c>
      <c r="H143" s="46">
        <f t="shared" si="30"/>
        <v>1.0105</v>
      </c>
      <c r="I143" s="46">
        <f t="shared" si="31"/>
        <v>1.0136000000000001</v>
      </c>
      <c r="J143" s="46">
        <f t="shared" si="32"/>
        <v>1.018</v>
      </c>
      <c r="K143" s="46">
        <f t="shared" si="33"/>
        <v>1.0317000000000001</v>
      </c>
      <c r="M143" s="45">
        <v>197603</v>
      </c>
      <c r="N143" s="47">
        <v>2.87</v>
      </c>
      <c r="O143" s="47">
        <v>3.11</v>
      </c>
      <c r="P143" s="47">
        <v>2.2999999999999998</v>
      </c>
      <c r="Q143" s="47">
        <v>2.25</v>
      </c>
      <c r="R143" s="47">
        <v>2.78</v>
      </c>
      <c r="S143" s="46">
        <f t="shared" si="41"/>
        <v>1.0286999999999999</v>
      </c>
      <c r="T143" s="46">
        <f t="shared" si="42"/>
        <v>1.0310999999999999</v>
      </c>
      <c r="U143" s="46">
        <f t="shared" si="43"/>
        <v>1.0229999999999999</v>
      </c>
      <c r="V143" s="46">
        <f t="shared" si="44"/>
        <v>1.0225</v>
      </c>
      <c r="W143" s="46">
        <f t="shared" si="35"/>
        <v>1.0278</v>
      </c>
      <c r="Y143" s="45">
        <v>197603</v>
      </c>
      <c r="Z143" s="47">
        <v>3.25</v>
      </c>
      <c r="AA143" s="47">
        <v>2.31</v>
      </c>
      <c r="AB143" s="47">
        <v>2.7</v>
      </c>
      <c r="AC143" s="47">
        <v>2.94</v>
      </c>
      <c r="AD143" s="47">
        <v>0.89</v>
      </c>
      <c r="AE143" s="46">
        <f t="shared" si="36"/>
        <v>1.0325</v>
      </c>
      <c r="AF143" s="46">
        <f t="shared" si="37"/>
        <v>1.0230999999999999</v>
      </c>
      <c r="AG143" s="46">
        <f t="shared" si="38"/>
        <v>1.0269999999999999</v>
      </c>
      <c r="AH143" s="46">
        <f t="shared" si="39"/>
        <v>1.0294000000000001</v>
      </c>
      <c r="AI143" s="46">
        <f t="shared" si="40"/>
        <v>1.0088999999999999</v>
      </c>
      <c r="AK143" s="45">
        <v>197603</v>
      </c>
      <c r="AL143" s="47">
        <v>2.3199999999999998</v>
      </c>
      <c r="AM143" s="47">
        <v>0.4</v>
      </c>
    </row>
    <row r="144" spans="1:39" x14ac:dyDescent="0.2">
      <c r="A144" s="45">
        <v>197604</v>
      </c>
      <c r="B144" s="47">
        <v>-1.33</v>
      </c>
      <c r="C144" s="47">
        <v>-1.27</v>
      </c>
      <c r="D144" s="47">
        <v>-0.65</v>
      </c>
      <c r="E144" s="47">
        <v>-1.33</v>
      </c>
      <c r="F144" s="47">
        <v>-1.04</v>
      </c>
      <c r="G144" s="46">
        <f t="shared" si="34"/>
        <v>0.98670000000000002</v>
      </c>
      <c r="H144" s="46">
        <f t="shared" si="30"/>
        <v>0.98729999999999996</v>
      </c>
      <c r="I144" s="46">
        <f t="shared" si="31"/>
        <v>0.99350000000000005</v>
      </c>
      <c r="J144" s="46">
        <f t="shared" si="32"/>
        <v>0.98670000000000002</v>
      </c>
      <c r="K144" s="46">
        <f t="shared" si="33"/>
        <v>0.98960000000000004</v>
      </c>
      <c r="M144" s="45">
        <v>197604</v>
      </c>
      <c r="N144" s="47">
        <v>-2.17</v>
      </c>
      <c r="O144" s="47">
        <v>-0.03</v>
      </c>
      <c r="P144" s="47">
        <v>0.5</v>
      </c>
      <c r="Q144" s="47">
        <v>-0.34</v>
      </c>
      <c r="R144" s="47">
        <v>-1.73</v>
      </c>
      <c r="S144" s="46">
        <f t="shared" si="41"/>
        <v>0.97829999999999995</v>
      </c>
      <c r="T144" s="46">
        <f t="shared" si="42"/>
        <v>0.99970000000000003</v>
      </c>
      <c r="U144" s="46">
        <f t="shared" si="43"/>
        <v>1.0049999999999999</v>
      </c>
      <c r="V144" s="46">
        <f t="shared" si="44"/>
        <v>0.99660000000000004</v>
      </c>
      <c r="W144" s="46">
        <f t="shared" si="35"/>
        <v>0.98270000000000002</v>
      </c>
      <c r="Y144" s="45">
        <v>197604</v>
      </c>
      <c r="Z144" s="47">
        <v>-2.34</v>
      </c>
      <c r="AA144" s="47">
        <v>-0.02</v>
      </c>
      <c r="AB144" s="47">
        <v>-0.19</v>
      </c>
      <c r="AC144" s="47">
        <v>0.75</v>
      </c>
      <c r="AD144" s="47">
        <v>-1.01</v>
      </c>
      <c r="AE144" s="46">
        <f t="shared" si="36"/>
        <v>0.97660000000000002</v>
      </c>
      <c r="AF144" s="46">
        <f t="shared" si="37"/>
        <v>0.99980000000000002</v>
      </c>
      <c r="AG144" s="46">
        <f t="shared" si="38"/>
        <v>0.99809999999999999</v>
      </c>
      <c r="AH144" s="46">
        <f t="shared" si="39"/>
        <v>1.0075000000000001</v>
      </c>
      <c r="AI144" s="46">
        <f t="shared" si="40"/>
        <v>0.9899</v>
      </c>
      <c r="AK144" s="45">
        <v>197604</v>
      </c>
      <c r="AL144" s="47">
        <v>-1.49</v>
      </c>
      <c r="AM144" s="47">
        <v>0.42</v>
      </c>
    </row>
    <row r="145" spans="1:39" x14ac:dyDescent="0.2">
      <c r="A145" s="45">
        <v>197605</v>
      </c>
      <c r="B145" s="47">
        <v>-2.59</v>
      </c>
      <c r="C145" s="47">
        <v>-1.94</v>
      </c>
      <c r="D145" s="47">
        <v>-1.27</v>
      </c>
      <c r="E145" s="47">
        <v>-1.58</v>
      </c>
      <c r="F145" s="47">
        <v>-0.69</v>
      </c>
      <c r="G145" s="46">
        <f t="shared" si="34"/>
        <v>0.97409999999999997</v>
      </c>
      <c r="H145" s="46">
        <f t="shared" si="30"/>
        <v>0.98060000000000003</v>
      </c>
      <c r="I145" s="46">
        <f t="shared" si="31"/>
        <v>0.98729999999999996</v>
      </c>
      <c r="J145" s="46">
        <f t="shared" si="32"/>
        <v>0.98419999999999996</v>
      </c>
      <c r="K145" s="46">
        <f t="shared" si="33"/>
        <v>0.99309999999999998</v>
      </c>
      <c r="M145" s="45">
        <v>197605</v>
      </c>
      <c r="N145" s="47">
        <v>-1.18</v>
      </c>
      <c r="O145" s="47">
        <v>0.03</v>
      </c>
      <c r="P145" s="47">
        <v>-1.07</v>
      </c>
      <c r="Q145" s="47">
        <v>-2.57</v>
      </c>
      <c r="R145" s="47">
        <v>-1.76</v>
      </c>
      <c r="S145" s="46">
        <f t="shared" si="41"/>
        <v>0.98819999999999997</v>
      </c>
      <c r="T145" s="46">
        <f t="shared" si="42"/>
        <v>1.0003</v>
      </c>
      <c r="U145" s="46">
        <f t="shared" si="43"/>
        <v>0.98929999999999996</v>
      </c>
      <c r="V145" s="46">
        <f t="shared" si="44"/>
        <v>0.97430000000000005</v>
      </c>
      <c r="W145" s="46">
        <f t="shared" si="35"/>
        <v>0.98240000000000005</v>
      </c>
      <c r="Y145" s="45">
        <v>197605</v>
      </c>
      <c r="Z145" s="47">
        <v>-1.85</v>
      </c>
      <c r="AA145" s="47">
        <v>-1.1200000000000001</v>
      </c>
      <c r="AB145" s="47">
        <v>1.67</v>
      </c>
      <c r="AC145" s="47">
        <v>-0.21</v>
      </c>
      <c r="AD145" s="47">
        <v>-0.99</v>
      </c>
      <c r="AE145" s="46">
        <f t="shared" si="36"/>
        <v>0.98150000000000004</v>
      </c>
      <c r="AF145" s="46">
        <f t="shared" si="37"/>
        <v>0.98880000000000001</v>
      </c>
      <c r="AG145" s="46">
        <f t="shared" si="38"/>
        <v>1.0166999999999999</v>
      </c>
      <c r="AH145" s="46">
        <f t="shared" si="39"/>
        <v>0.99790000000000001</v>
      </c>
      <c r="AI145" s="46">
        <f t="shared" si="40"/>
        <v>0.99009999999999998</v>
      </c>
      <c r="AK145" s="45">
        <v>197605</v>
      </c>
      <c r="AL145" s="47">
        <v>-1.34</v>
      </c>
      <c r="AM145" s="47">
        <v>0.37</v>
      </c>
    </row>
    <row r="146" spans="1:39" x14ac:dyDescent="0.2">
      <c r="A146" s="45">
        <v>197606</v>
      </c>
      <c r="B146" s="47">
        <v>2.4</v>
      </c>
      <c r="C146" s="47">
        <v>3.5</v>
      </c>
      <c r="D146" s="47">
        <v>5.54</v>
      </c>
      <c r="E146" s="47">
        <v>5.45</v>
      </c>
      <c r="F146" s="47">
        <v>4.4000000000000004</v>
      </c>
      <c r="G146" s="46">
        <f t="shared" si="34"/>
        <v>1.024</v>
      </c>
      <c r="H146" s="46">
        <f t="shared" si="30"/>
        <v>1.0349999999999999</v>
      </c>
      <c r="I146" s="46">
        <f t="shared" si="31"/>
        <v>1.0553999999999999</v>
      </c>
      <c r="J146" s="46">
        <f t="shared" si="32"/>
        <v>1.0545</v>
      </c>
      <c r="K146" s="46">
        <f t="shared" si="33"/>
        <v>1.044</v>
      </c>
      <c r="M146" s="45">
        <v>197606</v>
      </c>
      <c r="N146" s="47">
        <v>4.2699999999999996</v>
      </c>
      <c r="O146" s="47">
        <v>4.21</v>
      </c>
      <c r="P146" s="47">
        <v>5.75</v>
      </c>
      <c r="Q146" s="47">
        <v>5.64</v>
      </c>
      <c r="R146" s="47">
        <v>4.13</v>
      </c>
      <c r="S146" s="46">
        <f t="shared" si="41"/>
        <v>1.0427</v>
      </c>
      <c r="T146" s="46">
        <f t="shared" si="42"/>
        <v>1.0421</v>
      </c>
      <c r="U146" s="46">
        <f t="shared" si="43"/>
        <v>1.0575000000000001</v>
      </c>
      <c r="V146" s="46">
        <f t="shared" si="44"/>
        <v>1.0564</v>
      </c>
      <c r="W146" s="46">
        <f t="shared" si="35"/>
        <v>1.0412999999999999</v>
      </c>
      <c r="Y146" s="45">
        <v>197606</v>
      </c>
      <c r="Z146" s="47">
        <v>4.33</v>
      </c>
      <c r="AA146" s="47">
        <v>4.7300000000000004</v>
      </c>
      <c r="AB146" s="47">
        <v>4.24</v>
      </c>
      <c r="AC146" s="47">
        <v>5.1100000000000003</v>
      </c>
      <c r="AD146" s="47">
        <v>5.46</v>
      </c>
      <c r="AE146" s="46">
        <f t="shared" si="36"/>
        <v>1.0432999999999999</v>
      </c>
      <c r="AF146" s="46">
        <f t="shared" si="37"/>
        <v>1.0472999999999999</v>
      </c>
      <c r="AG146" s="46">
        <f t="shared" si="38"/>
        <v>1.0424</v>
      </c>
      <c r="AH146" s="46">
        <f t="shared" si="39"/>
        <v>1.0510999999999999</v>
      </c>
      <c r="AI146" s="46">
        <f t="shared" si="40"/>
        <v>1.0546</v>
      </c>
      <c r="AK146" s="45">
        <v>197606</v>
      </c>
      <c r="AL146" s="47">
        <v>4.05</v>
      </c>
      <c r="AM146" s="47">
        <v>0.43</v>
      </c>
    </row>
    <row r="147" spans="1:39" x14ac:dyDescent="0.2">
      <c r="A147" s="45">
        <v>197607</v>
      </c>
      <c r="B147" s="47">
        <v>0.14000000000000001</v>
      </c>
      <c r="C147" s="47">
        <v>0.6</v>
      </c>
      <c r="D147" s="47">
        <v>-0.11</v>
      </c>
      <c r="E147" s="47">
        <v>-0.16</v>
      </c>
      <c r="F147" s="47">
        <v>-0.83</v>
      </c>
      <c r="G147" s="46">
        <f t="shared" si="34"/>
        <v>1.0014000000000001</v>
      </c>
      <c r="H147" s="46">
        <f t="shared" si="30"/>
        <v>1.006</v>
      </c>
      <c r="I147" s="46">
        <f t="shared" si="31"/>
        <v>0.99890000000000001</v>
      </c>
      <c r="J147" s="46">
        <f t="shared" si="32"/>
        <v>0.99839999999999995</v>
      </c>
      <c r="K147" s="46">
        <f t="shared" si="33"/>
        <v>0.99170000000000003</v>
      </c>
      <c r="M147" s="45">
        <v>197607</v>
      </c>
      <c r="N147" s="47">
        <v>-1.61</v>
      </c>
      <c r="O147" s="47">
        <v>0.12</v>
      </c>
      <c r="P147" s="47">
        <v>0.35</v>
      </c>
      <c r="Q147" s="47">
        <v>0.09</v>
      </c>
      <c r="R147" s="47">
        <v>1.5</v>
      </c>
      <c r="S147" s="46">
        <f t="shared" si="41"/>
        <v>0.9839</v>
      </c>
      <c r="T147" s="46">
        <f t="shared" si="42"/>
        <v>1.0012000000000001</v>
      </c>
      <c r="U147" s="46">
        <f t="shared" si="43"/>
        <v>1.0035000000000001</v>
      </c>
      <c r="V147" s="46">
        <f t="shared" si="44"/>
        <v>1.0008999999999999</v>
      </c>
      <c r="W147" s="46">
        <f t="shared" si="35"/>
        <v>1.0149999999999999</v>
      </c>
      <c r="Y147" s="45">
        <v>197607</v>
      </c>
      <c r="Z147" s="47">
        <v>-1.28</v>
      </c>
      <c r="AA147" s="47">
        <v>-0.56000000000000005</v>
      </c>
      <c r="AB147" s="47">
        <v>0.49</v>
      </c>
      <c r="AC147" s="47">
        <v>-0.02</v>
      </c>
      <c r="AD147" s="47">
        <v>-0.86</v>
      </c>
      <c r="AE147" s="46">
        <f t="shared" si="36"/>
        <v>0.98719999999999997</v>
      </c>
      <c r="AF147" s="46">
        <f t="shared" si="37"/>
        <v>0.99439999999999995</v>
      </c>
      <c r="AG147" s="46">
        <f t="shared" si="38"/>
        <v>1.0048999999999999</v>
      </c>
      <c r="AH147" s="46">
        <f t="shared" si="39"/>
        <v>0.99980000000000002</v>
      </c>
      <c r="AI147" s="46">
        <f t="shared" si="40"/>
        <v>0.99139999999999995</v>
      </c>
      <c r="AK147" s="45">
        <v>197607</v>
      </c>
      <c r="AL147" s="47">
        <v>-1.07</v>
      </c>
      <c r="AM147" s="47">
        <v>0.47</v>
      </c>
    </row>
    <row r="148" spans="1:39" x14ac:dyDescent="0.2">
      <c r="A148" s="45">
        <v>197608</v>
      </c>
      <c r="B148" s="47">
        <v>-1.52</v>
      </c>
      <c r="C148" s="47">
        <v>-2.0699999999999998</v>
      </c>
      <c r="D148" s="47">
        <v>-1.62</v>
      </c>
      <c r="E148" s="47">
        <v>-0.75</v>
      </c>
      <c r="F148" s="47">
        <v>0.28999999999999998</v>
      </c>
      <c r="G148" s="46">
        <f t="shared" si="34"/>
        <v>0.98480000000000001</v>
      </c>
      <c r="H148" s="46">
        <f t="shared" si="30"/>
        <v>0.97929999999999995</v>
      </c>
      <c r="I148" s="46">
        <f t="shared" si="31"/>
        <v>0.98380000000000001</v>
      </c>
      <c r="J148" s="46">
        <f t="shared" si="32"/>
        <v>0.99250000000000005</v>
      </c>
      <c r="K148" s="46">
        <f t="shared" si="33"/>
        <v>1.0028999999999999</v>
      </c>
      <c r="M148" s="45">
        <v>197608</v>
      </c>
      <c r="N148" s="47">
        <v>-0.66</v>
      </c>
      <c r="O148" s="47">
        <v>0.12</v>
      </c>
      <c r="P148" s="47">
        <v>1.42</v>
      </c>
      <c r="Q148" s="47">
        <v>-0.71</v>
      </c>
      <c r="R148" s="47">
        <v>-0.89</v>
      </c>
      <c r="S148" s="46">
        <f t="shared" si="41"/>
        <v>0.99339999999999995</v>
      </c>
      <c r="T148" s="46">
        <f t="shared" si="42"/>
        <v>1.0012000000000001</v>
      </c>
      <c r="U148" s="46">
        <f t="shared" si="43"/>
        <v>1.0142</v>
      </c>
      <c r="V148" s="46">
        <f t="shared" si="44"/>
        <v>0.9929</v>
      </c>
      <c r="W148" s="46">
        <f t="shared" si="35"/>
        <v>0.99109999999999998</v>
      </c>
      <c r="Y148" s="45">
        <v>197608</v>
      </c>
      <c r="Z148" s="47">
        <v>-0.18</v>
      </c>
      <c r="AA148" s="47">
        <v>0.19</v>
      </c>
      <c r="AB148" s="47">
        <v>0.72</v>
      </c>
      <c r="AC148" s="47">
        <v>-0.44</v>
      </c>
      <c r="AD148" s="47">
        <v>-1.49</v>
      </c>
      <c r="AE148" s="46">
        <f t="shared" si="36"/>
        <v>0.99819999999999998</v>
      </c>
      <c r="AF148" s="46">
        <f t="shared" si="37"/>
        <v>1.0019</v>
      </c>
      <c r="AG148" s="46">
        <f t="shared" si="38"/>
        <v>1.0072000000000001</v>
      </c>
      <c r="AH148" s="46">
        <f t="shared" si="39"/>
        <v>0.99560000000000004</v>
      </c>
      <c r="AI148" s="46">
        <f t="shared" si="40"/>
        <v>0.98509999999999998</v>
      </c>
      <c r="AK148" s="45">
        <v>197608</v>
      </c>
      <c r="AL148" s="47">
        <v>-0.56000000000000005</v>
      </c>
      <c r="AM148" s="47">
        <v>0.42</v>
      </c>
    </row>
    <row r="149" spans="1:39" x14ac:dyDescent="0.2">
      <c r="A149" s="45">
        <v>197609</v>
      </c>
      <c r="B149" s="47">
        <v>1.73</v>
      </c>
      <c r="C149" s="47">
        <v>3.18</v>
      </c>
      <c r="D149" s="47">
        <v>2.54</v>
      </c>
      <c r="E149" s="47">
        <v>2.2000000000000002</v>
      </c>
      <c r="F149" s="47">
        <v>2.5099999999999998</v>
      </c>
      <c r="G149" s="46">
        <f t="shared" si="34"/>
        <v>1.0173000000000001</v>
      </c>
      <c r="H149" s="46">
        <f t="shared" si="30"/>
        <v>1.0318000000000001</v>
      </c>
      <c r="I149" s="46">
        <f t="shared" si="31"/>
        <v>1.0254000000000001</v>
      </c>
      <c r="J149" s="46">
        <f t="shared" si="32"/>
        <v>1.022</v>
      </c>
      <c r="K149" s="46">
        <f t="shared" si="33"/>
        <v>1.0250999999999999</v>
      </c>
      <c r="M149" s="45">
        <v>197609</v>
      </c>
      <c r="N149" s="47">
        <v>1.79</v>
      </c>
      <c r="O149" s="47">
        <v>3.8</v>
      </c>
      <c r="P149" s="47">
        <v>3.12</v>
      </c>
      <c r="Q149" s="47">
        <v>3.32</v>
      </c>
      <c r="R149" s="47">
        <v>0.9</v>
      </c>
      <c r="S149" s="46">
        <f t="shared" si="41"/>
        <v>1.0179</v>
      </c>
      <c r="T149" s="46">
        <f t="shared" si="42"/>
        <v>1.038</v>
      </c>
      <c r="U149" s="46">
        <f t="shared" si="43"/>
        <v>1.0311999999999999</v>
      </c>
      <c r="V149" s="46">
        <f t="shared" si="44"/>
        <v>1.0331999999999999</v>
      </c>
      <c r="W149" s="46">
        <f t="shared" si="35"/>
        <v>1.0089999999999999</v>
      </c>
      <c r="Y149" s="45">
        <v>197609</v>
      </c>
      <c r="Z149" s="47">
        <v>2.2200000000000002</v>
      </c>
      <c r="AA149" s="47">
        <v>1.71</v>
      </c>
      <c r="AB149" s="47">
        <v>3.91</v>
      </c>
      <c r="AC149" s="47">
        <v>3.53</v>
      </c>
      <c r="AD149" s="47">
        <v>3.46</v>
      </c>
      <c r="AE149" s="46">
        <f t="shared" si="36"/>
        <v>1.0222</v>
      </c>
      <c r="AF149" s="46">
        <f t="shared" si="37"/>
        <v>1.0170999999999999</v>
      </c>
      <c r="AG149" s="46">
        <f t="shared" si="38"/>
        <v>1.0390999999999999</v>
      </c>
      <c r="AH149" s="46">
        <f t="shared" si="39"/>
        <v>1.0352999999999999</v>
      </c>
      <c r="AI149" s="46">
        <f t="shared" si="40"/>
        <v>1.0346</v>
      </c>
      <c r="AK149" s="45">
        <v>197609</v>
      </c>
      <c r="AL149" s="47">
        <v>2.0699999999999998</v>
      </c>
      <c r="AM149" s="47">
        <v>0.44</v>
      </c>
    </row>
    <row r="150" spans="1:39" x14ac:dyDescent="0.2">
      <c r="A150" s="45">
        <v>197610</v>
      </c>
      <c r="B150" s="47">
        <v>-1.72</v>
      </c>
      <c r="C150" s="47">
        <v>-2.11</v>
      </c>
      <c r="D150" s="47">
        <v>-1.77</v>
      </c>
      <c r="E150" s="47">
        <v>-1.7</v>
      </c>
      <c r="F150" s="47">
        <v>-2.1</v>
      </c>
      <c r="G150" s="46">
        <f t="shared" si="34"/>
        <v>0.98280000000000001</v>
      </c>
      <c r="H150" s="46">
        <f t="shared" si="30"/>
        <v>0.97889999999999999</v>
      </c>
      <c r="I150" s="46">
        <f t="shared" si="31"/>
        <v>0.98229999999999995</v>
      </c>
      <c r="J150" s="46">
        <f t="shared" si="32"/>
        <v>0.98299999999999998</v>
      </c>
      <c r="K150" s="46">
        <f t="shared" si="33"/>
        <v>0.97899999999999998</v>
      </c>
      <c r="M150" s="45">
        <v>197610</v>
      </c>
      <c r="N150" s="47">
        <v>-2.41</v>
      </c>
      <c r="O150" s="47">
        <v>-2.12</v>
      </c>
      <c r="P150" s="47">
        <v>-0.87</v>
      </c>
      <c r="Q150" s="47">
        <v>-2.2000000000000002</v>
      </c>
      <c r="R150" s="47">
        <v>-2.99</v>
      </c>
      <c r="S150" s="46">
        <f t="shared" si="41"/>
        <v>0.97589999999999999</v>
      </c>
      <c r="T150" s="46">
        <f t="shared" si="42"/>
        <v>0.9788</v>
      </c>
      <c r="U150" s="46">
        <f t="shared" si="43"/>
        <v>0.99129999999999996</v>
      </c>
      <c r="V150" s="46">
        <f t="shared" si="44"/>
        <v>0.97799999999999998</v>
      </c>
      <c r="W150" s="46">
        <f t="shared" si="35"/>
        <v>0.97009999999999996</v>
      </c>
      <c r="Y150" s="45">
        <v>197610</v>
      </c>
      <c r="Z150" s="47">
        <v>-2.4500000000000002</v>
      </c>
      <c r="AA150" s="47">
        <v>-0.95</v>
      </c>
      <c r="AB150" s="47">
        <v>-2.64</v>
      </c>
      <c r="AC150" s="47">
        <v>-1.77</v>
      </c>
      <c r="AD150" s="47">
        <v>-2</v>
      </c>
      <c r="AE150" s="46">
        <f t="shared" si="36"/>
        <v>0.97550000000000003</v>
      </c>
      <c r="AF150" s="46">
        <f t="shared" si="37"/>
        <v>0.99050000000000005</v>
      </c>
      <c r="AG150" s="46">
        <f t="shared" si="38"/>
        <v>0.97360000000000002</v>
      </c>
      <c r="AH150" s="46">
        <f t="shared" si="39"/>
        <v>0.98229999999999995</v>
      </c>
      <c r="AI150" s="46">
        <f t="shared" si="40"/>
        <v>0.98</v>
      </c>
      <c r="AK150" s="45">
        <v>197610</v>
      </c>
      <c r="AL150" s="47">
        <v>-2.42</v>
      </c>
      <c r="AM150" s="47">
        <v>0.41</v>
      </c>
    </row>
    <row r="151" spans="1:39" x14ac:dyDescent="0.2">
      <c r="A151" s="45">
        <v>197611</v>
      </c>
      <c r="B151" s="47">
        <v>3.05</v>
      </c>
      <c r="C151" s="47">
        <v>3.74</v>
      </c>
      <c r="D151" s="47">
        <v>3.98</v>
      </c>
      <c r="E151" s="47">
        <v>3.2</v>
      </c>
      <c r="F151" s="47">
        <v>-0.24</v>
      </c>
      <c r="G151" s="46">
        <f t="shared" si="34"/>
        <v>1.0305</v>
      </c>
      <c r="H151" s="46">
        <f t="shared" si="30"/>
        <v>1.0374000000000001</v>
      </c>
      <c r="I151" s="46">
        <f t="shared" si="31"/>
        <v>1.0398000000000001</v>
      </c>
      <c r="J151" s="46">
        <f t="shared" si="32"/>
        <v>1.032</v>
      </c>
      <c r="K151" s="46">
        <f t="shared" si="33"/>
        <v>0.99760000000000004</v>
      </c>
      <c r="M151" s="45">
        <v>197611</v>
      </c>
      <c r="N151" s="47">
        <v>-0.74</v>
      </c>
      <c r="O151" s="47">
        <v>1.1599999999999999</v>
      </c>
      <c r="P151" s="47">
        <v>2.3199999999999998</v>
      </c>
      <c r="Q151" s="47">
        <v>2.5299999999999998</v>
      </c>
      <c r="R151" s="47">
        <v>4.08</v>
      </c>
      <c r="S151" s="46">
        <f t="shared" si="41"/>
        <v>0.99260000000000004</v>
      </c>
      <c r="T151" s="46">
        <f t="shared" si="42"/>
        <v>1.0116000000000001</v>
      </c>
      <c r="U151" s="46">
        <f t="shared" si="43"/>
        <v>1.0232000000000001</v>
      </c>
      <c r="V151" s="46">
        <f t="shared" si="44"/>
        <v>1.0253000000000001</v>
      </c>
      <c r="W151" s="46">
        <f t="shared" si="35"/>
        <v>1.0407999999999999</v>
      </c>
      <c r="Y151" s="45">
        <v>197611</v>
      </c>
      <c r="Z151" s="47">
        <v>-1.1399999999999999</v>
      </c>
      <c r="AA151" s="47">
        <v>1.75</v>
      </c>
      <c r="AB151" s="47">
        <v>1.73</v>
      </c>
      <c r="AC151" s="47">
        <v>1.94</v>
      </c>
      <c r="AD151" s="47">
        <v>3.72</v>
      </c>
      <c r="AE151" s="46">
        <f t="shared" si="36"/>
        <v>0.98860000000000003</v>
      </c>
      <c r="AF151" s="46">
        <f t="shared" si="37"/>
        <v>1.0175000000000001</v>
      </c>
      <c r="AG151" s="46">
        <f t="shared" si="38"/>
        <v>1.0173000000000001</v>
      </c>
      <c r="AH151" s="46">
        <f t="shared" si="39"/>
        <v>1.0194000000000001</v>
      </c>
      <c r="AI151" s="46">
        <f t="shared" si="40"/>
        <v>1.0371999999999999</v>
      </c>
      <c r="AK151" s="45">
        <v>197611</v>
      </c>
      <c r="AL151" s="47">
        <v>0.36</v>
      </c>
      <c r="AM151" s="47">
        <v>0.4</v>
      </c>
    </row>
    <row r="152" spans="1:39" x14ac:dyDescent="0.2">
      <c r="A152" s="45">
        <v>197612</v>
      </c>
      <c r="B152" s="47">
        <v>9.98</v>
      </c>
      <c r="C152" s="47">
        <v>9.58</v>
      </c>
      <c r="D152" s="47">
        <v>8.2200000000000006</v>
      </c>
      <c r="E152" s="47">
        <v>7.44</v>
      </c>
      <c r="F152" s="47">
        <v>5.17</v>
      </c>
      <c r="G152" s="46">
        <f t="shared" si="34"/>
        <v>1.0998000000000001</v>
      </c>
      <c r="H152" s="46">
        <f t="shared" si="30"/>
        <v>1.0958000000000001</v>
      </c>
      <c r="I152" s="46">
        <f t="shared" si="31"/>
        <v>1.0822000000000001</v>
      </c>
      <c r="J152" s="46">
        <f t="shared" si="32"/>
        <v>1.0744</v>
      </c>
      <c r="K152" s="46">
        <f t="shared" si="33"/>
        <v>1.0517000000000001</v>
      </c>
      <c r="M152" s="45">
        <v>197612</v>
      </c>
      <c r="N152" s="47">
        <v>4.29</v>
      </c>
      <c r="O152" s="47">
        <v>7.52</v>
      </c>
      <c r="P152" s="47">
        <v>6.3</v>
      </c>
      <c r="Q152" s="47">
        <v>8.5</v>
      </c>
      <c r="R152" s="47">
        <v>9.06</v>
      </c>
      <c r="S152" s="46">
        <f t="shared" si="41"/>
        <v>1.0428999999999999</v>
      </c>
      <c r="T152" s="46">
        <f t="shared" si="42"/>
        <v>1.0751999999999999</v>
      </c>
      <c r="U152" s="46">
        <f t="shared" si="43"/>
        <v>1.0629999999999999</v>
      </c>
      <c r="V152" s="46">
        <f t="shared" si="44"/>
        <v>1.085</v>
      </c>
      <c r="W152" s="46">
        <f t="shared" si="35"/>
        <v>1.0906</v>
      </c>
      <c r="Y152" s="45">
        <v>197612</v>
      </c>
      <c r="Z152" s="47">
        <v>4.3099999999999996</v>
      </c>
      <c r="AA152" s="47">
        <v>5.71</v>
      </c>
      <c r="AB152" s="47">
        <v>7</v>
      </c>
      <c r="AC152" s="47">
        <v>8.1999999999999993</v>
      </c>
      <c r="AD152" s="47">
        <v>9.18</v>
      </c>
      <c r="AE152" s="46">
        <f t="shared" si="36"/>
        <v>1.0430999999999999</v>
      </c>
      <c r="AF152" s="46">
        <f t="shared" si="37"/>
        <v>1.0570999999999999</v>
      </c>
      <c r="AG152" s="46">
        <f t="shared" si="38"/>
        <v>1.07</v>
      </c>
      <c r="AH152" s="46">
        <f t="shared" si="39"/>
        <v>1.0820000000000001</v>
      </c>
      <c r="AI152" s="46">
        <f t="shared" si="40"/>
        <v>1.0918000000000001</v>
      </c>
      <c r="AK152" s="45">
        <v>197612</v>
      </c>
      <c r="AL152" s="47">
        <v>5.65</v>
      </c>
      <c r="AM152" s="47">
        <v>0.4</v>
      </c>
    </row>
    <row r="153" spans="1:39" x14ac:dyDescent="0.2">
      <c r="A153" s="45">
        <v>197701</v>
      </c>
      <c r="B153" s="47">
        <v>4.4800000000000004</v>
      </c>
      <c r="C153" s="47">
        <v>1.53</v>
      </c>
      <c r="D153" s="47">
        <v>-0.12</v>
      </c>
      <c r="E153" s="47">
        <v>-2.66</v>
      </c>
      <c r="F153" s="47">
        <v>-4.9800000000000004</v>
      </c>
      <c r="G153" s="46">
        <f t="shared" si="34"/>
        <v>1.0448</v>
      </c>
      <c r="H153" s="46">
        <f t="shared" si="30"/>
        <v>1.0153000000000001</v>
      </c>
      <c r="I153" s="46">
        <f t="shared" si="31"/>
        <v>0.99880000000000002</v>
      </c>
      <c r="J153" s="46">
        <f t="shared" si="32"/>
        <v>0.97340000000000004</v>
      </c>
      <c r="K153" s="46">
        <f t="shared" si="33"/>
        <v>0.95020000000000004</v>
      </c>
      <c r="M153" s="45">
        <v>197701</v>
      </c>
      <c r="N153" s="47">
        <v>-7.11</v>
      </c>
      <c r="O153" s="47">
        <v>-2.58</v>
      </c>
      <c r="P153" s="47">
        <v>-0.85</v>
      </c>
      <c r="Q153" s="47">
        <v>-0.14000000000000001</v>
      </c>
      <c r="R153" s="47">
        <v>2.13</v>
      </c>
      <c r="S153" s="46">
        <f t="shared" si="41"/>
        <v>0.92890000000000006</v>
      </c>
      <c r="T153" s="46">
        <f t="shared" si="42"/>
        <v>0.97419999999999995</v>
      </c>
      <c r="U153" s="46">
        <f t="shared" si="43"/>
        <v>0.99150000000000005</v>
      </c>
      <c r="V153" s="46">
        <f t="shared" si="44"/>
        <v>0.99860000000000004</v>
      </c>
      <c r="W153" s="46">
        <f t="shared" si="35"/>
        <v>1.0213000000000001</v>
      </c>
      <c r="Y153" s="45">
        <v>197701</v>
      </c>
      <c r="Z153" s="47">
        <v>-7.49</v>
      </c>
      <c r="AA153" s="47">
        <v>-3.69</v>
      </c>
      <c r="AB153" s="47">
        <v>-0.82</v>
      </c>
      <c r="AC153" s="47">
        <v>-0.15</v>
      </c>
      <c r="AD153" s="47">
        <v>1.8</v>
      </c>
      <c r="AE153" s="46">
        <f t="shared" si="36"/>
        <v>0.92510000000000003</v>
      </c>
      <c r="AF153" s="46">
        <f t="shared" si="37"/>
        <v>0.96309999999999996</v>
      </c>
      <c r="AG153" s="46">
        <f t="shared" si="38"/>
        <v>0.99180000000000001</v>
      </c>
      <c r="AH153" s="46">
        <f t="shared" si="39"/>
        <v>0.99850000000000005</v>
      </c>
      <c r="AI153" s="46">
        <f t="shared" si="40"/>
        <v>1.018</v>
      </c>
      <c r="AK153" s="45">
        <v>197701</v>
      </c>
      <c r="AL153" s="47">
        <v>-4.05</v>
      </c>
      <c r="AM153" s="47">
        <v>0.36</v>
      </c>
    </row>
    <row r="154" spans="1:39" x14ac:dyDescent="0.2">
      <c r="A154" s="45">
        <v>197702</v>
      </c>
      <c r="B154" s="47">
        <v>0.21</v>
      </c>
      <c r="C154" s="47">
        <v>-0.79</v>
      </c>
      <c r="D154" s="47">
        <v>-1.91</v>
      </c>
      <c r="E154" s="47">
        <v>-2.08</v>
      </c>
      <c r="F154" s="47">
        <v>-1.56</v>
      </c>
      <c r="G154" s="46">
        <f t="shared" si="34"/>
        <v>1.0021</v>
      </c>
      <c r="H154" s="46">
        <f t="shared" si="30"/>
        <v>0.99209999999999998</v>
      </c>
      <c r="I154" s="46">
        <f t="shared" si="31"/>
        <v>0.98089999999999999</v>
      </c>
      <c r="J154" s="46">
        <f t="shared" si="32"/>
        <v>0.97919999999999996</v>
      </c>
      <c r="K154" s="46">
        <f t="shared" si="33"/>
        <v>0.98440000000000005</v>
      </c>
      <c r="M154" s="45">
        <v>197702</v>
      </c>
      <c r="N154" s="47">
        <v>-1.48</v>
      </c>
      <c r="O154" s="47">
        <v>-2.68</v>
      </c>
      <c r="P154" s="47">
        <v>-0.97</v>
      </c>
      <c r="Q154" s="47">
        <v>-1.45</v>
      </c>
      <c r="R154" s="47">
        <v>-1.43</v>
      </c>
      <c r="S154" s="46">
        <f t="shared" si="41"/>
        <v>0.98519999999999996</v>
      </c>
      <c r="T154" s="46">
        <f t="shared" si="42"/>
        <v>0.97319999999999995</v>
      </c>
      <c r="U154" s="46">
        <f t="shared" si="43"/>
        <v>0.99029999999999996</v>
      </c>
      <c r="V154" s="46">
        <f t="shared" si="44"/>
        <v>0.98550000000000004</v>
      </c>
      <c r="W154" s="46">
        <f t="shared" si="35"/>
        <v>0.98570000000000002</v>
      </c>
      <c r="Y154" s="45">
        <v>197702</v>
      </c>
      <c r="Z154" s="47">
        <v>-1.58</v>
      </c>
      <c r="AA154" s="47">
        <v>-1.1299999999999999</v>
      </c>
      <c r="AB154" s="47">
        <v>-2.17</v>
      </c>
      <c r="AC154" s="47">
        <v>-1.98</v>
      </c>
      <c r="AD154" s="47">
        <v>-1.25</v>
      </c>
      <c r="AE154" s="46">
        <f t="shared" si="36"/>
        <v>0.98419999999999996</v>
      </c>
      <c r="AF154" s="46">
        <f t="shared" si="37"/>
        <v>0.98870000000000002</v>
      </c>
      <c r="AG154" s="46">
        <f t="shared" si="38"/>
        <v>0.97829999999999995</v>
      </c>
      <c r="AH154" s="46">
        <f t="shared" si="39"/>
        <v>0.98019999999999996</v>
      </c>
      <c r="AI154" s="46">
        <f t="shared" si="40"/>
        <v>0.98750000000000004</v>
      </c>
      <c r="AK154" s="45">
        <v>197702</v>
      </c>
      <c r="AL154" s="47">
        <v>-1.94</v>
      </c>
      <c r="AM154" s="47">
        <v>0.35</v>
      </c>
    </row>
    <row r="155" spans="1:39" x14ac:dyDescent="0.2">
      <c r="A155" s="45">
        <v>197703</v>
      </c>
      <c r="B155" s="47">
        <v>0.84</v>
      </c>
      <c r="C155" s="47">
        <v>0.1</v>
      </c>
      <c r="D155" s="47">
        <v>0.41</v>
      </c>
      <c r="E155" s="47">
        <v>0.04</v>
      </c>
      <c r="F155" s="47">
        <v>-1.51</v>
      </c>
      <c r="G155" s="46">
        <f t="shared" si="34"/>
        <v>1.0084</v>
      </c>
      <c r="H155" s="46">
        <f t="shared" si="30"/>
        <v>1.0009999999999999</v>
      </c>
      <c r="I155" s="46">
        <f t="shared" si="31"/>
        <v>1.0041</v>
      </c>
      <c r="J155" s="46">
        <f t="shared" si="32"/>
        <v>1.0004</v>
      </c>
      <c r="K155" s="46">
        <f t="shared" si="33"/>
        <v>0.9849</v>
      </c>
      <c r="M155" s="45">
        <v>197703</v>
      </c>
      <c r="N155" s="47">
        <v>-1.59</v>
      </c>
      <c r="O155" s="47">
        <v>-1.06</v>
      </c>
      <c r="P155" s="47">
        <v>-0.84</v>
      </c>
      <c r="Q155" s="47">
        <v>-0.04</v>
      </c>
      <c r="R155" s="47">
        <v>1.39</v>
      </c>
      <c r="S155" s="46">
        <f t="shared" si="41"/>
        <v>0.98409999999999997</v>
      </c>
      <c r="T155" s="46">
        <f t="shared" si="42"/>
        <v>0.98939999999999995</v>
      </c>
      <c r="U155" s="46">
        <f t="shared" si="43"/>
        <v>0.99160000000000004</v>
      </c>
      <c r="V155" s="46">
        <f t="shared" si="44"/>
        <v>0.99960000000000004</v>
      </c>
      <c r="W155" s="46">
        <f t="shared" si="35"/>
        <v>1.0139</v>
      </c>
      <c r="Y155" s="45">
        <v>197703</v>
      </c>
      <c r="Z155" s="47">
        <v>-1.92</v>
      </c>
      <c r="AA155" s="47">
        <v>-1.1000000000000001</v>
      </c>
      <c r="AB155" s="47">
        <v>-0.57999999999999996</v>
      </c>
      <c r="AC155" s="47">
        <v>-0.25</v>
      </c>
      <c r="AD155" s="47">
        <v>1.27</v>
      </c>
      <c r="AE155" s="46">
        <f t="shared" si="36"/>
        <v>0.98080000000000001</v>
      </c>
      <c r="AF155" s="46">
        <f t="shared" si="37"/>
        <v>0.98899999999999999</v>
      </c>
      <c r="AG155" s="46">
        <f t="shared" si="38"/>
        <v>0.99419999999999997</v>
      </c>
      <c r="AH155" s="46">
        <f t="shared" si="39"/>
        <v>0.99750000000000005</v>
      </c>
      <c r="AI155" s="46">
        <f t="shared" si="40"/>
        <v>1.0126999999999999</v>
      </c>
      <c r="AK155" s="45">
        <v>197703</v>
      </c>
      <c r="AL155" s="47">
        <v>-1.37</v>
      </c>
      <c r="AM155" s="47">
        <v>0.38</v>
      </c>
    </row>
    <row r="156" spans="1:39" x14ac:dyDescent="0.2">
      <c r="A156" s="45">
        <v>197704</v>
      </c>
      <c r="B156" s="47">
        <v>1.96</v>
      </c>
      <c r="C156" s="47">
        <v>1.85</v>
      </c>
      <c r="D156" s="47">
        <v>1.72</v>
      </c>
      <c r="E156" s="47">
        <v>1.61</v>
      </c>
      <c r="F156" s="47">
        <v>-0.03</v>
      </c>
      <c r="G156" s="46">
        <f t="shared" si="34"/>
        <v>1.0196000000000001</v>
      </c>
      <c r="H156" s="46">
        <f t="shared" si="30"/>
        <v>1.0185</v>
      </c>
      <c r="I156" s="46">
        <f t="shared" si="31"/>
        <v>1.0172000000000001</v>
      </c>
      <c r="J156" s="46">
        <f t="shared" si="32"/>
        <v>1.0161</v>
      </c>
      <c r="K156" s="46">
        <f t="shared" si="33"/>
        <v>0.99970000000000003</v>
      </c>
      <c r="M156" s="45">
        <v>197704</v>
      </c>
      <c r="N156" s="47">
        <v>-1.83</v>
      </c>
      <c r="O156" s="47">
        <v>1.96</v>
      </c>
      <c r="P156" s="47">
        <v>1.61</v>
      </c>
      <c r="Q156" s="47">
        <v>3.16</v>
      </c>
      <c r="R156" s="47">
        <v>3.45</v>
      </c>
      <c r="S156" s="46">
        <f t="shared" si="41"/>
        <v>0.98170000000000002</v>
      </c>
      <c r="T156" s="46">
        <f t="shared" si="42"/>
        <v>1.0196000000000001</v>
      </c>
      <c r="U156" s="46">
        <f t="shared" si="43"/>
        <v>1.0161</v>
      </c>
      <c r="V156" s="46">
        <f t="shared" si="44"/>
        <v>1.0316000000000001</v>
      </c>
      <c r="W156" s="46">
        <f t="shared" si="35"/>
        <v>1.0345</v>
      </c>
      <c r="Y156" s="45">
        <v>197704</v>
      </c>
      <c r="Z156" s="47">
        <v>-1.9</v>
      </c>
      <c r="AA156" s="47">
        <v>0.83</v>
      </c>
      <c r="AB156" s="47">
        <v>2.2999999999999998</v>
      </c>
      <c r="AC156" s="47">
        <v>2.2000000000000002</v>
      </c>
      <c r="AD156" s="47">
        <v>3.36</v>
      </c>
      <c r="AE156" s="46">
        <f t="shared" si="36"/>
        <v>0.98099999999999998</v>
      </c>
      <c r="AF156" s="46">
        <f t="shared" si="37"/>
        <v>1.0083</v>
      </c>
      <c r="AG156" s="46">
        <f t="shared" si="38"/>
        <v>1.0229999999999999</v>
      </c>
      <c r="AH156" s="46">
        <f t="shared" si="39"/>
        <v>1.022</v>
      </c>
      <c r="AI156" s="46">
        <f t="shared" si="40"/>
        <v>1.0336000000000001</v>
      </c>
      <c r="AK156" s="45">
        <v>197704</v>
      </c>
      <c r="AL156" s="47">
        <v>0.15</v>
      </c>
      <c r="AM156" s="47">
        <v>0.38</v>
      </c>
    </row>
    <row r="157" spans="1:39" x14ac:dyDescent="0.2">
      <c r="A157" s="45">
        <v>197705</v>
      </c>
      <c r="B157" s="47">
        <v>0.31</v>
      </c>
      <c r="C157" s="47">
        <v>-7.0000000000000007E-2</v>
      </c>
      <c r="D157" s="47">
        <v>-0.06</v>
      </c>
      <c r="E157" s="47">
        <v>-0.71</v>
      </c>
      <c r="F157" s="47">
        <v>-1.43</v>
      </c>
      <c r="G157" s="46">
        <f t="shared" si="34"/>
        <v>1.0031000000000001</v>
      </c>
      <c r="H157" s="46">
        <f t="shared" si="30"/>
        <v>0.99929999999999997</v>
      </c>
      <c r="I157" s="46">
        <f t="shared" si="31"/>
        <v>0.99939999999999996</v>
      </c>
      <c r="J157" s="46">
        <f t="shared" si="32"/>
        <v>0.9929</v>
      </c>
      <c r="K157" s="46">
        <f t="shared" si="33"/>
        <v>0.98570000000000002</v>
      </c>
      <c r="M157" s="45">
        <v>197705</v>
      </c>
      <c r="N157" s="47">
        <v>-2.21</v>
      </c>
      <c r="O157" s="47">
        <v>-0.78</v>
      </c>
      <c r="P157" s="47">
        <v>0.46</v>
      </c>
      <c r="Q157" s="47">
        <v>-0.81</v>
      </c>
      <c r="R157" s="47">
        <v>-0.82</v>
      </c>
      <c r="S157" s="46">
        <f t="shared" si="41"/>
        <v>0.97789999999999999</v>
      </c>
      <c r="T157" s="46">
        <f t="shared" si="42"/>
        <v>0.99219999999999997</v>
      </c>
      <c r="U157" s="46">
        <f t="shared" si="43"/>
        <v>1.0045999999999999</v>
      </c>
      <c r="V157" s="46">
        <f t="shared" si="44"/>
        <v>0.9919</v>
      </c>
      <c r="W157" s="46">
        <f t="shared" si="35"/>
        <v>0.99180000000000001</v>
      </c>
      <c r="Y157" s="45">
        <v>197705</v>
      </c>
      <c r="Z157" s="47">
        <v>-2.36</v>
      </c>
      <c r="AA157" s="47">
        <v>-0.68</v>
      </c>
      <c r="AB157" s="47">
        <v>0.37</v>
      </c>
      <c r="AC157" s="47">
        <v>-0.98</v>
      </c>
      <c r="AD157" s="47">
        <v>0.28000000000000003</v>
      </c>
      <c r="AE157" s="46">
        <f t="shared" si="36"/>
        <v>0.97640000000000005</v>
      </c>
      <c r="AF157" s="46">
        <f t="shared" si="37"/>
        <v>0.99319999999999997</v>
      </c>
      <c r="AG157" s="46">
        <f t="shared" si="38"/>
        <v>1.0037</v>
      </c>
      <c r="AH157" s="46">
        <f t="shared" si="39"/>
        <v>0.99019999999999997</v>
      </c>
      <c r="AI157" s="46">
        <f t="shared" si="40"/>
        <v>1.0027999999999999</v>
      </c>
      <c r="AK157" s="45">
        <v>197705</v>
      </c>
      <c r="AL157" s="47">
        <v>-1.45</v>
      </c>
      <c r="AM157" s="47">
        <v>0.37</v>
      </c>
    </row>
    <row r="158" spans="1:39" x14ac:dyDescent="0.2">
      <c r="A158" s="45">
        <v>197706</v>
      </c>
      <c r="B158" s="47">
        <v>6.09</v>
      </c>
      <c r="C158" s="47">
        <v>6.58</v>
      </c>
      <c r="D158" s="47">
        <v>6.44</v>
      </c>
      <c r="E158" s="47">
        <v>5.47</v>
      </c>
      <c r="F158" s="47">
        <v>4.7699999999999996</v>
      </c>
      <c r="G158" s="46">
        <f t="shared" si="34"/>
        <v>1.0609</v>
      </c>
      <c r="H158" s="46">
        <f t="shared" si="30"/>
        <v>1.0658000000000001</v>
      </c>
      <c r="I158" s="46">
        <f t="shared" si="31"/>
        <v>1.0644</v>
      </c>
      <c r="J158" s="46">
        <f t="shared" si="32"/>
        <v>1.0547</v>
      </c>
      <c r="K158" s="46">
        <f t="shared" si="33"/>
        <v>1.0477000000000001</v>
      </c>
      <c r="M158" s="45">
        <v>197706</v>
      </c>
      <c r="N158" s="47">
        <v>6.19</v>
      </c>
      <c r="O158" s="47">
        <v>4.4800000000000004</v>
      </c>
      <c r="P158" s="47">
        <v>3.63</v>
      </c>
      <c r="Q158" s="47">
        <v>5.13</v>
      </c>
      <c r="R158" s="47">
        <v>5.65</v>
      </c>
      <c r="S158" s="46">
        <f t="shared" si="41"/>
        <v>1.0619000000000001</v>
      </c>
      <c r="T158" s="46">
        <f t="shared" si="42"/>
        <v>1.0448</v>
      </c>
      <c r="U158" s="46">
        <f t="shared" si="43"/>
        <v>1.0363</v>
      </c>
      <c r="V158" s="46">
        <f t="shared" si="44"/>
        <v>1.0512999999999999</v>
      </c>
      <c r="W158" s="46">
        <f t="shared" si="35"/>
        <v>1.0565</v>
      </c>
      <c r="Y158" s="45">
        <v>197706</v>
      </c>
      <c r="Z158" s="47">
        <v>6.26</v>
      </c>
      <c r="AA158" s="47">
        <v>3.93</v>
      </c>
      <c r="AB158" s="47">
        <v>4.6399999999999997</v>
      </c>
      <c r="AC158" s="47">
        <v>4.3600000000000003</v>
      </c>
      <c r="AD158" s="47">
        <v>5.87</v>
      </c>
      <c r="AE158" s="46">
        <f t="shared" si="36"/>
        <v>1.0626</v>
      </c>
      <c r="AF158" s="46">
        <f t="shared" si="37"/>
        <v>1.0392999999999999</v>
      </c>
      <c r="AG158" s="46">
        <f t="shared" si="38"/>
        <v>1.0464</v>
      </c>
      <c r="AH158" s="46">
        <f t="shared" si="39"/>
        <v>1.0436000000000001</v>
      </c>
      <c r="AI158" s="46">
        <f t="shared" si="40"/>
        <v>1.0587</v>
      </c>
      <c r="AK158" s="45">
        <v>197706</v>
      </c>
      <c r="AL158" s="47">
        <v>4.71</v>
      </c>
      <c r="AM158" s="47">
        <v>0.4</v>
      </c>
    </row>
    <row r="159" spans="1:39" x14ac:dyDescent="0.2">
      <c r="A159" s="45">
        <v>197707</v>
      </c>
      <c r="B159" s="47">
        <v>1.38</v>
      </c>
      <c r="C159" s="47">
        <v>-7.0000000000000007E-2</v>
      </c>
      <c r="D159" s="47">
        <v>-0.46</v>
      </c>
      <c r="E159" s="47">
        <v>-1.75</v>
      </c>
      <c r="F159" s="47">
        <v>-1.49</v>
      </c>
      <c r="G159" s="46">
        <f t="shared" si="34"/>
        <v>1.0138</v>
      </c>
      <c r="H159" s="46">
        <f t="shared" si="30"/>
        <v>0.99929999999999997</v>
      </c>
      <c r="I159" s="46">
        <f t="shared" si="31"/>
        <v>0.99539999999999995</v>
      </c>
      <c r="J159" s="46">
        <f t="shared" si="32"/>
        <v>0.98250000000000004</v>
      </c>
      <c r="K159" s="46">
        <f t="shared" si="33"/>
        <v>0.98509999999999998</v>
      </c>
      <c r="M159" s="45">
        <v>197707</v>
      </c>
      <c r="N159" s="47">
        <v>-1.17</v>
      </c>
      <c r="O159" s="47">
        <v>-2.4500000000000002</v>
      </c>
      <c r="P159" s="47">
        <v>-0.69</v>
      </c>
      <c r="Q159" s="47">
        <v>-0.28000000000000003</v>
      </c>
      <c r="R159" s="47">
        <v>-2.2999999999999998</v>
      </c>
      <c r="S159" s="46">
        <f t="shared" si="41"/>
        <v>0.98829999999999996</v>
      </c>
      <c r="T159" s="46">
        <f t="shared" si="42"/>
        <v>0.97550000000000003</v>
      </c>
      <c r="U159" s="46">
        <f t="shared" si="43"/>
        <v>0.99309999999999998</v>
      </c>
      <c r="V159" s="46">
        <f t="shared" si="44"/>
        <v>0.99719999999999998</v>
      </c>
      <c r="W159" s="46">
        <f t="shared" si="35"/>
        <v>0.97699999999999998</v>
      </c>
      <c r="Y159" s="45">
        <v>197707</v>
      </c>
      <c r="Z159" s="47">
        <v>-1.1299999999999999</v>
      </c>
      <c r="AA159" s="47">
        <v>-1.83</v>
      </c>
      <c r="AB159" s="47">
        <v>-1.35</v>
      </c>
      <c r="AC159" s="47">
        <v>-0.47</v>
      </c>
      <c r="AD159" s="47">
        <v>-1.71</v>
      </c>
      <c r="AE159" s="46">
        <f t="shared" si="36"/>
        <v>0.98870000000000002</v>
      </c>
      <c r="AF159" s="46">
        <f t="shared" si="37"/>
        <v>0.98170000000000002</v>
      </c>
      <c r="AG159" s="46">
        <f t="shared" si="38"/>
        <v>0.98650000000000004</v>
      </c>
      <c r="AH159" s="46">
        <f t="shared" si="39"/>
        <v>0.99529999999999996</v>
      </c>
      <c r="AI159" s="46">
        <f t="shared" si="40"/>
        <v>0.9829</v>
      </c>
      <c r="AK159" s="45">
        <v>197707</v>
      </c>
      <c r="AL159" s="47">
        <v>-1.69</v>
      </c>
      <c r="AM159" s="47">
        <v>0.42</v>
      </c>
    </row>
    <row r="160" spans="1:39" x14ac:dyDescent="0.2">
      <c r="A160" s="45">
        <v>197708</v>
      </c>
      <c r="B160" s="47">
        <v>-0.44</v>
      </c>
      <c r="C160" s="47">
        <v>-0.61</v>
      </c>
      <c r="D160" s="47">
        <v>-0.36</v>
      </c>
      <c r="E160" s="47">
        <v>-1.74</v>
      </c>
      <c r="F160" s="47">
        <v>-1.41</v>
      </c>
      <c r="G160" s="46">
        <f t="shared" si="34"/>
        <v>0.99560000000000004</v>
      </c>
      <c r="H160" s="46">
        <f t="shared" si="30"/>
        <v>0.99390000000000001</v>
      </c>
      <c r="I160" s="46">
        <f t="shared" si="31"/>
        <v>0.99639999999999995</v>
      </c>
      <c r="J160" s="46">
        <f t="shared" si="32"/>
        <v>0.98260000000000003</v>
      </c>
      <c r="K160" s="46">
        <f t="shared" si="33"/>
        <v>0.9859</v>
      </c>
      <c r="M160" s="45">
        <v>197708</v>
      </c>
      <c r="N160" s="47">
        <v>0.86</v>
      </c>
      <c r="O160" s="47">
        <v>-2.76</v>
      </c>
      <c r="P160" s="47">
        <v>-2.42</v>
      </c>
      <c r="Q160" s="47">
        <v>-3.64</v>
      </c>
      <c r="R160" s="47">
        <v>-2.7</v>
      </c>
      <c r="S160" s="46">
        <f t="shared" si="41"/>
        <v>1.0085999999999999</v>
      </c>
      <c r="T160" s="46">
        <f t="shared" si="42"/>
        <v>0.97240000000000004</v>
      </c>
      <c r="U160" s="46">
        <f t="shared" si="43"/>
        <v>0.9758</v>
      </c>
      <c r="V160" s="46">
        <f t="shared" si="44"/>
        <v>0.96360000000000001</v>
      </c>
      <c r="W160" s="46">
        <f t="shared" si="35"/>
        <v>0.97299999999999998</v>
      </c>
      <c r="Y160" s="45">
        <v>197708</v>
      </c>
      <c r="Z160" s="47">
        <v>1.1000000000000001</v>
      </c>
      <c r="AA160" s="47">
        <v>-2.33</v>
      </c>
      <c r="AB160" s="47">
        <v>-2.5499999999999998</v>
      </c>
      <c r="AC160" s="47">
        <v>-3.54</v>
      </c>
      <c r="AD160" s="47">
        <v>-2.5099999999999998</v>
      </c>
      <c r="AE160" s="46">
        <f t="shared" si="36"/>
        <v>1.0109999999999999</v>
      </c>
      <c r="AF160" s="46">
        <f t="shared" si="37"/>
        <v>0.97670000000000001</v>
      </c>
      <c r="AG160" s="46">
        <f t="shared" si="38"/>
        <v>0.97450000000000003</v>
      </c>
      <c r="AH160" s="46">
        <f t="shared" si="39"/>
        <v>0.96460000000000001</v>
      </c>
      <c r="AI160" s="46">
        <f t="shared" si="40"/>
        <v>0.97489999999999999</v>
      </c>
      <c r="AK160" s="45">
        <v>197708</v>
      </c>
      <c r="AL160" s="47">
        <v>-1.75</v>
      </c>
      <c r="AM160" s="47">
        <v>0.44</v>
      </c>
    </row>
    <row r="161" spans="1:39" x14ac:dyDescent="0.2">
      <c r="A161" s="45">
        <v>197709</v>
      </c>
      <c r="B161" s="47">
        <v>1.72</v>
      </c>
      <c r="C161" s="47">
        <v>0.46</v>
      </c>
      <c r="D161" s="47">
        <v>1.1399999999999999</v>
      </c>
      <c r="E161" s="47">
        <v>0.6</v>
      </c>
      <c r="F161" s="47">
        <v>-0.17</v>
      </c>
      <c r="G161" s="46">
        <f t="shared" si="34"/>
        <v>1.0172000000000001</v>
      </c>
      <c r="H161" s="46">
        <f t="shared" si="30"/>
        <v>1.0045999999999999</v>
      </c>
      <c r="I161" s="46">
        <f t="shared" si="31"/>
        <v>1.0114000000000001</v>
      </c>
      <c r="J161" s="46">
        <f t="shared" si="32"/>
        <v>1.006</v>
      </c>
      <c r="K161" s="46">
        <f t="shared" si="33"/>
        <v>0.99829999999999997</v>
      </c>
      <c r="M161" s="45">
        <v>197709</v>
      </c>
      <c r="N161" s="47">
        <v>-0.51</v>
      </c>
      <c r="O161" s="47">
        <v>-0.3</v>
      </c>
      <c r="P161" s="47">
        <v>1.82</v>
      </c>
      <c r="Q161" s="47">
        <v>0.37</v>
      </c>
      <c r="R161" s="47">
        <v>-0.11</v>
      </c>
      <c r="S161" s="46">
        <f t="shared" si="41"/>
        <v>0.99490000000000001</v>
      </c>
      <c r="T161" s="46">
        <f t="shared" si="42"/>
        <v>0.997</v>
      </c>
      <c r="U161" s="46">
        <f t="shared" si="43"/>
        <v>1.0182</v>
      </c>
      <c r="V161" s="46">
        <f t="shared" si="44"/>
        <v>1.0037</v>
      </c>
      <c r="W161" s="46">
        <f t="shared" si="35"/>
        <v>0.99890000000000001</v>
      </c>
      <c r="Y161" s="45">
        <v>197709</v>
      </c>
      <c r="Z161" s="47">
        <v>-1.28</v>
      </c>
      <c r="AA161" s="47">
        <v>0.69</v>
      </c>
      <c r="AB161" s="47">
        <v>0.72</v>
      </c>
      <c r="AC161" s="47">
        <v>1.34</v>
      </c>
      <c r="AD161" s="47">
        <v>1.3</v>
      </c>
      <c r="AE161" s="46">
        <f t="shared" si="36"/>
        <v>0.98719999999999997</v>
      </c>
      <c r="AF161" s="46">
        <f t="shared" si="37"/>
        <v>1.0068999999999999</v>
      </c>
      <c r="AG161" s="46">
        <f t="shared" si="38"/>
        <v>1.0072000000000001</v>
      </c>
      <c r="AH161" s="46">
        <f t="shared" si="39"/>
        <v>1.0134000000000001</v>
      </c>
      <c r="AI161" s="46">
        <f t="shared" si="40"/>
        <v>1.0129999999999999</v>
      </c>
      <c r="AK161" s="45">
        <v>197709</v>
      </c>
      <c r="AL161" s="47">
        <v>-0.27</v>
      </c>
      <c r="AM161" s="47">
        <v>0.43</v>
      </c>
    </row>
    <row r="162" spans="1:39" x14ac:dyDescent="0.2">
      <c r="A162" s="45">
        <v>197710</v>
      </c>
      <c r="B162" s="47">
        <v>-2.38</v>
      </c>
      <c r="C162" s="47">
        <v>-2.54</v>
      </c>
      <c r="D162" s="47">
        <v>-2.68</v>
      </c>
      <c r="E162" s="47">
        <v>-3.62</v>
      </c>
      <c r="F162" s="47">
        <v>-4.24</v>
      </c>
      <c r="G162" s="46">
        <f t="shared" si="34"/>
        <v>0.97619999999999996</v>
      </c>
      <c r="H162" s="46">
        <f t="shared" si="30"/>
        <v>0.97460000000000002</v>
      </c>
      <c r="I162" s="46">
        <f t="shared" si="31"/>
        <v>0.97319999999999995</v>
      </c>
      <c r="J162" s="46">
        <f t="shared" si="32"/>
        <v>0.96379999999999999</v>
      </c>
      <c r="K162" s="46">
        <f t="shared" si="33"/>
        <v>0.95760000000000001</v>
      </c>
      <c r="M162" s="45">
        <v>197710</v>
      </c>
      <c r="N162" s="47">
        <v>-4.43</v>
      </c>
      <c r="O162" s="47">
        <v>-3.71</v>
      </c>
      <c r="P162" s="47">
        <v>-4.29</v>
      </c>
      <c r="Q162" s="47">
        <v>-2.4900000000000002</v>
      </c>
      <c r="R162" s="47">
        <v>-3.14</v>
      </c>
      <c r="S162" s="46">
        <f t="shared" si="41"/>
        <v>0.95569999999999999</v>
      </c>
      <c r="T162" s="46">
        <f t="shared" si="42"/>
        <v>0.96289999999999998</v>
      </c>
      <c r="U162" s="46">
        <f t="shared" si="43"/>
        <v>0.95709999999999995</v>
      </c>
      <c r="V162" s="46">
        <f t="shared" si="44"/>
        <v>0.97509999999999997</v>
      </c>
      <c r="W162" s="46">
        <f t="shared" si="35"/>
        <v>0.96860000000000002</v>
      </c>
      <c r="Y162" s="45">
        <v>197710</v>
      </c>
      <c r="Z162" s="47">
        <v>-4.42</v>
      </c>
      <c r="AA162" s="47">
        <v>-4.2</v>
      </c>
      <c r="AB162" s="47">
        <v>-3.73</v>
      </c>
      <c r="AC162" s="47">
        <v>-2.5499999999999998</v>
      </c>
      <c r="AD162" s="47">
        <v>-3.14</v>
      </c>
      <c r="AE162" s="46">
        <f t="shared" si="36"/>
        <v>0.95579999999999998</v>
      </c>
      <c r="AF162" s="46">
        <f t="shared" si="37"/>
        <v>0.95799999999999996</v>
      </c>
      <c r="AG162" s="46">
        <f t="shared" si="38"/>
        <v>0.9627</v>
      </c>
      <c r="AH162" s="46">
        <f t="shared" si="39"/>
        <v>0.97450000000000003</v>
      </c>
      <c r="AI162" s="46">
        <f t="shared" si="40"/>
        <v>0.96860000000000002</v>
      </c>
      <c r="AK162" s="45">
        <v>197710</v>
      </c>
      <c r="AL162" s="47">
        <v>-4.38</v>
      </c>
      <c r="AM162" s="47">
        <v>0.49</v>
      </c>
    </row>
    <row r="163" spans="1:39" x14ac:dyDescent="0.2">
      <c r="A163" s="45">
        <v>197711</v>
      </c>
      <c r="B163" s="47">
        <v>8.07</v>
      </c>
      <c r="C163" s="47">
        <v>8.0500000000000007</v>
      </c>
      <c r="D163" s="47">
        <v>6.91</v>
      </c>
      <c r="E163" s="47">
        <v>6.68</v>
      </c>
      <c r="F163" s="47">
        <v>3.4</v>
      </c>
      <c r="G163" s="46">
        <f t="shared" si="34"/>
        <v>1.0807</v>
      </c>
      <c r="H163" s="46">
        <f t="shared" si="30"/>
        <v>1.0805</v>
      </c>
      <c r="I163" s="46">
        <f t="shared" si="31"/>
        <v>1.0690999999999999</v>
      </c>
      <c r="J163" s="46">
        <f t="shared" si="32"/>
        <v>1.0668</v>
      </c>
      <c r="K163" s="46">
        <f t="shared" si="33"/>
        <v>1.034</v>
      </c>
      <c r="M163" s="45">
        <v>197711</v>
      </c>
      <c r="N163" s="47">
        <v>4.2699999999999996</v>
      </c>
      <c r="O163" s="47">
        <v>4.5599999999999996</v>
      </c>
      <c r="P163" s="47">
        <v>4.1399999999999997</v>
      </c>
      <c r="Q163" s="47">
        <v>4.28</v>
      </c>
      <c r="R163" s="47">
        <v>7.28</v>
      </c>
      <c r="S163" s="46">
        <f t="shared" si="41"/>
        <v>1.0427</v>
      </c>
      <c r="T163" s="46">
        <f t="shared" si="42"/>
        <v>1.0456000000000001</v>
      </c>
      <c r="U163" s="46">
        <f t="shared" si="43"/>
        <v>1.0414000000000001</v>
      </c>
      <c r="V163" s="46">
        <f t="shared" si="44"/>
        <v>1.0427999999999999</v>
      </c>
      <c r="W163" s="46">
        <f t="shared" si="35"/>
        <v>1.0728</v>
      </c>
      <c r="Y163" s="45">
        <v>197711</v>
      </c>
      <c r="Z163" s="47">
        <v>4.1900000000000004</v>
      </c>
      <c r="AA163" s="47">
        <v>3.97</v>
      </c>
      <c r="AB163" s="47">
        <v>4.47</v>
      </c>
      <c r="AC163" s="47">
        <v>4.96</v>
      </c>
      <c r="AD163" s="47">
        <v>6.58</v>
      </c>
      <c r="AE163" s="46">
        <f t="shared" si="36"/>
        <v>1.0419</v>
      </c>
      <c r="AF163" s="46">
        <f t="shared" si="37"/>
        <v>1.0397000000000001</v>
      </c>
      <c r="AG163" s="46">
        <f t="shared" si="38"/>
        <v>1.0447</v>
      </c>
      <c r="AH163" s="46">
        <f t="shared" si="39"/>
        <v>1.0496000000000001</v>
      </c>
      <c r="AI163" s="46">
        <f t="shared" si="40"/>
        <v>1.0658000000000001</v>
      </c>
      <c r="AK163" s="45">
        <v>197711</v>
      </c>
      <c r="AL163" s="47">
        <v>4</v>
      </c>
      <c r="AM163" s="47">
        <v>0.5</v>
      </c>
    </row>
    <row r="164" spans="1:39" x14ac:dyDescent="0.2">
      <c r="A164" s="45">
        <v>197712</v>
      </c>
      <c r="B164" s="47">
        <v>2.77</v>
      </c>
      <c r="C164" s="47">
        <v>1.71</v>
      </c>
      <c r="D164" s="47">
        <v>1.31</v>
      </c>
      <c r="E164" s="47">
        <v>0.67</v>
      </c>
      <c r="F164" s="47">
        <v>0.51</v>
      </c>
      <c r="G164" s="46">
        <f t="shared" si="34"/>
        <v>1.0277000000000001</v>
      </c>
      <c r="H164" s="46">
        <f t="shared" si="30"/>
        <v>1.0170999999999999</v>
      </c>
      <c r="I164" s="46">
        <f t="shared" si="31"/>
        <v>1.0131000000000001</v>
      </c>
      <c r="J164" s="46">
        <f t="shared" si="32"/>
        <v>1.0066999999999999</v>
      </c>
      <c r="K164" s="46">
        <f t="shared" si="33"/>
        <v>1.0051000000000001</v>
      </c>
      <c r="M164" s="45">
        <v>197712</v>
      </c>
      <c r="N164" s="47">
        <v>0.27</v>
      </c>
      <c r="O164" s="47">
        <v>1.08</v>
      </c>
      <c r="P164" s="47">
        <v>1.19</v>
      </c>
      <c r="Q164" s="47">
        <v>0.47</v>
      </c>
      <c r="R164" s="47">
        <v>1.1399999999999999</v>
      </c>
      <c r="S164" s="46">
        <f t="shared" si="41"/>
        <v>1.0026999999999999</v>
      </c>
      <c r="T164" s="46">
        <f t="shared" si="42"/>
        <v>1.0107999999999999</v>
      </c>
      <c r="U164" s="46">
        <f t="shared" si="43"/>
        <v>1.0119</v>
      </c>
      <c r="V164" s="46">
        <f t="shared" si="44"/>
        <v>1.0046999999999999</v>
      </c>
      <c r="W164" s="46">
        <f t="shared" si="35"/>
        <v>1.0114000000000001</v>
      </c>
      <c r="Y164" s="45">
        <v>197712</v>
      </c>
      <c r="Z164" s="47">
        <v>0.57999999999999996</v>
      </c>
      <c r="AA164" s="47">
        <v>1.28</v>
      </c>
      <c r="AB164" s="47">
        <v>0.14000000000000001</v>
      </c>
      <c r="AC164" s="47">
        <v>-0.02</v>
      </c>
      <c r="AD164" s="47">
        <v>1.55</v>
      </c>
      <c r="AE164" s="46">
        <f t="shared" si="36"/>
        <v>1.0058</v>
      </c>
      <c r="AF164" s="46">
        <f t="shared" si="37"/>
        <v>1.0127999999999999</v>
      </c>
      <c r="AG164" s="46">
        <f t="shared" si="38"/>
        <v>1.0014000000000001</v>
      </c>
      <c r="AH164" s="46">
        <f t="shared" si="39"/>
        <v>0.99980000000000002</v>
      </c>
      <c r="AI164" s="46">
        <f t="shared" si="40"/>
        <v>1.0155000000000001</v>
      </c>
      <c r="AK164" s="45">
        <v>197712</v>
      </c>
      <c r="AL164" s="47">
        <v>0.27</v>
      </c>
      <c r="AM164" s="47">
        <v>0.49</v>
      </c>
    </row>
    <row r="165" spans="1:39" x14ac:dyDescent="0.2">
      <c r="A165" s="45">
        <v>197801</v>
      </c>
      <c r="B165" s="47">
        <v>-0.84</v>
      </c>
      <c r="C165" s="47">
        <v>-3.47</v>
      </c>
      <c r="D165" s="47">
        <v>-4.32</v>
      </c>
      <c r="E165" s="47">
        <v>-5.51</v>
      </c>
      <c r="F165" s="47">
        <v>-6.09</v>
      </c>
      <c r="G165" s="46">
        <f t="shared" si="34"/>
        <v>0.99160000000000004</v>
      </c>
      <c r="H165" s="46">
        <f t="shared" si="30"/>
        <v>0.96530000000000005</v>
      </c>
      <c r="I165" s="46">
        <f t="shared" si="31"/>
        <v>0.95679999999999998</v>
      </c>
      <c r="J165" s="46">
        <f t="shared" si="32"/>
        <v>0.94489999999999996</v>
      </c>
      <c r="K165" s="46">
        <f t="shared" si="33"/>
        <v>0.93910000000000005</v>
      </c>
      <c r="M165" s="45">
        <v>197801</v>
      </c>
      <c r="N165" s="47">
        <v>-6.2</v>
      </c>
      <c r="O165" s="47">
        <v>-6.66</v>
      </c>
      <c r="P165" s="47">
        <v>-4.99</v>
      </c>
      <c r="Q165" s="47">
        <v>-4.28</v>
      </c>
      <c r="R165" s="47">
        <v>-1.62</v>
      </c>
      <c r="S165" s="46">
        <f t="shared" si="41"/>
        <v>0.93799999999999994</v>
      </c>
      <c r="T165" s="46">
        <f t="shared" si="42"/>
        <v>0.93340000000000001</v>
      </c>
      <c r="U165" s="46">
        <f t="shared" si="43"/>
        <v>0.95009999999999994</v>
      </c>
      <c r="V165" s="46">
        <f t="shared" si="44"/>
        <v>0.95720000000000005</v>
      </c>
      <c r="W165" s="46">
        <f t="shared" si="35"/>
        <v>0.98380000000000001</v>
      </c>
      <c r="Y165" s="45">
        <v>197801</v>
      </c>
      <c r="Z165" s="47">
        <v>-5.94</v>
      </c>
      <c r="AA165" s="47">
        <v>-5.62</v>
      </c>
      <c r="AB165" s="47">
        <v>-6.22</v>
      </c>
      <c r="AC165" s="47">
        <v>-4.87</v>
      </c>
      <c r="AD165" s="47">
        <v>-3.77</v>
      </c>
      <c r="AE165" s="46">
        <f t="shared" si="36"/>
        <v>0.94059999999999999</v>
      </c>
      <c r="AF165" s="46">
        <f t="shared" si="37"/>
        <v>0.94379999999999997</v>
      </c>
      <c r="AG165" s="46">
        <f t="shared" si="38"/>
        <v>0.93779999999999997</v>
      </c>
      <c r="AH165" s="46">
        <f t="shared" si="39"/>
        <v>0.95130000000000003</v>
      </c>
      <c r="AI165" s="46">
        <f t="shared" si="40"/>
        <v>0.96230000000000004</v>
      </c>
      <c r="AK165" s="45">
        <v>197801</v>
      </c>
      <c r="AL165" s="47">
        <v>-6.01</v>
      </c>
      <c r="AM165" s="47">
        <v>0.49</v>
      </c>
    </row>
    <row r="166" spans="1:39" x14ac:dyDescent="0.2">
      <c r="A166" s="45">
        <v>197802</v>
      </c>
      <c r="B166" s="47">
        <v>3.4</v>
      </c>
      <c r="C166" s="47">
        <v>1.39</v>
      </c>
      <c r="D166" s="47">
        <v>0.97</v>
      </c>
      <c r="E166" s="47">
        <v>-0.65</v>
      </c>
      <c r="F166" s="47">
        <v>-1.69</v>
      </c>
      <c r="G166" s="46">
        <f t="shared" si="34"/>
        <v>1.034</v>
      </c>
      <c r="H166" s="46">
        <f t="shared" si="30"/>
        <v>1.0139</v>
      </c>
      <c r="I166" s="46">
        <f t="shared" si="31"/>
        <v>1.0097</v>
      </c>
      <c r="J166" s="46">
        <f t="shared" si="32"/>
        <v>0.99350000000000005</v>
      </c>
      <c r="K166" s="46">
        <f t="shared" si="33"/>
        <v>0.98309999999999997</v>
      </c>
      <c r="M166" s="45">
        <v>197802</v>
      </c>
      <c r="N166" s="47">
        <v>-2.61</v>
      </c>
      <c r="O166" s="47">
        <v>-0.88</v>
      </c>
      <c r="P166" s="47">
        <v>1.71</v>
      </c>
      <c r="Q166" s="47">
        <v>-0.14000000000000001</v>
      </c>
      <c r="R166" s="47">
        <v>-0.28000000000000003</v>
      </c>
      <c r="S166" s="46">
        <f t="shared" si="41"/>
        <v>0.97389999999999999</v>
      </c>
      <c r="T166" s="46">
        <f t="shared" si="42"/>
        <v>0.99119999999999997</v>
      </c>
      <c r="U166" s="46">
        <f t="shared" si="43"/>
        <v>1.0170999999999999</v>
      </c>
      <c r="V166" s="46">
        <f t="shared" si="44"/>
        <v>0.99860000000000004</v>
      </c>
      <c r="W166" s="46">
        <f t="shared" si="35"/>
        <v>0.99719999999999998</v>
      </c>
      <c r="Y166" s="45">
        <v>197802</v>
      </c>
      <c r="Z166" s="47">
        <v>-3.27</v>
      </c>
      <c r="AA166" s="47">
        <v>0.01</v>
      </c>
      <c r="AB166" s="47">
        <v>0.23</v>
      </c>
      <c r="AC166" s="47">
        <v>7.0000000000000007E-2</v>
      </c>
      <c r="AD166" s="47">
        <v>1.2</v>
      </c>
      <c r="AE166" s="46">
        <f t="shared" si="36"/>
        <v>0.96730000000000005</v>
      </c>
      <c r="AF166" s="46">
        <f t="shared" si="37"/>
        <v>1.0001</v>
      </c>
      <c r="AG166" s="46">
        <f t="shared" si="38"/>
        <v>1.0023</v>
      </c>
      <c r="AH166" s="46">
        <f t="shared" si="39"/>
        <v>1.0006999999999999</v>
      </c>
      <c r="AI166" s="46">
        <f t="shared" si="40"/>
        <v>1.012</v>
      </c>
      <c r="AK166" s="45">
        <v>197802</v>
      </c>
      <c r="AL166" s="47">
        <v>-1.38</v>
      </c>
      <c r="AM166" s="47">
        <v>0.46</v>
      </c>
    </row>
    <row r="167" spans="1:39" x14ac:dyDescent="0.2">
      <c r="A167" s="45">
        <v>197803</v>
      </c>
      <c r="B167" s="47">
        <v>7.38</v>
      </c>
      <c r="C167" s="47">
        <v>6.43</v>
      </c>
      <c r="D167" s="47">
        <v>5.4</v>
      </c>
      <c r="E167" s="47">
        <v>4.8899999999999997</v>
      </c>
      <c r="F167" s="47">
        <v>2.33</v>
      </c>
      <c r="G167" s="46">
        <f t="shared" si="34"/>
        <v>1.0738000000000001</v>
      </c>
      <c r="H167" s="46">
        <f t="shared" si="30"/>
        <v>1.0643</v>
      </c>
      <c r="I167" s="46">
        <f t="shared" si="31"/>
        <v>1.054</v>
      </c>
      <c r="J167" s="46">
        <f t="shared" si="32"/>
        <v>1.0488999999999999</v>
      </c>
      <c r="K167" s="46">
        <f t="shared" si="33"/>
        <v>1.0233000000000001</v>
      </c>
      <c r="M167" s="45">
        <v>197803</v>
      </c>
      <c r="N167" s="47">
        <v>2.0499999999999998</v>
      </c>
      <c r="O167" s="47">
        <v>4.42</v>
      </c>
      <c r="P167" s="47">
        <v>3.89</v>
      </c>
      <c r="Q167" s="47">
        <v>3.77</v>
      </c>
      <c r="R167" s="47">
        <v>6.11</v>
      </c>
      <c r="S167" s="46">
        <f t="shared" si="41"/>
        <v>1.0205</v>
      </c>
      <c r="T167" s="46">
        <f t="shared" si="42"/>
        <v>1.0442</v>
      </c>
      <c r="U167" s="46">
        <f t="shared" si="43"/>
        <v>1.0388999999999999</v>
      </c>
      <c r="V167" s="46">
        <f t="shared" si="44"/>
        <v>1.0377000000000001</v>
      </c>
      <c r="W167" s="46">
        <f t="shared" si="35"/>
        <v>1.0610999999999999</v>
      </c>
      <c r="Y167" s="45">
        <v>197803</v>
      </c>
      <c r="Z167" s="47">
        <v>1.78</v>
      </c>
      <c r="AA167" s="47">
        <v>3.85</v>
      </c>
      <c r="AB167" s="47">
        <v>4.08</v>
      </c>
      <c r="AC167" s="47">
        <v>4.12</v>
      </c>
      <c r="AD167" s="47">
        <v>5.57</v>
      </c>
      <c r="AE167" s="46">
        <f t="shared" si="36"/>
        <v>1.0178</v>
      </c>
      <c r="AF167" s="46">
        <f t="shared" si="37"/>
        <v>1.0385</v>
      </c>
      <c r="AG167" s="46">
        <f t="shared" si="38"/>
        <v>1.0407999999999999</v>
      </c>
      <c r="AH167" s="46">
        <f t="shared" si="39"/>
        <v>1.0411999999999999</v>
      </c>
      <c r="AI167" s="46">
        <f t="shared" si="40"/>
        <v>1.0557000000000001</v>
      </c>
      <c r="AK167" s="45">
        <v>197803</v>
      </c>
      <c r="AL167" s="47">
        <v>2.85</v>
      </c>
      <c r="AM167" s="47">
        <v>0.53</v>
      </c>
    </row>
    <row r="168" spans="1:39" x14ac:dyDescent="0.2">
      <c r="A168" s="45">
        <v>197804</v>
      </c>
      <c r="B168" s="47">
        <v>8.35</v>
      </c>
      <c r="C168" s="47">
        <v>7.93</v>
      </c>
      <c r="D168" s="47">
        <v>7.64</v>
      </c>
      <c r="E168" s="47">
        <v>7.02</v>
      </c>
      <c r="F168" s="47">
        <v>8.91</v>
      </c>
      <c r="G168" s="46">
        <f t="shared" si="34"/>
        <v>1.0834999999999999</v>
      </c>
      <c r="H168" s="46">
        <f t="shared" si="30"/>
        <v>1.0792999999999999</v>
      </c>
      <c r="I168" s="46">
        <f t="shared" si="31"/>
        <v>1.0764</v>
      </c>
      <c r="J168" s="46">
        <f t="shared" si="32"/>
        <v>1.0702</v>
      </c>
      <c r="K168" s="46">
        <f t="shared" si="33"/>
        <v>1.0891</v>
      </c>
      <c r="M168" s="45">
        <v>197804</v>
      </c>
      <c r="N168" s="47">
        <v>11.41</v>
      </c>
      <c r="O168" s="47">
        <v>8.26</v>
      </c>
      <c r="P168" s="47">
        <v>5.35</v>
      </c>
      <c r="Q168" s="47">
        <v>5.49</v>
      </c>
      <c r="R168" s="47">
        <v>6.97</v>
      </c>
      <c r="S168" s="46">
        <f t="shared" si="41"/>
        <v>1.1141000000000001</v>
      </c>
      <c r="T168" s="46">
        <f t="shared" si="42"/>
        <v>1.0826</v>
      </c>
      <c r="U168" s="46">
        <f t="shared" si="43"/>
        <v>1.0535000000000001</v>
      </c>
      <c r="V168" s="46">
        <f t="shared" si="44"/>
        <v>1.0548999999999999</v>
      </c>
      <c r="W168" s="46">
        <f t="shared" si="35"/>
        <v>1.0697000000000001</v>
      </c>
      <c r="Y168" s="45">
        <v>197804</v>
      </c>
      <c r="Z168" s="47">
        <v>11.7</v>
      </c>
      <c r="AA168" s="47">
        <v>7.18</v>
      </c>
      <c r="AB168" s="47">
        <v>7.09</v>
      </c>
      <c r="AC168" s="47">
        <v>5.53</v>
      </c>
      <c r="AD168" s="47">
        <v>7.78</v>
      </c>
      <c r="AE168" s="46">
        <f t="shared" si="36"/>
        <v>1.117</v>
      </c>
      <c r="AF168" s="46">
        <f t="shared" si="37"/>
        <v>1.0718000000000001</v>
      </c>
      <c r="AG168" s="46">
        <f t="shared" si="38"/>
        <v>1.0709</v>
      </c>
      <c r="AH168" s="46">
        <f t="shared" si="39"/>
        <v>1.0552999999999999</v>
      </c>
      <c r="AI168" s="46">
        <f t="shared" si="40"/>
        <v>1.0778000000000001</v>
      </c>
      <c r="AK168" s="45">
        <v>197804</v>
      </c>
      <c r="AL168" s="47">
        <v>7.88</v>
      </c>
      <c r="AM168" s="47">
        <v>0.54</v>
      </c>
    </row>
    <row r="169" spans="1:39" x14ac:dyDescent="0.2">
      <c r="A169" s="45">
        <v>197805</v>
      </c>
      <c r="B169" s="47">
        <v>7.24</v>
      </c>
      <c r="C169" s="47">
        <v>5.56</v>
      </c>
      <c r="D169" s="47">
        <v>4.91</v>
      </c>
      <c r="E169" s="47">
        <v>3.45</v>
      </c>
      <c r="F169" s="47">
        <v>1.1200000000000001</v>
      </c>
      <c r="G169" s="46">
        <f t="shared" si="34"/>
        <v>1.0724</v>
      </c>
      <c r="H169" s="46">
        <f t="shared" si="30"/>
        <v>1.0556000000000001</v>
      </c>
      <c r="I169" s="46">
        <f t="shared" si="31"/>
        <v>1.0490999999999999</v>
      </c>
      <c r="J169" s="46">
        <f t="shared" si="32"/>
        <v>1.0345</v>
      </c>
      <c r="K169" s="46">
        <f t="shared" si="33"/>
        <v>1.0112000000000001</v>
      </c>
      <c r="M169" s="45">
        <v>197805</v>
      </c>
      <c r="N169" s="47">
        <v>2.1800000000000002</v>
      </c>
      <c r="O169" s="47">
        <v>2.48</v>
      </c>
      <c r="P169" s="47">
        <v>1.29</v>
      </c>
      <c r="Q169" s="47">
        <v>1.91</v>
      </c>
      <c r="R169" s="47">
        <v>4.5</v>
      </c>
      <c r="S169" s="46">
        <f t="shared" si="41"/>
        <v>1.0218</v>
      </c>
      <c r="T169" s="46">
        <f t="shared" si="42"/>
        <v>1.0247999999999999</v>
      </c>
      <c r="U169" s="46">
        <f t="shared" si="43"/>
        <v>1.0128999999999999</v>
      </c>
      <c r="V169" s="46">
        <f t="shared" si="44"/>
        <v>1.0190999999999999</v>
      </c>
      <c r="W169" s="46">
        <f t="shared" si="35"/>
        <v>1.0449999999999999</v>
      </c>
      <c r="Y169" s="45">
        <v>197805</v>
      </c>
      <c r="Z169" s="47">
        <v>2.19</v>
      </c>
      <c r="AA169" s="47">
        <v>2.36</v>
      </c>
      <c r="AB169" s="47">
        <v>0.8</v>
      </c>
      <c r="AC169" s="47">
        <v>2.3199999999999998</v>
      </c>
      <c r="AD169" s="47">
        <v>4.1900000000000004</v>
      </c>
      <c r="AE169" s="46">
        <f t="shared" si="36"/>
        <v>1.0219</v>
      </c>
      <c r="AF169" s="46">
        <f t="shared" si="37"/>
        <v>1.0236000000000001</v>
      </c>
      <c r="AG169" s="46">
        <f t="shared" si="38"/>
        <v>1.008</v>
      </c>
      <c r="AH169" s="46">
        <f t="shared" si="39"/>
        <v>1.0232000000000001</v>
      </c>
      <c r="AI169" s="46">
        <f t="shared" si="40"/>
        <v>1.0419</v>
      </c>
      <c r="AK169" s="45">
        <v>197805</v>
      </c>
      <c r="AL169" s="47">
        <v>1.76</v>
      </c>
      <c r="AM169" s="47">
        <v>0.51</v>
      </c>
    </row>
    <row r="170" spans="1:39" x14ac:dyDescent="0.2">
      <c r="A170" s="45">
        <v>197806</v>
      </c>
      <c r="B170" s="47">
        <v>0.73</v>
      </c>
      <c r="C170" s="47">
        <v>0.19</v>
      </c>
      <c r="D170" s="47">
        <v>0.19</v>
      </c>
      <c r="E170" s="47">
        <v>-0.39</v>
      </c>
      <c r="F170" s="47">
        <v>-1.74</v>
      </c>
      <c r="G170" s="46">
        <f t="shared" si="34"/>
        <v>1.0073000000000001</v>
      </c>
      <c r="H170" s="46">
        <f t="shared" si="30"/>
        <v>1.0019</v>
      </c>
      <c r="I170" s="46">
        <f t="shared" si="31"/>
        <v>1.0019</v>
      </c>
      <c r="J170" s="46">
        <f t="shared" si="32"/>
        <v>0.99609999999999999</v>
      </c>
      <c r="K170" s="46">
        <f t="shared" si="33"/>
        <v>0.98260000000000003</v>
      </c>
      <c r="M170" s="45">
        <v>197806</v>
      </c>
      <c r="N170" s="47">
        <v>-1.1200000000000001</v>
      </c>
      <c r="O170" s="47">
        <v>-2.19</v>
      </c>
      <c r="P170" s="47">
        <v>-1.22</v>
      </c>
      <c r="Q170" s="47">
        <v>-0.68</v>
      </c>
      <c r="R170" s="47">
        <v>-0.1</v>
      </c>
      <c r="S170" s="46">
        <f t="shared" si="41"/>
        <v>0.98880000000000001</v>
      </c>
      <c r="T170" s="46">
        <f t="shared" si="42"/>
        <v>0.97809999999999997</v>
      </c>
      <c r="U170" s="46">
        <f t="shared" si="43"/>
        <v>0.98780000000000001</v>
      </c>
      <c r="V170" s="46">
        <f t="shared" si="44"/>
        <v>0.99319999999999997</v>
      </c>
      <c r="W170" s="46">
        <f t="shared" si="35"/>
        <v>0.999</v>
      </c>
      <c r="Y170" s="45">
        <v>197806</v>
      </c>
      <c r="Z170" s="47">
        <v>-1.03</v>
      </c>
      <c r="AA170" s="47">
        <v>-1.71</v>
      </c>
      <c r="AB170" s="47">
        <v>-1.49</v>
      </c>
      <c r="AC170" s="47">
        <v>-0.67</v>
      </c>
      <c r="AD170" s="47">
        <v>-0.61</v>
      </c>
      <c r="AE170" s="46">
        <f t="shared" si="36"/>
        <v>0.98970000000000002</v>
      </c>
      <c r="AF170" s="46">
        <f t="shared" si="37"/>
        <v>0.9829</v>
      </c>
      <c r="AG170" s="46">
        <f t="shared" si="38"/>
        <v>0.98509999999999998</v>
      </c>
      <c r="AH170" s="46">
        <f t="shared" si="39"/>
        <v>0.99329999999999996</v>
      </c>
      <c r="AI170" s="46">
        <f t="shared" si="40"/>
        <v>0.99390000000000001</v>
      </c>
      <c r="AK170" s="45">
        <v>197806</v>
      </c>
      <c r="AL170" s="47">
        <v>-1.69</v>
      </c>
      <c r="AM170" s="47">
        <v>0.54</v>
      </c>
    </row>
    <row r="171" spans="1:39" x14ac:dyDescent="0.2">
      <c r="A171" s="45">
        <v>197807</v>
      </c>
      <c r="B171" s="47">
        <v>5.28</v>
      </c>
      <c r="C171" s="47">
        <v>6.56</v>
      </c>
      <c r="D171" s="47">
        <v>4.9800000000000004</v>
      </c>
      <c r="E171" s="47">
        <v>6.63</v>
      </c>
      <c r="F171" s="47">
        <v>5.51</v>
      </c>
      <c r="G171" s="46">
        <f t="shared" si="34"/>
        <v>1.0528</v>
      </c>
      <c r="H171" s="46">
        <f t="shared" si="30"/>
        <v>1.0655999999999999</v>
      </c>
      <c r="I171" s="46">
        <f t="shared" si="31"/>
        <v>1.0498000000000001</v>
      </c>
      <c r="J171" s="46">
        <f t="shared" si="32"/>
        <v>1.0663</v>
      </c>
      <c r="K171" s="46">
        <f t="shared" si="33"/>
        <v>1.0550999999999999</v>
      </c>
      <c r="M171" s="45">
        <v>197807</v>
      </c>
      <c r="N171" s="47">
        <v>7.37</v>
      </c>
      <c r="O171" s="47">
        <v>5.24</v>
      </c>
      <c r="P171" s="47">
        <v>5.04</v>
      </c>
      <c r="Q171" s="47">
        <v>3.57</v>
      </c>
      <c r="R171" s="47">
        <v>6.31</v>
      </c>
      <c r="S171" s="46">
        <f t="shared" si="41"/>
        <v>1.0737000000000001</v>
      </c>
      <c r="T171" s="46">
        <f t="shared" si="42"/>
        <v>1.0524</v>
      </c>
      <c r="U171" s="46">
        <f t="shared" si="43"/>
        <v>1.0504</v>
      </c>
      <c r="V171" s="46">
        <f t="shared" si="44"/>
        <v>1.0357000000000001</v>
      </c>
      <c r="W171" s="46">
        <f t="shared" si="35"/>
        <v>1.0630999999999999</v>
      </c>
      <c r="Y171" s="45">
        <v>197807</v>
      </c>
      <c r="Z171" s="47">
        <v>7.38</v>
      </c>
      <c r="AA171" s="47">
        <v>4.87</v>
      </c>
      <c r="AB171" s="47">
        <v>4.13</v>
      </c>
      <c r="AC171" s="47">
        <v>5.04</v>
      </c>
      <c r="AD171" s="47">
        <v>6.43</v>
      </c>
      <c r="AE171" s="46">
        <f t="shared" si="36"/>
        <v>1.0738000000000001</v>
      </c>
      <c r="AF171" s="46">
        <f t="shared" si="37"/>
        <v>1.0487</v>
      </c>
      <c r="AG171" s="46">
        <f t="shared" si="38"/>
        <v>1.0412999999999999</v>
      </c>
      <c r="AH171" s="46">
        <f t="shared" si="39"/>
        <v>1.0504</v>
      </c>
      <c r="AI171" s="46">
        <f t="shared" si="40"/>
        <v>1.0643</v>
      </c>
      <c r="AK171" s="45">
        <v>197807</v>
      </c>
      <c r="AL171" s="47">
        <v>5.1100000000000003</v>
      </c>
      <c r="AM171" s="47">
        <v>0.56000000000000005</v>
      </c>
    </row>
    <row r="172" spans="1:39" x14ac:dyDescent="0.2">
      <c r="A172" s="45">
        <v>197808</v>
      </c>
      <c r="B172" s="47">
        <v>9.01</v>
      </c>
      <c r="C172" s="47">
        <v>8.2899999999999991</v>
      </c>
      <c r="D172" s="47">
        <v>7.25</v>
      </c>
      <c r="E172" s="47">
        <v>5.16</v>
      </c>
      <c r="F172" s="47">
        <v>3.12</v>
      </c>
      <c r="G172" s="46">
        <f t="shared" si="34"/>
        <v>1.0901000000000001</v>
      </c>
      <c r="H172" s="46">
        <f t="shared" si="30"/>
        <v>1.0829</v>
      </c>
      <c r="I172" s="46">
        <f t="shared" si="31"/>
        <v>1.0725</v>
      </c>
      <c r="J172" s="46">
        <f t="shared" si="32"/>
        <v>1.0516000000000001</v>
      </c>
      <c r="K172" s="46">
        <f t="shared" si="33"/>
        <v>1.0311999999999999</v>
      </c>
      <c r="M172" s="45">
        <v>197808</v>
      </c>
      <c r="N172" s="47">
        <v>3.9</v>
      </c>
      <c r="O172" s="47">
        <v>4.68</v>
      </c>
      <c r="P172" s="47">
        <v>5.27</v>
      </c>
      <c r="Q172" s="47">
        <v>3.69</v>
      </c>
      <c r="R172" s="47">
        <v>4.22</v>
      </c>
      <c r="S172" s="46">
        <f t="shared" si="41"/>
        <v>1.0389999999999999</v>
      </c>
      <c r="T172" s="46">
        <f t="shared" si="42"/>
        <v>1.0468</v>
      </c>
      <c r="U172" s="46">
        <f t="shared" si="43"/>
        <v>1.0527</v>
      </c>
      <c r="V172" s="46">
        <f t="shared" si="44"/>
        <v>1.0368999999999999</v>
      </c>
      <c r="W172" s="46">
        <f t="shared" si="35"/>
        <v>1.0422</v>
      </c>
      <c r="Y172" s="45">
        <v>197808</v>
      </c>
      <c r="Z172" s="47">
        <v>4</v>
      </c>
      <c r="AA172" s="47">
        <v>4.53</v>
      </c>
      <c r="AB172" s="47">
        <v>3.64</v>
      </c>
      <c r="AC172" s="47">
        <v>4.66</v>
      </c>
      <c r="AD172" s="47">
        <v>4.95</v>
      </c>
      <c r="AE172" s="46">
        <f t="shared" si="36"/>
        <v>1.04</v>
      </c>
      <c r="AF172" s="46">
        <f t="shared" si="37"/>
        <v>1.0452999999999999</v>
      </c>
      <c r="AG172" s="46">
        <f t="shared" si="38"/>
        <v>1.0364</v>
      </c>
      <c r="AH172" s="46">
        <f t="shared" si="39"/>
        <v>1.0466</v>
      </c>
      <c r="AI172" s="46">
        <f t="shared" si="40"/>
        <v>1.0495000000000001</v>
      </c>
      <c r="AK172" s="45">
        <v>197808</v>
      </c>
      <c r="AL172" s="47">
        <v>3.75</v>
      </c>
      <c r="AM172" s="47">
        <v>0.56000000000000005</v>
      </c>
    </row>
    <row r="173" spans="1:39" x14ac:dyDescent="0.2">
      <c r="A173" s="45">
        <v>197809</v>
      </c>
      <c r="B173" s="47">
        <v>-0.27</v>
      </c>
      <c r="C173" s="47">
        <v>-1.33</v>
      </c>
      <c r="D173" s="47">
        <v>-1.38</v>
      </c>
      <c r="E173" s="47">
        <v>-1.29</v>
      </c>
      <c r="F173" s="47">
        <v>-0.6</v>
      </c>
      <c r="G173" s="46">
        <f t="shared" si="34"/>
        <v>0.99729999999999996</v>
      </c>
      <c r="H173" s="46">
        <f t="shared" si="30"/>
        <v>0.98670000000000002</v>
      </c>
      <c r="I173" s="46">
        <f t="shared" si="31"/>
        <v>0.98619999999999997</v>
      </c>
      <c r="J173" s="46">
        <f t="shared" si="32"/>
        <v>0.98709999999999998</v>
      </c>
      <c r="K173" s="46">
        <f t="shared" si="33"/>
        <v>0.99399999999999999</v>
      </c>
      <c r="M173" s="45">
        <v>197809</v>
      </c>
      <c r="N173" s="47">
        <v>-3.11</v>
      </c>
      <c r="O173" s="47">
        <v>-0.46</v>
      </c>
      <c r="P173" s="47">
        <v>1.17</v>
      </c>
      <c r="Q173" s="47">
        <v>0.75</v>
      </c>
      <c r="R173" s="47">
        <v>-0.21</v>
      </c>
      <c r="S173" s="46">
        <f t="shared" si="41"/>
        <v>0.96889999999999998</v>
      </c>
      <c r="T173" s="46">
        <f t="shared" si="42"/>
        <v>0.99539999999999995</v>
      </c>
      <c r="U173" s="46">
        <f t="shared" si="43"/>
        <v>1.0117</v>
      </c>
      <c r="V173" s="46">
        <f t="shared" si="44"/>
        <v>1.0075000000000001</v>
      </c>
      <c r="W173" s="46">
        <f t="shared" si="35"/>
        <v>0.99790000000000001</v>
      </c>
      <c r="Y173" s="45">
        <v>197809</v>
      </c>
      <c r="Z173" s="47">
        <v>-2.82</v>
      </c>
      <c r="AA173" s="47">
        <v>0.13</v>
      </c>
      <c r="AB173" s="47">
        <v>-0.48</v>
      </c>
      <c r="AC173" s="47">
        <v>0.94</v>
      </c>
      <c r="AD173" s="47">
        <v>-0.92</v>
      </c>
      <c r="AE173" s="46">
        <f t="shared" si="36"/>
        <v>0.9718</v>
      </c>
      <c r="AF173" s="46">
        <f t="shared" si="37"/>
        <v>1.0013000000000001</v>
      </c>
      <c r="AG173" s="46">
        <f t="shared" si="38"/>
        <v>0.99519999999999997</v>
      </c>
      <c r="AH173" s="46">
        <f t="shared" si="39"/>
        <v>1.0094000000000001</v>
      </c>
      <c r="AI173" s="46">
        <f t="shared" si="40"/>
        <v>0.99080000000000001</v>
      </c>
      <c r="AK173" s="45">
        <v>197809</v>
      </c>
      <c r="AL173" s="47">
        <v>-1.43</v>
      </c>
      <c r="AM173" s="47">
        <v>0.62</v>
      </c>
    </row>
    <row r="174" spans="1:39" x14ac:dyDescent="0.2">
      <c r="A174" s="45">
        <v>197810</v>
      </c>
      <c r="B174" s="47">
        <v>-20.78</v>
      </c>
      <c r="C174" s="47">
        <v>-19.32</v>
      </c>
      <c r="D174" s="47">
        <v>-17.149999999999999</v>
      </c>
      <c r="E174" s="47">
        <v>-13.69</v>
      </c>
      <c r="F174" s="47">
        <v>-8.48</v>
      </c>
      <c r="G174" s="46">
        <f t="shared" si="34"/>
        <v>0.79220000000000002</v>
      </c>
      <c r="H174" s="46">
        <f t="shared" si="30"/>
        <v>0.80679999999999996</v>
      </c>
      <c r="I174" s="46">
        <f t="shared" si="31"/>
        <v>0.82850000000000001</v>
      </c>
      <c r="J174" s="46">
        <f t="shared" si="32"/>
        <v>0.86309999999999998</v>
      </c>
      <c r="K174" s="46">
        <f t="shared" si="33"/>
        <v>0.91520000000000001</v>
      </c>
      <c r="M174" s="45">
        <v>197810</v>
      </c>
      <c r="N174" s="47">
        <v>-11</v>
      </c>
      <c r="O174" s="47">
        <v>-11.87</v>
      </c>
      <c r="P174" s="47">
        <v>-10.46</v>
      </c>
      <c r="Q174" s="47">
        <v>-9.32</v>
      </c>
      <c r="R174" s="47">
        <v>-15.71</v>
      </c>
      <c r="S174" s="46">
        <f t="shared" si="41"/>
        <v>0.89</v>
      </c>
      <c r="T174" s="46">
        <f t="shared" si="42"/>
        <v>0.88129999999999997</v>
      </c>
      <c r="U174" s="46">
        <f t="shared" si="43"/>
        <v>0.89539999999999997</v>
      </c>
      <c r="V174" s="46">
        <f t="shared" si="44"/>
        <v>0.90680000000000005</v>
      </c>
      <c r="W174" s="46">
        <f t="shared" si="35"/>
        <v>0.84289999999999998</v>
      </c>
      <c r="Y174" s="45">
        <v>197810</v>
      </c>
      <c r="Z174" s="47">
        <v>-10.7</v>
      </c>
      <c r="AA174" s="47">
        <v>-10.050000000000001</v>
      </c>
      <c r="AB174" s="47">
        <v>-10.61</v>
      </c>
      <c r="AC174" s="47">
        <v>-11.09</v>
      </c>
      <c r="AD174" s="47">
        <v>-14.42</v>
      </c>
      <c r="AE174" s="46">
        <f t="shared" si="36"/>
        <v>0.89300000000000002</v>
      </c>
      <c r="AF174" s="46">
        <f t="shared" si="37"/>
        <v>0.89949999999999997</v>
      </c>
      <c r="AG174" s="46">
        <f t="shared" si="38"/>
        <v>0.89390000000000003</v>
      </c>
      <c r="AH174" s="46">
        <f t="shared" si="39"/>
        <v>0.8891</v>
      </c>
      <c r="AI174" s="46">
        <f t="shared" si="40"/>
        <v>0.85580000000000001</v>
      </c>
      <c r="AK174" s="45">
        <v>197810</v>
      </c>
      <c r="AL174" s="47">
        <v>-11.91</v>
      </c>
      <c r="AM174" s="47">
        <v>0.68</v>
      </c>
    </row>
    <row r="175" spans="1:39" x14ac:dyDescent="0.2">
      <c r="A175" s="45">
        <v>197811</v>
      </c>
      <c r="B175" s="47">
        <v>5.18</v>
      </c>
      <c r="C175" s="47">
        <v>6.09</v>
      </c>
      <c r="D175" s="47">
        <v>4.79</v>
      </c>
      <c r="E175" s="47">
        <v>3.1</v>
      </c>
      <c r="F175" s="47">
        <v>3</v>
      </c>
      <c r="G175" s="46">
        <f t="shared" si="34"/>
        <v>1.0518000000000001</v>
      </c>
      <c r="H175" s="46">
        <f t="shared" si="30"/>
        <v>1.0609</v>
      </c>
      <c r="I175" s="46">
        <f t="shared" si="31"/>
        <v>1.0479000000000001</v>
      </c>
      <c r="J175" s="46">
        <f t="shared" si="32"/>
        <v>1.0309999999999999</v>
      </c>
      <c r="K175" s="46">
        <f t="shared" si="33"/>
        <v>1.03</v>
      </c>
      <c r="M175" s="45">
        <v>197811</v>
      </c>
      <c r="N175" s="47">
        <v>3.37</v>
      </c>
      <c r="O175" s="47">
        <v>3.09</v>
      </c>
      <c r="P175" s="47">
        <v>4.04</v>
      </c>
      <c r="Q175" s="47">
        <v>3.13</v>
      </c>
      <c r="R175" s="47">
        <v>3.29</v>
      </c>
      <c r="S175" s="46">
        <f t="shared" si="41"/>
        <v>1.0337000000000001</v>
      </c>
      <c r="T175" s="46">
        <f t="shared" si="42"/>
        <v>1.0308999999999999</v>
      </c>
      <c r="U175" s="46">
        <f t="shared" si="43"/>
        <v>1.0404</v>
      </c>
      <c r="V175" s="46">
        <f t="shared" si="44"/>
        <v>1.0313000000000001</v>
      </c>
      <c r="W175" s="46">
        <f t="shared" si="35"/>
        <v>1.0328999999999999</v>
      </c>
      <c r="Y175" s="45">
        <v>197811</v>
      </c>
      <c r="Z175" s="47">
        <v>3.38</v>
      </c>
      <c r="AA175" s="47">
        <v>3.33</v>
      </c>
      <c r="AB175" s="47">
        <v>3.36</v>
      </c>
      <c r="AC175" s="47">
        <v>3.54</v>
      </c>
      <c r="AD175" s="47">
        <v>3.6</v>
      </c>
      <c r="AE175" s="46">
        <f t="shared" si="36"/>
        <v>1.0338000000000001</v>
      </c>
      <c r="AF175" s="46">
        <f t="shared" si="37"/>
        <v>1.0333000000000001</v>
      </c>
      <c r="AG175" s="46">
        <f t="shared" si="38"/>
        <v>1.0336000000000001</v>
      </c>
      <c r="AH175" s="46">
        <f t="shared" si="39"/>
        <v>1.0354000000000001</v>
      </c>
      <c r="AI175" s="46">
        <f t="shared" si="40"/>
        <v>1.036</v>
      </c>
      <c r="AK175" s="45">
        <v>197811</v>
      </c>
      <c r="AL175" s="47">
        <v>2.71</v>
      </c>
      <c r="AM175" s="47">
        <v>0.7</v>
      </c>
    </row>
    <row r="176" spans="1:39" x14ac:dyDescent="0.2">
      <c r="A176" s="45">
        <v>197812</v>
      </c>
      <c r="B176" s="47">
        <v>1.95</v>
      </c>
      <c r="C176" s="47">
        <v>2.5</v>
      </c>
      <c r="D176" s="47">
        <v>2.13</v>
      </c>
      <c r="E176" s="47">
        <v>1.24</v>
      </c>
      <c r="F176" s="47">
        <v>1.65</v>
      </c>
      <c r="G176" s="46">
        <f t="shared" si="34"/>
        <v>1.0195000000000001</v>
      </c>
      <c r="H176" s="46">
        <f t="shared" si="30"/>
        <v>1.0249999999999999</v>
      </c>
      <c r="I176" s="46">
        <f t="shared" si="31"/>
        <v>1.0213000000000001</v>
      </c>
      <c r="J176" s="46">
        <f t="shared" si="32"/>
        <v>1.0124</v>
      </c>
      <c r="K176" s="46">
        <f t="shared" si="33"/>
        <v>1.0165</v>
      </c>
      <c r="M176" s="45">
        <v>197812</v>
      </c>
      <c r="N176" s="47">
        <v>3.15</v>
      </c>
      <c r="O176" s="47">
        <v>1.34</v>
      </c>
      <c r="P176" s="47">
        <v>0.95</v>
      </c>
      <c r="Q176" s="47">
        <v>0.36</v>
      </c>
      <c r="R176" s="47">
        <v>0.44</v>
      </c>
      <c r="S176" s="46">
        <f t="shared" si="41"/>
        <v>1.0315000000000001</v>
      </c>
      <c r="T176" s="46">
        <f t="shared" si="42"/>
        <v>1.0134000000000001</v>
      </c>
      <c r="U176" s="46">
        <f t="shared" si="43"/>
        <v>1.0095000000000001</v>
      </c>
      <c r="V176" s="46">
        <f t="shared" si="44"/>
        <v>1.0036</v>
      </c>
      <c r="W176" s="46">
        <f t="shared" si="35"/>
        <v>1.0044</v>
      </c>
      <c r="Y176" s="45">
        <v>197812</v>
      </c>
      <c r="Z176" s="47">
        <v>3.68</v>
      </c>
      <c r="AA176" s="47">
        <v>0.41</v>
      </c>
      <c r="AB176" s="47">
        <v>1.02</v>
      </c>
      <c r="AC176" s="47">
        <v>0.98</v>
      </c>
      <c r="AD176" s="47">
        <v>1.21</v>
      </c>
      <c r="AE176" s="46">
        <f t="shared" si="36"/>
        <v>1.0367999999999999</v>
      </c>
      <c r="AF176" s="46">
        <f t="shared" si="37"/>
        <v>1.0041</v>
      </c>
      <c r="AG176" s="46">
        <f t="shared" si="38"/>
        <v>1.0102</v>
      </c>
      <c r="AH176" s="46">
        <f t="shared" si="39"/>
        <v>1.0098</v>
      </c>
      <c r="AI176" s="46">
        <f t="shared" si="40"/>
        <v>1.0121</v>
      </c>
      <c r="AK176" s="45">
        <v>197812</v>
      </c>
      <c r="AL176" s="47">
        <v>0.88</v>
      </c>
      <c r="AM176" s="47">
        <v>0.78</v>
      </c>
    </row>
    <row r="177" spans="1:39" x14ac:dyDescent="0.2">
      <c r="A177" s="45">
        <v>197901</v>
      </c>
      <c r="B177" s="47">
        <v>9.64</v>
      </c>
      <c r="C177" s="47">
        <v>8.25</v>
      </c>
      <c r="D177" s="47">
        <v>7.28</v>
      </c>
      <c r="E177" s="47">
        <v>6.24</v>
      </c>
      <c r="F177" s="47">
        <v>3.93</v>
      </c>
      <c r="G177" s="46">
        <f t="shared" si="34"/>
        <v>1.0964</v>
      </c>
      <c r="H177" s="46">
        <f t="shared" si="30"/>
        <v>1.0825</v>
      </c>
      <c r="I177" s="46">
        <f t="shared" si="31"/>
        <v>1.0728</v>
      </c>
      <c r="J177" s="46">
        <f t="shared" si="32"/>
        <v>1.0624</v>
      </c>
      <c r="K177" s="46">
        <f t="shared" si="33"/>
        <v>1.0392999999999999</v>
      </c>
      <c r="M177" s="45">
        <v>197901</v>
      </c>
      <c r="N177" s="47">
        <v>3.48</v>
      </c>
      <c r="O177" s="47">
        <v>5.56</v>
      </c>
      <c r="P177" s="47">
        <v>5.17</v>
      </c>
      <c r="Q177" s="47">
        <v>5.75</v>
      </c>
      <c r="R177" s="47">
        <v>8.42</v>
      </c>
      <c r="S177" s="46">
        <f t="shared" si="41"/>
        <v>1.0347999999999999</v>
      </c>
      <c r="T177" s="46">
        <f t="shared" si="42"/>
        <v>1.0556000000000001</v>
      </c>
      <c r="U177" s="46">
        <f t="shared" si="43"/>
        <v>1.0517000000000001</v>
      </c>
      <c r="V177" s="46">
        <f t="shared" si="44"/>
        <v>1.0575000000000001</v>
      </c>
      <c r="W177" s="46">
        <f t="shared" si="35"/>
        <v>1.0842000000000001</v>
      </c>
      <c r="Y177" s="45">
        <v>197901</v>
      </c>
      <c r="Z177" s="47">
        <v>3.66</v>
      </c>
      <c r="AA177" s="47">
        <v>5.22</v>
      </c>
      <c r="AB177" s="47">
        <v>5.01</v>
      </c>
      <c r="AC177" s="47">
        <v>5.7</v>
      </c>
      <c r="AD177" s="47">
        <v>6.33</v>
      </c>
      <c r="AE177" s="46">
        <f t="shared" si="36"/>
        <v>1.0366</v>
      </c>
      <c r="AF177" s="46">
        <f t="shared" si="37"/>
        <v>1.0522</v>
      </c>
      <c r="AG177" s="46">
        <f t="shared" si="38"/>
        <v>1.0501</v>
      </c>
      <c r="AH177" s="46">
        <f t="shared" si="39"/>
        <v>1.0569999999999999</v>
      </c>
      <c r="AI177" s="46">
        <f t="shared" si="40"/>
        <v>1.0632999999999999</v>
      </c>
      <c r="AK177" s="45">
        <v>197901</v>
      </c>
      <c r="AL177" s="47">
        <v>4.2300000000000004</v>
      </c>
      <c r="AM177" s="47">
        <v>0.77</v>
      </c>
    </row>
    <row r="178" spans="1:39" x14ac:dyDescent="0.2">
      <c r="A178" s="45">
        <v>197902</v>
      </c>
      <c r="B178" s="47">
        <v>-2.11</v>
      </c>
      <c r="C178" s="47">
        <v>-2.67</v>
      </c>
      <c r="D178" s="47">
        <v>-2.5099999999999998</v>
      </c>
      <c r="E178" s="47">
        <v>-3.48</v>
      </c>
      <c r="F178" s="47">
        <v>-2.83</v>
      </c>
      <c r="G178" s="46">
        <f t="shared" si="34"/>
        <v>0.97889999999999999</v>
      </c>
      <c r="H178" s="46">
        <f t="shared" si="30"/>
        <v>0.97330000000000005</v>
      </c>
      <c r="I178" s="46">
        <f t="shared" si="31"/>
        <v>0.97489999999999999</v>
      </c>
      <c r="J178" s="46">
        <f t="shared" si="32"/>
        <v>0.96520000000000006</v>
      </c>
      <c r="K178" s="46">
        <f t="shared" si="33"/>
        <v>0.97170000000000001</v>
      </c>
      <c r="M178" s="45">
        <v>197902</v>
      </c>
      <c r="N178" s="47">
        <v>-3.99</v>
      </c>
      <c r="O178" s="47">
        <v>-2.81</v>
      </c>
      <c r="P178" s="47">
        <v>-2.75</v>
      </c>
      <c r="Q178" s="47">
        <v>-1.72</v>
      </c>
      <c r="R178" s="47">
        <v>-2.75</v>
      </c>
      <c r="S178" s="46">
        <f t="shared" si="41"/>
        <v>0.96009999999999995</v>
      </c>
      <c r="T178" s="46">
        <f t="shared" si="42"/>
        <v>0.97189999999999999</v>
      </c>
      <c r="U178" s="46">
        <f t="shared" si="43"/>
        <v>0.97250000000000003</v>
      </c>
      <c r="V178" s="46">
        <f t="shared" si="44"/>
        <v>0.98280000000000001</v>
      </c>
      <c r="W178" s="46">
        <f t="shared" si="35"/>
        <v>0.97250000000000003</v>
      </c>
      <c r="Y178" s="45">
        <v>197902</v>
      </c>
      <c r="Z178" s="47">
        <v>-3.52</v>
      </c>
      <c r="AA178" s="47">
        <v>-2.4300000000000002</v>
      </c>
      <c r="AB178" s="47">
        <v>-3.06</v>
      </c>
      <c r="AC178" s="47">
        <v>-2.67</v>
      </c>
      <c r="AD178" s="47">
        <v>-3.17</v>
      </c>
      <c r="AE178" s="46">
        <f t="shared" si="36"/>
        <v>0.96479999999999999</v>
      </c>
      <c r="AF178" s="46">
        <f t="shared" si="37"/>
        <v>0.97570000000000001</v>
      </c>
      <c r="AG178" s="46">
        <f t="shared" si="38"/>
        <v>0.96940000000000004</v>
      </c>
      <c r="AH178" s="46">
        <f t="shared" si="39"/>
        <v>0.97330000000000005</v>
      </c>
      <c r="AI178" s="46">
        <f t="shared" si="40"/>
        <v>0.96830000000000005</v>
      </c>
      <c r="AK178" s="45">
        <v>197902</v>
      </c>
      <c r="AL178" s="47">
        <v>-3.56</v>
      </c>
      <c r="AM178" s="47">
        <v>0.73</v>
      </c>
    </row>
    <row r="179" spans="1:39" x14ac:dyDescent="0.2">
      <c r="A179" s="45">
        <v>197903</v>
      </c>
      <c r="B179" s="47">
        <v>8.43</v>
      </c>
      <c r="C179" s="47">
        <v>9.2899999999999991</v>
      </c>
      <c r="D179" s="47">
        <v>9.58</v>
      </c>
      <c r="E179" s="47">
        <v>8.25</v>
      </c>
      <c r="F179" s="47">
        <v>5.4</v>
      </c>
      <c r="G179" s="46">
        <f t="shared" si="34"/>
        <v>1.0843</v>
      </c>
      <c r="H179" s="46">
        <f t="shared" si="30"/>
        <v>1.0929</v>
      </c>
      <c r="I179" s="46">
        <f t="shared" si="31"/>
        <v>1.0958000000000001</v>
      </c>
      <c r="J179" s="46">
        <f t="shared" si="32"/>
        <v>1.0825</v>
      </c>
      <c r="K179" s="46">
        <f t="shared" si="33"/>
        <v>1.054</v>
      </c>
      <c r="M179" s="45">
        <v>197903</v>
      </c>
      <c r="N179" s="47">
        <v>6.07</v>
      </c>
      <c r="O179" s="47">
        <v>6.92</v>
      </c>
      <c r="P179" s="47">
        <v>6.97</v>
      </c>
      <c r="Q179" s="47">
        <v>5.0599999999999996</v>
      </c>
      <c r="R179" s="47">
        <v>8.4499999999999993</v>
      </c>
      <c r="S179" s="46">
        <f t="shared" si="41"/>
        <v>1.0607</v>
      </c>
      <c r="T179" s="46">
        <f t="shared" si="42"/>
        <v>1.0691999999999999</v>
      </c>
      <c r="U179" s="46">
        <f t="shared" si="43"/>
        <v>1.0697000000000001</v>
      </c>
      <c r="V179" s="46">
        <f t="shared" si="44"/>
        <v>1.0506</v>
      </c>
      <c r="W179" s="46">
        <f t="shared" si="35"/>
        <v>1.0845</v>
      </c>
      <c r="Y179" s="45">
        <v>197903</v>
      </c>
      <c r="Z179" s="47">
        <v>6.35</v>
      </c>
      <c r="AA179" s="47">
        <v>5.39</v>
      </c>
      <c r="AB179" s="47">
        <v>6.1</v>
      </c>
      <c r="AC179" s="47">
        <v>6.77</v>
      </c>
      <c r="AD179" s="47">
        <v>8.68</v>
      </c>
      <c r="AE179" s="46">
        <f t="shared" si="36"/>
        <v>1.0634999999999999</v>
      </c>
      <c r="AF179" s="46">
        <f t="shared" si="37"/>
        <v>1.0539000000000001</v>
      </c>
      <c r="AG179" s="46">
        <f t="shared" si="38"/>
        <v>1.0609999999999999</v>
      </c>
      <c r="AH179" s="46">
        <f t="shared" si="39"/>
        <v>1.0677000000000001</v>
      </c>
      <c r="AI179" s="46">
        <f t="shared" si="40"/>
        <v>1.0868</v>
      </c>
      <c r="AK179" s="45">
        <v>197903</v>
      </c>
      <c r="AL179" s="47">
        <v>5.68</v>
      </c>
      <c r="AM179" s="47">
        <v>0.81</v>
      </c>
    </row>
    <row r="180" spans="1:39" x14ac:dyDescent="0.2">
      <c r="A180" s="45">
        <v>197904</v>
      </c>
      <c r="B180" s="47">
        <v>3.05</v>
      </c>
      <c r="C180" s="47">
        <v>2.27</v>
      </c>
      <c r="D180" s="47">
        <v>1.74</v>
      </c>
      <c r="E180" s="47">
        <v>1.48</v>
      </c>
      <c r="F180" s="47">
        <v>0.16</v>
      </c>
      <c r="G180" s="46">
        <f t="shared" si="34"/>
        <v>1.0305</v>
      </c>
      <c r="H180" s="46">
        <f t="shared" si="30"/>
        <v>1.0226999999999999</v>
      </c>
      <c r="I180" s="46">
        <f t="shared" si="31"/>
        <v>1.0174000000000001</v>
      </c>
      <c r="J180" s="46">
        <f t="shared" si="32"/>
        <v>1.0147999999999999</v>
      </c>
      <c r="K180" s="46">
        <f t="shared" si="33"/>
        <v>1.0016</v>
      </c>
      <c r="M180" s="45">
        <v>197904</v>
      </c>
      <c r="N180" s="47">
        <v>0.35</v>
      </c>
      <c r="O180" s="47">
        <v>0.9</v>
      </c>
      <c r="P180" s="47">
        <v>1.26</v>
      </c>
      <c r="Q180" s="47">
        <v>0.15</v>
      </c>
      <c r="R180" s="47">
        <v>1.22</v>
      </c>
      <c r="S180" s="46">
        <f t="shared" si="41"/>
        <v>1.0035000000000001</v>
      </c>
      <c r="T180" s="46">
        <f t="shared" si="42"/>
        <v>1.0089999999999999</v>
      </c>
      <c r="U180" s="46">
        <f t="shared" si="43"/>
        <v>1.0125999999999999</v>
      </c>
      <c r="V180" s="46">
        <f t="shared" si="44"/>
        <v>1.0015000000000001</v>
      </c>
      <c r="W180" s="46">
        <f t="shared" si="35"/>
        <v>1.0122</v>
      </c>
      <c r="Y180" s="45">
        <v>197904</v>
      </c>
      <c r="Z180" s="47">
        <v>0.1</v>
      </c>
      <c r="AA180" s="47">
        <v>-0.37</v>
      </c>
      <c r="AB180" s="47">
        <v>1.77</v>
      </c>
      <c r="AC180" s="47">
        <v>2.04</v>
      </c>
      <c r="AD180" s="47">
        <v>1.3</v>
      </c>
      <c r="AE180" s="46">
        <f t="shared" si="36"/>
        <v>1.0009999999999999</v>
      </c>
      <c r="AF180" s="46">
        <f t="shared" si="37"/>
        <v>0.99629999999999996</v>
      </c>
      <c r="AG180" s="46">
        <f t="shared" si="38"/>
        <v>1.0177</v>
      </c>
      <c r="AH180" s="46">
        <f t="shared" si="39"/>
        <v>1.0204</v>
      </c>
      <c r="AI180" s="46">
        <f t="shared" si="40"/>
        <v>1.0129999999999999</v>
      </c>
      <c r="AK180" s="45">
        <v>197904</v>
      </c>
      <c r="AL180" s="47">
        <v>-0.06</v>
      </c>
      <c r="AM180" s="47">
        <v>0.8</v>
      </c>
    </row>
    <row r="181" spans="1:39" x14ac:dyDescent="0.2">
      <c r="A181" s="45">
        <v>197905</v>
      </c>
      <c r="B181" s="47">
        <v>-1.36</v>
      </c>
      <c r="C181" s="47">
        <v>-1.1299999999999999</v>
      </c>
      <c r="D181" s="47">
        <v>-1.65</v>
      </c>
      <c r="E181" s="47">
        <v>-0.84</v>
      </c>
      <c r="F181" s="47">
        <v>-1.52</v>
      </c>
      <c r="G181" s="46">
        <f t="shared" si="34"/>
        <v>0.98639999999999994</v>
      </c>
      <c r="H181" s="46">
        <f t="shared" si="30"/>
        <v>0.98870000000000002</v>
      </c>
      <c r="I181" s="46">
        <f t="shared" si="31"/>
        <v>0.98350000000000004</v>
      </c>
      <c r="J181" s="46">
        <f t="shared" si="32"/>
        <v>0.99160000000000004</v>
      </c>
      <c r="K181" s="46">
        <f t="shared" si="33"/>
        <v>0.98480000000000001</v>
      </c>
      <c r="M181" s="45">
        <v>197905</v>
      </c>
      <c r="N181" s="47">
        <v>-2.02</v>
      </c>
      <c r="O181" s="47">
        <v>-1.22</v>
      </c>
      <c r="P181" s="47">
        <v>-1.57</v>
      </c>
      <c r="Q181" s="47">
        <v>-0.88</v>
      </c>
      <c r="R181" s="47">
        <v>-1.23</v>
      </c>
      <c r="S181" s="46">
        <f t="shared" si="41"/>
        <v>0.9798</v>
      </c>
      <c r="T181" s="46">
        <f t="shared" si="42"/>
        <v>0.98780000000000001</v>
      </c>
      <c r="U181" s="46">
        <f t="shared" si="43"/>
        <v>0.98429999999999995</v>
      </c>
      <c r="V181" s="46">
        <f t="shared" si="44"/>
        <v>0.99119999999999997</v>
      </c>
      <c r="W181" s="46">
        <f t="shared" si="35"/>
        <v>0.98770000000000002</v>
      </c>
      <c r="Y181" s="45">
        <v>197905</v>
      </c>
      <c r="Z181" s="47">
        <v>-2.35</v>
      </c>
      <c r="AA181" s="47">
        <v>-0.9</v>
      </c>
      <c r="AB181" s="47">
        <v>-1</v>
      </c>
      <c r="AC181" s="47">
        <v>-2.1800000000000002</v>
      </c>
      <c r="AD181" s="47">
        <v>-0.61</v>
      </c>
      <c r="AE181" s="46">
        <f t="shared" si="36"/>
        <v>0.97650000000000003</v>
      </c>
      <c r="AF181" s="46">
        <f t="shared" si="37"/>
        <v>0.99099999999999999</v>
      </c>
      <c r="AG181" s="46">
        <f t="shared" si="38"/>
        <v>0.99</v>
      </c>
      <c r="AH181" s="46">
        <f t="shared" si="39"/>
        <v>0.97819999999999996</v>
      </c>
      <c r="AI181" s="46">
        <f t="shared" si="40"/>
        <v>0.99390000000000001</v>
      </c>
      <c r="AK181" s="45">
        <v>197905</v>
      </c>
      <c r="AL181" s="47">
        <v>-2.21</v>
      </c>
      <c r="AM181" s="47">
        <v>0.82</v>
      </c>
    </row>
    <row r="182" spans="1:39" x14ac:dyDescent="0.2">
      <c r="A182" s="45">
        <v>197906</v>
      </c>
      <c r="B182" s="47">
        <v>5.39</v>
      </c>
      <c r="C182" s="47">
        <v>6.49</v>
      </c>
      <c r="D182" s="47">
        <v>5.35</v>
      </c>
      <c r="E182" s="47">
        <v>6.38</v>
      </c>
      <c r="F182" s="47">
        <v>4.04</v>
      </c>
      <c r="G182" s="46">
        <f t="shared" si="34"/>
        <v>1.0539000000000001</v>
      </c>
      <c r="H182" s="46">
        <f t="shared" si="30"/>
        <v>1.0649</v>
      </c>
      <c r="I182" s="46">
        <f t="shared" si="31"/>
        <v>1.0535000000000001</v>
      </c>
      <c r="J182" s="46">
        <f t="shared" si="32"/>
        <v>1.0638000000000001</v>
      </c>
      <c r="K182" s="46">
        <f t="shared" si="33"/>
        <v>1.0404</v>
      </c>
      <c r="M182" s="45">
        <v>197906</v>
      </c>
      <c r="N182" s="47">
        <v>2.98</v>
      </c>
      <c r="O182" s="47">
        <v>5.17</v>
      </c>
      <c r="P182" s="47">
        <v>6.22</v>
      </c>
      <c r="Q182" s="47">
        <v>5.26</v>
      </c>
      <c r="R182" s="47">
        <v>5</v>
      </c>
      <c r="S182" s="46">
        <f t="shared" si="41"/>
        <v>1.0298</v>
      </c>
      <c r="T182" s="46">
        <f t="shared" si="42"/>
        <v>1.0517000000000001</v>
      </c>
      <c r="U182" s="46">
        <f t="shared" si="43"/>
        <v>1.0622</v>
      </c>
      <c r="V182" s="46">
        <f t="shared" si="44"/>
        <v>1.0526</v>
      </c>
      <c r="W182" s="46">
        <f t="shared" si="35"/>
        <v>1.05</v>
      </c>
      <c r="Y182" s="45">
        <v>197906</v>
      </c>
      <c r="Z182" s="47">
        <v>2.86</v>
      </c>
      <c r="AA182" s="47">
        <v>4.18</v>
      </c>
      <c r="AB182" s="47">
        <v>5.77</v>
      </c>
      <c r="AC182" s="47">
        <v>6.53</v>
      </c>
      <c r="AD182" s="47">
        <v>5.71</v>
      </c>
      <c r="AE182" s="46">
        <f t="shared" si="36"/>
        <v>1.0286</v>
      </c>
      <c r="AF182" s="46">
        <f t="shared" si="37"/>
        <v>1.0418000000000001</v>
      </c>
      <c r="AG182" s="46">
        <f t="shared" si="38"/>
        <v>1.0577000000000001</v>
      </c>
      <c r="AH182" s="46">
        <f t="shared" si="39"/>
        <v>1.0652999999999999</v>
      </c>
      <c r="AI182" s="46">
        <f t="shared" si="40"/>
        <v>1.0570999999999999</v>
      </c>
      <c r="AK182" s="45">
        <v>197906</v>
      </c>
      <c r="AL182" s="47">
        <v>3.85</v>
      </c>
      <c r="AM182" s="47">
        <v>0.81</v>
      </c>
    </row>
    <row r="183" spans="1:39" x14ac:dyDescent="0.2">
      <c r="A183" s="45">
        <v>197907</v>
      </c>
      <c r="B183" s="47">
        <v>2.48</v>
      </c>
      <c r="C183" s="47">
        <v>3.05</v>
      </c>
      <c r="D183" s="47">
        <v>3.54</v>
      </c>
      <c r="E183" s="47">
        <v>2.5</v>
      </c>
      <c r="F183" s="47">
        <v>0.96</v>
      </c>
      <c r="G183" s="46">
        <f t="shared" si="34"/>
        <v>1.0247999999999999</v>
      </c>
      <c r="H183" s="46">
        <f t="shared" si="30"/>
        <v>1.0305</v>
      </c>
      <c r="I183" s="46">
        <f t="shared" si="31"/>
        <v>1.0354000000000001</v>
      </c>
      <c r="J183" s="46">
        <f t="shared" si="32"/>
        <v>1.0249999999999999</v>
      </c>
      <c r="K183" s="46">
        <f t="shared" si="33"/>
        <v>1.0096000000000001</v>
      </c>
      <c r="M183" s="45">
        <v>197907</v>
      </c>
      <c r="N183" s="47">
        <v>0.28000000000000003</v>
      </c>
      <c r="O183" s="47">
        <v>2.13</v>
      </c>
      <c r="P183" s="47">
        <v>1.98</v>
      </c>
      <c r="Q183" s="47">
        <v>1.96</v>
      </c>
      <c r="R183" s="47">
        <v>3.6</v>
      </c>
      <c r="S183" s="46">
        <f t="shared" si="41"/>
        <v>1.0027999999999999</v>
      </c>
      <c r="T183" s="46">
        <f t="shared" si="42"/>
        <v>1.0213000000000001</v>
      </c>
      <c r="U183" s="46">
        <f t="shared" si="43"/>
        <v>1.0198</v>
      </c>
      <c r="V183" s="46">
        <f t="shared" si="44"/>
        <v>1.0196000000000001</v>
      </c>
      <c r="W183" s="46">
        <f t="shared" si="35"/>
        <v>1.036</v>
      </c>
      <c r="Y183" s="45">
        <v>197907</v>
      </c>
      <c r="Z183" s="47">
        <v>-0.33</v>
      </c>
      <c r="AA183" s="47">
        <v>1.53</v>
      </c>
      <c r="AB183" s="47">
        <v>3.54</v>
      </c>
      <c r="AC183" s="47">
        <v>2.19</v>
      </c>
      <c r="AD183" s="47">
        <v>2.62</v>
      </c>
      <c r="AE183" s="46">
        <f t="shared" si="36"/>
        <v>0.99670000000000003</v>
      </c>
      <c r="AF183" s="46">
        <f t="shared" si="37"/>
        <v>1.0153000000000001</v>
      </c>
      <c r="AG183" s="46">
        <f t="shared" si="38"/>
        <v>1.0354000000000001</v>
      </c>
      <c r="AH183" s="46">
        <f t="shared" si="39"/>
        <v>1.0219</v>
      </c>
      <c r="AI183" s="46">
        <f t="shared" si="40"/>
        <v>1.0262</v>
      </c>
      <c r="AK183" s="45">
        <v>197907</v>
      </c>
      <c r="AL183" s="47">
        <v>0.82</v>
      </c>
      <c r="AM183" s="47">
        <v>0.77</v>
      </c>
    </row>
    <row r="184" spans="1:39" x14ac:dyDescent="0.2">
      <c r="A184" s="45">
        <v>197908</v>
      </c>
      <c r="B184" s="47">
        <v>7.46</v>
      </c>
      <c r="C184" s="47">
        <v>7.81</v>
      </c>
      <c r="D184" s="47">
        <v>7.33</v>
      </c>
      <c r="E184" s="47">
        <v>7.27</v>
      </c>
      <c r="F184" s="47">
        <v>5.77</v>
      </c>
      <c r="G184" s="46">
        <f t="shared" si="34"/>
        <v>1.0746</v>
      </c>
      <c r="H184" s="46">
        <f t="shared" si="30"/>
        <v>1.0781000000000001</v>
      </c>
      <c r="I184" s="46">
        <f t="shared" si="31"/>
        <v>1.0732999999999999</v>
      </c>
      <c r="J184" s="46">
        <f t="shared" si="32"/>
        <v>1.0727</v>
      </c>
      <c r="K184" s="46">
        <f t="shared" si="33"/>
        <v>1.0577000000000001</v>
      </c>
      <c r="M184" s="45">
        <v>197908</v>
      </c>
      <c r="N184" s="47">
        <v>7.07</v>
      </c>
      <c r="O184" s="47">
        <v>7.21</v>
      </c>
      <c r="P184" s="47">
        <v>4.9800000000000004</v>
      </c>
      <c r="Q184" s="47">
        <v>5.5</v>
      </c>
      <c r="R184" s="47">
        <v>6.57</v>
      </c>
      <c r="S184" s="46">
        <f t="shared" si="41"/>
        <v>1.0707</v>
      </c>
      <c r="T184" s="46">
        <f t="shared" si="42"/>
        <v>1.0721000000000001</v>
      </c>
      <c r="U184" s="46">
        <f t="shared" si="43"/>
        <v>1.0498000000000001</v>
      </c>
      <c r="V184" s="46">
        <f t="shared" si="44"/>
        <v>1.0549999999999999</v>
      </c>
      <c r="W184" s="46">
        <f t="shared" si="35"/>
        <v>1.0657000000000001</v>
      </c>
      <c r="Y184" s="45">
        <v>197908</v>
      </c>
      <c r="Z184" s="47">
        <v>7.05</v>
      </c>
      <c r="AA184" s="47">
        <v>5.81</v>
      </c>
      <c r="AB184" s="47">
        <v>5.59</v>
      </c>
      <c r="AC184" s="47">
        <v>7.24</v>
      </c>
      <c r="AD184" s="47">
        <v>5.9</v>
      </c>
      <c r="AE184" s="46">
        <f t="shared" si="36"/>
        <v>1.0705</v>
      </c>
      <c r="AF184" s="46">
        <f t="shared" si="37"/>
        <v>1.0581</v>
      </c>
      <c r="AG184" s="46">
        <f t="shared" si="38"/>
        <v>1.0559000000000001</v>
      </c>
      <c r="AH184" s="46">
        <f t="shared" si="39"/>
        <v>1.0724</v>
      </c>
      <c r="AI184" s="46">
        <f t="shared" si="40"/>
        <v>1.0589999999999999</v>
      </c>
      <c r="AK184" s="45">
        <v>197908</v>
      </c>
      <c r="AL184" s="47">
        <v>5.53</v>
      </c>
      <c r="AM184" s="47">
        <v>0.77</v>
      </c>
    </row>
    <row r="185" spans="1:39" x14ac:dyDescent="0.2">
      <c r="A185" s="45">
        <v>197909</v>
      </c>
      <c r="B185" s="47">
        <v>-0.51</v>
      </c>
      <c r="C185" s="47">
        <v>-0.44</v>
      </c>
      <c r="D185" s="47">
        <v>-0.39</v>
      </c>
      <c r="E185" s="47">
        <v>-0.52</v>
      </c>
      <c r="F185" s="47">
        <v>0.26</v>
      </c>
      <c r="G185" s="46">
        <f t="shared" si="34"/>
        <v>0.99490000000000001</v>
      </c>
      <c r="H185" s="46">
        <f t="shared" si="30"/>
        <v>0.99560000000000004</v>
      </c>
      <c r="I185" s="46">
        <f t="shared" si="31"/>
        <v>0.99609999999999999</v>
      </c>
      <c r="J185" s="46">
        <f t="shared" si="32"/>
        <v>0.99480000000000002</v>
      </c>
      <c r="K185" s="46">
        <f t="shared" si="33"/>
        <v>1.0025999999999999</v>
      </c>
      <c r="M185" s="45">
        <v>197909</v>
      </c>
      <c r="N185" s="47">
        <v>-1.1599999999999999</v>
      </c>
      <c r="O185" s="47">
        <v>0.66</v>
      </c>
      <c r="P185" s="47">
        <v>0.97</v>
      </c>
      <c r="Q185" s="47">
        <v>-0.38</v>
      </c>
      <c r="R185" s="47">
        <v>-0.66</v>
      </c>
      <c r="S185" s="46">
        <f t="shared" si="41"/>
        <v>0.98839999999999995</v>
      </c>
      <c r="T185" s="46">
        <f t="shared" si="42"/>
        <v>1.0065999999999999</v>
      </c>
      <c r="U185" s="46">
        <f t="shared" si="43"/>
        <v>1.0097</v>
      </c>
      <c r="V185" s="46">
        <f t="shared" si="44"/>
        <v>0.99619999999999997</v>
      </c>
      <c r="W185" s="46">
        <f t="shared" si="35"/>
        <v>0.99339999999999995</v>
      </c>
      <c r="Y185" s="45">
        <v>197909</v>
      </c>
      <c r="Z185" s="47">
        <v>-1.05</v>
      </c>
      <c r="AA185" s="47">
        <v>0.27</v>
      </c>
      <c r="AB185" s="47">
        <v>1.32</v>
      </c>
      <c r="AC185" s="47">
        <v>-0.22</v>
      </c>
      <c r="AD185" s="47">
        <v>-0.7</v>
      </c>
      <c r="AE185" s="46">
        <f t="shared" si="36"/>
        <v>0.98950000000000005</v>
      </c>
      <c r="AF185" s="46">
        <f t="shared" si="37"/>
        <v>1.0026999999999999</v>
      </c>
      <c r="AG185" s="46">
        <f t="shared" si="38"/>
        <v>1.0132000000000001</v>
      </c>
      <c r="AH185" s="46">
        <f t="shared" si="39"/>
        <v>0.99780000000000002</v>
      </c>
      <c r="AI185" s="46">
        <f t="shared" si="40"/>
        <v>0.99299999999999999</v>
      </c>
      <c r="AK185" s="45">
        <v>197909</v>
      </c>
      <c r="AL185" s="47">
        <v>-0.82</v>
      </c>
      <c r="AM185" s="47">
        <v>0.83</v>
      </c>
    </row>
    <row r="186" spans="1:39" x14ac:dyDescent="0.2">
      <c r="A186" s="45">
        <v>197910</v>
      </c>
      <c r="B186" s="47">
        <v>-10.67</v>
      </c>
      <c r="C186" s="47">
        <v>-10.62</v>
      </c>
      <c r="D186" s="47">
        <v>-9.19</v>
      </c>
      <c r="E186" s="47">
        <v>-8.69</v>
      </c>
      <c r="F186" s="47">
        <v>-6.13</v>
      </c>
      <c r="G186" s="46">
        <f t="shared" si="34"/>
        <v>0.89329999999999998</v>
      </c>
      <c r="H186" s="46">
        <f t="shared" si="30"/>
        <v>0.89380000000000004</v>
      </c>
      <c r="I186" s="46">
        <f t="shared" si="31"/>
        <v>0.90810000000000002</v>
      </c>
      <c r="J186" s="46">
        <f t="shared" si="32"/>
        <v>0.91310000000000002</v>
      </c>
      <c r="K186" s="46">
        <f t="shared" si="33"/>
        <v>0.93869999999999998</v>
      </c>
      <c r="M186" s="45">
        <v>197910</v>
      </c>
      <c r="N186" s="47">
        <v>-6.88</v>
      </c>
      <c r="O186" s="47">
        <v>-6.44</v>
      </c>
      <c r="P186" s="47">
        <v>-6.7</v>
      </c>
      <c r="Q186" s="47">
        <v>-8.14</v>
      </c>
      <c r="R186" s="47">
        <v>-9.43</v>
      </c>
      <c r="S186" s="46">
        <f t="shared" si="41"/>
        <v>0.93120000000000003</v>
      </c>
      <c r="T186" s="46">
        <f t="shared" si="42"/>
        <v>0.93559999999999999</v>
      </c>
      <c r="U186" s="46">
        <f t="shared" si="43"/>
        <v>0.93300000000000005</v>
      </c>
      <c r="V186" s="46">
        <f t="shared" si="44"/>
        <v>0.91859999999999997</v>
      </c>
      <c r="W186" s="46">
        <f t="shared" si="35"/>
        <v>0.90569999999999995</v>
      </c>
      <c r="Y186" s="45">
        <v>197910</v>
      </c>
      <c r="Z186" s="47">
        <v>-6.94</v>
      </c>
      <c r="AA186" s="47">
        <v>-5.41</v>
      </c>
      <c r="AB186" s="47">
        <v>-7.31</v>
      </c>
      <c r="AC186" s="47">
        <v>-7.88</v>
      </c>
      <c r="AD186" s="47">
        <v>-10.67</v>
      </c>
      <c r="AE186" s="46">
        <f t="shared" si="36"/>
        <v>0.93059999999999998</v>
      </c>
      <c r="AF186" s="46">
        <f t="shared" si="37"/>
        <v>0.94589999999999996</v>
      </c>
      <c r="AG186" s="46">
        <f t="shared" si="38"/>
        <v>0.92690000000000006</v>
      </c>
      <c r="AH186" s="46">
        <f t="shared" si="39"/>
        <v>0.92120000000000002</v>
      </c>
      <c r="AI186" s="46">
        <f t="shared" si="40"/>
        <v>0.89329999999999998</v>
      </c>
      <c r="AK186" s="45">
        <v>197910</v>
      </c>
      <c r="AL186" s="47">
        <v>-8.1</v>
      </c>
      <c r="AM186" s="47">
        <v>0.87</v>
      </c>
    </row>
    <row r="187" spans="1:39" x14ac:dyDescent="0.2">
      <c r="A187" s="45">
        <v>197911</v>
      </c>
      <c r="B187" s="47">
        <v>7.56</v>
      </c>
      <c r="C187" s="47">
        <v>8.35</v>
      </c>
      <c r="D187" s="47">
        <v>8.26</v>
      </c>
      <c r="E187" s="47">
        <v>7.65</v>
      </c>
      <c r="F187" s="47">
        <v>5.37</v>
      </c>
      <c r="G187" s="46">
        <f t="shared" si="34"/>
        <v>1.0756000000000001</v>
      </c>
      <c r="H187" s="46">
        <f t="shared" si="30"/>
        <v>1.0834999999999999</v>
      </c>
      <c r="I187" s="46">
        <f t="shared" si="31"/>
        <v>1.0826</v>
      </c>
      <c r="J187" s="46">
        <f t="shared" si="32"/>
        <v>1.0765</v>
      </c>
      <c r="K187" s="46">
        <f t="shared" si="33"/>
        <v>1.0537000000000001</v>
      </c>
      <c r="M187" s="45">
        <v>197911</v>
      </c>
      <c r="N187" s="47">
        <v>6.62</v>
      </c>
      <c r="O187" s="47">
        <v>7.36</v>
      </c>
      <c r="P187" s="47">
        <v>4.8899999999999997</v>
      </c>
      <c r="Q187" s="47">
        <v>6.92</v>
      </c>
      <c r="R187" s="47">
        <v>3.79</v>
      </c>
      <c r="S187" s="46">
        <f t="shared" si="41"/>
        <v>1.0662</v>
      </c>
      <c r="T187" s="46">
        <f t="shared" si="42"/>
        <v>1.0735999999999999</v>
      </c>
      <c r="U187" s="46">
        <f t="shared" si="43"/>
        <v>1.0488999999999999</v>
      </c>
      <c r="V187" s="46">
        <f t="shared" si="44"/>
        <v>1.0691999999999999</v>
      </c>
      <c r="W187" s="46">
        <f t="shared" si="35"/>
        <v>1.0379</v>
      </c>
      <c r="Y187" s="45">
        <v>197911</v>
      </c>
      <c r="Z187" s="47">
        <v>7.58</v>
      </c>
      <c r="AA187" s="47">
        <v>5.24</v>
      </c>
      <c r="AB187" s="47">
        <v>5.82</v>
      </c>
      <c r="AC187" s="47">
        <v>6.71</v>
      </c>
      <c r="AD187" s="47">
        <v>4.0199999999999996</v>
      </c>
      <c r="AE187" s="46">
        <f t="shared" si="36"/>
        <v>1.0758000000000001</v>
      </c>
      <c r="AF187" s="46">
        <f t="shared" si="37"/>
        <v>1.0524</v>
      </c>
      <c r="AG187" s="46">
        <f t="shared" si="38"/>
        <v>1.0582</v>
      </c>
      <c r="AH187" s="46">
        <f t="shared" si="39"/>
        <v>1.0670999999999999</v>
      </c>
      <c r="AI187" s="46">
        <f t="shared" si="40"/>
        <v>1.0402</v>
      </c>
      <c r="AK187" s="45">
        <v>197911</v>
      </c>
      <c r="AL187" s="47">
        <v>5.21</v>
      </c>
      <c r="AM187" s="47">
        <v>0.99</v>
      </c>
    </row>
    <row r="188" spans="1:39" x14ac:dyDescent="0.2">
      <c r="A188" s="45">
        <v>197912</v>
      </c>
      <c r="B188" s="47">
        <v>7.66</v>
      </c>
      <c r="C188" s="47">
        <v>6.44</v>
      </c>
      <c r="D188" s="47">
        <v>4.5599999999999996</v>
      </c>
      <c r="E188" s="47">
        <v>3.61</v>
      </c>
      <c r="F188" s="47">
        <v>1.68</v>
      </c>
      <c r="G188" s="46">
        <f t="shared" si="34"/>
        <v>1.0766</v>
      </c>
      <c r="H188" s="46">
        <f t="shared" si="30"/>
        <v>1.0644</v>
      </c>
      <c r="I188" s="46">
        <f t="shared" si="31"/>
        <v>1.0456000000000001</v>
      </c>
      <c r="J188" s="46">
        <f t="shared" si="32"/>
        <v>1.0361</v>
      </c>
      <c r="K188" s="46">
        <f t="shared" si="33"/>
        <v>1.0167999999999999</v>
      </c>
      <c r="M188" s="45">
        <v>197912</v>
      </c>
      <c r="N188" s="47">
        <v>3.23</v>
      </c>
      <c r="O188" s="47">
        <v>3.99</v>
      </c>
      <c r="P188" s="47">
        <v>0.72</v>
      </c>
      <c r="Q188" s="47">
        <v>1.7</v>
      </c>
      <c r="R188" s="47">
        <v>3.93</v>
      </c>
      <c r="S188" s="46">
        <f t="shared" si="41"/>
        <v>1.0323</v>
      </c>
      <c r="T188" s="46">
        <f t="shared" si="42"/>
        <v>1.0399</v>
      </c>
      <c r="U188" s="46">
        <f t="shared" si="43"/>
        <v>1.0072000000000001</v>
      </c>
      <c r="V188" s="46">
        <f t="shared" si="44"/>
        <v>1.0169999999999999</v>
      </c>
      <c r="W188" s="46">
        <f t="shared" si="35"/>
        <v>1.0392999999999999</v>
      </c>
      <c r="Y188" s="45">
        <v>197912</v>
      </c>
      <c r="Z188" s="47">
        <v>3.4</v>
      </c>
      <c r="AA188" s="47">
        <v>1.33</v>
      </c>
      <c r="AB188" s="47">
        <v>2.94</v>
      </c>
      <c r="AC188" s="47">
        <v>3.24</v>
      </c>
      <c r="AD188" s="47">
        <v>2.33</v>
      </c>
      <c r="AE188" s="46">
        <f t="shared" si="36"/>
        <v>1.034</v>
      </c>
      <c r="AF188" s="46">
        <f t="shared" si="37"/>
        <v>1.0133000000000001</v>
      </c>
      <c r="AG188" s="46">
        <f t="shared" si="38"/>
        <v>1.0294000000000001</v>
      </c>
      <c r="AH188" s="46">
        <f t="shared" si="39"/>
        <v>1.0324</v>
      </c>
      <c r="AI188" s="46">
        <f t="shared" si="40"/>
        <v>1.0233000000000001</v>
      </c>
      <c r="AK188" s="45">
        <v>197912</v>
      </c>
      <c r="AL188" s="47">
        <v>1.79</v>
      </c>
      <c r="AM188" s="47">
        <v>0.95</v>
      </c>
    </row>
    <row r="189" spans="1:39" x14ac:dyDescent="0.2">
      <c r="A189" s="45">
        <v>198001</v>
      </c>
      <c r="B189" s="47">
        <v>10.19</v>
      </c>
      <c r="C189" s="47">
        <v>6.97</v>
      </c>
      <c r="D189" s="47">
        <v>6.74</v>
      </c>
      <c r="E189" s="47">
        <v>6.35</v>
      </c>
      <c r="F189" s="47">
        <v>5.91</v>
      </c>
      <c r="G189" s="46">
        <f t="shared" si="34"/>
        <v>1.1019000000000001</v>
      </c>
      <c r="H189" s="46">
        <f t="shared" si="30"/>
        <v>1.0697000000000001</v>
      </c>
      <c r="I189" s="46">
        <f t="shared" si="31"/>
        <v>1.0673999999999999</v>
      </c>
      <c r="J189" s="46">
        <f t="shared" si="32"/>
        <v>1.0634999999999999</v>
      </c>
      <c r="K189" s="46">
        <f t="shared" si="33"/>
        <v>1.0590999999999999</v>
      </c>
      <c r="M189" s="45">
        <v>198001</v>
      </c>
      <c r="N189" s="47">
        <v>4.6500000000000004</v>
      </c>
      <c r="O189" s="47">
        <v>7.57</v>
      </c>
      <c r="P189" s="47">
        <v>5.96</v>
      </c>
      <c r="Q189" s="47">
        <v>6.19</v>
      </c>
      <c r="R189" s="47">
        <v>9.51</v>
      </c>
      <c r="S189" s="46">
        <f t="shared" si="41"/>
        <v>1.0465</v>
      </c>
      <c r="T189" s="46">
        <f t="shared" si="42"/>
        <v>1.0757000000000001</v>
      </c>
      <c r="U189" s="46">
        <f t="shared" si="43"/>
        <v>1.0596000000000001</v>
      </c>
      <c r="V189" s="46">
        <f t="shared" si="44"/>
        <v>1.0619000000000001</v>
      </c>
      <c r="W189" s="46">
        <f t="shared" si="35"/>
        <v>1.0951</v>
      </c>
      <c r="Y189" s="45">
        <v>198001</v>
      </c>
      <c r="Z189" s="47">
        <v>4.37</v>
      </c>
      <c r="AA189" s="47">
        <v>7.06</v>
      </c>
      <c r="AB189" s="47">
        <v>5.92</v>
      </c>
      <c r="AC189" s="47">
        <v>6.13</v>
      </c>
      <c r="AD189" s="47">
        <v>7.45</v>
      </c>
      <c r="AE189" s="46">
        <f t="shared" si="36"/>
        <v>1.0437000000000001</v>
      </c>
      <c r="AF189" s="46">
        <f t="shared" si="37"/>
        <v>1.0706</v>
      </c>
      <c r="AG189" s="46">
        <f t="shared" si="38"/>
        <v>1.0591999999999999</v>
      </c>
      <c r="AH189" s="46">
        <f t="shared" si="39"/>
        <v>1.0612999999999999</v>
      </c>
      <c r="AI189" s="46">
        <f t="shared" si="40"/>
        <v>1.0745</v>
      </c>
      <c r="AK189" s="45">
        <v>198001</v>
      </c>
      <c r="AL189" s="47">
        <v>5.51</v>
      </c>
      <c r="AM189" s="47">
        <v>0.8</v>
      </c>
    </row>
    <row r="190" spans="1:39" x14ac:dyDescent="0.2">
      <c r="A190" s="45">
        <v>198002</v>
      </c>
      <c r="B190" s="47">
        <v>-0.91</v>
      </c>
      <c r="C190" s="47">
        <v>-1.86</v>
      </c>
      <c r="D190" s="47">
        <v>-2.84</v>
      </c>
      <c r="E190" s="47">
        <v>-2.3199999999999998</v>
      </c>
      <c r="F190" s="47">
        <v>0.55000000000000004</v>
      </c>
      <c r="G190" s="46">
        <f t="shared" si="34"/>
        <v>0.9909</v>
      </c>
      <c r="H190" s="46">
        <f t="shared" si="30"/>
        <v>0.98140000000000005</v>
      </c>
      <c r="I190" s="46">
        <f t="shared" si="31"/>
        <v>0.97160000000000002</v>
      </c>
      <c r="J190" s="46">
        <f t="shared" si="32"/>
        <v>0.9768</v>
      </c>
      <c r="K190" s="46">
        <f t="shared" si="33"/>
        <v>1.0055000000000001</v>
      </c>
      <c r="M190" s="45">
        <v>198002</v>
      </c>
      <c r="N190" s="47">
        <v>-3.48</v>
      </c>
      <c r="O190" s="47">
        <v>0.31</v>
      </c>
      <c r="P190" s="47">
        <v>2.0699999999999998</v>
      </c>
      <c r="Q190" s="47">
        <v>-0.6</v>
      </c>
      <c r="R190" s="47">
        <v>0.1</v>
      </c>
      <c r="S190" s="46">
        <f t="shared" si="41"/>
        <v>0.96520000000000006</v>
      </c>
      <c r="T190" s="46">
        <f t="shared" si="42"/>
        <v>1.0031000000000001</v>
      </c>
      <c r="U190" s="46">
        <f t="shared" si="43"/>
        <v>1.0206999999999999</v>
      </c>
      <c r="V190" s="46">
        <f t="shared" si="44"/>
        <v>0.99399999999999999</v>
      </c>
      <c r="W190" s="46">
        <f t="shared" si="35"/>
        <v>1.0009999999999999</v>
      </c>
      <c r="Y190" s="45">
        <v>198002</v>
      </c>
      <c r="Z190" s="47">
        <v>-2.35</v>
      </c>
      <c r="AA190" s="47">
        <v>1.28</v>
      </c>
      <c r="AB190" s="47">
        <v>1.75</v>
      </c>
      <c r="AC190" s="47">
        <v>-0.75</v>
      </c>
      <c r="AD190" s="47">
        <v>-4.68</v>
      </c>
      <c r="AE190" s="46">
        <f t="shared" si="36"/>
        <v>0.97650000000000003</v>
      </c>
      <c r="AF190" s="46">
        <f t="shared" si="37"/>
        <v>1.0127999999999999</v>
      </c>
      <c r="AG190" s="46">
        <f t="shared" si="38"/>
        <v>1.0175000000000001</v>
      </c>
      <c r="AH190" s="46">
        <f t="shared" si="39"/>
        <v>0.99250000000000005</v>
      </c>
      <c r="AI190" s="46">
        <f t="shared" si="40"/>
        <v>0.95320000000000005</v>
      </c>
      <c r="AK190" s="45">
        <v>198002</v>
      </c>
      <c r="AL190" s="47">
        <v>-1.22</v>
      </c>
      <c r="AM190" s="47">
        <v>0.89</v>
      </c>
    </row>
    <row r="191" spans="1:39" x14ac:dyDescent="0.2">
      <c r="A191" s="45">
        <v>198003</v>
      </c>
      <c r="B191" s="47">
        <v>-18.78</v>
      </c>
      <c r="C191" s="47">
        <v>-17.23</v>
      </c>
      <c r="D191" s="47">
        <v>-16.010000000000002</v>
      </c>
      <c r="E191" s="47">
        <v>-13.48</v>
      </c>
      <c r="F191" s="47">
        <v>-9.59</v>
      </c>
      <c r="G191" s="46">
        <f t="shared" si="34"/>
        <v>0.81220000000000003</v>
      </c>
      <c r="H191" s="46">
        <f t="shared" si="30"/>
        <v>0.82769999999999999</v>
      </c>
      <c r="I191" s="46">
        <f t="shared" si="31"/>
        <v>0.83989999999999998</v>
      </c>
      <c r="J191" s="46">
        <f t="shared" si="32"/>
        <v>0.86519999999999997</v>
      </c>
      <c r="K191" s="46">
        <f t="shared" si="33"/>
        <v>0.90410000000000001</v>
      </c>
      <c r="M191" s="45">
        <v>198003</v>
      </c>
      <c r="N191" s="47">
        <v>-9.2899999999999991</v>
      </c>
      <c r="O191" s="47">
        <v>-12.54</v>
      </c>
      <c r="P191" s="47">
        <v>-10.87</v>
      </c>
      <c r="Q191" s="47">
        <v>-11.88</v>
      </c>
      <c r="R191" s="47">
        <v>-15.4</v>
      </c>
      <c r="S191" s="46">
        <f t="shared" si="41"/>
        <v>0.90710000000000002</v>
      </c>
      <c r="T191" s="46">
        <f t="shared" si="42"/>
        <v>0.87460000000000004</v>
      </c>
      <c r="U191" s="46">
        <f t="shared" si="43"/>
        <v>0.89129999999999998</v>
      </c>
      <c r="V191" s="46">
        <f t="shared" si="44"/>
        <v>0.88119999999999998</v>
      </c>
      <c r="W191" s="46">
        <f t="shared" si="35"/>
        <v>0.84599999999999997</v>
      </c>
      <c r="Y191" s="45">
        <v>198003</v>
      </c>
      <c r="Z191" s="47">
        <v>-10.47</v>
      </c>
      <c r="AA191" s="47">
        <v>-10.77</v>
      </c>
      <c r="AB191" s="47">
        <v>-12.15</v>
      </c>
      <c r="AC191" s="47">
        <v>-12.01</v>
      </c>
      <c r="AD191" s="47">
        <v>-11.52</v>
      </c>
      <c r="AE191" s="46">
        <f t="shared" si="36"/>
        <v>0.89529999999999998</v>
      </c>
      <c r="AF191" s="46">
        <f t="shared" si="37"/>
        <v>0.89229999999999998</v>
      </c>
      <c r="AG191" s="46">
        <f t="shared" si="38"/>
        <v>0.87850000000000006</v>
      </c>
      <c r="AH191" s="46">
        <f t="shared" si="39"/>
        <v>0.87990000000000002</v>
      </c>
      <c r="AI191" s="46">
        <f t="shared" si="40"/>
        <v>0.88480000000000003</v>
      </c>
      <c r="AK191" s="45">
        <v>198003</v>
      </c>
      <c r="AL191" s="47">
        <v>-12.9</v>
      </c>
      <c r="AM191" s="47">
        <v>1.21</v>
      </c>
    </row>
    <row r="192" spans="1:39" x14ac:dyDescent="0.2">
      <c r="A192" s="45">
        <v>198004</v>
      </c>
      <c r="B192" s="47">
        <v>6.14</v>
      </c>
      <c r="C192" s="47">
        <v>6.07</v>
      </c>
      <c r="D192" s="47">
        <v>7.29</v>
      </c>
      <c r="E192" s="47">
        <v>6.48</v>
      </c>
      <c r="F192" s="47">
        <v>4.41</v>
      </c>
      <c r="G192" s="46">
        <f t="shared" si="34"/>
        <v>1.0613999999999999</v>
      </c>
      <c r="H192" s="46">
        <f t="shared" si="30"/>
        <v>1.0607</v>
      </c>
      <c r="I192" s="46">
        <f t="shared" si="31"/>
        <v>1.0729</v>
      </c>
      <c r="J192" s="46">
        <f t="shared" si="32"/>
        <v>1.0648</v>
      </c>
      <c r="K192" s="46">
        <f t="shared" si="33"/>
        <v>1.0441</v>
      </c>
      <c r="M192" s="45">
        <v>198004</v>
      </c>
      <c r="N192" s="47">
        <v>3.81</v>
      </c>
      <c r="O192" s="47">
        <v>4.1500000000000004</v>
      </c>
      <c r="P192" s="47">
        <v>5.88</v>
      </c>
      <c r="Q192" s="47">
        <v>8.01</v>
      </c>
      <c r="R192" s="47">
        <v>4.57</v>
      </c>
      <c r="S192" s="46">
        <f t="shared" si="41"/>
        <v>1.0381</v>
      </c>
      <c r="T192" s="46">
        <f t="shared" si="42"/>
        <v>1.0415000000000001</v>
      </c>
      <c r="U192" s="46">
        <f t="shared" si="43"/>
        <v>1.0588</v>
      </c>
      <c r="V192" s="46">
        <f t="shared" si="44"/>
        <v>1.0801000000000001</v>
      </c>
      <c r="W192" s="46">
        <f t="shared" si="35"/>
        <v>1.0457000000000001</v>
      </c>
      <c r="Y192" s="45">
        <v>198004</v>
      </c>
      <c r="Z192" s="47">
        <v>4.2</v>
      </c>
      <c r="AA192" s="47">
        <v>4.79</v>
      </c>
      <c r="AB192" s="47">
        <v>6.47</v>
      </c>
      <c r="AC192" s="47">
        <v>6.15</v>
      </c>
      <c r="AD192" s="47">
        <v>3.57</v>
      </c>
      <c r="AE192" s="46">
        <f t="shared" si="36"/>
        <v>1.042</v>
      </c>
      <c r="AF192" s="46">
        <f t="shared" si="37"/>
        <v>1.0479000000000001</v>
      </c>
      <c r="AG192" s="46">
        <f t="shared" si="38"/>
        <v>1.0647</v>
      </c>
      <c r="AH192" s="46">
        <f t="shared" si="39"/>
        <v>1.0615000000000001</v>
      </c>
      <c r="AI192" s="46">
        <f t="shared" si="40"/>
        <v>1.0357000000000001</v>
      </c>
      <c r="AK192" s="45">
        <v>198004</v>
      </c>
      <c r="AL192" s="47">
        <v>3.97</v>
      </c>
      <c r="AM192" s="47">
        <v>1.26</v>
      </c>
    </row>
    <row r="193" spans="1:39" x14ac:dyDescent="0.2">
      <c r="A193" s="45">
        <v>198005</v>
      </c>
      <c r="B193" s="47">
        <v>6.95</v>
      </c>
      <c r="C193" s="47">
        <v>8.68</v>
      </c>
      <c r="D193" s="47">
        <v>7.84</v>
      </c>
      <c r="E193" s="47">
        <v>8.3699999999999992</v>
      </c>
      <c r="F193" s="47">
        <v>5.12</v>
      </c>
      <c r="G193" s="46">
        <f t="shared" si="34"/>
        <v>1.0695000000000001</v>
      </c>
      <c r="H193" s="46">
        <f t="shared" si="30"/>
        <v>1.0868</v>
      </c>
      <c r="I193" s="46">
        <f t="shared" si="31"/>
        <v>1.0784</v>
      </c>
      <c r="J193" s="46">
        <f t="shared" si="32"/>
        <v>1.0836999999999999</v>
      </c>
      <c r="K193" s="46">
        <f t="shared" si="33"/>
        <v>1.0511999999999999</v>
      </c>
      <c r="M193" s="45">
        <v>198005</v>
      </c>
      <c r="N193" s="47">
        <v>5.8</v>
      </c>
      <c r="O193" s="47">
        <v>5.93</v>
      </c>
      <c r="P193" s="47">
        <v>6.09</v>
      </c>
      <c r="Q193" s="47">
        <v>5.28</v>
      </c>
      <c r="R193" s="47">
        <v>7.64</v>
      </c>
      <c r="S193" s="46">
        <f t="shared" si="41"/>
        <v>1.0580000000000001</v>
      </c>
      <c r="T193" s="46">
        <f t="shared" si="42"/>
        <v>1.0592999999999999</v>
      </c>
      <c r="U193" s="46">
        <f t="shared" si="43"/>
        <v>1.0609</v>
      </c>
      <c r="V193" s="46">
        <f t="shared" si="44"/>
        <v>1.0528</v>
      </c>
      <c r="W193" s="46">
        <f t="shared" si="35"/>
        <v>1.0764</v>
      </c>
      <c r="Y193" s="45">
        <v>198005</v>
      </c>
      <c r="Z193" s="47">
        <v>6.06</v>
      </c>
      <c r="AA193" s="47">
        <v>5.35</v>
      </c>
      <c r="AB193" s="47">
        <v>6.3</v>
      </c>
      <c r="AC193" s="47">
        <v>6.08</v>
      </c>
      <c r="AD193" s="47">
        <v>7.12</v>
      </c>
      <c r="AE193" s="46">
        <f t="shared" si="36"/>
        <v>1.0606</v>
      </c>
      <c r="AF193" s="46">
        <f t="shared" si="37"/>
        <v>1.0535000000000001</v>
      </c>
      <c r="AG193" s="46">
        <f t="shared" si="38"/>
        <v>1.0629999999999999</v>
      </c>
      <c r="AH193" s="46">
        <f t="shared" si="39"/>
        <v>1.0608</v>
      </c>
      <c r="AI193" s="46">
        <f t="shared" si="40"/>
        <v>1.0711999999999999</v>
      </c>
      <c r="AK193" s="45">
        <v>198005</v>
      </c>
      <c r="AL193" s="47">
        <v>5.26</v>
      </c>
      <c r="AM193" s="47">
        <v>0.81</v>
      </c>
    </row>
    <row r="194" spans="1:39" x14ac:dyDescent="0.2">
      <c r="A194" s="45">
        <v>198006</v>
      </c>
      <c r="B194" s="47">
        <v>4.5599999999999996</v>
      </c>
      <c r="C194" s="47">
        <v>4.92</v>
      </c>
      <c r="D194" s="47">
        <v>4.62</v>
      </c>
      <c r="E194" s="47">
        <v>4.9800000000000004</v>
      </c>
      <c r="F194" s="47">
        <v>2.96</v>
      </c>
      <c r="G194" s="46">
        <f t="shared" si="34"/>
        <v>1.0456000000000001</v>
      </c>
      <c r="H194" s="46">
        <f t="shared" si="30"/>
        <v>1.0491999999999999</v>
      </c>
      <c r="I194" s="46">
        <f t="shared" si="31"/>
        <v>1.0462</v>
      </c>
      <c r="J194" s="46">
        <f t="shared" si="32"/>
        <v>1.0498000000000001</v>
      </c>
      <c r="K194" s="46">
        <f t="shared" si="33"/>
        <v>1.0296000000000001</v>
      </c>
      <c r="M194" s="45">
        <v>198006</v>
      </c>
      <c r="N194" s="47">
        <v>3.12</v>
      </c>
      <c r="O194" s="47">
        <v>4.3600000000000003</v>
      </c>
      <c r="P194" s="47">
        <v>2.5299999999999998</v>
      </c>
      <c r="Q194" s="47">
        <v>4.54</v>
      </c>
      <c r="R194" s="47">
        <v>2.3199999999999998</v>
      </c>
      <c r="S194" s="46">
        <f t="shared" si="41"/>
        <v>1.0311999999999999</v>
      </c>
      <c r="T194" s="46">
        <f t="shared" si="42"/>
        <v>1.0436000000000001</v>
      </c>
      <c r="U194" s="46">
        <f t="shared" si="43"/>
        <v>1.0253000000000001</v>
      </c>
      <c r="V194" s="46">
        <f t="shared" si="44"/>
        <v>1.0454000000000001</v>
      </c>
      <c r="W194" s="46">
        <f t="shared" si="35"/>
        <v>1.0232000000000001</v>
      </c>
      <c r="Y194" s="45">
        <v>198006</v>
      </c>
      <c r="Z194" s="47">
        <v>3.43</v>
      </c>
      <c r="AA194" s="47">
        <v>3.02</v>
      </c>
      <c r="AB194" s="47">
        <v>3.53</v>
      </c>
      <c r="AC194" s="47">
        <v>4.0199999999999996</v>
      </c>
      <c r="AD194" s="47">
        <v>2.98</v>
      </c>
      <c r="AE194" s="46">
        <f t="shared" si="36"/>
        <v>1.0343</v>
      </c>
      <c r="AF194" s="46">
        <f t="shared" si="37"/>
        <v>1.0302</v>
      </c>
      <c r="AG194" s="46">
        <f t="shared" si="38"/>
        <v>1.0352999999999999</v>
      </c>
      <c r="AH194" s="46">
        <f t="shared" si="39"/>
        <v>1.0402</v>
      </c>
      <c r="AI194" s="46">
        <f t="shared" si="40"/>
        <v>1.0298</v>
      </c>
      <c r="AK194" s="45">
        <v>198006</v>
      </c>
      <c r="AL194" s="47">
        <v>3.06</v>
      </c>
      <c r="AM194" s="47">
        <v>0.61</v>
      </c>
    </row>
    <row r="195" spans="1:39" x14ac:dyDescent="0.2">
      <c r="A195" s="45">
        <v>198007</v>
      </c>
      <c r="B195" s="47">
        <v>9.86</v>
      </c>
      <c r="C195" s="47">
        <v>10.82</v>
      </c>
      <c r="D195" s="47">
        <v>9.11</v>
      </c>
      <c r="E195" s="47">
        <v>7.85</v>
      </c>
      <c r="F195" s="47">
        <v>6.16</v>
      </c>
      <c r="G195" s="46">
        <f t="shared" si="34"/>
        <v>1.0986</v>
      </c>
      <c r="H195" s="46">
        <f t="shared" si="30"/>
        <v>1.1082000000000001</v>
      </c>
      <c r="I195" s="46">
        <f t="shared" si="31"/>
        <v>1.0911</v>
      </c>
      <c r="J195" s="46">
        <f t="shared" si="32"/>
        <v>1.0785</v>
      </c>
      <c r="K195" s="46">
        <f t="shared" si="33"/>
        <v>1.0616000000000001</v>
      </c>
      <c r="M195" s="45">
        <v>198007</v>
      </c>
      <c r="N195" s="47">
        <v>11.56</v>
      </c>
      <c r="O195" s="47">
        <v>6.96</v>
      </c>
      <c r="P195" s="47">
        <v>4.8099999999999996</v>
      </c>
      <c r="Q195" s="47">
        <v>3.71</v>
      </c>
      <c r="R195" s="47">
        <v>5.82</v>
      </c>
      <c r="S195" s="46">
        <f t="shared" si="41"/>
        <v>1.1155999999999999</v>
      </c>
      <c r="T195" s="46">
        <f t="shared" si="42"/>
        <v>1.0695999999999999</v>
      </c>
      <c r="U195" s="46">
        <f t="shared" si="43"/>
        <v>1.0481</v>
      </c>
      <c r="V195" s="46">
        <f t="shared" si="44"/>
        <v>1.0370999999999999</v>
      </c>
      <c r="W195" s="46">
        <f t="shared" si="35"/>
        <v>1.0582</v>
      </c>
      <c r="Y195" s="45">
        <v>198007</v>
      </c>
      <c r="Z195" s="47">
        <v>11.8</v>
      </c>
      <c r="AA195" s="47">
        <v>7.83</v>
      </c>
      <c r="AB195" s="47">
        <v>4.3099999999999996</v>
      </c>
      <c r="AC195" s="47">
        <v>4.01</v>
      </c>
      <c r="AD195" s="47">
        <v>6.07</v>
      </c>
      <c r="AE195" s="46">
        <f t="shared" si="36"/>
        <v>1.1180000000000001</v>
      </c>
      <c r="AF195" s="46">
        <f t="shared" si="37"/>
        <v>1.0783</v>
      </c>
      <c r="AG195" s="46">
        <f t="shared" si="38"/>
        <v>1.0430999999999999</v>
      </c>
      <c r="AH195" s="46">
        <f t="shared" si="39"/>
        <v>1.0401</v>
      </c>
      <c r="AI195" s="46">
        <f t="shared" si="40"/>
        <v>1.0607</v>
      </c>
      <c r="AK195" s="45">
        <v>198007</v>
      </c>
      <c r="AL195" s="47">
        <v>6.49</v>
      </c>
      <c r="AM195" s="47">
        <v>0.53</v>
      </c>
    </row>
    <row r="196" spans="1:39" x14ac:dyDescent="0.2">
      <c r="A196" s="45">
        <v>198008</v>
      </c>
      <c r="B196" s="47">
        <v>7.78</v>
      </c>
      <c r="C196" s="47">
        <v>5.85</v>
      </c>
      <c r="D196" s="47">
        <v>4.33</v>
      </c>
      <c r="E196" s="47">
        <v>2.27</v>
      </c>
      <c r="F196" s="47">
        <v>1.49</v>
      </c>
      <c r="G196" s="46">
        <f t="shared" si="34"/>
        <v>1.0778000000000001</v>
      </c>
      <c r="H196" s="46">
        <f t="shared" si="30"/>
        <v>1.0585</v>
      </c>
      <c r="I196" s="46">
        <f t="shared" si="31"/>
        <v>1.0432999999999999</v>
      </c>
      <c r="J196" s="46">
        <f t="shared" si="32"/>
        <v>1.0226999999999999</v>
      </c>
      <c r="K196" s="46">
        <f t="shared" si="33"/>
        <v>1.0148999999999999</v>
      </c>
      <c r="M196" s="45">
        <v>198008</v>
      </c>
      <c r="N196" s="47">
        <v>3.57</v>
      </c>
      <c r="O196" s="47">
        <v>1.84</v>
      </c>
      <c r="P196" s="47">
        <v>1.72</v>
      </c>
      <c r="Q196" s="47">
        <v>1.99</v>
      </c>
      <c r="R196" s="47">
        <v>1.08</v>
      </c>
      <c r="S196" s="46">
        <f t="shared" si="41"/>
        <v>1.0357000000000001</v>
      </c>
      <c r="T196" s="46">
        <f t="shared" si="42"/>
        <v>1.0184</v>
      </c>
      <c r="U196" s="46">
        <f t="shared" si="43"/>
        <v>1.0172000000000001</v>
      </c>
      <c r="V196" s="46">
        <f t="shared" si="44"/>
        <v>1.0199</v>
      </c>
      <c r="W196" s="46">
        <f t="shared" si="35"/>
        <v>1.0107999999999999</v>
      </c>
      <c r="Y196" s="45">
        <v>198008</v>
      </c>
      <c r="Z196" s="47">
        <v>3.63</v>
      </c>
      <c r="AA196" s="47">
        <v>1.87</v>
      </c>
      <c r="AB196" s="47">
        <v>2.1</v>
      </c>
      <c r="AC196" s="47">
        <v>0.46</v>
      </c>
      <c r="AD196" s="47">
        <v>3.24</v>
      </c>
      <c r="AE196" s="46">
        <f t="shared" si="36"/>
        <v>1.0363</v>
      </c>
      <c r="AF196" s="46">
        <f t="shared" si="37"/>
        <v>1.0186999999999999</v>
      </c>
      <c r="AG196" s="46">
        <f t="shared" si="38"/>
        <v>1.0209999999999999</v>
      </c>
      <c r="AH196" s="46">
        <f t="shared" si="39"/>
        <v>1.0045999999999999</v>
      </c>
      <c r="AI196" s="46">
        <f t="shared" si="40"/>
        <v>1.0324</v>
      </c>
      <c r="AK196" s="45">
        <v>198008</v>
      </c>
      <c r="AL196" s="47">
        <v>1.8</v>
      </c>
      <c r="AM196" s="47">
        <v>0.64</v>
      </c>
    </row>
    <row r="197" spans="1:39" x14ac:dyDescent="0.2">
      <c r="A197" s="45">
        <v>198009</v>
      </c>
      <c r="B197" s="47">
        <v>4.25</v>
      </c>
      <c r="C197" s="47">
        <v>3.09</v>
      </c>
      <c r="D197" s="47">
        <v>3.06</v>
      </c>
      <c r="E197" s="47">
        <v>3.14</v>
      </c>
      <c r="F197" s="47">
        <v>2.82</v>
      </c>
      <c r="G197" s="46">
        <f t="shared" si="34"/>
        <v>1.0425</v>
      </c>
      <c r="H197" s="46">
        <f t="shared" si="30"/>
        <v>1.0308999999999999</v>
      </c>
      <c r="I197" s="46">
        <f t="shared" si="31"/>
        <v>1.0306</v>
      </c>
      <c r="J197" s="46">
        <f t="shared" si="32"/>
        <v>1.0314000000000001</v>
      </c>
      <c r="K197" s="46">
        <f t="shared" si="33"/>
        <v>1.0282</v>
      </c>
      <c r="M197" s="45">
        <v>198009</v>
      </c>
      <c r="N197" s="47">
        <v>3.99</v>
      </c>
      <c r="O197" s="47">
        <v>5.17</v>
      </c>
      <c r="P197" s="47">
        <v>3.02</v>
      </c>
      <c r="Q197" s="47">
        <v>-0.51</v>
      </c>
      <c r="R197" s="47">
        <v>0.36</v>
      </c>
      <c r="S197" s="46">
        <f t="shared" si="41"/>
        <v>1.0399</v>
      </c>
      <c r="T197" s="46">
        <f t="shared" si="42"/>
        <v>1.0517000000000001</v>
      </c>
      <c r="U197" s="46">
        <f t="shared" si="43"/>
        <v>1.0302</v>
      </c>
      <c r="V197" s="46">
        <f t="shared" si="44"/>
        <v>0.99490000000000001</v>
      </c>
      <c r="W197" s="46">
        <f t="shared" si="35"/>
        <v>1.0036</v>
      </c>
      <c r="Y197" s="45">
        <v>198009</v>
      </c>
      <c r="Z197" s="47">
        <v>4.34</v>
      </c>
      <c r="AA197" s="47">
        <v>4.37</v>
      </c>
      <c r="AB197" s="47">
        <v>1.3</v>
      </c>
      <c r="AC197" s="47">
        <v>2.0099999999999998</v>
      </c>
      <c r="AD197" s="47">
        <v>2.2200000000000002</v>
      </c>
      <c r="AE197" s="46">
        <f t="shared" si="36"/>
        <v>1.0434000000000001</v>
      </c>
      <c r="AF197" s="46">
        <f t="shared" si="37"/>
        <v>1.0437000000000001</v>
      </c>
      <c r="AG197" s="46">
        <f t="shared" si="38"/>
        <v>1.0129999999999999</v>
      </c>
      <c r="AH197" s="46">
        <f t="shared" si="39"/>
        <v>1.0201</v>
      </c>
      <c r="AI197" s="46">
        <f t="shared" si="40"/>
        <v>1.0222</v>
      </c>
      <c r="AK197" s="45">
        <v>198009</v>
      </c>
      <c r="AL197" s="47">
        <v>2.19</v>
      </c>
      <c r="AM197" s="47">
        <v>0.75</v>
      </c>
    </row>
    <row r="198" spans="1:39" x14ac:dyDescent="0.2">
      <c r="A198" s="45">
        <v>198010</v>
      </c>
      <c r="B198" s="47">
        <v>5.23</v>
      </c>
      <c r="C198" s="47">
        <v>3.4</v>
      </c>
      <c r="D198" s="47">
        <v>2.1</v>
      </c>
      <c r="E198" s="47">
        <v>1</v>
      </c>
      <c r="F198" s="47">
        <v>1.87</v>
      </c>
      <c r="G198" s="46">
        <f t="shared" si="34"/>
        <v>1.0523</v>
      </c>
      <c r="H198" s="46">
        <f t="shared" si="30"/>
        <v>1.034</v>
      </c>
      <c r="I198" s="46">
        <f t="shared" si="31"/>
        <v>1.0209999999999999</v>
      </c>
      <c r="J198" s="46">
        <f t="shared" si="32"/>
        <v>1.01</v>
      </c>
      <c r="K198" s="46">
        <f t="shared" si="33"/>
        <v>1.0186999999999999</v>
      </c>
      <c r="M198" s="45">
        <v>198010</v>
      </c>
      <c r="N198" s="47">
        <v>1.72</v>
      </c>
      <c r="O198" s="47">
        <v>3.86</v>
      </c>
      <c r="P198" s="47">
        <v>3.58</v>
      </c>
      <c r="Q198" s="47">
        <v>-1.02</v>
      </c>
      <c r="R198" s="47">
        <v>0.92</v>
      </c>
      <c r="S198" s="46">
        <f t="shared" si="41"/>
        <v>1.0172000000000001</v>
      </c>
      <c r="T198" s="46">
        <f t="shared" si="42"/>
        <v>1.0386</v>
      </c>
      <c r="U198" s="46">
        <f t="shared" si="43"/>
        <v>1.0358000000000001</v>
      </c>
      <c r="V198" s="46">
        <f t="shared" si="44"/>
        <v>0.98980000000000001</v>
      </c>
      <c r="W198" s="46">
        <f t="shared" si="35"/>
        <v>1.0092000000000001</v>
      </c>
      <c r="Y198" s="45">
        <v>198010</v>
      </c>
      <c r="Z198" s="47">
        <v>2.0499999999999998</v>
      </c>
      <c r="AA198" s="47">
        <v>4.0599999999999996</v>
      </c>
      <c r="AB198" s="47">
        <v>0.09</v>
      </c>
      <c r="AC198" s="47">
        <v>2.23</v>
      </c>
      <c r="AD198" s="47">
        <v>1.36</v>
      </c>
      <c r="AE198" s="46">
        <f t="shared" si="36"/>
        <v>1.0205</v>
      </c>
      <c r="AF198" s="46">
        <f t="shared" si="37"/>
        <v>1.0406</v>
      </c>
      <c r="AG198" s="46">
        <f t="shared" si="38"/>
        <v>1.0008999999999999</v>
      </c>
      <c r="AH198" s="46">
        <f t="shared" si="39"/>
        <v>1.0223</v>
      </c>
      <c r="AI198" s="46">
        <f t="shared" si="40"/>
        <v>1.0136000000000001</v>
      </c>
      <c r="AK198" s="45">
        <v>198010</v>
      </c>
      <c r="AL198" s="47">
        <v>1.06</v>
      </c>
      <c r="AM198" s="47">
        <v>0.95</v>
      </c>
    </row>
    <row r="199" spans="1:39" x14ac:dyDescent="0.2">
      <c r="A199" s="45">
        <v>198011</v>
      </c>
      <c r="B199" s="47">
        <v>7.67</v>
      </c>
      <c r="C199" s="47">
        <v>8.2799999999999994</v>
      </c>
      <c r="D199" s="47">
        <v>7.01</v>
      </c>
      <c r="E199" s="47">
        <v>8.23</v>
      </c>
      <c r="F199" s="47">
        <v>12.01</v>
      </c>
      <c r="G199" s="46">
        <f t="shared" si="34"/>
        <v>1.0767</v>
      </c>
      <c r="H199" s="46">
        <f t="shared" si="30"/>
        <v>1.0828</v>
      </c>
      <c r="I199" s="46">
        <f t="shared" si="31"/>
        <v>1.0701000000000001</v>
      </c>
      <c r="J199" s="46">
        <f t="shared" si="32"/>
        <v>1.0823</v>
      </c>
      <c r="K199" s="46">
        <f t="shared" si="33"/>
        <v>1.1201000000000001</v>
      </c>
      <c r="M199" s="45">
        <v>198011</v>
      </c>
      <c r="N199" s="47">
        <v>11.6</v>
      </c>
      <c r="O199" s="47">
        <v>13.33</v>
      </c>
      <c r="P199" s="47">
        <v>14.5</v>
      </c>
      <c r="Q199" s="47">
        <v>4.5199999999999996</v>
      </c>
      <c r="R199" s="47">
        <v>2.77</v>
      </c>
      <c r="S199" s="46">
        <f t="shared" si="41"/>
        <v>1.1160000000000001</v>
      </c>
      <c r="T199" s="46">
        <f t="shared" si="42"/>
        <v>1.1333</v>
      </c>
      <c r="U199" s="46">
        <f t="shared" si="43"/>
        <v>1.145</v>
      </c>
      <c r="V199" s="46">
        <f t="shared" si="44"/>
        <v>1.0451999999999999</v>
      </c>
      <c r="W199" s="46">
        <f t="shared" si="35"/>
        <v>1.0277000000000001</v>
      </c>
      <c r="Y199" s="45">
        <v>198011</v>
      </c>
      <c r="Z199" s="47">
        <v>12.45</v>
      </c>
      <c r="AA199" s="47">
        <v>11.79</v>
      </c>
      <c r="AB199" s="47">
        <v>8.51</v>
      </c>
      <c r="AC199" s="47">
        <v>11.55</v>
      </c>
      <c r="AD199" s="47">
        <v>8.02</v>
      </c>
      <c r="AE199" s="46">
        <f t="shared" si="36"/>
        <v>1.1245000000000001</v>
      </c>
      <c r="AF199" s="46">
        <f t="shared" si="37"/>
        <v>1.1178999999999999</v>
      </c>
      <c r="AG199" s="46">
        <f t="shared" si="38"/>
        <v>1.0851</v>
      </c>
      <c r="AH199" s="46">
        <f t="shared" si="39"/>
        <v>1.1154999999999999</v>
      </c>
      <c r="AI199" s="46">
        <f t="shared" si="40"/>
        <v>1.0802</v>
      </c>
      <c r="AK199" s="45">
        <v>198011</v>
      </c>
      <c r="AL199" s="47">
        <v>9.59</v>
      </c>
      <c r="AM199" s="47">
        <v>0.96</v>
      </c>
    </row>
    <row r="200" spans="1:39" x14ac:dyDescent="0.2">
      <c r="A200" s="45">
        <v>198012</v>
      </c>
      <c r="B200" s="47">
        <v>-4.6100000000000003</v>
      </c>
      <c r="C200" s="47">
        <v>-2.7</v>
      </c>
      <c r="D200" s="47">
        <v>-2.54</v>
      </c>
      <c r="E200" s="47">
        <v>-2.19</v>
      </c>
      <c r="F200" s="47">
        <v>-3.27</v>
      </c>
      <c r="G200" s="46">
        <f t="shared" si="34"/>
        <v>0.95389999999999997</v>
      </c>
      <c r="H200" s="46">
        <f t="shared" si="30"/>
        <v>0.97299999999999998</v>
      </c>
      <c r="I200" s="46">
        <f t="shared" si="31"/>
        <v>0.97460000000000002</v>
      </c>
      <c r="J200" s="46">
        <f t="shared" si="32"/>
        <v>0.97809999999999997</v>
      </c>
      <c r="K200" s="46">
        <f t="shared" si="33"/>
        <v>0.96730000000000005</v>
      </c>
      <c r="M200" s="45">
        <v>198012</v>
      </c>
      <c r="N200" s="47">
        <v>-1.55</v>
      </c>
      <c r="O200" s="47">
        <v>-5.18</v>
      </c>
      <c r="P200" s="47">
        <v>-4.62</v>
      </c>
      <c r="Q200" s="47">
        <v>-1</v>
      </c>
      <c r="R200" s="47">
        <v>-0.71</v>
      </c>
      <c r="S200" s="46">
        <f t="shared" si="41"/>
        <v>0.98450000000000004</v>
      </c>
      <c r="T200" s="46">
        <f t="shared" si="42"/>
        <v>0.94820000000000004</v>
      </c>
      <c r="U200" s="46">
        <f t="shared" si="43"/>
        <v>0.95379999999999998</v>
      </c>
      <c r="V200" s="46">
        <f t="shared" si="44"/>
        <v>0.99</v>
      </c>
      <c r="W200" s="46">
        <f t="shared" si="35"/>
        <v>0.9929</v>
      </c>
      <c r="Y200" s="45">
        <v>198012</v>
      </c>
      <c r="Z200" s="47">
        <v>-2</v>
      </c>
      <c r="AA200" s="47">
        <v>-4.75</v>
      </c>
      <c r="AB200" s="47">
        <v>-1.1100000000000001</v>
      </c>
      <c r="AC200" s="47">
        <v>-4</v>
      </c>
      <c r="AD200" s="47">
        <v>-3.07</v>
      </c>
      <c r="AE200" s="46">
        <f t="shared" si="36"/>
        <v>0.98</v>
      </c>
      <c r="AF200" s="46">
        <f t="shared" si="37"/>
        <v>0.95250000000000001</v>
      </c>
      <c r="AG200" s="46">
        <f t="shared" si="38"/>
        <v>0.9889</v>
      </c>
      <c r="AH200" s="46">
        <f t="shared" si="39"/>
        <v>0.96</v>
      </c>
      <c r="AI200" s="46">
        <f t="shared" si="40"/>
        <v>0.96930000000000005</v>
      </c>
      <c r="AK200" s="45">
        <v>198012</v>
      </c>
      <c r="AL200" s="47">
        <v>-4.5199999999999996</v>
      </c>
      <c r="AM200" s="47">
        <v>1.31</v>
      </c>
    </row>
    <row r="201" spans="1:39" x14ac:dyDescent="0.2">
      <c r="A201" s="45">
        <v>198101</v>
      </c>
      <c r="B201" s="47">
        <v>-0.51</v>
      </c>
      <c r="C201" s="47">
        <v>-1.24</v>
      </c>
      <c r="D201" s="47">
        <v>-1.55</v>
      </c>
      <c r="E201" s="47">
        <v>-2.86</v>
      </c>
      <c r="F201" s="47">
        <v>-5.14</v>
      </c>
      <c r="G201" s="46">
        <f t="shared" si="34"/>
        <v>0.99490000000000001</v>
      </c>
      <c r="H201" s="46">
        <f t="shared" ref="H201:H264" si="45">(C201/100)+1</f>
        <v>0.98760000000000003</v>
      </c>
      <c r="I201" s="46">
        <f t="shared" ref="I201:I264" si="46">(D201/100)+1</f>
        <v>0.98450000000000004</v>
      </c>
      <c r="J201" s="46">
        <f t="shared" ref="J201:J264" si="47">(E201/100)+1</f>
        <v>0.97140000000000004</v>
      </c>
      <c r="K201" s="46">
        <f t="shared" ref="K201:K264" si="48">(F201/100)+1</f>
        <v>0.9486</v>
      </c>
      <c r="M201" s="45">
        <v>198101</v>
      </c>
      <c r="N201" s="47">
        <v>-5.88</v>
      </c>
      <c r="O201" s="47">
        <v>-6.17</v>
      </c>
      <c r="P201" s="47">
        <v>-4.75</v>
      </c>
      <c r="Q201" s="47">
        <v>0.41</v>
      </c>
      <c r="R201" s="47">
        <v>2.15</v>
      </c>
      <c r="S201" s="46">
        <f t="shared" si="41"/>
        <v>0.94120000000000004</v>
      </c>
      <c r="T201" s="46">
        <f t="shared" si="42"/>
        <v>0.93830000000000002</v>
      </c>
      <c r="U201" s="46">
        <f t="shared" si="43"/>
        <v>0.95250000000000001</v>
      </c>
      <c r="V201" s="46">
        <f t="shared" si="44"/>
        <v>1.0041</v>
      </c>
      <c r="W201" s="46">
        <f t="shared" si="35"/>
        <v>1.0215000000000001</v>
      </c>
      <c r="Y201" s="45">
        <v>198101</v>
      </c>
      <c r="Z201" s="47">
        <v>-6.41</v>
      </c>
      <c r="AA201" s="47">
        <v>-5.43</v>
      </c>
      <c r="AB201" s="47">
        <v>-1.49</v>
      </c>
      <c r="AC201" s="47">
        <v>-2.98</v>
      </c>
      <c r="AD201" s="47">
        <v>-2.92</v>
      </c>
      <c r="AE201" s="46">
        <f t="shared" si="36"/>
        <v>0.93589999999999995</v>
      </c>
      <c r="AF201" s="46">
        <f t="shared" si="37"/>
        <v>0.94569999999999999</v>
      </c>
      <c r="AG201" s="46">
        <f t="shared" si="38"/>
        <v>0.98509999999999998</v>
      </c>
      <c r="AH201" s="46">
        <f t="shared" si="39"/>
        <v>0.97019999999999995</v>
      </c>
      <c r="AI201" s="46">
        <f t="shared" si="40"/>
        <v>0.9708</v>
      </c>
      <c r="AK201" s="45">
        <v>198101</v>
      </c>
      <c r="AL201" s="47">
        <v>-5.04</v>
      </c>
      <c r="AM201" s="47">
        <v>1.04</v>
      </c>
    </row>
    <row r="202" spans="1:39" x14ac:dyDescent="0.2">
      <c r="A202" s="45">
        <v>198102</v>
      </c>
      <c r="B202" s="47">
        <v>-0.44</v>
      </c>
      <c r="C202" s="47">
        <v>1.7</v>
      </c>
      <c r="D202" s="47">
        <v>2.0299999999999998</v>
      </c>
      <c r="E202" s="47">
        <v>2.25</v>
      </c>
      <c r="F202" s="47">
        <v>1.76</v>
      </c>
      <c r="G202" s="46">
        <f t="shared" ref="G202:G265" si="49">(B202/100)+1</f>
        <v>0.99560000000000004</v>
      </c>
      <c r="H202" s="46">
        <f t="shared" si="45"/>
        <v>1.0169999999999999</v>
      </c>
      <c r="I202" s="46">
        <f t="shared" si="46"/>
        <v>1.0203</v>
      </c>
      <c r="J202" s="46">
        <f t="shared" si="47"/>
        <v>1.0225</v>
      </c>
      <c r="K202" s="46">
        <f t="shared" si="48"/>
        <v>1.0176000000000001</v>
      </c>
      <c r="M202" s="45">
        <v>198102</v>
      </c>
      <c r="N202" s="47">
        <v>2.34</v>
      </c>
      <c r="O202" s="47">
        <v>2.0299999999999998</v>
      </c>
      <c r="P202" s="47">
        <v>0.61</v>
      </c>
      <c r="Q202" s="47">
        <v>2.5299999999999998</v>
      </c>
      <c r="R202" s="47">
        <v>1.36</v>
      </c>
      <c r="S202" s="46">
        <f t="shared" si="41"/>
        <v>1.0234000000000001</v>
      </c>
      <c r="T202" s="46">
        <f t="shared" si="42"/>
        <v>1.0203</v>
      </c>
      <c r="U202" s="46">
        <f t="shared" si="43"/>
        <v>1.0061</v>
      </c>
      <c r="V202" s="46">
        <f t="shared" si="44"/>
        <v>1.0253000000000001</v>
      </c>
      <c r="W202" s="46">
        <f t="shared" ref="W202:W265" si="50">(R202/100)+1</f>
        <v>1.0136000000000001</v>
      </c>
      <c r="Y202" s="45">
        <v>198102</v>
      </c>
      <c r="Z202" s="47">
        <v>1.9</v>
      </c>
      <c r="AA202" s="47">
        <v>2.91</v>
      </c>
      <c r="AB202" s="47">
        <v>1.75</v>
      </c>
      <c r="AC202" s="47">
        <v>0.08</v>
      </c>
      <c r="AD202" s="47">
        <v>2.58</v>
      </c>
      <c r="AE202" s="46">
        <f t="shared" ref="AE202:AE265" si="51">(Z202/100)+1</f>
        <v>1.0189999999999999</v>
      </c>
      <c r="AF202" s="46">
        <f t="shared" ref="AF202:AF265" si="52">(AA202/100)+1</f>
        <v>1.0290999999999999</v>
      </c>
      <c r="AG202" s="46">
        <f t="shared" ref="AG202:AG265" si="53">(AB202/100)+1</f>
        <v>1.0175000000000001</v>
      </c>
      <c r="AH202" s="46">
        <f t="shared" ref="AH202:AH265" si="54">(AC202/100)+1</f>
        <v>1.0007999999999999</v>
      </c>
      <c r="AI202" s="46">
        <f t="shared" ref="AI202:AI265" si="55">(AD202/100)+1</f>
        <v>1.0258</v>
      </c>
      <c r="AK202" s="45">
        <v>198102</v>
      </c>
      <c r="AL202" s="47">
        <v>0.56999999999999995</v>
      </c>
      <c r="AM202" s="47">
        <v>1.07</v>
      </c>
    </row>
    <row r="203" spans="1:39" x14ac:dyDescent="0.2">
      <c r="A203" s="45">
        <v>198103</v>
      </c>
      <c r="B203" s="47">
        <v>7.48</v>
      </c>
      <c r="C203" s="47">
        <v>7.79</v>
      </c>
      <c r="D203" s="47">
        <v>7.97</v>
      </c>
      <c r="E203" s="47">
        <v>8.23</v>
      </c>
      <c r="F203" s="47">
        <v>2.87</v>
      </c>
      <c r="G203" s="46">
        <f t="shared" si="49"/>
        <v>1.0748</v>
      </c>
      <c r="H203" s="46">
        <f t="shared" si="45"/>
        <v>1.0779000000000001</v>
      </c>
      <c r="I203" s="46">
        <f t="shared" si="46"/>
        <v>1.0796999999999999</v>
      </c>
      <c r="J203" s="46">
        <f t="shared" si="47"/>
        <v>1.0823</v>
      </c>
      <c r="K203" s="46">
        <f t="shared" si="48"/>
        <v>1.0286999999999999</v>
      </c>
      <c r="M203" s="45">
        <v>198103</v>
      </c>
      <c r="N203" s="47">
        <v>4.9000000000000004</v>
      </c>
      <c r="O203" s="47">
        <v>4.2</v>
      </c>
      <c r="P203" s="47">
        <v>2.58</v>
      </c>
      <c r="Q203" s="47">
        <v>4.97</v>
      </c>
      <c r="R203" s="47">
        <v>7.78</v>
      </c>
      <c r="S203" s="46">
        <f t="shared" ref="S203:S266" si="56">(N203/100)+1</f>
        <v>1.0489999999999999</v>
      </c>
      <c r="T203" s="46">
        <f t="shared" ref="T203:T266" si="57">(O203/100)+1</f>
        <v>1.042</v>
      </c>
      <c r="U203" s="46">
        <f t="shared" ref="U203:U266" si="58">(P203/100)+1</f>
        <v>1.0258</v>
      </c>
      <c r="V203" s="46">
        <f t="shared" ref="V203:V266" si="59">(Q203/100)+1</f>
        <v>1.0497000000000001</v>
      </c>
      <c r="W203" s="46">
        <f t="shared" si="50"/>
        <v>1.0778000000000001</v>
      </c>
      <c r="Y203" s="45">
        <v>198103</v>
      </c>
      <c r="Z203" s="47">
        <v>4.6100000000000003</v>
      </c>
      <c r="AA203" s="47">
        <v>4.62</v>
      </c>
      <c r="AB203" s="47">
        <v>4.4400000000000004</v>
      </c>
      <c r="AC203" s="47">
        <v>2.48</v>
      </c>
      <c r="AD203" s="47">
        <v>6.53</v>
      </c>
      <c r="AE203" s="46">
        <f t="shared" si="51"/>
        <v>1.0461</v>
      </c>
      <c r="AF203" s="46">
        <f t="shared" si="52"/>
        <v>1.0462</v>
      </c>
      <c r="AG203" s="46">
        <f t="shared" si="53"/>
        <v>1.0444</v>
      </c>
      <c r="AH203" s="46">
        <f t="shared" si="54"/>
        <v>1.0247999999999999</v>
      </c>
      <c r="AI203" s="46">
        <f t="shared" si="55"/>
        <v>1.0652999999999999</v>
      </c>
      <c r="AK203" s="45">
        <v>198103</v>
      </c>
      <c r="AL203" s="47">
        <v>3.56</v>
      </c>
      <c r="AM203" s="47">
        <v>1.21</v>
      </c>
    </row>
    <row r="204" spans="1:39" x14ac:dyDescent="0.2">
      <c r="A204" s="45">
        <v>198104</v>
      </c>
      <c r="B204" s="47">
        <v>3.77</v>
      </c>
      <c r="C204" s="47">
        <v>3.29</v>
      </c>
      <c r="D204" s="47">
        <v>2.17</v>
      </c>
      <c r="E204" s="47">
        <v>0.01</v>
      </c>
      <c r="F204" s="47">
        <v>-2.31</v>
      </c>
      <c r="G204" s="46">
        <f t="shared" si="49"/>
        <v>1.0377000000000001</v>
      </c>
      <c r="H204" s="46">
        <f t="shared" si="45"/>
        <v>1.0328999999999999</v>
      </c>
      <c r="I204" s="46">
        <f t="shared" si="46"/>
        <v>1.0217000000000001</v>
      </c>
      <c r="J204" s="46">
        <f t="shared" si="47"/>
        <v>1.0001</v>
      </c>
      <c r="K204" s="46">
        <f t="shared" si="48"/>
        <v>0.97689999999999999</v>
      </c>
      <c r="M204" s="45">
        <v>198104</v>
      </c>
      <c r="N204" s="47">
        <v>-1.28</v>
      </c>
      <c r="O204" s="47">
        <v>-2.87</v>
      </c>
      <c r="P204" s="47">
        <v>-1.46</v>
      </c>
      <c r="Q204" s="47">
        <v>1.88</v>
      </c>
      <c r="R204" s="47">
        <v>0.37</v>
      </c>
      <c r="S204" s="46">
        <f t="shared" si="56"/>
        <v>0.98719999999999997</v>
      </c>
      <c r="T204" s="46">
        <f t="shared" si="57"/>
        <v>0.97130000000000005</v>
      </c>
      <c r="U204" s="46">
        <f t="shared" si="58"/>
        <v>0.98540000000000005</v>
      </c>
      <c r="V204" s="46">
        <f t="shared" si="59"/>
        <v>1.0187999999999999</v>
      </c>
      <c r="W204" s="46">
        <f t="shared" si="50"/>
        <v>1.0037</v>
      </c>
      <c r="Y204" s="45">
        <v>198104</v>
      </c>
      <c r="Z204" s="47">
        <v>-1.33</v>
      </c>
      <c r="AA204" s="47">
        <v>-3.05</v>
      </c>
      <c r="AB204" s="47">
        <v>-0.12</v>
      </c>
      <c r="AC204" s="47">
        <v>0.26</v>
      </c>
      <c r="AD204" s="47">
        <v>0.37</v>
      </c>
      <c r="AE204" s="46">
        <f t="shared" si="51"/>
        <v>0.98670000000000002</v>
      </c>
      <c r="AF204" s="46">
        <f t="shared" si="52"/>
        <v>0.96950000000000003</v>
      </c>
      <c r="AG204" s="46">
        <f t="shared" si="53"/>
        <v>0.99880000000000002</v>
      </c>
      <c r="AH204" s="46">
        <f t="shared" si="54"/>
        <v>1.0025999999999999</v>
      </c>
      <c r="AI204" s="46">
        <f t="shared" si="55"/>
        <v>1.0037</v>
      </c>
      <c r="AK204" s="45">
        <v>198104</v>
      </c>
      <c r="AL204" s="47">
        <v>-2.11</v>
      </c>
      <c r="AM204" s="47">
        <v>1.08</v>
      </c>
    </row>
    <row r="205" spans="1:39" x14ac:dyDescent="0.2">
      <c r="A205" s="45">
        <v>198105</v>
      </c>
      <c r="B205" s="47">
        <v>3.45</v>
      </c>
      <c r="C205" s="47">
        <v>3.44</v>
      </c>
      <c r="D205" s="47">
        <v>2.91</v>
      </c>
      <c r="E205" s="47">
        <v>2.25</v>
      </c>
      <c r="F205" s="47">
        <v>0.37</v>
      </c>
      <c r="G205" s="46">
        <f t="shared" si="49"/>
        <v>1.0345</v>
      </c>
      <c r="H205" s="46">
        <f t="shared" si="45"/>
        <v>1.0344</v>
      </c>
      <c r="I205" s="46">
        <f t="shared" si="46"/>
        <v>1.0290999999999999</v>
      </c>
      <c r="J205" s="46">
        <f t="shared" si="47"/>
        <v>1.0225</v>
      </c>
      <c r="K205" s="46">
        <f t="shared" si="48"/>
        <v>1.0037</v>
      </c>
      <c r="M205" s="45">
        <v>198105</v>
      </c>
      <c r="N205" s="47">
        <v>2.4300000000000002</v>
      </c>
      <c r="O205" s="47">
        <v>-0.89</v>
      </c>
      <c r="P205" s="47">
        <v>-0.57999999999999996</v>
      </c>
      <c r="Q205" s="47">
        <v>2.92</v>
      </c>
      <c r="R205" s="47">
        <v>2.15</v>
      </c>
      <c r="S205" s="46">
        <f t="shared" si="56"/>
        <v>1.0243</v>
      </c>
      <c r="T205" s="46">
        <f t="shared" si="57"/>
        <v>0.99109999999999998</v>
      </c>
      <c r="U205" s="46">
        <f t="shared" si="58"/>
        <v>0.99419999999999997</v>
      </c>
      <c r="V205" s="46">
        <f t="shared" si="59"/>
        <v>1.0291999999999999</v>
      </c>
      <c r="W205" s="46">
        <f t="shared" si="50"/>
        <v>1.0215000000000001</v>
      </c>
      <c r="Y205" s="45">
        <v>198105</v>
      </c>
      <c r="Z205" s="47">
        <v>2.78</v>
      </c>
      <c r="AA205" s="47">
        <v>-1.26</v>
      </c>
      <c r="AB205" s="47">
        <v>2.7</v>
      </c>
      <c r="AC205" s="47">
        <v>-0.01</v>
      </c>
      <c r="AD205" s="47">
        <v>1.24</v>
      </c>
      <c r="AE205" s="46">
        <f t="shared" si="51"/>
        <v>1.0278</v>
      </c>
      <c r="AF205" s="46">
        <f t="shared" si="52"/>
        <v>0.98740000000000006</v>
      </c>
      <c r="AG205" s="46">
        <f t="shared" si="53"/>
        <v>1.0269999999999999</v>
      </c>
      <c r="AH205" s="46">
        <f t="shared" si="54"/>
        <v>0.99990000000000001</v>
      </c>
      <c r="AI205" s="46">
        <f t="shared" si="55"/>
        <v>1.0124</v>
      </c>
      <c r="AK205" s="45">
        <v>198105</v>
      </c>
      <c r="AL205" s="47">
        <v>0.11</v>
      </c>
      <c r="AM205" s="47">
        <v>1.1499999999999999</v>
      </c>
    </row>
    <row r="206" spans="1:39" x14ac:dyDescent="0.2">
      <c r="A206" s="45">
        <v>198106</v>
      </c>
      <c r="B206" s="47">
        <v>-1.5</v>
      </c>
      <c r="C206" s="47">
        <v>-2.63</v>
      </c>
      <c r="D206" s="47">
        <v>-1.72</v>
      </c>
      <c r="E206" s="47">
        <v>-1.49</v>
      </c>
      <c r="F206" s="47">
        <v>-0.31</v>
      </c>
      <c r="G206" s="46">
        <f t="shared" si="49"/>
        <v>0.98499999999999999</v>
      </c>
      <c r="H206" s="46">
        <f t="shared" si="45"/>
        <v>0.97370000000000001</v>
      </c>
      <c r="I206" s="46">
        <f t="shared" si="46"/>
        <v>0.98280000000000001</v>
      </c>
      <c r="J206" s="46">
        <f t="shared" si="47"/>
        <v>0.98509999999999998</v>
      </c>
      <c r="K206" s="46">
        <f t="shared" si="48"/>
        <v>0.99690000000000001</v>
      </c>
      <c r="M206" s="45">
        <v>198106</v>
      </c>
      <c r="N206" s="47">
        <v>-4.92</v>
      </c>
      <c r="O206" s="47">
        <v>0.66</v>
      </c>
      <c r="P206" s="47">
        <v>2.41</v>
      </c>
      <c r="Q206" s="47">
        <v>0.17</v>
      </c>
      <c r="R206" s="47">
        <v>0.43</v>
      </c>
      <c r="S206" s="46">
        <f t="shared" si="56"/>
        <v>0.95079999999999998</v>
      </c>
      <c r="T206" s="46">
        <f t="shared" si="57"/>
        <v>1.0065999999999999</v>
      </c>
      <c r="U206" s="46">
        <f t="shared" si="58"/>
        <v>1.0241</v>
      </c>
      <c r="V206" s="46">
        <f t="shared" si="59"/>
        <v>1.0017</v>
      </c>
      <c r="W206" s="46">
        <f t="shared" si="50"/>
        <v>1.0043</v>
      </c>
      <c r="Y206" s="45">
        <v>198106</v>
      </c>
      <c r="Z206" s="47">
        <v>-5.52</v>
      </c>
      <c r="AA206" s="47">
        <v>0.35</v>
      </c>
      <c r="AB206" s="47">
        <v>1.1100000000000001</v>
      </c>
      <c r="AC206" s="47">
        <v>1.93</v>
      </c>
      <c r="AD206" s="47">
        <v>0.24</v>
      </c>
      <c r="AE206" s="46">
        <f t="shared" si="51"/>
        <v>0.94479999999999997</v>
      </c>
      <c r="AF206" s="46">
        <f t="shared" si="52"/>
        <v>1.0035000000000001</v>
      </c>
      <c r="AG206" s="46">
        <f t="shared" si="53"/>
        <v>1.0111000000000001</v>
      </c>
      <c r="AH206" s="46">
        <f t="shared" si="54"/>
        <v>1.0193000000000001</v>
      </c>
      <c r="AI206" s="46">
        <f t="shared" si="55"/>
        <v>1.0024</v>
      </c>
      <c r="AK206" s="45">
        <v>198106</v>
      </c>
      <c r="AL206" s="47">
        <v>-2.36</v>
      </c>
      <c r="AM206" s="47">
        <v>1.35</v>
      </c>
    </row>
    <row r="207" spans="1:39" x14ac:dyDescent="0.2">
      <c r="A207" s="45">
        <v>198107</v>
      </c>
      <c r="B207" s="47">
        <v>-2.78</v>
      </c>
      <c r="C207" s="47">
        <v>-2.1</v>
      </c>
      <c r="D207" s="47">
        <v>-1.81</v>
      </c>
      <c r="E207" s="47">
        <v>-1.03</v>
      </c>
      <c r="F207" s="47">
        <v>0.46</v>
      </c>
      <c r="G207" s="46">
        <f t="shared" si="49"/>
        <v>0.97219999999999995</v>
      </c>
      <c r="H207" s="46">
        <f t="shared" si="45"/>
        <v>0.97899999999999998</v>
      </c>
      <c r="I207" s="46">
        <f t="shared" si="46"/>
        <v>0.9819</v>
      </c>
      <c r="J207" s="46">
        <f t="shared" si="47"/>
        <v>0.98970000000000002</v>
      </c>
      <c r="K207" s="46">
        <f t="shared" si="48"/>
        <v>1.0045999999999999</v>
      </c>
      <c r="M207" s="45">
        <v>198107</v>
      </c>
      <c r="N207" s="47">
        <v>0.8</v>
      </c>
      <c r="O207" s="47">
        <v>1.59</v>
      </c>
      <c r="P207" s="47">
        <v>-2.16</v>
      </c>
      <c r="Q207" s="47">
        <v>-2.25</v>
      </c>
      <c r="R207" s="47">
        <v>-0.74</v>
      </c>
      <c r="S207" s="46">
        <f t="shared" si="56"/>
        <v>1.008</v>
      </c>
      <c r="T207" s="46">
        <f t="shared" si="57"/>
        <v>1.0159</v>
      </c>
      <c r="U207" s="46">
        <f t="shared" si="58"/>
        <v>0.97840000000000005</v>
      </c>
      <c r="V207" s="46">
        <f t="shared" si="59"/>
        <v>0.97750000000000004</v>
      </c>
      <c r="W207" s="46">
        <f t="shared" si="50"/>
        <v>0.99260000000000004</v>
      </c>
      <c r="Y207" s="45">
        <v>198107</v>
      </c>
      <c r="Z207" s="47">
        <v>0.47</v>
      </c>
      <c r="AA207" s="47">
        <v>-0.4</v>
      </c>
      <c r="AB207" s="47">
        <v>-0.14000000000000001</v>
      </c>
      <c r="AC207" s="47">
        <v>0.55000000000000004</v>
      </c>
      <c r="AD207" s="47">
        <v>-1.64</v>
      </c>
      <c r="AE207" s="46">
        <f t="shared" si="51"/>
        <v>1.0046999999999999</v>
      </c>
      <c r="AF207" s="46">
        <f t="shared" si="52"/>
        <v>0.996</v>
      </c>
      <c r="AG207" s="46">
        <f t="shared" si="53"/>
        <v>0.99860000000000004</v>
      </c>
      <c r="AH207" s="46">
        <f t="shared" si="54"/>
        <v>1.0055000000000001</v>
      </c>
      <c r="AI207" s="46">
        <f t="shared" si="55"/>
        <v>0.98360000000000003</v>
      </c>
      <c r="AK207" s="45">
        <v>198107</v>
      </c>
      <c r="AL207" s="47">
        <v>-1.54</v>
      </c>
      <c r="AM207" s="47">
        <v>1.24</v>
      </c>
    </row>
    <row r="208" spans="1:39" x14ac:dyDescent="0.2">
      <c r="A208" s="45">
        <v>198108</v>
      </c>
      <c r="B208" s="47">
        <v>-8.32</v>
      </c>
      <c r="C208" s="47">
        <v>-7.39</v>
      </c>
      <c r="D208" s="47">
        <v>-6.41</v>
      </c>
      <c r="E208" s="47">
        <v>-5.27</v>
      </c>
      <c r="F208" s="47">
        <v>-5.39</v>
      </c>
      <c r="G208" s="46">
        <f t="shared" si="49"/>
        <v>0.91680000000000006</v>
      </c>
      <c r="H208" s="46">
        <f t="shared" si="45"/>
        <v>0.92610000000000003</v>
      </c>
      <c r="I208" s="46">
        <f t="shared" si="46"/>
        <v>0.93589999999999995</v>
      </c>
      <c r="J208" s="46">
        <f t="shared" si="47"/>
        <v>0.94730000000000003</v>
      </c>
      <c r="K208" s="46">
        <f t="shared" si="48"/>
        <v>0.94610000000000005</v>
      </c>
      <c r="M208" s="45">
        <v>198108</v>
      </c>
      <c r="N208" s="47">
        <v>-7.03</v>
      </c>
      <c r="O208" s="47">
        <v>-6.68</v>
      </c>
      <c r="P208" s="47">
        <v>-5.48</v>
      </c>
      <c r="Q208" s="47">
        <v>-5.22</v>
      </c>
      <c r="R208" s="47">
        <v>-1.92</v>
      </c>
      <c r="S208" s="46">
        <f t="shared" si="56"/>
        <v>0.92969999999999997</v>
      </c>
      <c r="T208" s="46">
        <f t="shared" si="57"/>
        <v>0.93320000000000003</v>
      </c>
      <c r="U208" s="46">
        <f t="shared" si="58"/>
        <v>0.94520000000000004</v>
      </c>
      <c r="V208" s="46">
        <f t="shared" si="59"/>
        <v>0.94779999999999998</v>
      </c>
      <c r="W208" s="46">
        <f t="shared" si="50"/>
        <v>0.98080000000000001</v>
      </c>
      <c r="Y208" s="45">
        <v>198108</v>
      </c>
      <c r="Z208" s="47">
        <v>-8.66</v>
      </c>
      <c r="AA208" s="47">
        <v>-5.94</v>
      </c>
      <c r="AB208" s="47">
        <v>-5.87</v>
      </c>
      <c r="AC208" s="47">
        <v>-3.89</v>
      </c>
      <c r="AD208" s="47">
        <v>-3.81</v>
      </c>
      <c r="AE208" s="46">
        <f t="shared" si="51"/>
        <v>0.91339999999999999</v>
      </c>
      <c r="AF208" s="46">
        <f t="shared" si="52"/>
        <v>0.94059999999999999</v>
      </c>
      <c r="AG208" s="46">
        <f t="shared" si="53"/>
        <v>0.94130000000000003</v>
      </c>
      <c r="AH208" s="46">
        <f t="shared" si="54"/>
        <v>0.96109999999999995</v>
      </c>
      <c r="AI208" s="46">
        <f t="shared" si="55"/>
        <v>0.96189999999999998</v>
      </c>
      <c r="AK208" s="45">
        <v>198108</v>
      </c>
      <c r="AL208" s="47">
        <v>-7.04</v>
      </c>
      <c r="AM208" s="47">
        <v>1.28</v>
      </c>
    </row>
    <row r="209" spans="1:39" x14ac:dyDescent="0.2">
      <c r="A209" s="45">
        <v>198109</v>
      </c>
      <c r="B209" s="47">
        <v>-9.48</v>
      </c>
      <c r="C209" s="47">
        <v>-7.37</v>
      </c>
      <c r="D209" s="47">
        <v>-6.41</v>
      </c>
      <c r="E209" s="47">
        <v>-6.79</v>
      </c>
      <c r="F209" s="47">
        <v>-5.32</v>
      </c>
      <c r="G209" s="46">
        <f t="shared" si="49"/>
        <v>0.9052</v>
      </c>
      <c r="H209" s="46">
        <f t="shared" si="45"/>
        <v>0.92630000000000001</v>
      </c>
      <c r="I209" s="46">
        <f t="shared" si="46"/>
        <v>0.93589999999999995</v>
      </c>
      <c r="J209" s="46">
        <f t="shared" si="47"/>
        <v>0.93210000000000004</v>
      </c>
      <c r="K209" s="46">
        <f t="shared" si="48"/>
        <v>0.94679999999999997</v>
      </c>
      <c r="M209" s="45">
        <v>198109</v>
      </c>
      <c r="N209" s="47">
        <v>-7.58</v>
      </c>
      <c r="O209" s="47">
        <v>-6.39</v>
      </c>
      <c r="P209" s="47">
        <v>-6.36</v>
      </c>
      <c r="Q209" s="47">
        <v>-2.8</v>
      </c>
      <c r="R209" s="47">
        <v>-1.76</v>
      </c>
      <c r="S209" s="46">
        <f t="shared" si="56"/>
        <v>0.92420000000000002</v>
      </c>
      <c r="T209" s="46">
        <f t="shared" si="57"/>
        <v>0.93610000000000004</v>
      </c>
      <c r="U209" s="46">
        <f t="shared" si="58"/>
        <v>0.93640000000000001</v>
      </c>
      <c r="V209" s="46">
        <f t="shared" si="59"/>
        <v>0.97199999999999998</v>
      </c>
      <c r="W209" s="46">
        <f t="shared" si="50"/>
        <v>0.98240000000000005</v>
      </c>
      <c r="Y209" s="45">
        <v>198109</v>
      </c>
      <c r="Z209" s="47">
        <v>-8.4600000000000009</v>
      </c>
      <c r="AA209" s="47">
        <v>-5.49</v>
      </c>
      <c r="AB209" s="47">
        <v>-6.2</v>
      </c>
      <c r="AC209" s="47">
        <v>-3.96</v>
      </c>
      <c r="AD209" s="47">
        <v>-3.78</v>
      </c>
      <c r="AE209" s="46">
        <f t="shared" si="51"/>
        <v>0.91539999999999999</v>
      </c>
      <c r="AF209" s="46">
        <f t="shared" si="52"/>
        <v>0.94510000000000005</v>
      </c>
      <c r="AG209" s="46">
        <f t="shared" si="53"/>
        <v>0.93799999999999994</v>
      </c>
      <c r="AH209" s="46">
        <f t="shared" si="54"/>
        <v>0.96040000000000003</v>
      </c>
      <c r="AI209" s="46">
        <f t="shared" si="55"/>
        <v>0.96219999999999994</v>
      </c>
      <c r="AK209" s="45">
        <v>198109</v>
      </c>
      <c r="AL209" s="47">
        <v>-7.17</v>
      </c>
      <c r="AM209" s="47">
        <v>1.24</v>
      </c>
    </row>
    <row r="210" spans="1:39" x14ac:dyDescent="0.2">
      <c r="A210" s="45">
        <v>198110</v>
      </c>
      <c r="B210" s="47">
        <v>7.82</v>
      </c>
      <c r="C210" s="47">
        <v>8.25</v>
      </c>
      <c r="D210" s="47">
        <v>7.22</v>
      </c>
      <c r="E210" s="47">
        <v>6.37</v>
      </c>
      <c r="F210" s="47">
        <v>5.61</v>
      </c>
      <c r="G210" s="46">
        <f t="shared" si="49"/>
        <v>1.0782</v>
      </c>
      <c r="H210" s="46">
        <f t="shared" si="45"/>
        <v>1.0825</v>
      </c>
      <c r="I210" s="46">
        <f t="shared" si="46"/>
        <v>1.0722</v>
      </c>
      <c r="J210" s="46">
        <f t="shared" si="47"/>
        <v>1.0637000000000001</v>
      </c>
      <c r="K210" s="46">
        <f t="shared" si="48"/>
        <v>1.0561</v>
      </c>
      <c r="M210" s="45">
        <v>198110</v>
      </c>
      <c r="N210" s="47">
        <v>8.7200000000000006</v>
      </c>
      <c r="O210" s="47">
        <v>7.37</v>
      </c>
      <c r="P210" s="47">
        <v>3.86</v>
      </c>
      <c r="Q210" s="47">
        <v>3.11</v>
      </c>
      <c r="R210" s="47">
        <v>4.59</v>
      </c>
      <c r="S210" s="46">
        <f t="shared" si="56"/>
        <v>1.0871999999999999</v>
      </c>
      <c r="T210" s="46">
        <f t="shared" si="57"/>
        <v>1.0737000000000001</v>
      </c>
      <c r="U210" s="46">
        <f t="shared" si="58"/>
        <v>1.0386</v>
      </c>
      <c r="V210" s="46">
        <f t="shared" si="59"/>
        <v>1.0310999999999999</v>
      </c>
      <c r="W210" s="46">
        <f t="shared" si="50"/>
        <v>1.0459000000000001</v>
      </c>
      <c r="Y210" s="45">
        <v>198110</v>
      </c>
      <c r="Z210" s="47">
        <v>10.92</v>
      </c>
      <c r="AA210" s="47">
        <v>5.34</v>
      </c>
      <c r="AB210" s="47">
        <v>7.14</v>
      </c>
      <c r="AC210" s="47">
        <v>3.6</v>
      </c>
      <c r="AD210" s="47">
        <v>5.86</v>
      </c>
      <c r="AE210" s="46">
        <f t="shared" si="51"/>
        <v>1.1092</v>
      </c>
      <c r="AF210" s="46">
        <f t="shared" si="52"/>
        <v>1.0533999999999999</v>
      </c>
      <c r="AG210" s="46">
        <f t="shared" si="53"/>
        <v>1.0713999999999999</v>
      </c>
      <c r="AH210" s="46">
        <f t="shared" si="54"/>
        <v>1.036</v>
      </c>
      <c r="AI210" s="46">
        <f t="shared" si="55"/>
        <v>1.0586</v>
      </c>
      <c r="AK210" s="45">
        <v>198110</v>
      </c>
      <c r="AL210" s="47">
        <v>4.92</v>
      </c>
      <c r="AM210" s="47">
        <v>1.21</v>
      </c>
    </row>
    <row r="211" spans="1:39" x14ac:dyDescent="0.2">
      <c r="A211" s="45">
        <v>198111</v>
      </c>
      <c r="B211" s="47">
        <v>2.04</v>
      </c>
      <c r="C211" s="47">
        <v>3.98</v>
      </c>
      <c r="D211" s="47">
        <v>2.83</v>
      </c>
      <c r="E211" s="47">
        <v>4.74</v>
      </c>
      <c r="F211" s="47">
        <v>4.83</v>
      </c>
      <c r="G211" s="46">
        <f t="shared" si="49"/>
        <v>1.0204</v>
      </c>
      <c r="H211" s="46">
        <f t="shared" si="45"/>
        <v>1.0398000000000001</v>
      </c>
      <c r="I211" s="46">
        <f t="shared" si="46"/>
        <v>1.0283</v>
      </c>
      <c r="J211" s="46">
        <f t="shared" si="47"/>
        <v>1.0474000000000001</v>
      </c>
      <c r="K211" s="46">
        <f t="shared" si="48"/>
        <v>1.0483</v>
      </c>
      <c r="M211" s="45">
        <v>198111</v>
      </c>
      <c r="N211" s="47">
        <v>3.09</v>
      </c>
      <c r="O211" s="47">
        <v>5.46</v>
      </c>
      <c r="P211" s="47">
        <v>4.6100000000000003</v>
      </c>
      <c r="Q211" s="47">
        <v>4.9800000000000004</v>
      </c>
      <c r="R211" s="47">
        <v>4.21</v>
      </c>
      <c r="S211" s="46">
        <f t="shared" si="56"/>
        <v>1.0308999999999999</v>
      </c>
      <c r="T211" s="46">
        <f t="shared" si="57"/>
        <v>1.0546</v>
      </c>
      <c r="U211" s="46">
        <f t="shared" si="58"/>
        <v>1.0461</v>
      </c>
      <c r="V211" s="46">
        <f t="shared" si="59"/>
        <v>1.0498000000000001</v>
      </c>
      <c r="W211" s="46">
        <f t="shared" si="50"/>
        <v>1.0421</v>
      </c>
      <c r="Y211" s="45">
        <v>198111</v>
      </c>
      <c r="Z211" s="47">
        <v>2.5099999999999998</v>
      </c>
      <c r="AA211" s="47">
        <v>5.48</v>
      </c>
      <c r="AB211" s="47">
        <v>4.6900000000000004</v>
      </c>
      <c r="AC211" s="47">
        <v>4.24</v>
      </c>
      <c r="AD211" s="47">
        <v>5.54</v>
      </c>
      <c r="AE211" s="46">
        <f t="shared" si="51"/>
        <v>1.0250999999999999</v>
      </c>
      <c r="AF211" s="46">
        <f t="shared" si="52"/>
        <v>1.0548</v>
      </c>
      <c r="AG211" s="46">
        <f t="shared" si="53"/>
        <v>1.0468999999999999</v>
      </c>
      <c r="AH211" s="46">
        <f t="shared" si="54"/>
        <v>1.0424</v>
      </c>
      <c r="AI211" s="46">
        <f t="shared" si="55"/>
        <v>1.0553999999999999</v>
      </c>
      <c r="AK211" s="45">
        <v>198111</v>
      </c>
      <c r="AL211" s="47">
        <v>3.36</v>
      </c>
      <c r="AM211" s="47">
        <v>1.07</v>
      </c>
    </row>
    <row r="212" spans="1:39" x14ac:dyDescent="0.2">
      <c r="A212" s="45">
        <v>198112</v>
      </c>
      <c r="B212" s="47">
        <v>-1.79</v>
      </c>
      <c r="C212" s="47">
        <v>-1.77</v>
      </c>
      <c r="D212" s="47">
        <v>-2.0299999999999998</v>
      </c>
      <c r="E212" s="47">
        <v>-2.5499999999999998</v>
      </c>
      <c r="F212" s="47">
        <v>-3.08</v>
      </c>
      <c r="G212" s="46">
        <f t="shared" si="49"/>
        <v>0.98209999999999997</v>
      </c>
      <c r="H212" s="46">
        <f t="shared" si="45"/>
        <v>0.98229999999999995</v>
      </c>
      <c r="I212" s="46">
        <f t="shared" si="46"/>
        <v>0.97970000000000002</v>
      </c>
      <c r="J212" s="46">
        <f t="shared" si="47"/>
        <v>0.97450000000000003</v>
      </c>
      <c r="K212" s="46">
        <f t="shared" si="48"/>
        <v>0.96919999999999995</v>
      </c>
      <c r="M212" s="45">
        <v>198112</v>
      </c>
      <c r="N212" s="47">
        <v>-2.89</v>
      </c>
      <c r="O212" s="47">
        <v>-3.08</v>
      </c>
      <c r="P212" s="47">
        <v>-2.98</v>
      </c>
      <c r="Q212" s="47">
        <v>-1.99</v>
      </c>
      <c r="R212" s="47">
        <v>-1.98</v>
      </c>
      <c r="S212" s="46">
        <f t="shared" si="56"/>
        <v>0.97109999999999996</v>
      </c>
      <c r="T212" s="46">
        <f t="shared" si="57"/>
        <v>0.96919999999999995</v>
      </c>
      <c r="U212" s="46">
        <f t="shared" si="58"/>
        <v>0.97019999999999995</v>
      </c>
      <c r="V212" s="46">
        <f t="shared" si="59"/>
        <v>0.98009999999999997</v>
      </c>
      <c r="W212" s="46">
        <f t="shared" si="50"/>
        <v>0.98019999999999996</v>
      </c>
      <c r="Y212" s="45">
        <v>198112</v>
      </c>
      <c r="Z212" s="47">
        <v>-3.44</v>
      </c>
      <c r="AA212" s="47">
        <v>-2.1</v>
      </c>
      <c r="AB212" s="47">
        <v>-2.63</v>
      </c>
      <c r="AC212" s="47">
        <v>-2.91</v>
      </c>
      <c r="AD212" s="47">
        <v>-2.95</v>
      </c>
      <c r="AE212" s="46">
        <f t="shared" si="51"/>
        <v>0.96560000000000001</v>
      </c>
      <c r="AF212" s="46">
        <f t="shared" si="52"/>
        <v>0.97899999999999998</v>
      </c>
      <c r="AG212" s="46">
        <f t="shared" si="53"/>
        <v>0.97370000000000001</v>
      </c>
      <c r="AH212" s="46">
        <f t="shared" si="54"/>
        <v>0.97089999999999999</v>
      </c>
      <c r="AI212" s="46">
        <f t="shared" si="55"/>
        <v>0.97050000000000003</v>
      </c>
      <c r="AK212" s="45">
        <v>198112</v>
      </c>
      <c r="AL212" s="47">
        <v>-3.65</v>
      </c>
      <c r="AM212" s="47">
        <v>0.87</v>
      </c>
    </row>
    <row r="213" spans="1:39" x14ac:dyDescent="0.2">
      <c r="A213" s="45">
        <v>198201</v>
      </c>
      <c r="B213" s="47">
        <v>-1.92</v>
      </c>
      <c r="C213" s="47">
        <v>-3.61</v>
      </c>
      <c r="D213" s="47">
        <v>-3.91</v>
      </c>
      <c r="E213" s="47">
        <v>-3.9</v>
      </c>
      <c r="F213" s="47">
        <v>-1.85</v>
      </c>
      <c r="G213" s="46">
        <f t="shared" si="49"/>
        <v>0.98080000000000001</v>
      </c>
      <c r="H213" s="46">
        <f t="shared" si="45"/>
        <v>0.96389999999999998</v>
      </c>
      <c r="I213" s="46">
        <f t="shared" si="46"/>
        <v>0.96089999999999998</v>
      </c>
      <c r="J213" s="46">
        <f t="shared" si="47"/>
        <v>0.96099999999999997</v>
      </c>
      <c r="K213" s="46">
        <f t="shared" si="48"/>
        <v>0.98150000000000004</v>
      </c>
      <c r="M213" s="45">
        <v>198201</v>
      </c>
      <c r="N213" s="47">
        <v>-2.15</v>
      </c>
      <c r="O213" s="47">
        <v>-3.81</v>
      </c>
      <c r="P213" s="47">
        <v>-3.19</v>
      </c>
      <c r="Q213" s="47">
        <v>-1.48</v>
      </c>
      <c r="R213" s="47">
        <v>0.59</v>
      </c>
      <c r="S213" s="46">
        <f t="shared" si="56"/>
        <v>0.97850000000000004</v>
      </c>
      <c r="T213" s="46">
        <f t="shared" si="57"/>
        <v>0.96189999999999998</v>
      </c>
      <c r="U213" s="46">
        <f t="shared" si="58"/>
        <v>0.96809999999999996</v>
      </c>
      <c r="V213" s="46">
        <f t="shared" si="59"/>
        <v>0.98519999999999996</v>
      </c>
      <c r="W213" s="46">
        <f t="shared" si="50"/>
        <v>1.0059</v>
      </c>
      <c r="Y213" s="45">
        <v>198201</v>
      </c>
      <c r="Z213" s="47">
        <v>-3.56</v>
      </c>
      <c r="AA213" s="47">
        <v>-1.63</v>
      </c>
      <c r="AB213" s="47">
        <v>-3.3</v>
      </c>
      <c r="AC213" s="47">
        <v>-1.43</v>
      </c>
      <c r="AD213" s="47">
        <v>-1.64</v>
      </c>
      <c r="AE213" s="46">
        <f t="shared" si="51"/>
        <v>0.96440000000000003</v>
      </c>
      <c r="AF213" s="46">
        <f t="shared" si="52"/>
        <v>0.98370000000000002</v>
      </c>
      <c r="AG213" s="46">
        <f t="shared" si="53"/>
        <v>0.96699999999999997</v>
      </c>
      <c r="AH213" s="46">
        <f t="shared" si="54"/>
        <v>0.98570000000000002</v>
      </c>
      <c r="AI213" s="46">
        <f t="shared" si="55"/>
        <v>0.98360000000000003</v>
      </c>
      <c r="AK213" s="45">
        <v>198201</v>
      </c>
      <c r="AL213" s="47">
        <v>-3.24</v>
      </c>
      <c r="AM213" s="47">
        <v>0.8</v>
      </c>
    </row>
    <row r="214" spans="1:39" x14ac:dyDescent="0.2">
      <c r="A214" s="45">
        <v>198202</v>
      </c>
      <c r="B214" s="47">
        <v>-4.4400000000000004</v>
      </c>
      <c r="C214" s="47">
        <v>-4.3499999999999996</v>
      </c>
      <c r="D214" s="47">
        <v>-4.0599999999999996</v>
      </c>
      <c r="E214" s="47">
        <v>-3.79</v>
      </c>
      <c r="F214" s="47">
        <v>-5.44</v>
      </c>
      <c r="G214" s="46">
        <f t="shared" si="49"/>
        <v>0.9556</v>
      </c>
      <c r="H214" s="46">
        <f t="shared" si="45"/>
        <v>0.95650000000000002</v>
      </c>
      <c r="I214" s="46">
        <f t="shared" si="46"/>
        <v>0.95940000000000003</v>
      </c>
      <c r="J214" s="46">
        <f t="shared" si="47"/>
        <v>0.96209999999999996</v>
      </c>
      <c r="K214" s="46">
        <f t="shared" si="48"/>
        <v>0.9456</v>
      </c>
      <c r="M214" s="45">
        <v>198202</v>
      </c>
      <c r="N214" s="47">
        <v>-7.35</v>
      </c>
      <c r="O214" s="47">
        <v>-6.7</v>
      </c>
      <c r="P214" s="47">
        <v>-2.79</v>
      </c>
      <c r="Q214" s="47">
        <v>-1.21</v>
      </c>
      <c r="R214" s="47">
        <v>-2.21</v>
      </c>
      <c r="S214" s="46">
        <f t="shared" si="56"/>
        <v>0.92649999999999999</v>
      </c>
      <c r="T214" s="46">
        <f t="shared" si="57"/>
        <v>0.93300000000000005</v>
      </c>
      <c r="U214" s="46">
        <f t="shared" si="58"/>
        <v>0.97209999999999996</v>
      </c>
      <c r="V214" s="46">
        <f t="shared" si="59"/>
        <v>0.9879</v>
      </c>
      <c r="W214" s="46">
        <f t="shared" si="50"/>
        <v>0.97789999999999999</v>
      </c>
      <c r="Y214" s="45">
        <v>198202</v>
      </c>
      <c r="Z214" s="47">
        <v>-8.32</v>
      </c>
      <c r="AA214" s="47">
        <v>-5.7</v>
      </c>
      <c r="AB214" s="47">
        <v>-5.26</v>
      </c>
      <c r="AC214" s="47">
        <v>-2.81</v>
      </c>
      <c r="AD214" s="47">
        <v>-0.46</v>
      </c>
      <c r="AE214" s="46">
        <f t="shared" si="51"/>
        <v>0.91680000000000006</v>
      </c>
      <c r="AF214" s="46">
        <f t="shared" si="52"/>
        <v>0.94299999999999995</v>
      </c>
      <c r="AG214" s="46">
        <f t="shared" si="53"/>
        <v>0.94740000000000002</v>
      </c>
      <c r="AH214" s="46">
        <f t="shared" si="54"/>
        <v>0.97189999999999999</v>
      </c>
      <c r="AI214" s="46">
        <f t="shared" si="55"/>
        <v>0.99539999999999995</v>
      </c>
      <c r="AK214" s="45">
        <v>198202</v>
      </c>
      <c r="AL214" s="47">
        <v>-5.86</v>
      </c>
      <c r="AM214" s="47">
        <v>0.92</v>
      </c>
    </row>
    <row r="215" spans="1:39" x14ac:dyDescent="0.2">
      <c r="A215" s="45">
        <v>198203</v>
      </c>
      <c r="B215" s="47">
        <v>-1.23</v>
      </c>
      <c r="C215" s="47">
        <v>-0.83</v>
      </c>
      <c r="D215" s="47">
        <v>-0.3</v>
      </c>
      <c r="E215" s="47">
        <v>-1</v>
      </c>
      <c r="F215" s="47">
        <v>-0.85</v>
      </c>
      <c r="G215" s="46">
        <f t="shared" si="49"/>
        <v>0.98770000000000002</v>
      </c>
      <c r="H215" s="46">
        <f t="shared" si="45"/>
        <v>0.99170000000000003</v>
      </c>
      <c r="I215" s="46">
        <f t="shared" si="46"/>
        <v>0.997</v>
      </c>
      <c r="J215" s="46">
        <f t="shared" si="47"/>
        <v>0.99</v>
      </c>
      <c r="K215" s="46">
        <f t="shared" si="48"/>
        <v>0.99150000000000005</v>
      </c>
      <c r="M215" s="45">
        <v>198203</v>
      </c>
      <c r="N215" s="47">
        <v>-3.32</v>
      </c>
      <c r="O215" s="47">
        <v>0.13</v>
      </c>
      <c r="P215" s="47">
        <v>-1.01</v>
      </c>
      <c r="Q215" s="47">
        <v>1.65</v>
      </c>
      <c r="R215" s="47">
        <v>1.75</v>
      </c>
      <c r="S215" s="46">
        <f t="shared" si="56"/>
        <v>0.96679999999999999</v>
      </c>
      <c r="T215" s="46">
        <f t="shared" si="57"/>
        <v>1.0013000000000001</v>
      </c>
      <c r="U215" s="46">
        <f t="shared" si="58"/>
        <v>0.9899</v>
      </c>
      <c r="V215" s="46">
        <f t="shared" si="59"/>
        <v>1.0165</v>
      </c>
      <c r="W215" s="46">
        <f t="shared" si="50"/>
        <v>1.0175000000000001</v>
      </c>
      <c r="Y215" s="45">
        <v>198203</v>
      </c>
      <c r="Z215" s="47">
        <v>-3.98</v>
      </c>
      <c r="AA215" s="47">
        <v>-0.8</v>
      </c>
      <c r="AB215" s="47">
        <v>-0.72</v>
      </c>
      <c r="AC215" s="47">
        <v>1.06</v>
      </c>
      <c r="AD215" s="47">
        <v>0.32</v>
      </c>
      <c r="AE215" s="46">
        <f t="shared" si="51"/>
        <v>0.96019999999999994</v>
      </c>
      <c r="AF215" s="46">
        <f t="shared" si="52"/>
        <v>0.99199999999999999</v>
      </c>
      <c r="AG215" s="46">
        <f t="shared" si="53"/>
        <v>0.99280000000000002</v>
      </c>
      <c r="AH215" s="46">
        <f t="shared" si="54"/>
        <v>1.0105999999999999</v>
      </c>
      <c r="AI215" s="46">
        <f t="shared" si="55"/>
        <v>1.0032000000000001</v>
      </c>
      <c r="AK215" s="45">
        <v>198203</v>
      </c>
      <c r="AL215" s="47">
        <v>-1.87</v>
      </c>
      <c r="AM215" s="47">
        <v>0.98</v>
      </c>
    </row>
    <row r="216" spans="1:39" x14ac:dyDescent="0.2">
      <c r="A216" s="45">
        <v>198204</v>
      </c>
      <c r="B216" s="47">
        <v>5.3</v>
      </c>
      <c r="C216" s="47">
        <v>5.78</v>
      </c>
      <c r="D216" s="47">
        <v>5.36</v>
      </c>
      <c r="E216" s="47">
        <v>5.04</v>
      </c>
      <c r="F216" s="47">
        <v>4.01</v>
      </c>
      <c r="G216" s="46">
        <f t="shared" si="49"/>
        <v>1.0529999999999999</v>
      </c>
      <c r="H216" s="46">
        <f t="shared" si="45"/>
        <v>1.0578000000000001</v>
      </c>
      <c r="I216" s="46">
        <f t="shared" si="46"/>
        <v>1.0536000000000001</v>
      </c>
      <c r="J216" s="46">
        <f t="shared" si="47"/>
        <v>1.0504</v>
      </c>
      <c r="K216" s="46">
        <f t="shared" si="48"/>
        <v>1.0401</v>
      </c>
      <c r="M216" s="45">
        <v>198204</v>
      </c>
      <c r="N216" s="47">
        <v>6.52</v>
      </c>
      <c r="O216" s="47">
        <v>4.3499999999999996</v>
      </c>
      <c r="P216" s="47">
        <v>3.62</v>
      </c>
      <c r="Q216" s="47">
        <v>3.55</v>
      </c>
      <c r="R216" s="47">
        <v>2.34</v>
      </c>
      <c r="S216" s="46">
        <f t="shared" si="56"/>
        <v>1.0651999999999999</v>
      </c>
      <c r="T216" s="46">
        <f t="shared" si="57"/>
        <v>1.0435000000000001</v>
      </c>
      <c r="U216" s="46">
        <f t="shared" si="58"/>
        <v>1.0362</v>
      </c>
      <c r="V216" s="46">
        <f t="shared" si="59"/>
        <v>1.0355000000000001</v>
      </c>
      <c r="W216" s="46">
        <f t="shared" si="50"/>
        <v>1.0234000000000001</v>
      </c>
      <c r="Y216" s="45">
        <v>198204</v>
      </c>
      <c r="Z216" s="47">
        <v>5.98</v>
      </c>
      <c r="AA216" s="47">
        <v>6.06</v>
      </c>
      <c r="AB216" s="47">
        <v>4.37</v>
      </c>
      <c r="AC216" s="47">
        <v>2.0699999999999998</v>
      </c>
      <c r="AD216" s="47">
        <v>3.93</v>
      </c>
      <c r="AE216" s="46">
        <f t="shared" si="51"/>
        <v>1.0598000000000001</v>
      </c>
      <c r="AF216" s="46">
        <f t="shared" si="52"/>
        <v>1.0606</v>
      </c>
      <c r="AG216" s="46">
        <f t="shared" si="53"/>
        <v>1.0437000000000001</v>
      </c>
      <c r="AH216" s="46">
        <f t="shared" si="54"/>
        <v>1.0206999999999999</v>
      </c>
      <c r="AI216" s="46">
        <f t="shared" si="55"/>
        <v>1.0392999999999999</v>
      </c>
      <c r="AK216" s="45">
        <v>198204</v>
      </c>
      <c r="AL216" s="47">
        <v>3.27</v>
      </c>
      <c r="AM216" s="47">
        <v>1.1299999999999999</v>
      </c>
    </row>
    <row r="217" spans="1:39" x14ac:dyDescent="0.2">
      <c r="A217" s="45">
        <v>198205</v>
      </c>
      <c r="B217" s="47">
        <v>-1.72</v>
      </c>
      <c r="C217" s="47">
        <v>-3.3</v>
      </c>
      <c r="D217" s="47">
        <v>-2.4900000000000002</v>
      </c>
      <c r="E217" s="47">
        <v>-3.99</v>
      </c>
      <c r="F217" s="47">
        <v>-2.64</v>
      </c>
      <c r="G217" s="46">
        <f t="shared" si="49"/>
        <v>0.98280000000000001</v>
      </c>
      <c r="H217" s="46">
        <f t="shared" si="45"/>
        <v>0.96699999999999997</v>
      </c>
      <c r="I217" s="46">
        <f t="shared" si="46"/>
        <v>0.97509999999999997</v>
      </c>
      <c r="J217" s="46">
        <f t="shared" si="47"/>
        <v>0.96009999999999995</v>
      </c>
      <c r="K217" s="46">
        <f t="shared" si="48"/>
        <v>0.97360000000000002</v>
      </c>
      <c r="M217" s="45">
        <v>198205</v>
      </c>
      <c r="N217" s="47">
        <v>-4</v>
      </c>
      <c r="O217" s="47">
        <v>-2.21</v>
      </c>
      <c r="P217" s="47">
        <v>-2.12</v>
      </c>
      <c r="Q217" s="47">
        <v>-3.13</v>
      </c>
      <c r="R217" s="47">
        <v>-1.6</v>
      </c>
      <c r="S217" s="46">
        <f t="shared" si="56"/>
        <v>0.96</v>
      </c>
      <c r="T217" s="46">
        <f t="shared" si="57"/>
        <v>0.97789999999999999</v>
      </c>
      <c r="U217" s="46">
        <f t="shared" si="58"/>
        <v>0.9788</v>
      </c>
      <c r="V217" s="46">
        <f t="shared" si="59"/>
        <v>0.96870000000000001</v>
      </c>
      <c r="W217" s="46">
        <f t="shared" si="50"/>
        <v>0.98399999999999999</v>
      </c>
      <c r="Y217" s="45">
        <v>198205</v>
      </c>
      <c r="Z217" s="47">
        <v>-4.8899999999999997</v>
      </c>
      <c r="AA217" s="47">
        <v>-3.25</v>
      </c>
      <c r="AB217" s="47">
        <v>-2.33</v>
      </c>
      <c r="AC217" s="47">
        <v>-1.22</v>
      </c>
      <c r="AD217" s="47">
        <v>-2.96</v>
      </c>
      <c r="AE217" s="46">
        <f t="shared" si="51"/>
        <v>0.95110000000000006</v>
      </c>
      <c r="AF217" s="46">
        <f t="shared" si="52"/>
        <v>0.96750000000000003</v>
      </c>
      <c r="AG217" s="46">
        <f t="shared" si="53"/>
        <v>0.97670000000000001</v>
      </c>
      <c r="AH217" s="46">
        <f t="shared" si="54"/>
        <v>0.98780000000000001</v>
      </c>
      <c r="AI217" s="46">
        <f t="shared" si="55"/>
        <v>0.97040000000000004</v>
      </c>
      <c r="AK217" s="45">
        <v>198205</v>
      </c>
      <c r="AL217" s="47">
        <v>-3.99</v>
      </c>
      <c r="AM217" s="47">
        <v>1.06</v>
      </c>
    </row>
    <row r="218" spans="1:39" x14ac:dyDescent="0.2">
      <c r="A218" s="45">
        <v>198206</v>
      </c>
      <c r="B218" s="47">
        <v>-2.95</v>
      </c>
      <c r="C218" s="47">
        <v>-2.17</v>
      </c>
      <c r="D218" s="47">
        <v>-2.4</v>
      </c>
      <c r="E218" s="47">
        <v>-2.06</v>
      </c>
      <c r="F218" s="47">
        <v>-1.98</v>
      </c>
      <c r="G218" s="46">
        <f t="shared" si="49"/>
        <v>0.97050000000000003</v>
      </c>
      <c r="H218" s="46">
        <f t="shared" si="45"/>
        <v>0.97829999999999995</v>
      </c>
      <c r="I218" s="46">
        <f t="shared" si="46"/>
        <v>0.97599999999999998</v>
      </c>
      <c r="J218" s="46">
        <f t="shared" si="47"/>
        <v>0.97940000000000005</v>
      </c>
      <c r="K218" s="46">
        <f t="shared" si="48"/>
        <v>0.98019999999999996</v>
      </c>
      <c r="M218" s="45">
        <v>198206</v>
      </c>
      <c r="N218" s="47">
        <v>-3.3</v>
      </c>
      <c r="O218" s="47">
        <v>-1.32</v>
      </c>
      <c r="P218" s="47">
        <v>-0.72</v>
      </c>
      <c r="Q218" s="47">
        <v>-1.6</v>
      </c>
      <c r="R218" s="47">
        <v>-1.84</v>
      </c>
      <c r="S218" s="46">
        <f t="shared" si="56"/>
        <v>0.96699999999999997</v>
      </c>
      <c r="T218" s="46">
        <f t="shared" si="57"/>
        <v>0.98680000000000001</v>
      </c>
      <c r="U218" s="46">
        <f t="shared" si="58"/>
        <v>0.99280000000000002</v>
      </c>
      <c r="V218" s="46">
        <f t="shared" si="59"/>
        <v>0.98399999999999999</v>
      </c>
      <c r="W218" s="46">
        <f t="shared" si="50"/>
        <v>0.98160000000000003</v>
      </c>
      <c r="Y218" s="45">
        <v>198206</v>
      </c>
      <c r="Z218" s="47">
        <v>-4.18</v>
      </c>
      <c r="AA218" s="47">
        <v>-1.27</v>
      </c>
      <c r="AB218" s="47">
        <v>-0.9</v>
      </c>
      <c r="AC218" s="47">
        <v>-1.87</v>
      </c>
      <c r="AD218" s="47">
        <v>-2.0499999999999998</v>
      </c>
      <c r="AE218" s="46">
        <f t="shared" si="51"/>
        <v>0.95820000000000005</v>
      </c>
      <c r="AF218" s="46">
        <f t="shared" si="52"/>
        <v>0.98729999999999996</v>
      </c>
      <c r="AG218" s="46">
        <f t="shared" si="53"/>
        <v>0.99099999999999999</v>
      </c>
      <c r="AH218" s="46">
        <f t="shared" si="54"/>
        <v>0.98129999999999995</v>
      </c>
      <c r="AI218" s="46">
        <f t="shared" si="55"/>
        <v>0.97950000000000004</v>
      </c>
      <c r="AK218" s="45">
        <v>198206</v>
      </c>
      <c r="AL218" s="47">
        <v>-3.09</v>
      </c>
      <c r="AM218" s="47">
        <v>0.96</v>
      </c>
    </row>
    <row r="219" spans="1:39" x14ac:dyDescent="0.2">
      <c r="A219" s="45">
        <v>198207</v>
      </c>
      <c r="B219" s="47">
        <v>-1.9</v>
      </c>
      <c r="C219" s="47">
        <v>-0.89</v>
      </c>
      <c r="D219" s="47">
        <v>-1.9</v>
      </c>
      <c r="E219" s="47">
        <v>-2.8</v>
      </c>
      <c r="F219" s="47">
        <v>-2.11</v>
      </c>
      <c r="G219" s="46">
        <f t="shared" si="49"/>
        <v>0.98099999999999998</v>
      </c>
      <c r="H219" s="46">
        <f t="shared" si="45"/>
        <v>0.99109999999999998</v>
      </c>
      <c r="I219" s="46">
        <f t="shared" si="46"/>
        <v>0.98099999999999998</v>
      </c>
      <c r="J219" s="46">
        <f t="shared" si="47"/>
        <v>0.97199999999999998</v>
      </c>
      <c r="K219" s="46">
        <f t="shared" si="48"/>
        <v>0.97889999999999999</v>
      </c>
      <c r="M219" s="45">
        <v>198207</v>
      </c>
      <c r="N219" s="47">
        <v>-0.39</v>
      </c>
      <c r="O219" s="47">
        <v>-3.21</v>
      </c>
      <c r="P219" s="47">
        <v>-3.42</v>
      </c>
      <c r="Q219" s="47">
        <v>-2.31</v>
      </c>
      <c r="R219" s="47">
        <v>-1.92</v>
      </c>
      <c r="S219" s="46">
        <f t="shared" si="56"/>
        <v>0.99609999999999999</v>
      </c>
      <c r="T219" s="46">
        <f t="shared" si="57"/>
        <v>0.96789999999999998</v>
      </c>
      <c r="U219" s="46">
        <f t="shared" si="58"/>
        <v>0.96579999999999999</v>
      </c>
      <c r="V219" s="46">
        <f t="shared" si="59"/>
        <v>0.97689999999999999</v>
      </c>
      <c r="W219" s="46">
        <f t="shared" si="50"/>
        <v>0.98080000000000001</v>
      </c>
      <c r="Y219" s="45">
        <v>198207</v>
      </c>
      <c r="Z219" s="47">
        <v>-1.8</v>
      </c>
      <c r="AA219" s="47">
        <v>0.25</v>
      </c>
      <c r="AB219" s="47">
        <v>-3.06</v>
      </c>
      <c r="AC219" s="47">
        <v>-2.7</v>
      </c>
      <c r="AD219" s="47">
        <v>-3.69</v>
      </c>
      <c r="AE219" s="46">
        <f t="shared" si="51"/>
        <v>0.98199999999999998</v>
      </c>
      <c r="AF219" s="46">
        <f t="shared" si="52"/>
        <v>1.0024999999999999</v>
      </c>
      <c r="AG219" s="46">
        <f t="shared" si="53"/>
        <v>0.96940000000000004</v>
      </c>
      <c r="AH219" s="46">
        <f t="shared" si="54"/>
        <v>0.97299999999999998</v>
      </c>
      <c r="AI219" s="46">
        <f t="shared" si="55"/>
        <v>0.96309999999999996</v>
      </c>
      <c r="AK219" s="45">
        <v>198207</v>
      </c>
      <c r="AL219" s="47">
        <v>-3.19</v>
      </c>
      <c r="AM219" s="47">
        <v>1.05</v>
      </c>
    </row>
    <row r="220" spans="1:39" x14ac:dyDescent="0.2">
      <c r="A220" s="45">
        <v>198208</v>
      </c>
      <c r="B220" s="47">
        <v>5.47</v>
      </c>
      <c r="C220" s="47">
        <v>8.14</v>
      </c>
      <c r="D220" s="47">
        <v>11.12</v>
      </c>
      <c r="E220" s="47">
        <v>12.61</v>
      </c>
      <c r="F220" s="47">
        <v>12.57</v>
      </c>
      <c r="G220" s="46">
        <f t="shared" si="49"/>
        <v>1.0547</v>
      </c>
      <c r="H220" s="46">
        <f t="shared" si="45"/>
        <v>1.0813999999999999</v>
      </c>
      <c r="I220" s="46">
        <f t="shared" si="46"/>
        <v>1.1112</v>
      </c>
      <c r="J220" s="46">
        <f t="shared" si="47"/>
        <v>1.1261000000000001</v>
      </c>
      <c r="K220" s="46">
        <f t="shared" si="48"/>
        <v>1.1256999999999999</v>
      </c>
      <c r="M220" s="45">
        <v>198208</v>
      </c>
      <c r="N220" s="47">
        <v>10.83</v>
      </c>
      <c r="O220" s="47">
        <v>11.71</v>
      </c>
      <c r="P220" s="47">
        <v>12.12</v>
      </c>
      <c r="Q220" s="47">
        <v>12.82</v>
      </c>
      <c r="R220" s="47">
        <v>12.44</v>
      </c>
      <c r="S220" s="46">
        <f t="shared" si="56"/>
        <v>1.1083000000000001</v>
      </c>
      <c r="T220" s="46">
        <f t="shared" si="57"/>
        <v>1.1171</v>
      </c>
      <c r="U220" s="46">
        <f t="shared" si="58"/>
        <v>1.1212</v>
      </c>
      <c r="V220" s="46">
        <f t="shared" si="59"/>
        <v>1.1282000000000001</v>
      </c>
      <c r="W220" s="46">
        <f t="shared" si="50"/>
        <v>1.1244000000000001</v>
      </c>
      <c r="Y220" s="45">
        <v>198208</v>
      </c>
      <c r="Z220" s="47">
        <v>12.01</v>
      </c>
      <c r="AA220" s="47">
        <v>11.12</v>
      </c>
      <c r="AB220" s="47">
        <v>11.7</v>
      </c>
      <c r="AC220" s="47">
        <v>12.16</v>
      </c>
      <c r="AD220" s="47">
        <v>12.56</v>
      </c>
      <c r="AE220" s="46">
        <f t="shared" si="51"/>
        <v>1.1201000000000001</v>
      </c>
      <c r="AF220" s="46">
        <f t="shared" si="52"/>
        <v>1.1112</v>
      </c>
      <c r="AG220" s="46">
        <f t="shared" si="53"/>
        <v>1.117</v>
      </c>
      <c r="AH220" s="46">
        <f t="shared" si="54"/>
        <v>1.1215999999999999</v>
      </c>
      <c r="AI220" s="46">
        <f t="shared" si="55"/>
        <v>1.1255999999999999</v>
      </c>
      <c r="AK220" s="45">
        <v>198208</v>
      </c>
      <c r="AL220" s="47">
        <v>11.14</v>
      </c>
      <c r="AM220" s="47">
        <v>0.76</v>
      </c>
    </row>
    <row r="221" spans="1:39" x14ac:dyDescent="0.2">
      <c r="A221" s="45">
        <v>198209</v>
      </c>
      <c r="B221" s="47">
        <v>3.62</v>
      </c>
      <c r="C221" s="47">
        <v>4.1399999999999997</v>
      </c>
      <c r="D221" s="47">
        <v>3.89</v>
      </c>
      <c r="E221" s="47">
        <v>3.04</v>
      </c>
      <c r="F221" s="47">
        <v>0.97</v>
      </c>
      <c r="G221" s="46">
        <f t="shared" si="49"/>
        <v>1.0362</v>
      </c>
      <c r="H221" s="46">
        <f t="shared" si="45"/>
        <v>1.0414000000000001</v>
      </c>
      <c r="I221" s="46">
        <f t="shared" si="46"/>
        <v>1.0388999999999999</v>
      </c>
      <c r="J221" s="46">
        <f t="shared" si="47"/>
        <v>1.0304</v>
      </c>
      <c r="K221" s="46">
        <f t="shared" si="48"/>
        <v>1.0097</v>
      </c>
      <c r="M221" s="45">
        <v>198209</v>
      </c>
      <c r="N221" s="47">
        <v>2.1</v>
      </c>
      <c r="O221" s="47">
        <v>2.27</v>
      </c>
      <c r="P221" s="47">
        <v>2.77</v>
      </c>
      <c r="Q221" s="47">
        <v>0.84</v>
      </c>
      <c r="R221" s="47">
        <v>0.91</v>
      </c>
      <c r="S221" s="46">
        <f t="shared" si="56"/>
        <v>1.0209999999999999</v>
      </c>
      <c r="T221" s="46">
        <f t="shared" si="57"/>
        <v>1.0226999999999999</v>
      </c>
      <c r="U221" s="46">
        <f t="shared" si="58"/>
        <v>1.0277000000000001</v>
      </c>
      <c r="V221" s="46">
        <f t="shared" si="59"/>
        <v>1.0084</v>
      </c>
      <c r="W221" s="46">
        <f t="shared" si="50"/>
        <v>1.0091000000000001</v>
      </c>
      <c r="Y221" s="45">
        <v>198209</v>
      </c>
      <c r="Z221" s="47">
        <v>1.35</v>
      </c>
      <c r="AA221" s="47">
        <v>2.29</v>
      </c>
      <c r="AB221" s="47">
        <v>1.31</v>
      </c>
      <c r="AC221" s="47">
        <v>2.29</v>
      </c>
      <c r="AD221" s="47">
        <v>2.31</v>
      </c>
      <c r="AE221" s="46">
        <f t="shared" si="51"/>
        <v>1.0135000000000001</v>
      </c>
      <c r="AF221" s="46">
        <f t="shared" si="52"/>
        <v>1.0228999999999999</v>
      </c>
      <c r="AG221" s="46">
        <f t="shared" si="53"/>
        <v>1.0131000000000001</v>
      </c>
      <c r="AH221" s="46">
        <f t="shared" si="54"/>
        <v>1.0228999999999999</v>
      </c>
      <c r="AI221" s="46">
        <f t="shared" si="55"/>
        <v>1.0230999999999999</v>
      </c>
      <c r="AK221" s="45">
        <v>198209</v>
      </c>
      <c r="AL221" s="47">
        <v>1.29</v>
      </c>
      <c r="AM221" s="47">
        <v>0.51</v>
      </c>
    </row>
    <row r="222" spans="1:39" x14ac:dyDescent="0.2">
      <c r="A222" s="45">
        <v>198210</v>
      </c>
      <c r="B222" s="47">
        <v>13.93</v>
      </c>
      <c r="C222" s="47">
        <v>13.98</v>
      </c>
      <c r="D222" s="47">
        <v>13.88</v>
      </c>
      <c r="E222" s="47">
        <v>14.15</v>
      </c>
      <c r="F222" s="47">
        <v>10.74</v>
      </c>
      <c r="G222" s="46">
        <f t="shared" si="49"/>
        <v>1.1393</v>
      </c>
      <c r="H222" s="46">
        <f t="shared" si="45"/>
        <v>1.1397999999999999</v>
      </c>
      <c r="I222" s="46">
        <f t="shared" si="46"/>
        <v>1.1388</v>
      </c>
      <c r="J222" s="46">
        <f t="shared" si="47"/>
        <v>1.1415</v>
      </c>
      <c r="K222" s="46">
        <f t="shared" si="48"/>
        <v>1.1073999999999999</v>
      </c>
      <c r="M222" s="45">
        <v>198210</v>
      </c>
      <c r="N222" s="47">
        <v>13.13</v>
      </c>
      <c r="O222" s="47">
        <v>12.01</v>
      </c>
      <c r="P222" s="47">
        <v>11.14</v>
      </c>
      <c r="Q222" s="47">
        <v>11.22</v>
      </c>
      <c r="R222" s="47">
        <v>10.39</v>
      </c>
      <c r="S222" s="46">
        <f t="shared" si="56"/>
        <v>1.1313</v>
      </c>
      <c r="T222" s="46">
        <f t="shared" si="57"/>
        <v>1.1201000000000001</v>
      </c>
      <c r="U222" s="46">
        <f t="shared" si="58"/>
        <v>1.1113999999999999</v>
      </c>
      <c r="V222" s="46">
        <f t="shared" si="59"/>
        <v>1.1122000000000001</v>
      </c>
      <c r="W222" s="46">
        <f t="shared" si="50"/>
        <v>1.1039000000000001</v>
      </c>
      <c r="Y222" s="45">
        <v>198210</v>
      </c>
      <c r="Z222" s="47">
        <v>15.36</v>
      </c>
      <c r="AA222" s="47">
        <v>12.1</v>
      </c>
      <c r="AB222" s="47">
        <v>10.55</v>
      </c>
      <c r="AC222" s="47">
        <v>12.01</v>
      </c>
      <c r="AD222" s="47">
        <v>7.93</v>
      </c>
      <c r="AE222" s="46">
        <f t="shared" si="51"/>
        <v>1.1536</v>
      </c>
      <c r="AF222" s="46">
        <f t="shared" si="52"/>
        <v>1.121</v>
      </c>
      <c r="AG222" s="46">
        <f t="shared" si="53"/>
        <v>1.1054999999999999</v>
      </c>
      <c r="AH222" s="46">
        <f t="shared" si="54"/>
        <v>1.1201000000000001</v>
      </c>
      <c r="AI222" s="46">
        <f t="shared" si="55"/>
        <v>1.0792999999999999</v>
      </c>
      <c r="AK222" s="45">
        <v>198210</v>
      </c>
      <c r="AL222" s="47">
        <v>11.3</v>
      </c>
      <c r="AM222" s="47">
        <v>0.59</v>
      </c>
    </row>
    <row r="223" spans="1:39" x14ac:dyDescent="0.2">
      <c r="A223" s="45">
        <v>198211</v>
      </c>
      <c r="B223" s="47">
        <v>10.07</v>
      </c>
      <c r="C223" s="47">
        <v>8.7799999999999994</v>
      </c>
      <c r="D223" s="47">
        <v>8.43</v>
      </c>
      <c r="E223" s="47">
        <v>6.36</v>
      </c>
      <c r="F223" s="47">
        <v>4.0199999999999996</v>
      </c>
      <c r="G223" s="46">
        <f t="shared" si="49"/>
        <v>1.1007</v>
      </c>
      <c r="H223" s="46">
        <f t="shared" si="45"/>
        <v>1.0878000000000001</v>
      </c>
      <c r="I223" s="46">
        <f t="shared" si="46"/>
        <v>1.0843</v>
      </c>
      <c r="J223" s="46">
        <f t="shared" si="47"/>
        <v>1.0636000000000001</v>
      </c>
      <c r="K223" s="46">
        <f t="shared" si="48"/>
        <v>1.0402</v>
      </c>
      <c r="M223" s="45">
        <v>198211</v>
      </c>
      <c r="N223" s="47">
        <v>7.8</v>
      </c>
      <c r="O223" s="47">
        <v>5.33</v>
      </c>
      <c r="P223" s="47">
        <v>3.04</v>
      </c>
      <c r="Q223" s="47">
        <v>3.42</v>
      </c>
      <c r="R223" s="47">
        <v>5.7</v>
      </c>
      <c r="S223" s="46">
        <f t="shared" si="56"/>
        <v>1.0780000000000001</v>
      </c>
      <c r="T223" s="46">
        <f t="shared" si="57"/>
        <v>1.0532999999999999</v>
      </c>
      <c r="U223" s="46">
        <f t="shared" si="58"/>
        <v>1.0304</v>
      </c>
      <c r="V223" s="46">
        <f t="shared" si="59"/>
        <v>1.0342</v>
      </c>
      <c r="W223" s="46">
        <f t="shared" si="50"/>
        <v>1.0569999999999999</v>
      </c>
      <c r="Y223" s="45">
        <v>198211</v>
      </c>
      <c r="Z223" s="47">
        <v>8.8699999999999992</v>
      </c>
      <c r="AA223" s="47">
        <v>6.26</v>
      </c>
      <c r="AB223" s="47">
        <v>4.05</v>
      </c>
      <c r="AC223" s="47">
        <v>3.28</v>
      </c>
      <c r="AD223" s="47">
        <v>2.2200000000000002</v>
      </c>
      <c r="AE223" s="46">
        <f t="shared" si="51"/>
        <v>1.0887</v>
      </c>
      <c r="AF223" s="46">
        <f t="shared" si="52"/>
        <v>1.0626</v>
      </c>
      <c r="AG223" s="46">
        <f t="shared" si="53"/>
        <v>1.0405</v>
      </c>
      <c r="AH223" s="46">
        <f t="shared" si="54"/>
        <v>1.0327999999999999</v>
      </c>
      <c r="AI223" s="46">
        <f t="shared" si="55"/>
        <v>1.0222</v>
      </c>
      <c r="AK223" s="45">
        <v>198211</v>
      </c>
      <c r="AL223" s="47">
        <v>4.67</v>
      </c>
      <c r="AM223" s="47">
        <v>0.63</v>
      </c>
    </row>
    <row r="224" spans="1:39" x14ac:dyDescent="0.2">
      <c r="A224" s="45">
        <v>198212</v>
      </c>
      <c r="B224" s="47">
        <v>1.9</v>
      </c>
      <c r="C224" s="47">
        <v>0.6</v>
      </c>
      <c r="D224" s="47">
        <v>0.49</v>
      </c>
      <c r="E224" s="47">
        <v>1.46</v>
      </c>
      <c r="F224" s="47">
        <v>1.28</v>
      </c>
      <c r="G224" s="46">
        <f t="shared" si="49"/>
        <v>1.0189999999999999</v>
      </c>
      <c r="H224" s="46">
        <f t="shared" si="45"/>
        <v>1.006</v>
      </c>
      <c r="I224" s="46">
        <f t="shared" si="46"/>
        <v>1.0048999999999999</v>
      </c>
      <c r="J224" s="46">
        <f t="shared" si="47"/>
        <v>1.0145999999999999</v>
      </c>
      <c r="K224" s="46">
        <f t="shared" si="48"/>
        <v>1.0127999999999999</v>
      </c>
      <c r="M224" s="45">
        <v>198212</v>
      </c>
      <c r="N224" s="47">
        <v>1.78</v>
      </c>
      <c r="O224" s="47">
        <v>0.21</v>
      </c>
      <c r="P224" s="47">
        <v>1.1299999999999999</v>
      </c>
      <c r="Q224" s="47">
        <v>0.63</v>
      </c>
      <c r="R224" s="47">
        <v>3.14</v>
      </c>
      <c r="S224" s="46">
        <f t="shared" si="56"/>
        <v>1.0178</v>
      </c>
      <c r="T224" s="46">
        <f t="shared" si="57"/>
        <v>1.0021</v>
      </c>
      <c r="U224" s="46">
        <f t="shared" si="58"/>
        <v>1.0113000000000001</v>
      </c>
      <c r="V224" s="46">
        <f t="shared" si="59"/>
        <v>1.0063</v>
      </c>
      <c r="W224" s="46">
        <f t="shared" si="50"/>
        <v>1.0314000000000001</v>
      </c>
      <c r="Y224" s="45">
        <v>198212</v>
      </c>
      <c r="Z224" s="47">
        <v>0.48</v>
      </c>
      <c r="AA224" s="47">
        <v>2.0299999999999998</v>
      </c>
      <c r="AB224" s="47">
        <v>0.36</v>
      </c>
      <c r="AC224" s="47">
        <v>0.4</v>
      </c>
      <c r="AD224" s="47">
        <v>2.71</v>
      </c>
      <c r="AE224" s="46">
        <f t="shared" si="51"/>
        <v>1.0047999999999999</v>
      </c>
      <c r="AF224" s="46">
        <f t="shared" si="52"/>
        <v>1.0203</v>
      </c>
      <c r="AG224" s="46">
        <f t="shared" si="53"/>
        <v>1.0036</v>
      </c>
      <c r="AH224" s="46">
        <f t="shared" si="54"/>
        <v>1.004</v>
      </c>
      <c r="AI224" s="46">
        <f t="shared" si="55"/>
        <v>1.0270999999999999</v>
      </c>
      <c r="AK224" s="45">
        <v>198212</v>
      </c>
      <c r="AL224" s="47">
        <v>0.55000000000000004</v>
      </c>
      <c r="AM224" s="47">
        <v>0.67</v>
      </c>
    </row>
    <row r="225" spans="1:39" x14ac:dyDescent="0.2">
      <c r="A225" s="45">
        <v>198301</v>
      </c>
      <c r="B225" s="47">
        <v>10.220000000000001</v>
      </c>
      <c r="C225" s="47">
        <v>6.42</v>
      </c>
      <c r="D225" s="47">
        <v>4.49</v>
      </c>
      <c r="E225" s="47">
        <v>3.43</v>
      </c>
      <c r="F225" s="47">
        <v>3.66</v>
      </c>
      <c r="G225" s="46">
        <f t="shared" si="49"/>
        <v>1.1022000000000001</v>
      </c>
      <c r="H225" s="46">
        <f t="shared" si="45"/>
        <v>1.0642</v>
      </c>
      <c r="I225" s="46">
        <f t="shared" si="46"/>
        <v>1.0448999999999999</v>
      </c>
      <c r="J225" s="46">
        <f t="shared" si="47"/>
        <v>1.0343</v>
      </c>
      <c r="K225" s="46">
        <f t="shared" si="48"/>
        <v>1.0366</v>
      </c>
      <c r="M225" s="45">
        <v>198301</v>
      </c>
      <c r="N225" s="47">
        <v>3.84</v>
      </c>
      <c r="O225" s="47">
        <v>3.52</v>
      </c>
      <c r="P225" s="47">
        <v>3.89</v>
      </c>
      <c r="Q225" s="47">
        <v>5.8</v>
      </c>
      <c r="R225" s="47">
        <v>2.66</v>
      </c>
      <c r="S225" s="46">
        <f t="shared" si="56"/>
        <v>1.0384</v>
      </c>
      <c r="T225" s="46">
        <f t="shared" si="57"/>
        <v>1.0351999999999999</v>
      </c>
      <c r="U225" s="46">
        <f t="shared" si="58"/>
        <v>1.0388999999999999</v>
      </c>
      <c r="V225" s="46">
        <f t="shared" si="59"/>
        <v>1.0580000000000001</v>
      </c>
      <c r="W225" s="46">
        <f t="shared" si="50"/>
        <v>1.0266</v>
      </c>
      <c r="Y225" s="45">
        <v>198301</v>
      </c>
      <c r="Z225" s="47">
        <v>5.2</v>
      </c>
      <c r="AA225" s="47">
        <v>1.39</v>
      </c>
      <c r="AB225" s="47">
        <v>6.44</v>
      </c>
      <c r="AC225" s="47">
        <v>3.32</v>
      </c>
      <c r="AD225" s="47">
        <v>3.98</v>
      </c>
      <c r="AE225" s="46">
        <f t="shared" si="51"/>
        <v>1.052</v>
      </c>
      <c r="AF225" s="46">
        <f t="shared" si="52"/>
        <v>1.0139</v>
      </c>
      <c r="AG225" s="46">
        <f t="shared" si="53"/>
        <v>1.0644</v>
      </c>
      <c r="AH225" s="46">
        <f t="shared" si="54"/>
        <v>1.0331999999999999</v>
      </c>
      <c r="AI225" s="46">
        <f t="shared" si="55"/>
        <v>1.0398000000000001</v>
      </c>
      <c r="AK225" s="45">
        <v>198301</v>
      </c>
      <c r="AL225" s="47">
        <v>3.6</v>
      </c>
      <c r="AM225" s="47">
        <v>0.69</v>
      </c>
    </row>
    <row r="226" spans="1:39" x14ac:dyDescent="0.2">
      <c r="A226" s="45">
        <v>198302</v>
      </c>
      <c r="B226" s="47">
        <v>5.38</v>
      </c>
      <c r="C226" s="47">
        <v>5.96</v>
      </c>
      <c r="D226" s="47">
        <v>5</v>
      </c>
      <c r="E226" s="47">
        <v>3.42</v>
      </c>
      <c r="F226" s="47">
        <v>2.52</v>
      </c>
      <c r="G226" s="46">
        <f t="shared" si="49"/>
        <v>1.0538000000000001</v>
      </c>
      <c r="H226" s="46">
        <f t="shared" si="45"/>
        <v>1.0596000000000001</v>
      </c>
      <c r="I226" s="46">
        <f t="shared" si="46"/>
        <v>1.05</v>
      </c>
      <c r="J226" s="46">
        <f t="shared" si="47"/>
        <v>1.0342</v>
      </c>
      <c r="K226" s="46">
        <f t="shared" si="48"/>
        <v>1.0251999999999999</v>
      </c>
      <c r="M226" s="45">
        <v>198302</v>
      </c>
      <c r="N226" s="47">
        <v>3.29</v>
      </c>
      <c r="O226" s="47">
        <v>3.99</v>
      </c>
      <c r="P226" s="47">
        <v>3.9</v>
      </c>
      <c r="Q226" s="47">
        <v>1.51</v>
      </c>
      <c r="R226" s="47">
        <v>4.79</v>
      </c>
      <c r="S226" s="46">
        <f t="shared" si="56"/>
        <v>1.0328999999999999</v>
      </c>
      <c r="T226" s="46">
        <f t="shared" si="57"/>
        <v>1.0399</v>
      </c>
      <c r="U226" s="46">
        <f t="shared" si="58"/>
        <v>1.0389999999999999</v>
      </c>
      <c r="V226" s="46">
        <f t="shared" si="59"/>
        <v>1.0150999999999999</v>
      </c>
      <c r="W226" s="46">
        <f t="shared" si="50"/>
        <v>1.0479000000000001</v>
      </c>
      <c r="Y226" s="45">
        <v>198302</v>
      </c>
      <c r="Z226" s="47">
        <v>3.01</v>
      </c>
      <c r="AA226" s="47">
        <v>4.22</v>
      </c>
      <c r="AB226" s="47">
        <v>1.92</v>
      </c>
      <c r="AC226" s="47">
        <v>4.0199999999999996</v>
      </c>
      <c r="AD226" s="47">
        <v>3.32</v>
      </c>
      <c r="AE226" s="46">
        <f t="shared" si="51"/>
        <v>1.0301</v>
      </c>
      <c r="AF226" s="46">
        <f t="shared" si="52"/>
        <v>1.0422</v>
      </c>
      <c r="AG226" s="46">
        <f t="shared" si="53"/>
        <v>1.0192000000000001</v>
      </c>
      <c r="AH226" s="46">
        <f t="shared" si="54"/>
        <v>1.0402</v>
      </c>
      <c r="AI226" s="46">
        <f t="shared" si="55"/>
        <v>1.0331999999999999</v>
      </c>
      <c r="AK226" s="45">
        <v>198302</v>
      </c>
      <c r="AL226" s="47">
        <v>2.59</v>
      </c>
      <c r="AM226" s="47">
        <v>0.62</v>
      </c>
    </row>
    <row r="227" spans="1:39" x14ac:dyDescent="0.2">
      <c r="A227" s="45">
        <v>198303</v>
      </c>
      <c r="B227" s="47">
        <v>5.17</v>
      </c>
      <c r="C227" s="47">
        <v>3.98</v>
      </c>
      <c r="D227" s="47">
        <v>4.68</v>
      </c>
      <c r="E227" s="47">
        <v>3.1</v>
      </c>
      <c r="F227" s="47">
        <v>3.22</v>
      </c>
      <c r="G227" s="46">
        <f t="shared" si="49"/>
        <v>1.0517000000000001</v>
      </c>
      <c r="H227" s="46">
        <f t="shared" si="45"/>
        <v>1.0398000000000001</v>
      </c>
      <c r="I227" s="46">
        <f t="shared" si="46"/>
        <v>1.0468</v>
      </c>
      <c r="J227" s="46">
        <f t="shared" si="47"/>
        <v>1.0309999999999999</v>
      </c>
      <c r="K227" s="46">
        <f t="shared" si="48"/>
        <v>1.0322</v>
      </c>
      <c r="M227" s="45">
        <v>198303</v>
      </c>
      <c r="N227" s="47">
        <v>2.65</v>
      </c>
      <c r="O227" s="47">
        <v>3.12</v>
      </c>
      <c r="P227" s="47">
        <v>4.4800000000000004</v>
      </c>
      <c r="Q227" s="47">
        <v>3.9</v>
      </c>
      <c r="R227" s="47">
        <v>4.41</v>
      </c>
      <c r="S227" s="46">
        <f t="shared" si="56"/>
        <v>1.0265</v>
      </c>
      <c r="T227" s="46">
        <f t="shared" si="57"/>
        <v>1.0311999999999999</v>
      </c>
      <c r="U227" s="46">
        <f t="shared" si="58"/>
        <v>1.0448</v>
      </c>
      <c r="V227" s="46">
        <f t="shared" si="59"/>
        <v>1.0389999999999999</v>
      </c>
      <c r="W227" s="46">
        <f t="shared" si="50"/>
        <v>1.0441</v>
      </c>
      <c r="Y227" s="45">
        <v>198303</v>
      </c>
      <c r="Z227" s="47">
        <v>2.38</v>
      </c>
      <c r="AA227" s="47">
        <v>2.99</v>
      </c>
      <c r="AB227" s="47">
        <v>2.92</v>
      </c>
      <c r="AC227" s="47">
        <v>5.95</v>
      </c>
      <c r="AD227" s="47">
        <v>4.2699999999999996</v>
      </c>
      <c r="AE227" s="46">
        <f t="shared" si="51"/>
        <v>1.0238</v>
      </c>
      <c r="AF227" s="46">
        <f t="shared" si="52"/>
        <v>1.0299</v>
      </c>
      <c r="AG227" s="46">
        <f t="shared" si="53"/>
        <v>1.0291999999999999</v>
      </c>
      <c r="AH227" s="46">
        <f t="shared" si="54"/>
        <v>1.0595000000000001</v>
      </c>
      <c r="AI227" s="46">
        <f t="shared" si="55"/>
        <v>1.0427</v>
      </c>
      <c r="AK227" s="45">
        <v>198303</v>
      </c>
      <c r="AL227" s="47">
        <v>2.82</v>
      </c>
      <c r="AM227" s="47">
        <v>0.63</v>
      </c>
    </row>
    <row r="228" spans="1:39" x14ac:dyDescent="0.2">
      <c r="A228" s="45">
        <v>198304</v>
      </c>
      <c r="B228" s="47">
        <v>8.1</v>
      </c>
      <c r="C228" s="47">
        <v>8.2100000000000009</v>
      </c>
      <c r="D228" s="47">
        <v>6.76</v>
      </c>
      <c r="E228" s="47">
        <v>6.5</v>
      </c>
      <c r="F228" s="47">
        <v>7.48</v>
      </c>
      <c r="G228" s="46">
        <f t="shared" si="49"/>
        <v>1.081</v>
      </c>
      <c r="H228" s="46">
        <f t="shared" si="45"/>
        <v>1.0821000000000001</v>
      </c>
      <c r="I228" s="46">
        <f t="shared" si="46"/>
        <v>1.0676000000000001</v>
      </c>
      <c r="J228" s="46">
        <f t="shared" si="47"/>
        <v>1.0649999999999999</v>
      </c>
      <c r="K228" s="46">
        <f t="shared" si="48"/>
        <v>1.0748</v>
      </c>
      <c r="M228" s="45">
        <v>198304</v>
      </c>
      <c r="N228" s="47">
        <v>6.49</v>
      </c>
      <c r="O228" s="47">
        <v>6.32</v>
      </c>
      <c r="P228" s="47">
        <v>8.49</v>
      </c>
      <c r="Q228" s="47">
        <v>8.09</v>
      </c>
      <c r="R228" s="47">
        <v>8.19</v>
      </c>
      <c r="S228" s="46">
        <f t="shared" si="56"/>
        <v>1.0649</v>
      </c>
      <c r="T228" s="46">
        <f t="shared" si="57"/>
        <v>1.0631999999999999</v>
      </c>
      <c r="U228" s="46">
        <f t="shared" si="58"/>
        <v>1.0849</v>
      </c>
      <c r="V228" s="46">
        <f t="shared" si="59"/>
        <v>1.0809</v>
      </c>
      <c r="W228" s="46">
        <f t="shared" si="50"/>
        <v>1.0819000000000001</v>
      </c>
      <c r="Y228" s="45">
        <v>198304</v>
      </c>
      <c r="Z228" s="47">
        <v>5.97</v>
      </c>
      <c r="AA228" s="47">
        <v>7.67</v>
      </c>
      <c r="AB228" s="47">
        <v>7.08</v>
      </c>
      <c r="AC228" s="47">
        <v>7.84</v>
      </c>
      <c r="AD228" s="47">
        <v>7.8</v>
      </c>
      <c r="AE228" s="46">
        <f t="shared" si="51"/>
        <v>1.0597000000000001</v>
      </c>
      <c r="AF228" s="46">
        <f t="shared" si="52"/>
        <v>1.0767</v>
      </c>
      <c r="AG228" s="46">
        <f t="shared" si="53"/>
        <v>1.0708</v>
      </c>
      <c r="AH228" s="46">
        <f t="shared" si="54"/>
        <v>1.0784</v>
      </c>
      <c r="AI228" s="46">
        <f t="shared" si="55"/>
        <v>1.0780000000000001</v>
      </c>
      <c r="AK228" s="45">
        <v>198304</v>
      </c>
      <c r="AL228" s="47">
        <v>6.67</v>
      </c>
      <c r="AM228" s="47">
        <v>0.71</v>
      </c>
    </row>
    <row r="229" spans="1:39" x14ac:dyDescent="0.2">
      <c r="A229" s="45">
        <v>198305</v>
      </c>
      <c r="B229" s="47">
        <v>9.66</v>
      </c>
      <c r="C229" s="47">
        <v>5.51</v>
      </c>
      <c r="D229" s="47">
        <v>4.09</v>
      </c>
      <c r="E229" s="47">
        <v>3.67</v>
      </c>
      <c r="F229" s="47">
        <v>-1.0900000000000001</v>
      </c>
      <c r="G229" s="46">
        <f t="shared" si="49"/>
        <v>1.0966</v>
      </c>
      <c r="H229" s="46">
        <f t="shared" si="45"/>
        <v>1.0550999999999999</v>
      </c>
      <c r="I229" s="46">
        <f t="shared" si="46"/>
        <v>1.0408999999999999</v>
      </c>
      <c r="J229" s="46">
        <f t="shared" si="47"/>
        <v>1.0367</v>
      </c>
      <c r="K229" s="46">
        <f t="shared" si="48"/>
        <v>0.98909999999999998</v>
      </c>
      <c r="M229" s="45">
        <v>198305</v>
      </c>
      <c r="N229" s="47">
        <v>1.74</v>
      </c>
      <c r="O229" s="47">
        <v>0.3</v>
      </c>
      <c r="P229" s="47">
        <v>1.33</v>
      </c>
      <c r="Q229" s="47">
        <v>-0.16</v>
      </c>
      <c r="R229" s="47">
        <v>1.22</v>
      </c>
      <c r="S229" s="46">
        <f t="shared" si="56"/>
        <v>1.0174000000000001</v>
      </c>
      <c r="T229" s="46">
        <f t="shared" si="57"/>
        <v>1.0029999999999999</v>
      </c>
      <c r="U229" s="46">
        <f t="shared" si="58"/>
        <v>1.0133000000000001</v>
      </c>
      <c r="V229" s="46">
        <f t="shared" si="59"/>
        <v>0.99839999999999995</v>
      </c>
      <c r="W229" s="46">
        <f t="shared" si="50"/>
        <v>1.0122</v>
      </c>
      <c r="Y229" s="45">
        <v>198305</v>
      </c>
      <c r="Z229" s="47">
        <v>2.92</v>
      </c>
      <c r="AA229" s="47">
        <v>-0.8</v>
      </c>
      <c r="AB229" s="47">
        <v>0.43</v>
      </c>
      <c r="AC229" s="47">
        <v>0.27</v>
      </c>
      <c r="AD229" s="47">
        <v>1.45</v>
      </c>
      <c r="AE229" s="46">
        <f t="shared" si="51"/>
        <v>1.0291999999999999</v>
      </c>
      <c r="AF229" s="46">
        <f t="shared" si="52"/>
        <v>0.99199999999999999</v>
      </c>
      <c r="AG229" s="46">
        <f t="shared" si="53"/>
        <v>1.0043</v>
      </c>
      <c r="AH229" s="46">
        <f t="shared" si="54"/>
        <v>1.0026999999999999</v>
      </c>
      <c r="AI229" s="46">
        <f t="shared" si="55"/>
        <v>1.0145</v>
      </c>
      <c r="AK229" s="45">
        <v>198305</v>
      </c>
      <c r="AL229" s="47">
        <v>0.52</v>
      </c>
      <c r="AM229" s="47">
        <v>0.69</v>
      </c>
    </row>
    <row r="230" spans="1:39" x14ac:dyDescent="0.2">
      <c r="A230" s="45">
        <v>198306</v>
      </c>
      <c r="B230" s="47">
        <v>4.09</v>
      </c>
      <c r="C230" s="47">
        <v>4.63</v>
      </c>
      <c r="D230" s="47">
        <v>4.16</v>
      </c>
      <c r="E230" s="47">
        <v>3.37</v>
      </c>
      <c r="F230" s="47">
        <v>3.73</v>
      </c>
      <c r="G230" s="46">
        <f t="shared" si="49"/>
        <v>1.0408999999999999</v>
      </c>
      <c r="H230" s="46">
        <f t="shared" si="45"/>
        <v>1.0463</v>
      </c>
      <c r="I230" s="46">
        <f t="shared" si="46"/>
        <v>1.0416000000000001</v>
      </c>
      <c r="J230" s="46">
        <f t="shared" si="47"/>
        <v>1.0337000000000001</v>
      </c>
      <c r="K230" s="46">
        <f t="shared" si="48"/>
        <v>1.0373000000000001</v>
      </c>
      <c r="M230" s="45">
        <v>198306</v>
      </c>
      <c r="N230" s="47">
        <v>5.84</v>
      </c>
      <c r="O230" s="47">
        <v>5.24</v>
      </c>
      <c r="P230" s="47">
        <v>3.17</v>
      </c>
      <c r="Q230" s="47">
        <v>1.01</v>
      </c>
      <c r="R230" s="47">
        <v>2.17</v>
      </c>
      <c r="S230" s="46">
        <f t="shared" si="56"/>
        <v>1.0584</v>
      </c>
      <c r="T230" s="46">
        <f t="shared" si="57"/>
        <v>1.0524</v>
      </c>
      <c r="U230" s="46">
        <f t="shared" si="58"/>
        <v>1.0317000000000001</v>
      </c>
      <c r="V230" s="46">
        <f t="shared" si="59"/>
        <v>1.0101</v>
      </c>
      <c r="W230" s="46">
        <f t="shared" si="50"/>
        <v>1.0217000000000001</v>
      </c>
      <c r="Y230" s="45">
        <v>198306</v>
      </c>
      <c r="Z230" s="47">
        <v>5.39</v>
      </c>
      <c r="AA230" s="47">
        <v>5.0199999999999996</v>
      </c>
      <c r="AB230" s="47">
        <v>3.31</v>
      </c>
      <c r="AC230" s="47">
        <v>2.71</v>
      </c>
      <c r="AD230" s="47">
        <v>1.1499999999999999</v>
      </c>
      <c r="AE230" s="46">
        <f t="shared" si="51"/>
        <v>1.0539000000000001</v>
      </c>
      <c r="AF230" s="46">
        <f t="shared" si="52"/>
        <v>1.0502</v>
      </c>
      <c r="AG230" s="46">
        <f t="shared" si="53"/>
        <v>1.0330999999999999</v>
      </c>
      <c r="AH230" s="46">
        <f t="shared" si="54"/>
        <v>1.0270999999999999</v>
      </c>
      <c r="AI230" s="46">
        <f t="shared" si="55"/>
        <v>1.0115000000000001</v>
      </c>
      <c r="AK230" s="45">
        <v>198306</v>
      </c>
      <c r="AL230" s="47">
        <v>3.07</v>
      </c>
      <c r="AM230" s="47">
        <v>0.67</v>
      </c>
    </row>
    <row r="231" spans="1:39" x14ac:dyDescent="0.2">
      <c r="A231" s="45">
        <v>198307</v>
      </c>
      <c r="B231" s="47">
        <v>-2.19</v>
      </c>
      <c r="C231" s="47">
        <v>-3.06</v>
      </c>
      <c r="D231" s="47">
        <v>-2.92</v>
      </c>
      <c r="E231" s="47">
        <v>-3.37</v>
      </c>
      <c r="F231" s="47">
        <v>-3.51</v>
      </c>
      <c r="G231" s="46">
        <f t="shared" si="49"/>
        <v>0.97809999999999997</v>
      </c>
      <c r="H231" s="46">
        <f t="shared" si="45"/>
        <v>0.96940000000000004</v>
      </c>
      <c r="I231" s="46">
        <f t="shared" si="46"/>
        <v>0.9708</v>
      </c>
      <c r="J231" s="46">
        <f t="shared" si="47"/>
        <v>0.96630000000000005</v>
      </c>
      <c r="K231" s="46">
        <f t="shared" si="48"/>
        <v>0.96489999999999998</v>
      </c>
      <c r="M231" s="45">
        <v>198307</v>
      </c>
      <c r="N231" s="47">
        <v>-5.13</v>
      </c>
      <c r="O231" s="47">
        <v>-4.93</v>
      </c>
      <c r="P231" s="47">
        <v>-2.94</v>
      </c>
      <c r="Q231" s="47">
        <v>-0.1</v>
      </c>
      <c r="R231" s="47">
        <v>-1.36</v>
      </c>
      <c r="S231" s="46">
        <f t="shared" si="56"/>
        <v>0.94869999999999999</v>
      </c>
      <c r="T231" s="46">
        <f t="shared" si="57"/>
        <v>0.95069999999999999</v>
      </c>
      <c r="U231" s="46">
        <f t="shared" si="58"/>
        <v>0.97060000000000002</v>
      </c>
      <c r="V231" s="46">
        <f t="shared" si="59"/>
        <v>0.999</v>
      </c>
      <c r="W231" s="46">
        <f t="shared" si="50"/>
        <v>0.98639999999999994</v>
      </c>
      <c r="Y231" s="45">
        <v>198307</v>
      </c>
      <c r="Z231" s="47">
        <v>-5.73</v>
      </c>
      <c r="AA231" s="47">
        <v>-3.31</v>
      </c>
      <c r="AB231" s="47">
        <v>-3.86</v>
      </c>
      <c r="AC231" s="47">
        <v>-2.86</v>
      </c>
      <c r="AD231" s="47">
        <v>-0.09</v>
      </c>
      <c r="AE231" s="46">
        <f t="shared" si="51"/>
        <v>0.94269999999999998</v>
      </c>
      <c r="AF231" s="46">
        <f t="shared" si="52"/>
        <v>0.96689999999999998</v>
      </c>
      <c r="AG231" s="46">
        <f t="shared" si="53"/>
        <v>0.96140000000000003</v>
      </c>
      <c r="AH231" s="46">
        <f t="shared" si="54"/>
        <v>0.97140000000000004</v>
      </c>
      <c r="AI231" s="46">
        <f t="shared" si="55"/>
        <v>0.99909999999999999</v>
      </c>
      <c r="AK231" s="45">
        <v>198307</v>
      </c>
      <c r="AL231" s="47">
        <v>-4.07</v>
      </c>
      <c r="AM231" s="47">
        <v>0.74</v>
      </c>
    </row>
    <row r="232" spans="1:39" x14ac:dyDescent="0.2">
      <c r="A232" s="45">
        <v>198308</v>
      </c>
      <c r="B232" s="47">
        <v>-3.82</v>
      </c>
      <c r="C232" s="47">
        <v>-3.13</v>
      </c>
      <c r="D232" s="47">
        <v>-2.7</v>
      </c>
      <c r="E232" s="47">
        <v>-0.15</v>
      </c>
      <c r="F232" s="47">
        <v>1.6</v>
      </c>
      <c r="G232" s="46">
        <f t="shared" si="49"/>
        <v>0.96179999999999999</v>
      </c>
      <c r="H232" s="46">
        <f t="shared" si="45"/>
        <v>0.96870000000000001</v>
      </c>
      <c r="I232" s="46">
        <f t="shared" si="46"/>
        <v>0.97299999999999998</v>
      </c>
      <c r="J232" s="46">
        <f t="shared" si="47"/>
        <v>0.99850000000000005</v>
      </c>
      <c r="K232" s="46">
        <f t="shared" si="48"/>
        <v>1.016</v>
      </c>
      <c r="M232" s="45">
        <v>198308</v>
      </c>
      <c r="N232" s="47">
        <v>-1.86</v>
      </c>
      <c r="O232" s="47">
        <v>-1.43</v>
      </c>
      <c r="P232" s="47">
        <v>-0.3</v>
      </c>
      <c r="Q232" s="47">
        <v>3.05</v>
      </c>
      <c r="R232" s="47">
        <v>5.0999999999999996</v>
      </c>
      <c r="S232" s="46">
        <f t="shared" si="56"/>
        <v>0.98140000000000005</v>
      </c>
      <c r="T232" s="46">
        <f t="shared" si="57"/>
        <v>0.98570000000000002</v>
      </c>
      <c r="U232" s="46">
        <f t="shared" si="58"/>
        <v>0.997</v>
      </c>
      <c r="V232" s="46">
        <f t="shared" si="59"/>
        <v>1.0305</v>
      </c>
      <c r="W232" s="46">
        <f t="shared" si="50"/>
        <v>1.0509999999999999</v>
      </c>
      <c r="Y232" s="45">
        <v>198308</v>
      </c>
      <c r="Z232" s="47">
        <v>-2.98</v>
      </c>
      <c r="AA232" s="47">
        <v>-0.37</v>
      </c>
      <c r="AB232" s="47">
        <v>0.35</v>
      </c>
      <c r="AC232" s="47">
        <v>2.72</v>
      </c>
      <c r="AD232" s="47">
        <v>3.32</v>
      </c>
      <c r="AE232" s="46">
        <f t="shared" si="51"/>
        <v>0.97019999999999995</v>
      </c>
      <c r="AF232" s="46">
        <f t="shared" si="52"/>
        <v>0.99629999999999996</v>
      </c>
      <c r="AG232" s="46">
        <f t="shared" si="53"/>
        <v>1.0035000000000001</v>
      </c>
      <c r="AH232" s="46">
        <f t="shared" si="54"/>
        <v>1.0272000000000001</v>
      </c>
      <c r="AI232" s="46">
        <f t="shared" si="55"/>
        <v>1.0331999999999999</v>
      </c>
      <c r="AK232" s="45">
        <v>198308</v>
      </c>
      <c r="AL232" s="47">
        <v>-0.5</v>
      </c>
      <c r="AM232" s="47">
        <v>0.76</v>
      </c>
    </row>
    <row r="233" spans="1:39" x14ac:dyDescent="0.2">
      <c r="A233" s="45">
        <v>198309</v>
      </c>
      <c r="B233" s="47">
        <v>-0.23</v>
      </c>
      <c r="C233" s="47">
        <v>2.63</v>
      </c>
      <c r="D233" s="47">
        <v>3.29</v>
      </c>
      <c r="E233" s="47">
        <v>2.36</v>
      </c>
      <c r="F233" s="47">
        <v>1.35</v>
      </c>
      <c r="G233" s="46">
        <f t="shared" si="49"/>
        <v>0.99770000000000003</v>
      </c>
      <c r="H233" s="46">
        <f t="shared" si="45"/>
        <v>1.0263</v>
      </c>
      <c r="I233" s="46">
        <f t="shared" si="46"/>
        <v>1.0328999999999999</v>
      </c>
      <c r="J233" s="46">
        <f t="shared" si="47"/>
        <v>1.0236000000000001</v>
      </c>
      <c r="K233" s="46">
        <f t="shared" si="48"/>
        <v>1.0135000000000001</v>
      </c>
      <c r="M233" s="45">
        <v>198309</v>
      </c>
      <c r="N233" s="47">
        <v>2.4500000000000002</v>
      </c>
      <c r="O233" s="47">
        <v>2</v>
      </c>
      <c r="P233" s="47">
        <v>2.2999999999999998</v>
      </c>
      <c r="Q233" s="47">
        <v>0.35</v>
      </c>
      <c r="R233" s="47">
        <v>1.28</v>
      </c>
      <c r="S233" s="46">
        <f t="shared" si="56"/>
        <v>1.0245</v>
      </c>
      <c r="T233" s="46">
        <f t="shared" si="57"/>
        <v>1.02</v>
      </c>
      <c r="U233" s="46">
        <f t="shared" si="58"/>
        <v>1.0229999999999999</v>
      </c>
      <c r="V233" s="46">
        <f t="shared" si="59"/>
        <v>1.0035000000000001</v>
      </c>
      <c r="W233" s="46">
        <f t="shared" si="50"/>
        <v>1.0127999999999999</v>
      </c>
      <c r="Y233" s="45">
        <v>198309</v>
      </c>
      <c r="Z233" s="47">
        <v>1.8</v>
      </c>
      <c r="AA233" s="47">
        <v>2.64</v>
      </c>
      <c r="AB233" s="47">
        <v>2</v>
      </c>
      <c r="AC233" s="47">
        <v>1.66</v>
      </c>
      <c r="AD233" s="47">
        <v>0.86</v>
      </c>
      <c r="AE233" s="46">
        <f t="shared" si="51"/>
        <v>1.018</v>
      </c>
      <c r="AF233" s="46">
        <f t="shared" si="52"/>
        <v>1.0264</v>
      </c>
      <c r="AG233" s="46">
        <f t="shared" si="53"/>
        <v>1.02</v>
      </c>
      <c r="AH233" s="46">
        <f t="shared" si="54"/>
        <v>1.0165999999999999</v>
      </c>
      <c r="AI233" s="46">
        <f t="shared" si="55"/>
        <v>1.0085999999999999</v>
      </c>
      <c r="AK233" s="45">
        <v>198309</v>
      </c>
      <c r="AL233" s="47">
        <v>0.91</v>
      </c>
      <c r="AM233" s="47">
        <v>0.76</v>
      </c>
    </row>
    <row r="234" spans="1:39" x14ac:dyDescent="0.2">
      <c r="A234" s="45">
        <v>198310</v>
      </c>
      <c r="B234" s="47">
        <v>-6.05</v>
      </c>
      <c r="C234" s="47">
        <v>-6.28</v>
      </c>
      <c r="D234" s="47">
        <v>-4.93</v>
      </c>
      <c r="E234" s="47">
        <v>-3.63</v>
      </c>
      <c r="F234" s="47">
        <v>-1.33</v>
      </c>
      <c r="G234" s="46">
        <f t="shared" si="49"/>
        <v>0.9395</v>
      </c>
      <c r="H234" s="46">
        <f t="shared" si="45"/>
        <v>0.93720000000000003</v>
      </c>
      <c r="I234" s="46">
        <f t="shared" si="46"/>
        <v>0.95069999999999999</v>
      </c>
      <c r="J234" s="46">
        <f t="shared" si="47"/>
        <v>0.9637</v>
      </c>
      <c r="K234" s="46">
        <f t="shared" si="48"/>
        <v>0.98670000000000002</v>
      </c>
      <c r="M234" s="45">
        <v>198310</v>
      </c>
      <c r="N234" s="47">
        <v>-4.6399999999999997</v>
      </c>
      <c r="O234" s="47">
        <v>-3.07</v>
      </c>
      <c r="P234" s="47">
        <v>-1.22</v>
      </c>
      <c r="Q234" s="47">
        <v>-0.52</v>
      </c>
      <c r="R234" s="47">
        <v>-0.96</v>
      </c>
      <c r="S234" s="46">
        <f t="shared" si="56"/>
        <v>0.9536</v>
      </c>
      <c r="T234" s="46">
        <f t="shared" si="57"/>
        <v>0.96930000000000005</v>
      </c>
      <c r="U234" s="46">
        <f t="shared" si="58"/>
        <v>0.98780000000000001</v>
      </c>
      <c r="V234" s="46">
        <f t="shared" si="59"/>
        <v>0.99480000000000002</v>
      </c>
      <c r="W234" s="46">
        <f t="shared" si="50"/>
        <v>0.99039999999999995</v>
      </c>
      <c r="Y234" s="45">
        <v>198310</v>
      </c>
      <c r="Z234" s="47">
        <v>-6.8</v>
      </c>
      <c r="AA234" s="47">
        <v>-1.56</v>
      </c>
      <c r="AB234" s="47">
        <v>-1.4</v>
      </c>
      <c r="AC234" s="47">
        <v>-1.72</v>
      </c>
      <c r="AD234" s="47">
        <v>-0.12</v>
      </c>
      <c r="AE234" s="46">
        <f t="shared" si="51"/>
        <v>0.93199999999999994</v>
      </c>
      <c r="AF234" s="46">
        <f t="shared" si="52"/>
        <v>0.98440000000000005</v>
      </c>
      <c r="AG234" s="46">
        <f t="shared" si="53"/>
        <v>0.98599999999999999</v>
      </c>
      <c r="AH234" s="46">
        <f t="shared" si="54"/>
        <v>0.98280000000000001</v>
      </c>
      <c r="AI234" s="46">
        <f t="shared" si="55"/>
        <v>0.99880000000000002</v>
      </c>
      <c r="AK234" s="45">
        <v>198310</v>
      </c>
      <c r="AL234" s="47">
        <v>-3.44</v>
      </c>
      <c r="AM234" s="47">
        <v>0.76</v>
      </c>
    </row>
    <row r="235" spans="1:39" x14ac:dyDescent="0.2">
      <c r="A235" s="45">
        <v>198311</v>
      </c>
      <c r="B235" s="47">
        <v>3.12</v>
      </c>
      <c r="C235" s="47">
        <v>5.09</v>
      </c>
      <c r="D235" s="47">
        <v>4.87</v>
      </c>
      <c r="E235" s="47">
        <v>4.63</v>
      </c>
      <c r="F235" s="47">
        <v>1.85</v>
      </c>
      <c r="G235" s="46">
        <f t="shared" si="49"/>
        <v>1.0311999999999999</v>
      </c>
      <c r="H235" s="46">
        <f t="shared" si="45"/>
        <v>1.0508999999999999</v>
      </c>
      <c r="I235" s="46">
        <f t="shared" si="46"/>
        <v>1.0487</v>
      </c>
      <c r="J235" s="46">
        <f t="shared" si="47"/>
        <v>1.0463</v>
      </c>
      <c r="K235" s="46">
        <f t="shared" si="48"/>
        <v>1.0185</v>
      </c>
      <c r="M235" s="45">
        <v>198311</v>
      </c>
      <c r="N235" s="47">
        <v>2.78</v>
      </c>
      <c r="O235" s="47">
        <v>3.34</v>
      </c>
      <c r="P235" s="47">
        <v>3.4</v>
      </c>
      <c r="Q235" s="47">
        <v>2.5099999999999998</v>
      </c>
      <c r="R235" s="47">
        <v>1.81</v>
      </c>
      <c r="S235" s="46">
        <f t="shared" si="56"/>
        <v>1.0278</v>
      </c>
      <c r="T235" s="46">
        <f t="shared" si="57"/>
        <v>1.0334000000000001</v>
      </c>
      <c r="U235" s="46">
        <f t="shared" si="58"/>
        <v>1.034</v>
      </c>
      <c r="V235" s="46">
        <f t="shared" si="59"/>
        <v>1.0250999999999999</v>
      </c>
      <c r="W235" s="46">
        <f t="shared" si="50"/>
        <v>1.0181</v>
      </c>
      <c r="Y235" s="45">
        <v>198311</v>
      </c>
      <c r="Z235" s="47">
        <v>5.51</v>
      </c>
      <c r="AA235" s="47">
        <v>0.97</v>
      </c>
      <c r="AB235" s="47">
        <v>3.87</v>
      </c>
      <c r="AC235" s="47">
        <v>2.77</v>
      </c>
      <c r="AD235" s="47">
        <v>0.93</v>
      </c>
      <c r="AE235" s="46">
        <f t="shared" si="51"/>
        <v>1.0550999999999999</v>
      </c>
      <c r="AF235" s="46">
        <f t="shared" si="52"/>
        <v>1.0097</v>
      </c>
      <c r="AG235" s="46">
        <f t="shared" si="53"/>
        <v>1.0387</v>
      </c>
      <c r="AH235" s="46">
        <f t="shared" si="54"/>
        <v>1.0277000000000001</v>
      </c>
      <c r="AI235" s="46">
        <f t="shared" si="55"/>
        <v>1.0093000000000001</v>
      </c>
      <c r="AK235" s="45">
        <v>198311</v>
      </c>
      <c r="AL235" s="47">
        <v>2.16</v>
      </c>
      <c r="AM235" s="47">
        <v>0.7</v>
      </c>
    </row>
    <row r="236" spans="1:39" x14ac:dyDescent="0.2">
      <c r="A236" s="45">
        <v>198312</v>
      </c>
      <c r="B236" s="47">
        <v>-1.81</v>
      </c>
      <c r="C236" s="47">
        <v>-1.34</v>
      </c>
      <c r="D236" s="47">
        <v>-1.75</v>
      </c>
      <c r="E236" s="47">
        <v>-1.94</v>
      </c>
      <c r="F236" s="47">
        <v>-0.52</v>
      </c>
      <c r="G236" s="46">
        <f t="shared" si="49"/>
        <v>0.9819</v>
      </c>
      <c r="H236" s="46">
        <f t="shared" si="45"/>
        <v>0.98660000000000003</v>
      </c>
      <c r="I236" s="46">
        <f t="shared" si="46"/>
        <v>0.98250000000000004</v>
      </c>
      <c r="J236" s="46">
        <f t="shared" si="47"/>
        <v>0.98060000000000003</v>
      </c>
      <c r="K236" s="46">
        <f t="shared" si="48"/>
        <v>0.99480000000000002</v>
      </c>
      <c r="M236" s="45">
        <v>198312</v>
      </c>
      <c r="N236" s="47">
        <v>-1.29</v>
      </c>
      <c r="O236" s="47">
        <v>-0.43</v>
      </c>
      <c r="P236" s="47">
        <v>-1.91</v>
      </c>
      <c r="Q236" s="47">
        <v>-1.07</v>
      </c>
      <c r="R236" s="47">
        <v>0.39</v>
      </c>
      <c r="S236" s="46">
        <f t="shared" si="56"/>
        <v>0.98709999999999998</v>
      </c>
      <c r="T236" s="46">
        <f t="shared" si="57"/>
        <v>0.99570000000000003</v>
      </c>
      <c r="U236" s="46">
        <f t="shared" si="58"/>
        <v>0.98089999999999999</v>
      </c>
      <c r="V236" s="46">
        <f t="shared" si="59"/>
        <v>0.98929999999999996</v>
      </c>
      <c r="W236" s="46">
        <f t="shared" si="50"/>
        <v>1.0039</v>
      </c>
      <c r="Y236" s="45">
        <v>198312</v>
      </c>
      <c r="Z236" s="47">
        <v>-1.49</v>
      </c>
      <c r="AA236" s="47">
        <v>-0.99</v>
      </c>
      <c r="AB236" s="47">
        <v>-0.69</v>
      </c>
      <c r="AC236" s="47">
        <v>-1.21</v>
      </c>
      <c r="AD236" s="47">
        <v>-0.14000000000000001</v>
      </c>
      <c r="AE236" s="46">
        <f t="shared" si="51"/>
        <v>0.98509999999999998</v>
      </c>
      <c r="AF236" s="46">
        <f t="shared" si="52"/>
        <v>0.99009999999999998</v>
      </c>
      <c r="AG236" s="46">
        <f t="shared" si="53"/>
        <v>0.99309999999999998</v>
      </c>
      <c r="AH236" s="46">
        <f t="shared" si="54"/>
        <v>0.9879</v>
      </c>
      <c r="AI236" s="46">
        <f t="shared" si="55"/>
        <v>0.99860000000000004</v>
      </c>
      <c r="AK236" s="45">
        <v>198312</v>
      </c>
      <c r="AL236" s="47">
        <v>-1.78</v>
      </c>
      <c r="AM236" s="47">
        <v>0.73</v>
      </c>
    </row>
    <row r="237" spans="1:39" x14ac:dyDescent="0.2">
      <c r="A237" s="45">
        <v>198401</v>
      </c>
      <c r="B237" s="47">
        <v>0.08</v>
      </c>
      <c r="C237" s="47">
        <v>-1.41</v>
      </c>
      <c r="D237" s="47">
        <v>-3.53</v>
      </c>
      <c r="E237" s="47">
        <v>-3.38</v>
      </c>
      <c r="F237" s="47">
        <v>-0.24</v>
      </c>
      <c r="G237" s="46">
        <f t="shared" si="49"/>
        <v>1.0007999999999999</v>
      </c>
      <c r="H237" s="46">
        <f t="shared" si="45"/>
        <v>0.9859</v>
      </c>
      <c r="I237" s="46">
        <f t="shared" si="46"/>
        <v>0.9647</v>
      </c>
      <c r="J237" s="46">
        <f t="shared" si="47"/>
        <v>0.96619999999999995</v>
      </c>
      <c r="K237" s="46">
        <f t="shared" si="48"/>
        <v>0.99760000000000004</v>
      </c>
      <c r="M237" s="45">
        <v>198401</v>
      </c>
      <c r="N237" s="47">
        <v>-6.02</v>
      </c>
      <c r="O237" s="47">
        <v>-1.62</v>
      </c>
      <c r="P237" s="47">
        <v>0.27</v>
      </c>
      <c r="Q237" s="47">
        <v>1.1000000000000001</v>
      </c>
      <c r="R237" s="47">
        <v>4.99</v>
      </c>
      <c r="S237" s="46">
        <f t="shared" si="56"/>
        <v>0.93979999999999997</v>
      </c>
      <c r="T237" s="46">
        <f t="shared" si="57"/>
        <v>0.98380000000000001</v>
      </c>
      <c r="U237" s="46">
        <f t="shared" si="58"/>
        <v>1.0026999999999999</v>
      </c>
      <c r="V237" s="46">
        <f t="shared" si="59"/>
        <v>1.0109999999999999</v>
      </c>
      <c r="W237" s="46">
        <f t="shared" si="50"/>
        <v>1.0499000000000001</v>
      </c>
      <c r="Y237" s="45">
        <v>198401</v>
      </c>
      <c r="Z237" s="47">
        <v>-6.7</v>
      </c>
      <c r="AA237" s="47">
        <v>-3.7</v>
      </c>
      <c r="AB237" s="47">
        <v>-2.27</v>
      </c>
      <c r="AC237" s="47">
        <v>3.33</v>
      </c>
      <c r="AD237" s="47">
        <v>3.74</v>
      </c>
      <c r="AE237" s="46">
        <f t="shared" si="51"/>
        <v>0.93300000000000005</v>
      </c>
      <c r="AF237" s="46">
        <f t="shared" si="52"/>
        <v>0.96299999999999997</v>
      </c>
      <c r="AG237" s="46">
        <f t="shared" si="53"/>
        <v>0.97729999999999995</v>
      </c>
      <c r="AH237" s="46">
        <f t="shared" si="54"/>
        <v>1.0333000000000001</v>
      </c>
      <c r="AI237" s="46">
        <f t="shared" si="55"/>
        <v>1.0374000000000001</v>
      </c>
      <c r="AK237" s="45">
        <v>198401</v>
      </c>
      <c r="AL237" s="47">
        <v>-1.92</v>
      </c>
      <c r="AM237" s="47">
        <v>0.76</v>
      </c>
    </row>
    <row r="238" spans="1:39" x14ac:dyDescent="0.2">
      <c r="A238" s="45">
        <v>198402</v>
      </c>
      <c r="B238" s="47">
        <v>-5.64</v>
      </c>
      <c r="C238" s="47">
        <v>-4.84</v>
      </c>
      <c r="D238" s="47">
        <v>-5.81</v>
      </c>
      <c r="E238" s="47">
        <v>-4.99</v>
      </c>
      <c r="F238" s="47">
        <v>-3.26</v>
      </c>
      <c r="G238" s="46">
        <f t="shared" si="49"/>
        <v>0.94359999999999999</v>
      </c>
      <c r="H238" s="46">
        <f t="shared" si="45"/>
        <v>0.9516</v>
      </c>
      <c r="I238" s="46">
        <f t="shared" si="46"/>
        <v>0.94189999999999996</v>
      </c>
      <c r="J238" s="46">
        <f t="shared" si="47"/>
        <v>0.95009999999999994</v>
      </c>
      <c r="K238" s="46">
        <f t="shared" si="48"/>
        <v>0.96740000000000004</v>
      </c>
      <c r="M238" s="45">
        <v>198402</v>
      </c>
      <c r="N238" s="47">
        <v>-4.66</v>
      </c>
      <c r="O238" s="47">
        <v>-6.23</v>
      </c>
      <c r="P238" s="47">
        <v>-4.41</v>
      </c>
      <c r="Q238" s="47">
        <v>-2.84</v>
      </c>
      <c r="R238" s="47">
        <v>-1.06</v>
      </c>
      <c r="S238" s="46">
        <f t="shared" si="56"/>
        <v>0.95340000000000003</v>
      </c>
      <c r="T238" s="46">
        <f t="shared" si="57"/>
        <v>0.93769999999999998</v>
      </c>
      <c r="U238" s="46">
        <f t="shared" si="58"/>
        <v>0.95589999999999997</v>
      </c>
      <c r="V238" s="46">
        <f t="shared" si="59"/>
        <v>0.97160000000000002</v>
      </c>
      <c r="W238" s="46">
        <f t="shared" si="50"/>
        <v>0.98939999999999995</v>
      </c>
      <c r="Y238" s="45">
        <v>198402</v>
      </c>
      <c r="Z238" s="47">
        <v>-6.61</v>
      </c>
      <c r="AA238" s="47">
        <v>-3.81</v>
      </c>
      <c r="AB238" s="47">
        <v>-5.07</v>
      </c>
      <c r="AC238" s="47">
        <v>-3.05</v>
      </c>
      <c r="AD238" s="47">
        <v>-0.57999999999999996</v>
      </c>
      <c r="AE238" s="46">
        <f t="shared" si="51"/>
        <v>0.93389999999999995</v>
      </c>
      <c r="AF238" s="46">
        <f t="shared" si="52"/>
        <v>0.96189999999999998</v>
      </c>
      <c r="AG238" s="46">
        <f t="shared" si="53"/>
        <v>0.94930000000000003</v>
      </c>
      <c r="AH238" s="46">
        <f t="shared" si="54"/>
        <v>0.96950000000000003</v>
      </c>
      <c r="AI238" s="46">
        <f t="shared" si="55"/>
        <v>0.99419999999999997</v>
      </c>
      <c r="AK238" s="45">
        <v>198402</v>
      </c>
      <c r="AL238" s="47">
        <v>-4.82</v>
      </c>
      <c r="AM238" s="47">
        <v>0.71</v>
      </c>
    </row>
    <row r="239" spans="1:39" x14ac:dyDescent="0.2">
      <c r="A239" s="45">
        <v>198403</v>
      </c>
      <c r="B239" s="47">
        <v>0.72</v>
      </c>
      <c r="C239" s="47">
        <v>0.8</v>
      </c>
      <c r="D239" s="47">
        <v>1.27</v>
      </c>
      <c r="E239" s="47">
        <v>1.9</v>
      </c>
      <c r="F239" s="47">
        <v>1.1200000000000001</v>
      </c>
      <c r="G239" s="46">
        <f t="shared" si="49"/>
        <v>1.0072000000000001</v>
      </c>
      <c r="H239" s="46">
        <f t="shared" si="45"/>
        <v>1.008</v>
      </c>
      <c r="I239" s="46">
        <f t="shared" si="46"/>
        <v>1.0126999999999999</v>
      </c>
      <c r="J239" s="46">
        <f t="shared" si="47"/>
        <v>1.0189999999999999</v>
      </c>
      <c r="K239" s="46">
        <f t="shared" si="48"/>
        <v>1.0112000000000001</v>
      </c>
      <c r="M239" s="45">
        <v>198403</v>
      </c>
      <c r="N239" s="47">
        <v>1.24</v>
      </c>
      <c r="O239" s="47">
        <v>2.4700000000000002</v>
      </c>
      <c r="P239" s="47">
        <v>0.7</v>
      </c>
      <c r="Q239" s="47">
        <v>1.62</v>
      </c>
      <c r="R239" s="47">
        <v>0.23</v>
      </c>
      <c r="S239" s="46">
        <f t="shared" si="56"/>
        <v>1.0124</v>
      </c>
      <c r="T239" s="46">
        <f t="shared" si="57"/>
        <v>1.0246999999999999</v>
      </c>
      <c r="U239" s="46">
        <f t="shared" si="58"/>
        <v>1.0069999999999999</v>
      </c>
      <c r="V239" s="46">
        <f t="shared" si="59"/>
        <v>1.0162</v>
      </c>
      <c r="W239" s="46">
        <f t="shared" si="50"/>
        <v>1.0023</v>
      </c>
      <c r="Y239" s="45">
        <v>198403</v>
      </c>
      <c r="Z239" s="47">
        <v>0.94</v>
      </c>
      <c r="AA239" s="47">
        <v>1.75</v>
      </c>
      <c r="AB239" s="47">
        <v>2.66</v>
      </c>
      <c r="AC239" s="47">
        <v>-0.12</v>
      </c>
      <c r="AD239" s="47">
        <v>0.8</v>
      </c>
      <c r="AE239" s="46">
        <f t="shared" si="51"/>
        <v>1.0094000000000001</v>
      </c>
      <c r="AF239" s="46">
        <f t="shared" si="52"/>
        <v>1.0175000000000001</v>
      </c>
      <c r="AG239" s="46">
        <f t="shared" si="53"/>
        <v>1.0266</v>
      </c>
      <c r="AH239" s="46">
        <f t="shared" si="54"/>
        <v>0.99880000000000002</v>
      </c>
      <c r="AI239" s="46">
        <f t="shared" si="55"/>
        <v>1.008</v>
      </c>
      <c r="AK239" s="45">
        <v>198403</v>
      </c>
      <c r="AL239" s="47">
        <v>0.63</v>
      </c>
      <c r="AM239" s="47">
        <v>0.73</v>
      </c>
    </row>
    <row r="240" spans="1:39" x14ac:dyDescent="0.2">
      <c r="A240" s="45">
        <v>198404</v>
      </c>
      <c r="B240" s="47">
        <v>-1.72</v>
      </c>
      <c r="C240" s="47">
        <v>-0.08</v>
      </c>
      <c r="D240" s="47">
        <v>-0.1</v>
      </c>
      <c r="E240" s="47">
        <v>-1.57</v>
      </c>
      <c r="F240" s="47">
        <v>1.2</v>
      </c>
      <c r="G240" s="46">
        <f t="shared" si="49"/>
        <v>0.98280000000000001</v>
      </c>
      <c r="H240" s="46">
        <f t="shared" si="45"/>
        <v>0.99919999999999998</v>
      </c>
      <c r="I240" s="46">
        <f t="shared" si="46"/>
        <v>0.999</v>
      </c>
      <c r="J240" s="46">
        <f t="shared" si="47"/>
        <v>0.98429999999999995</v>
      </c>
      <c r="K240" s="46">
        <f t="shared" si="48"/>
        <v>1.012</v>
      </c>
      <c r="M240" s="45">
        <v>198404</v>
      </c>
      <c r="N240" s="47">
        <v>0.52</v>
      </c>
      <c r="O240" s="47">
        <v>-0.32</v>
      </c>
      <c r="P240" s="47">
        <v>0.72</v>
      </c>
      <c r="Q240" s="47">
        <v>0.66</v>
      </c>
      <c r="R240" s="47">
        <v>1.1499999999999999</v>
      </c>
      <c r="S240" s="46">
        <f t="shared" si="56"/>
        <v>1.0052000000000001</v>
      </c>
      <c r="T240" s="46">
        <f t="shared" si="57"/>
        <v>0.99680000000000002</v>
      </c>
      <c r="U240" s="46">
        <f t="shared" si="58"/>
        <v>1.0072000000000001</v>
      </c>
      <c r="V240" s="46">
        <f t="shared" si="59"/>
        <v>1.0065999999999999</v>
      </c>
      <c r="W240" s="46">
        <f t="shared" si="50"/>
        <v>1.0115000000000001</v>
      </c>
      <c r="Y240" s="45">
        <v>198404</v>
      </c>
      <c r="Z240" s="47">
        <v>-0.18</v>
      </c>
      <c r="AA240" s="47">
        <v>0.49</v>
      </c>
      <c r="AB240" s="47">
        <v>0.59</v>
      </c>
      <c r="AC240" s="47">
        <v>1.1200000000000001</v>
      </c>
      <c r="AD240" s="47">
        <v>1.75</v>
      </c>
      <c r="AE240" s="46">
        <f t="shared" si="51"/>
        <v>0.99819999999999998</v>
      </c>
      <c r="AF240" s="46">
        <f t="shared" si="52"/>
        <v>1.0048999999999999</v>
      </c>
      <c r="AG240" s="46">
        <f t="shared" si="53"/>
        <v>1.0059</v>
      </c>
      <c r="AH240" s="46">
        <f t="shared" si="54"/>
        <v>1.0112000000000001</v>
      </c>
      <c r="AI240" s="46">
        <f t="shared" si="55"/>
        <v>1.0175000000000001</v>
      </c>
      <c r="AK240" s="45">
        <v>198404</v>
      </c>
      <c r="AL240" s="47">
        <v>-0.51</v>
      </c>
      <c r="AM240" s="47">
        <v>0.81</v>
      </c>
    </row>
    <row r="241" spans="1:39" x14ac:dyDescent="0.2">
      <c r="A241" s="45">
        <v>198405</v>
      </c>
      <c r="B241" s="47">
        <v>-5.05</v>
      </c>
      <c r="C241" s="47">
        <v>-5.16</v>
      </c>
      <c r="D241" s="47">
        <v>-5.58</v>
      </c>
      <c r="E241" s="47">
        <v>-5.34</v>
      </c>
      <c r="F241" s="47">
        <v>-4.99</v>
      </c>
      <c r="G241" s="46">
        <f t="shared" si="49"/>
        <v>0.94950000000000001</v>
      </c>
      <c r="H241" s="46">
        <f t="shared" si="45"/>
        <v>0.94840000000000002</v>
      </c>
      <c r="I241" s="46">
        <f t="shared" si="46"/>
        <v>0.94420000000000004</v>
      </c>
      <c r="J241" s="46">
        <f t="shared" si="47"/>
        <v>0.9466</v>
      </c>
      <c r="K241" s="46">
        <f t="shared" si="48"/>
        <v>0.95009999999999994</v>
      </c>
      <c r="M241" s="45">
        <v>198405</v>
      </c>
      <c r="N241" s="47">
        <v>-5.13</v>
      </c>
      <c r="O241" s="47">
        <v>-3.86</v>
      </c>
      <c r="P241" s="47">
        <v>-5.99</v>
      </c>
      <c r="Q241" s="47">
        <v>-4.25</v>
      </c>
      <c r="R241" s="47">
        <v>-6.1</v>
      </c>
      <c r="S241" s="46">
        <f t="shared" si="56"/>
        <v>0.94869999999999999</v>
      </c>
      <c r="T241" s="46">
        <f t="shared" si="57"/>
        <v>0.96140000000000003</v>
      </c>
      <c r="U241" s="46">
        <f t="shared" si="58"/>
        <v>0.94010000000000005</v>
      </c>
      <c r="V241" s="46">
        <f t="shared" si="59"/>
        <v>0.95750000000000002</v>
      </c>
      <c r="W241" s="46">
        <f t="shared" si="50"/>
        <v>0.93900000000000006</v>
      </c>
      <c r="Y241" s="45">
        <v>198405</v>
      </c>
      <c r="Z241" s="47">
        <v>-6.53</v>
      </c>
      <c r="AA241" s="47">
        <v>-4.45</v>
      </c>
      <c r="AB241" s="47">
        <v>-4.6500000000000004</v>
      </c>
      <c r="AC241" s="47">
        <v>-5.13</v>
      </c>
      <c r="AD241" s="47">
        <v>-3.69</v>
      </c>
      <c r="AE241" s="46">
        <f t="shared" si="51"/>
        <v>0.93469999999999998</v>
      </c>
      <c r="AF241" s="46">
        <f t="shared" si="52"/>
        <v>0.95550000000000002</v>
      </c>
      <c r="AG241" s="46">
        <f t="shared" si="53"/>
        <v>0.95350000000000001</v>
      </c>
      <c r="AH241" s="46">
        <f t="shared" si="54"/>
        <v>0.94869999999999999</v>
      </c>
      <c r="AI241" s="46">
        <f t="shared" si="55"/>
        <v>0.96309999999999996</v>
      </c>
      <c r="AK241" s="45">
        <v>198405</v>
      </c>
      <c r="AL241" s="47">
        <v>-5.97</v>
      </c>
      <c r="AM241" s="47">
        <v>0.78</v>
      </c>
    </row>
    <row r="242" spans="1:39" x14ac:dyDescent="0.2">
      <c r="A242" s="45">
        <v>198406</v>
      </c>
      <c r="B242" s="47">
        <v>1.8</v>
      </c>
      <c r="C242" s="47">
        <v>3.2</v>
      </c>
      <c r="D242" s="47">
        <v>3.45</v>
      </c>
      <c r="E242" s="47">
        <v>3.38</v>
      </c>
      <c r="F242" s="47">
        <v>2.79</v>
      </c>
      <c r="G242" s="46">
        <f t="shared" si="49"/>
        <v>1.018</v>
      </c>
      <c r="H242" s="46">
        <f t="shared" si="45"/>
        <v>1.032</v>
      </c>
      <c r="I242" s="46">
        <f t="shared" si="46"/>
        <v>1.0345</v>
      </c>
      <c r="J242" s="46">
        <f t="shared" si="47"/>
        <v>1.0338000000000001</v>
      </c>
      <c r="K242" s="46">
        <f t="shared" si="48"/>
        <v>1.0279</v>
      </c>
      <c r="M242" s="45">
        <v>198406</v>
      </c>
      <c r="N242" s="47">
        <v>4.05</v>
      </c>
      <c r="O242" s="47">
        <v>5.07</v>
      </c>
      <c r="P242" s="47">
        <v>1.88</v>
      </c>
      <c r="Q242" s="47">
        <v>-0.14000000000000001</v>
      </c>
      <c r="R242" s="47">
        <v>3.9</v>
      </c>
      <c r="S242" s="46">
        <f t="shared" si="56"/>
        <v>1.0405</v>
      </c>
      <c r="T242" s="46">
        <f t="shared" si="57"/>
        <v>1.0507</v>
      </c>
      <c r="U242" s="46">
        <f t="shared" si="58"/>
        <v>1.0187999999999999</v>
      </c>
      <c r="V242" s="46">
        <f t="shared" si="59"/>
        <v>0.99860000000000004</v>
      </c>
      <c r="W242" s="46">
        <f t="shared" si="50"/>
        <v>1.0389999999999999</v>
      </c>
      <c r="Y242" s="45">
        <v>198406</v>
      </c>
      <c r="Z242" s="47">
        <v>4.0199999999999996</v>
      </c>
      <c r="AA242" s="47">
        <v>3.31</v>
      </c>
      <c r="AB242" s="47">
        <v>3.86</v>
      </c>
      <c r="AC242" s="47">
        <v>4.1900000000000004</v>
      </c>
      <c r="AD242" s="47">
        <v>0.22</v>
      </c>
      <c r="AE242" s="46">
        <f t="shared" si="51"/>
        <v>1.0402</v>
      </c>
      <c r="AF242" s="46">
        <f t="shared" si="52"/>
        <v>1.0330999999999999</v>
      </c>
      <c r="AG242" s="46">
        <f t="shared" si="53"/>
        <v>1.0386</v>
      </c>
      <c r="AH242" s="46">
        <f t="shared" si="54"/>
        <v>1.0419</v>
      </c>
      <c r="AI242" s="46">
        <f t="shared" si="55"/>
        <v>1.0022</v>
      </c>
      <c r="AK242" s="45">
        <v>198406</v>
      </c>
      <c r="AL242" s="47">
        <v>1.82</v>
      </c>
      <c r="AM242" s="47">
        <v>0.75</v>
      </c>
    </row>
    <row r="243" spans="1:39" x14ac:dyDescent="0.2">
      <c r="A243" s="45">
        <v>198407</v>
      </c>
      <c r="B243" s="47">
        <v>-4.84</v>
      </c>
      <c r="C243" s="47">
        <v>-4.09</v>
      </c>
      <c r="D243" s="47">
        <v>-3.19</v>
      </c>
      <c r="E243" s="47">
        <v>-3.51</v>
      </c>
      <c r="F243" s="47">
        <v>-0.83</v>
      </c>
      <c r="G243" s="46">
        <f t="shared" si="49"/>
        <v>0.9516</v>
      </c>
      <c r="H243" s="46">
        <f t="shared" si="45"/>
        <v>0.95909999999999995</v>
      </c>
      <c r="I243" s="46">
        <f t="shared" si="46"/>
        <v>0.96809999999999996</v>
      </c>
      <c r="J243" s="46">
        <f t="shared" si="47"/>
        <v>0.96489999999999998</v>
      </c>
      <c r="K243" s="46">
        <f t="shared" si="48"/>
        <v>0.99170000000000003</v>
      </c>
      <c r="M243" s="45">
        <v>198407</v>
      </c>
      <c r="N243" s="47">
        <v>-1.62</v>
      </c>
      <c r="O243" s="47">
        <v>-2.59</v>
      </c>
      <c r="P243" s="47">
        <v>-0.92</v>
      </c>
      <c r="Q243" s="47">
        <v>-3.27</v>
      </c>
      <c r="R243" s="47">
        <v>-1.98</v>
      </c>
      <c r="S243" s="46">
        <f t="shared" si="56"/>
        <v>0.98380000000000001</v>
      </c>
      <c r="T243" s="46">
        <f t="shared" si="57"/>
        <v>0.97409999999999997</v>
      </c>
      <c r="U243" s="46">
        <f t="shared" si="58"/>
        <v>0.99080000000000001</v>
      </c>
      <c r="V243" s="46">
        <f t="shared" si="59"/>
        <v>0.96730000000000005</v>
      </c>
      <c r="W243" s="46">
        <f t="shared" si="50"/>
        <v>0.98019999999999996</v>
      </c>
      <c r="Y243" s="45">
        <v>198407</v>
      </c>
      <c r="Z243" s="47">
        <v>-3.03</v>
      </c>
      <c r="AA243" s="47">
        <v>-2.57</v>
      </c>
      <c r="AB243" s="47">
        <v>-0.35</v>
      </c>
      <c r="AC243" s="47">
        <v>-2.0299999999999998</v>
      </c>
      <c r="AD243" s="47">
        <v>-1.46</v>
      </c>
      <c r="AE243" s="46">
        <f t="shared" si="51"/>
        <v>0.96970000000000001</v>
      </c>
      <c r="AF243" s="46">
        <f t="shared" si="52"/>
        <v>0.97430000000000005</v>
      </c>
      <c r="AG243" s="46">
        <f t="shared" si="53"/>
        <v>0.99650000000000005</v>
      </c>
      <c r="AH243" s="46">
        <f t="shared" si="54"/>
        <v>0.97970000000000002</v>
      </c>
      <c r="AI243" s="46">
        <f t="shared" si="55"/>
        <v>0.98540000000000005</v>
      </c>
      <c r="AK243" s="45">
        <v>198407</v>
      </c>
      <c r="AL243" s="47">
        <v>-2.74</v>
      </c>
      <c r="AM243" s="47">
        <v>0.82</v>
      </c>
    </row>
    <row r="244" spans="1:39" x14ac:dyDescent="0.2">
      <c r="A244" s="45">
        <v>198408</v>
      </c>
      <c r="B244" s="47">
        <v>8.9700000000000006</v>
      </c>
      <c r="C244" s="47">
        <v>11.92</v>
      </c>
      <c r="D244" s="47">
        <v>12.83</v>
      </c>
      <c r="E244" s="47">
        <v>12.21</v>
      </c>
      <c r="F244" s="47">
        <v>10.74</v>
      </c>
      <c r="G244" s="46">
        <f t="shared" si="49"/>
        <v>1.0897000000000001</v>
      </c>
      <c r="H244" s="46">
        <f t="shared" si="45"/>
        <v>1.1192</v>
      </c>
      <c r="I244" s="46">
        <f t="shared" si="46"/>
        <v>1.1283000000000001</v>
      </c>
      <c r="J244" s="46">
        <f t="shared" si="47"/>
        <v>1.1221000000000001</v>
      </c>
      <c r="K244" s="46">
        <f t="shared" si="48"/>
        <v>1.1073999999999999</v>
      </c>
      <c r="M244" s="45">
        <v>198408</v>
      </c>
      <c r="N244" s="47">
        <v>11.92</v>
      </c>
      <c r="O244" s="47">
        <v>11.04</v>
      </c>
      <c r="P244" s="47">
        <v>10.48</v>
      </c>
      <c r="Q244" s="47">
        <v>11.3</v>
      </c>
      <c r="R244" s="47">
        <v>11.59</v>
      </c>
      <c r="S244" s="46">
        <f t="shared" si="56"/>
        <v>1.1192</v>
      </c>
      <c r="T244" s="46">
        <f t="shared" si="57"/>
        <v>1.1104000000000001</v>
      </c>
      <c r="U244" s="46">
        <f t="shared" si="58"/>
        <v>1.1048</v>
      </c>
      <c r="V244" s="46">
        <f t="shared" si="59"/>
        <v>1.113</v>
      </c>
      <c r="W244" s="46">
        <f t="shared" si="50"/>
        <v>1.1158999999999999</v>
      </c>
      <c r="Y244" s="45">
        <v>198408</v>
      </c>
      <c r="Z244" s="47">
        <v>13.34</v>
      </c>
      <c r="AA244" s="47">
        <v>11.19</v>
      </c>
      <c r="AB244" s="47">
        <v>10.82</v>
      </c>
      <c r="AC244" s="47">
        <v>10.89</v>
      </c>
      <c r="AD244" s="47">
        <v>10.72</v>
      </c>
      <c r="AE244" s="46">
        <f t="shared" si="51"/>
        <v>1.1334</v>
      </c>
      <c r="AF244" s="46">
        <f t="shared" si="52"/>
        <v>1.1118999999999999</v>
      </c>
      <c r="AG244" s="46">
        <f t="shared" si="53"/>
        <v>1.1082000000000001</v>
      </c>
      <c r="AH244" s="46">
        <f t="shared" si="54"/>
        <v>1.1089</v>
      </c>
      <c r="AI244" s="46">
        <f t="shared" si="55"/>
        <v>1.1072</v>
      </c>
      <c r="AK244" s="45">
        <v>198408</v>
      </c>
      <c r="AL244" s="47">
        <v>10.28</v>
      </c>
      <c r="AM244" s="47">
        <v>0.83</v>
      </c>
    </row>
    <row r="245" spans="1:39" x14ac:dyDescent="0.2">
      <c r="A245" s="45">
        <v>198409</v>
      </c>
      <c r="B245" s="47">
        <v>-0.3</v>
      </c>
      <c r="C245" s="47">
        <v>-0.62</v>
      </c>
      <c r="D245" s="47">
        <v>0.19</v>
      </c>
      <c r="E245" s="47">
        <v>0.45</v>
      </c>
      <c r="F245" s="47">
        <v>0.05</v>
      </c>
      <c r="G245" s="46">
        <f t="shared" si="49"/>
        <v>0.997</v>
      </c>
      <c r="H245" s="46">
        <f t="shared" si="45"/>
        <v>0.99380000000000002</v>
      </c>
      <c r="I245" s="46">
        <f t="shared" si="46"/>
        <v>1.0019</v>
      </c>
      <c r="J245" s="46">
        <f t="shared" si="47"/>
        <v>1.0044999999999999</v>
      </c>
      <c r="K245" s="46">
        <f t="shared" si="48"/>
        <v>1.0004999999999999</v>
      </c>
      <c r="M245" s="45">
        <v>198409</v>
      </c>
      <c r="N245" s="47">
        <v>-2.86</v>
      </c>
      <c r="O245" s="47">
        <v>-1.1599999999999999</v>
      </c>
      <c r="P245" s="47">
        <v>0.06</v>
      </c>
      <c r="Q245" s="47">
        <v>1.8</v>
      </c>
      <c r="R245" s="47">
        <v>3.33</v>
      </c>
      <c r="S245" s="46">
        <f t="shared" si="56"/>
        <v>0.97140000000000004</v>
      </c>
      <c r="T245" s="46">
        <f t="shared" si="57"/>
        <v>0.98839999999999995</v>
      </c>
      <c r="U245" s="46">
        <f t="shared" si="58"/>
        <v>1.0005999999999999</v>
      </c>
      <c r="V245" s="46">
        <f t="shared" si="59"/>
        <v>1.018</v>
      </c>
      <c r="W245" s="46">
        <f t="shared" si="50"/>
        <v>1.0333000000000001</v>
      </c>
      <c r="Y245" s="45">
        <v>198409</v>
      </c>
      <c r="Z245" s="47">
        <v>-5.03</v>
      </c>
      <c r="AA245" s="47">
        <v>-1.61</v>
      </c>
      <c r="AB245" s="47">
        <v>-0.87</v>
      </c>
      <c r="AC245" s="47">
        <v>1.34</v>
      </c>
      <c r="AD245" s="47">
        <v>4.28</v>
      </c>
      <c r="AE245" s="46">
        <f t="shared" si="51"/>
        <v>0.94969999999999999</v>
      </c>
      <c r="AF245" s="46">
        <f t="shared" si="52"/>
        <v>0.9839</v>
      </c>
      <c r="AG245" s="46">
        <f t="shared" si="53"/>
        <v>0.99129999999999996</v>
      </c>
      <c r="AH245" s="46">
        <f t="shared" si="54"/>
        <v>1.0134000000000001</v>
      </c>
      <c r="AI245" s="46">
        <f t="shared" si="55"/>
        <v>1.0427999999999999</v>
      </c>
      <c r="AK245" s="45">
        <v>198409</v>
      </c>
      <c r="AL245" s="47">
        <v>-0.8</v>
      </c>
      <c r="AM245" s="47">
        <v>0.86</v>
      </c>
    </row>
    <row r="246" spans="1:39" x14ac:dyDescent="0.2">
      <c r="A246" s="45">
        <v>198410</v>
      </c>
      <c r="B246" s="47">
        <v>-2.12</v>
      </c>
      <c r="C246" s="47">
        <v>-0.89</v>
      </c>
      <c r="D246" s="47">
        <v>-0.51</v>
      </c>
      <c r="E246" s="47">
        <v>0.2</v>
      </c>
      <c r="F246" s="47">
        <v>0.56000000000000005</v>
      </c>
      <c r="G246" s="46">
        <f t="shared" si="49"/>
        <v>0.9788</v>
      </c>
      <c r="H246" s="46">
        <f t="shared" si="45"/>
        <v>0.99109999999999998</v>
      </c>
      <c r="I246" s="46">
        <f t="shared" si="46"/>
        <v>0.99490000000000001</v>
      </c>
      <c r="J246" s="46">
        <f t="shared" si="47"/>
        <v>1.002</v>
      </c>
      <c r="K246" s="46">
        <f t="shared" si="48"/>
        <v>1.0056</v>
      </c>
      <c r="M246" s="45">
        <v>198410</v>
      </c>
      <c r="N246" s="47">
        <v>-0.15</v>
      </c>
      <c r="O246" s="47">
        <v>1.43</v>
      </c>
      <c r="P246" s="47">
        <v>0.98</v>
      </c>
      <c r="Q246" s="47">
        <v>-0.39</v>
      </c>
      <c r="R246" s="47">
        <v>-0.67</v>
      </c>
      <c r="S246" s="46">
        <f t="shared" si="56"/>
        <v>0.99850000000000005</v>
      </c>
      <c r="T246" s="46">
        <f t="shared" si="57"/>
        <v>1.0143</v>
      </c>
      <c r="U246" s="46">
        <f t="shared" si="58"/>
        <v>1.0098</v>
      </c>
      <c r="V246" s="46">
        <f t="shared" si="59"/>
        <v>0.99609999999999999</v>
      </c>
      <c r="W246" s="46">
        <f t="shared" si="50"/>
        <v>0.99329999999999996</v>
      </c>
      <c r="Y246" s="45">
        <v>198410</v>
      </c>
      <c r="Z246" s="47">
        <v>-1.31</v>
      </c>
      <c r="AA246" s="47">
        <v>0</v>
      </c>
      <c r="AB246" s="47">
        <v>0.89</v>
      </c>
      <c r="AC246" s="47">
        <v>0.63</v>
      </c>
      <c r="AD246" s="47">
        <v>0.91</v>
      </c>
      <c r="AE246" s="46">
        <f t="shared" si="51"/>
        <v>0.9869</v>
      </c>
      <c r="AF246" s="46">
        <f t="shared" si="52"/>
        <v>1</v>
      </c>
      <c r="AG246" s="46">
        <f t="shared" si="53"/>
        <v>1.0088999999999999</v>
      </c>
      <c r="AH246" s="46">
        <f t="shared" si="54"/>
        <v>1.0063</v>
      </c>
      <c r="AI246" s="46">
        <f t="shared" si="55"/>
        <v>1.0091000000000001</v>
      </c>
      <c r="AK246" s="45">
        <v>198410</v>
      </c>
      <c r="AL246" s="47">
        <v>-0.84</v>
      </c>
      <c r="AM246" s="47">
        <v>1</v>
      </c>
    </row>
    <row r="247" spans="1:39" x14ac:dyDescent="0.2">
      <c r="A247" s="45">
        <v>198411</v>
      </c>
      <c r="B247" s="47">
        <v>-2.79</v>
      </c>
      <c r="C247" s="47">
        <v>-2.21</v>
      </c>
      <c r="D247" s="47">
        <v>-0.23</v>
      </c>
      <c r="E247" s="47">
        <v>-0.81</v>
      </c>
      <c r="F247" s="47">
        <v>-0.89</v>
      </c>
      <c r="G247" s="46">
        <f t="shared" si="49"/>
        <v>0.97209999999999996</v>
      </c>
      <c r="H247" s="46">
        <f t="shared" si="45"/>
        <v>0.97789999999999999</v>
      </c>
      <c r="I247" s="46">
        <f t="shared" si="46"/>
        <v>0.99770000000000003</v>
      </c>
      <c r="J247" s="46">
        <f t="shared" si="47"/>
        <v>0.9919</v>
      </c>
      <c r="K247" s="46">
        <f t="shared" si="48"/>
        <v>0.99109999999999998</v>
      </c>
      <c r="M247" s="45">
        <v>198411</v>
      </c>
      <c r="N247" s="47">
        <v>-3.18</v>
      </c>
      <c r="O247" s="47">
        <v>-1.01</v>
      </c>
      <c r="P247" s="47">
        <v>-1.19</v>
      </c>
      <c r="Q247" s="47">
        <v>-0.31</v>
      </c>
      <c r="R247" s="47">
        <v>1.46</v>
      </c>
      <c r="S247" s="46">
        <f t="shared" si="56"/>
        <v>0.96819999999999995</v>
      </c>
      <c r="T247" s="46">
        <f t="shared" si="57"/>
        <v>0.9899</v>
      </c>
      <c r="U247" s="46">
        <f t="shared" si="58"/>
        <v>0.98809999999999998</v>
      </c>
      <c r="V247" s="46">
        <f t="shared" si="59"/>
        <v>0.99690000000000001</v>
      </c>
      <c r="W247" s="46">
        <f t="shared" si="50"/>
        <v>1.0145999999999999</v>
      </c>
      <c r="Y247" s="45">
        <v>198411</v>
      </c>
      <c r="Z247" s="47">
        <v>-3.27</v>
      </c>
      <c r="AA247" s="47">
        <v>-1.18</v>
      </c>
      <c r="AB247" s="47">
        <v>-1.52</v>
      </c>
      <c r="AC247" s="47">
        <v>-0.64</v>
      </c>
      <c r="AD247" s="47">
        <v>0.85</v>
      </c>
      <c r="AE247" s="46">
        <f t="shared" si="51"/>
        <v>0.96730000000000005</v>
      </c>
      <c r="AF247" s="46">
        <f t="shared" si="52"/>
        <v>0.98819999999999997</v>
      </c>
      <c r="AG247" s="46">
        <f t="shared" si="53"/>
        <v>0.98480000000000001</v>
      </c>
      <c r="AH247" s="46">
        <f t="shared" si="54"/>
        <v>0.99360000000000004</v>
      </c>
      <c r="AI247" s="46">
        <f t="shared" si="55"/>
        <v>1.0085</v>
      </c>
      <c r="AK247" s="45">
        <v>198411</v>
      </c>
      <c r="AL247" s="47">
        <v>-1.76</v>
      </c>
      <c r="AM247" s="47">
        <v>0.73</v>
      </c>
    </row>
    <row r="248" spans="1:39" x14ac:dyDescent="0.2">
      <c r="A248" s="45">
        <v>198412</v>
      </c>
      <c r="B248" s="47">
        <v>0.93</v>
      </c>
      <c r="C248" s="47">
        <v>2.0699999999999998</v>
      </c>
      <c r="D248" s="47">
        <v>2.79</v>
      </c>
      <c r="E248" s="47">
        <v>2.69</v>
      </c>
      <c r="F248" s="47">
        <v>2.58</v>
      </c>
      <c r="G248" s="46">
        <f t="shared" si="49"/>
        <v>1.0093000000000001</v>
      </c>
      <c r="H248" s="46">
        <f t="shared" si="45"/>
        <v>1.0206999999999999</v>
      </c>
      <c r="I248" s="46">
        <f t="shared" si="46"/>
        <v>1.0279</v>
      </c>
      <c r="J248" s="46">
        <f t="shared" si="47"/>
        <v>1.0268999999999999</v>
      </c>
      <c r="K248" s="46">
        <f t="shared" si="48"/>
        <v>1.0258</v>
      </c>
      <c r="M248" s="45">
        <v>198412</v>
      </c>
      <c r="N248" s="47">
        <v>2.7</v>
      </c>
      <c r="O248" s="47">
        <v>2.36</v>
      </c>
      <c r="P248" s="47">
        <v>2.38</v>
      </c>
      <c r="Q248" s="47">
        <v>2.85</v>
      </c>
      <c r="R248" s="47">
        <v>1.77</v>
      </c>
      <c r="S248" s="46">
        <f t="shared" si="56"/>
        <v>1.0269999999999999</v>
      </c>
      <c r="T248" s="46">
        <f t="shared" si="57"/>
        <v>1.0236000000000001</v>
      </c>
      <c r="U248" s="46">
        <f t="shared" si="58"/>
        <v>1.0238</v>
      </c>
      <c r="V248" s="46">
        <f t="shared" si="59"/>
        <v>1.0285</v>
      </c>
      <c r="W248" s="46">
        <f t="shared" si="50"/>
        <v>1.0177</v>
      </c>
      <c r="Y248" s="45">
        <v>198412</v>
      </c>
      <c r="Z248" s="47">
        <v>1.78</v>
      </c>
      <c r="AA248" s="47">
        <v>2.87</v>
      </c>
      <c r="AB248" s="47">
        <v>2.66</v>
      </c>
      <c r="AC248" s="47">
        <v>2.76</v>
      </c>
      <c r="AD248" s="47">
        <v>2.63</v>
      </c>
      <c r="AE248" s="46">
        <f t="shared" si="51"/>
        <v>1.0178</v>
      </c>
      <c r="AF248" s="46">
        <f t="shared" si="52"/>
        <v>1.0286999999999999</v>
      </c>
      <c r="AG248" s="46">
        <f t="shared" si="53"/>
        <v>1.0266</v>
      </c>
      <c r="AH248" s="46">
        <f t="shared" si="54"/>
        <v>1.0276000000000001</v>
      </c>
      <c r="AI248" s="46">
        <f t="shared" si="55"/>
        <v>1.0263</v>
      </c>
      <c r="AK248" s="45">
        <v>198412</v>
      </c>
      <c r="AL248" s="47">
        <v>1.84</v>
      </c>
      <c r="AM248" s="47">
        <v>0.64</v>
      </c>
    </row>
    <row r="249" spans="1:39" x14ac:dyDescent="0.2">
      <c r="A249" s="45">
        <v>198501</v>
      </c>
      <c r="B249" s="47">
        <v>12.74</v>
      </c>
      <c r="C249" s="47">
        <v>12.25</v>
      </c>
      <c r="D249" s="47">
        <v>10.56</v>
      </c>
      <c r="E249" s="47">
        <v>9.75</v>
      </c>
      <c r="F249" s="47">
        <v>7.32</v>
      </c>
      <c r="G249" s="46">
        <f t="shared" si="49"/>
        <v>1.1274</v>
      </c>
      <c r="H249" s="46">
        <f t="shared" si="45"/>
        <v>1.1225000000000001</v>
      </c>
      <c r="I249" s="46">
        <f t="shared" si="46"/>
        <v>1.1055999999999999</v>
      </c>
      <c r="J249" s="46">
        <f t="shared" si="47"/>
        <v>1.0974999999999999</v>
      </c>
      <c r="K249" s="46">
        <f t="shared" si="48"/>
        <v>1.0731999999999999</v>
      </c>
      <c r="M249" s="45">
        <v>198501</v>
      </c>
      <c r="N249" s="47">
        <v>11.18</v>
      </c>
      <c r="O249" s="47">
        <v>9.65</v>
      </c>
      <c r="P249" s="47">
        <v>8.08</v>
      </c>
      <c r="Q249" s="47">
        <v>7.43</v>
      </c>
      <c r="R249" s="47">
        <v>5.46</v>
      </c>
      <c r="S249" s="46">
        <f t="shared" si="56"/>
        <v>1.1117999999999999</v>
      </c>
      <c r="T249" s="46">
        <f t="shared" si="57"/>
        <v>1.0965</v>
      </c>
      <c r="U249" s="46">
        <f t="shared" si="58"/>
        <v>1.0808</v>
      </c>
      <c r="V249" s="46">
        <f t="shared" si="59"/>
        <v>1.0743</v>
      </c>
      <c r="W249" s="46">
        <f t="shared" si="50"/>
        <v>1.0546</v>
      </c>
      <c r="Y249" s="45">
        <v>198501</v>
      </c>
      <c r="Z249" s="47">
        <v>12.07</v>
      </c>
      <c r="AA249" s="47">
        <v>10.64</v>
      </c>
      <c r="AB249" s="47">
        <v>9.01</v>
      </c>
      <c r="AC249" s="47">
        <v>8.0399999999999991</v>
      </c>
      <c r="AD249" s="47">
        <v>5.2</v>
      </c>
      <c r="AE249" s="46">
        <f t="shared" si="51"/>
        <v>1.1207</v>
      </c>
      <c r="AF249" s="46">
        <f t="shared" si="52"/>
        <v>1.1064000000000001</v>
      </c>
      <c r="AG249" s="46">
        <f t="shared" si="53"/>
        <v>1.0901000000000001</v>
      </c>
      <c r="AH249" s="46">
        <f t="shared" si="54"/>
        <v>1.0804</v>
      </c>
      <c r="AI249" s="46">
        <f t="shared" si="55"/>
        <v>1.052</v>
      </c>
      <c r="AK249" s="45">
        <v>198501</v>
      </c>
      <c r="AL249" s="47">
        <v>7.99</v>
      </c>
      <c r="AM249" s="47">
        <v>0.65</v>
      </c>
    </row>
    <row r="250" spans="1:39" x14ac:dyDescent="0.2">
      <c r="A250" s="45">
        <v>198502</v>
      </c>
      <c r="B250" s="47">
        <v>3.55</v>
      </c>
      <c r="C250" s="47">
        <v>2.56</v>
      </c>
      <c r="D250" s="47">
        <v>1.0900000000000001</v>
      </c>
      <c r="E250" s="47">
        <v>1.61</v>
      </c>
      <c r="F250" s="47">
        <v>1.7</v>
      </c>
      <c r="G250" s="46">
        <f t="shared" si="49"/>
        <v>1.0355000000000001</v>
      </c>
      <c r="H250" s="46">
        <f t="shared" si="45"/>
        <v>1.0256000000000001</v>
      </c>
      <c r="I250" s="46">
        <f t="shared" si="46"/>
        <v>1.0108999999999999</v>
      </c>
      <c r="J250" s="46">
        <f t="shared" si="47"/>
        <v>1.0161</v>
      </c>
      <c r="K250" s="46">
        <f t="shared" si="48"/>
        <v>1.0169999999999999</v>
      </c>
      <c r="M250" s="45">
        <v>198502</v>
      </c>
      <c r="N250" s="47">
        <v>1.18</v>
      </c>
      <c r="O250" s="47">
        <v>2.1</v>
      </c>
      <c r="P250" s="47">
        <v>1.72</v>
      </c>
      <c r="Q250" s="47">
        <v>2.46</v>
      </c>
      <c r="R250" s="47">
        <v>2.15</v>
      </c>
      <c r="S250" s="46">
        <f t="shared" si="56"/>
        <v>1.0118</v>
      </c>
      <c r="T250" s="46">
        <f t="shared" si="57"/>
        <v>1.0209999999999999</v>
      </c>
      <c r="U250" s="46">
        <f t="shared" si="58"/>
        <v>1.0172000000000001</v>
      </c>
      <c r="V250" s="46">
        <f t="shared" si="59"/>
        <v>1.0246</v>
      </c>
      <c r="W250" s="46">
        <f t="shared" si="50"/>
        <v>1.0215000000000001</v>
      </c>
      <c r="Y250" s="45">
        <v>198502</v>
      </c>
      <c r="Z250" s="47">
        <v>0</v>
      </c>
      <c r="AA250" s="47">
        <v>1.1200000000000001</v>
      </c>
      <c r="AB250" s="47">
        <v>2.08</v>
      </c>
      <c r="AC250" s="47">
        <v>3.57</v>
      </c>
      <c r="AD250" s="47">
        <v>1.69</v>
      </c>
      <c r="AE250" s="46">
        <f t="shared" si="51"/>
        <v>1</v>
      </c>
      <c r="AF250" s="46">
        <f t="shared" si="52"/>
        <v>1.0112000000000001</v>
      </c>
      <c r="AG250" s="46">
        <f t="shared" si="53"/>
        <v>1.0207999999999999</v>
      </c>
      <c r="AH250" s="46">
        <f t="shared" si="54"/>
        <v>1.0357000000000001</v>
      </c>
      <c r="AI250" s="46">
        <f t="shared" si="55"/>
        <v>1.0168999999999999</v>
      </c>
      <c r="AK250" s="45">
        <v>198502</v>
      </c>
      <c r="AL250" s="47">
        <v>1.22</v>
      </c>
      <c r="AM250" s="47">
        <v>0.57999999999999996</v>
      </c>
    </row>
    <row r="251" spans="1:39" x14ac:dyDescent="0.2">
      <c r="A251" s="45">
        <v>198503</v>
      </c>
      <c r="B251" s="47">
        <v>-1.39</v>
      </c>
      <c r="C251" s="47">
        <v>-1.82</v>
      </c>
      <c r="D251" s="47">
        <v>-1.25</v>
      </c>
      <c r="E251" s="47">
        <v>-0.16</v>
      </c>
      <c r="F251" s="47">
        <v>0.22</v>
      </c>
      <c r="G251" s="46">
        <f t="shared" si="49"/>
        <v>0.98609999999999998</v>
      </c>
      <c r="H251" s="46">
        <f t="shared" si="45"/>
        <v>0.98180000000000001</v>
      </c>
      <c r="I251" s="46">
        <f t="shared" si="46"/>
        <v>0.98750000000000004</v>
      </c>
      <c r="J251" s="46">
        <f t="shared" si="47"/>
        <v>0.99839999999999995</v>
      </c>
      <c r="K251" s="46">
        <f t="shared" si="48"/>
        <v>1.0022</v>
      </c>
      <c r="M251" s="45">
        <v>198503</v>
      </c>
      <c r="N251" s="47">
        <v>-2.3199999999999998</v>
      </c>
      <c r="O251" s="47">
        <v>-0.2</v>
      </c>
      <c r="P251" s="47">
        <v>-0.71</v>
      </c>
      <c r="Q251" s="47">
        <v>0.94</v>
      </c>
      <c r="R251" s="47">
        <v>2.2000000000000002</v>
      </c>
      <c r="S251" s="46">
        <f t="shared" si="56"/>
        <v>0.9768</v>
      </c>
      <c r="T251" s="46">
        <f t="shared" si="57"/>
        <v>0.998</v>
      </c>
      <c r="U251" s="46">
        <f t="shared" si="58"/>
        <v>0.9929</v>
      </c>
      <c r="V251" s="46">
        <f t="shared" si="59"/>
        <v>1.0094000000000001</v>
      </c>
      <c r="W251" s="46">
        <f t="shared" si="50"/>
        <v>1.022</v>
      </c>
      <c r="Y251" s="45">
        <v>198503</v>
      </c>
      <c r="Z251" s="47">
        <v>-3.87</v>
      </c>
      <c r="AA251" s="47">
        <v>-0.99</v>
      </c>
      <c r="AB251" s="47">
        <v>-1.1499999999999999</v>
      </c>
      <c r="AC251" s="47">
        <v>1.59</v>
      </c>
      <c r="AD251" s="47">
        <v>1.84</v>
      </c>
      <c r="AE251" s="46">
        <f t="shared" si="51"/>
        <v>0.96130000000000004</v>
      </c>
      <c r="AF251" s="46">
        <f t="shared" si="52"/>
        <v>0.99009999999999998</v>
      </c>
      <c r="AG251" s="46">
        <f t="shared" si="53"/>
        <v>0.98850000000000005</v>
      </c>
      <c r="AH251" s="46">
        <f t="shared" si="54"/>
        <v>1.0159</v>
      </c>
      <c r="AI251" s="46">
        <f t="shared" si="55"/>
        <v>1.0184</v>
      </c>
      <c r="AK251" s="45">
        <v>198503</v>
      </c>
      <c r="AL251" s="47">
        <v>-0.84</v>
      </c>
      <c r="AM251" s="47">
        <v>0.62</v>
      </c>
    </row>
    <row r="252" spans="1:39" x14ac:dyDescent="0.2">
      <c r="A252" s="45">
        <v>198504</v>
      </c>
      <c r="B252" s="47">
        <v>-0.47</v>
      </c>
      <c r="C252" s="47">
        <v>-0.63</v>
      </c>
      <c r="D252" s="47">
        <v>-0.16</v>
      </c>
      <c r="E252" s="47">
        <v>-0.5</v>
      </c>
      <c r="F252" s="47">
        <v>-0.11</v>
      </c>
      <c r="G252" s="46">
        <f t="shared" si="49"/>
        <v>0.99529999999999996</v>
      </c>
      <c r="H252" s="46">
        <f t="shared" si="45"/>
        <v>0.99370000000000003</v>
      </c>
      <c r="I252" s="46">
        <f t="shared" si="46"/>
        <v>0.99839999999999995</v>
      </c>
      <c r="J252" s="46">
        <f t="shared" si="47"/>
        <v>0.995</v>
      </c>
      <c r="K252" s="46">
        <f t="shared" si="48"/>
        <v>0.99890000000000001</v>
      </c>
      <c r="M252" s="45">
        <v>198504</v>
      </c>
      <c r="N252" s="47">
        <v>-1.7</v>
      </c>
      <c r="O252" s="47">
        <v>-2.2999999999999998</v>
      </c>
      <c r="P252" s="47">
        <v>-0.79</v>
      </c>
      <c r="Q252" s="47">
        <v>1.32</v>
      </c>
      <c r="R252" s="47">
        <v>2.29</v>
      </c>
      <c r="S252" s="46">
        <f t="shared" si="56"/>
        <v>0.98299999999999998</v>
      </c>
      <c r="T252" s="46">
        <f t="shared" si="57"/>
        <v>0.97699999999999998</v>
      </c>
      <c r="U252" s="46">
        <f t="shared" si="58"/>
        <v>0.99209999999999998</v>
      </c>
      <c r="V252" s="46">
        <f t="shared" si="59"/>
        <v>1.0132000000000001</v>
      </c>
      <c r="W252" s="46">
        <f t="shared" si="50"/>
        <v>1.0228999999999999</v>
      </c>
      <c r="Y252" s="45">
        <v>198504</v>
      </c>
      <c r="Z252" s="47">
        <v>-2.52</v>
      </c>
      <c r="AA252" s="47">
        <v>-1.22</v>
      </c>
      <c r="AB252" s="47">
        <v>-0.76</v>
      </c>
      <c r="AC252" s="47">
        <v>-0.47</v>
      </c>
      <c r="AD252" s="47">
        <v>2.5099999999999998</v>
      </c>
      <c r="AE252" s="46">
        <f t="shared" si="51"/>
        <v>0.9748</v>
      </c>
      <c r="AF252" s="46">
        <f t="shared" si="52"/>
        <v>0.98780000000000001</v>
      </c>
      <c r="AG252" s="46">
        <f t="shared" si="53"/>
        <v>0.99239999999999995</v>
      </c>
      <c r="AH252" s="46">
        <f t="shared" si="54"/>
        <v>0.99529999999999996</v>
      </c>
      <c r="AI252" s="46">
        <f t="shared" si="55"/>
        <v>1.0250999999999999</v>
      </c>
      <c r="AK252" s="45">
        <v>198504</v>
      </c>
      <c r="AL252" s="47">
        <v>-0.96</v>
      </c>
      <c r="AM252" s="47">
        <v>0.72</v>
      </c>
    </row>
    <row r="253" spans="1:39" x14ac:dyDescent="0.2">
      <c r="A253" s="45">
        <v>198505</v>
      </c>
      <c r="B253" s="47">
        <v>2.86</v>
      </c>
      <c r="C253" s="47">
        <v>4.1500000000000004</v>
      </c>
      <c r="D253" s="47">
        <v>4.8600000000000003</v>
      </c>
      <c r="E253" s="47">
        <v>5.74</v>
      </c>
      <c r="F253" s="47">
        <v>6.3</v>
      </c>
      <c r="G253" s="46">
        <f t="shared" si="49"/>
        <v>1.0286</v>
      </c>
      <c r="H253" s="46">
        <f t="shared" si="45"/>
        <v>1.0415000000000001</v>
      </c>
      <c r="I253" s="46">
        <f t="shared" si="46"/>
        <v>1.0486</v>
      </c>
      <c r="J253" s="46">
        <f t="shared" si="47"/>
        <v>1.0573999999999999</v>
      </c>
      <c r="K253" s="46">
        <f t="shared" si="48"/>
        <v>1.0629999999999999</v>
      </c>
      <c r="M253" s="45">
        <v>198505</v>
      </c>
      <c r="N253" s="47">
        <v>5.61</v>
      </c>
      <c r="O253" s="47">
        <v>6.75</v>
      </c>
      <c r="P253" s="47">
        <v>7.17</v>
      </c>
      <c r="Q253" s="47">
        <v>5.26</v>
      </c>
      <c r="R253" s="47">
        <v>4.66</v>
      </c>
      <c r="S253" s="46">
        <f t="shared" si="56"/>
        <v>1.0561</v>
      </c>
      <c r="T253" s="46">
        <f t="shared" si="57"/>
        <v>1.0674999999999999</v>
      </c>
      <c r="U253" s="46">
        <f t="shared" si="58"/>
        <v>1.0717000000000001</v>
      </c>
      <c r="V253" s="46">
        <f t="shared" si="59"/>
        <v>1.0526</v>
      </c>
      <c r="W253" s="46">
        <f t="shared" si="50"/>
        <v>1.0466</v>
      </c>
      <c r="Y253" s="45">
        <v>198505</v>
      </c>
      <c r="Z253" s="47">
        <v>5.2</v>
      </c>
      <c r="AA253" s="47">
        <v>6.24</v>
      </c>
      <c r="AB253" s="47">
        <v>6.54</v>
      </c>
      <c r="AC253" s="47">
        <v>7.17</v>
      </c>
      <c r="AD253" s="47">
        <v>4.57</v>
      </c>
      <c r="AE253" s="46">
        <f t="shared" si="51"/>
        <v>1.052</v>
      </c>
      <c r="AF253" s="46">
        <f t="shared" si="52"/>
        <v>1.0624</v>
      </c>
      <c r="AG253" s="46">
        <f t="shared" si="53"/>
        <v>1.0653999999999999</v>
      </c>
      <c r="AH253" s="46">
        <f t="shared" si="54"/>
        <v>1.0717000000000001</v>
      </c>
      <c r="AI253" s="46">
        <f t="shared" si="55"/>
        <v>1.0457000000000001</v>
      </c>
      <c r="AK253" s="45">
        <v>198505</v>
      </c>
      <c r="AL253" s="47">
        <v>5.09</v>
      </c>
      <c r="AM253" s="47">
        <v>0.66</v>
      </c>
    </row>
    <row r="254" spans="1:39" x14ac:dyDescent="0.2">
      <c r="A254" s="45">
        <v>198506</v>
      </c>
      <c r="B254" s="47">
        <v>1.54</v>
      </c>
      <c r="C254" s="47">
        <v>2.65</v>
      </c>
      <c r="D254" s="47">
        <v>2.75</v>
      </c>
      <c r="E254" s="47">
        <v>2.0099999999999998</v>
      </c>
      <c r="F254" s="47">
        <v>1.6</v>
      </c>
      <c r="G254" s="46">
        <f t="shared" si="49"/>
        <v>1.0154000000000001</v>
      </c>
      <c r="H254" s="46">
        <f t="shared" si="45"/>
        <v>1.0265</v>
      </c>
      <c r="I254" s="46">
        <f t="shared" si="46"/>
        <v>1.0275000000000001</v>
      </c>
      <c r="J254" s="46">
        <f t="shared" si="47"/>
        <v>1.0201</v>
      </c>
      <c r="K254" s="46">
        <f t="shared" si="48"/>
        <v>1.016</v>
      </c>
      <c r="M254" s="45">
        <v>198506</v>
      </c>
      <c r="N254" s="47">
        <v>1.07</v>
      </c>
      <c r="O254" s="47">
        <v>2.4900000000000002</v>
      </c>
      <c r="P254" s="47">
        <v>1.78</v>
      </c>
      <c r="Q254" s="47">
        <v>1.24</v>
      </c>
      <c r="R254" s="47">
        <v>2.2400000000000002</v>
      </c>
      <c r="S254" s="46">
        <f t="shared" si="56"/>
        <v>1.0106999999999999</v>
      </c>
      <c r="T254" s="46">
        <f t="shared" si="57"/>
        <v>1.0248999999999999</v>
      </c>
      <c r="U254" s="46">
        <f t="shared" si="58"/>
        <v>1.0178</v>
      </c>
      <c r="V254" s="46">
        <f t="shared" si="59"/>
        <v>1.0124</v>
      </c>
      <c r="W254" s="46">
        <f t="shared" si="50"/>
        <v>1.0224</v>
      </c>
      <c r="Y254" s="45">
        <v>198506</v>
      </c>
      <c r="Z254" s="47">
        <v>1.6</v>
      </c>
      <c r="AA254" s="47">
        <v>1.68</v>
      </c>
      <c r="AB254" s="47">
        <v>0.74</v>
      </c>
      <c r="AC254" s="47">
        <v>2.34</v>
      </c>
      <c r="AD254" s="47">
        <v>2.4900000000000002</v>
      </c>
      <c r="AE254" s="46">
        <f t="shared" si="51"/>
        <v>1.016</v>
      </c>
      <c r="AF254" s="46">
        <f t="shared" si="52"/>
        <v>1.0167999999999999</v>
      </c>
      <c r="AG254" s="46">
        <f t="shared" si="53"/>
        <v>1.0074000000000001</v>
      </c>
      <c r="AH254" s="46">
        <f t="shared" si="54"/>
        <v>1.0234000000000001</v>
      </c>
      <c r="AI254" s="46">
        <f t="shared" si="55"/>
        <v>1.0248999999999999</v>
      </c>
      <c r="AK254" s="45">
        <v>198506</v>
      </c>
      <c r="AL254" s="47">
        <v>1.27</v>
      </c>
      <c r="AM254" s="47">
        <v>0.55000000000000004</v>
      </c>
    </row>
    <row r="255" spans="1:39" x14ac:dyDescent="0.2">
      <c r="A255" s="45">
        <v>198507</v>
      </c>
      <c r="B255" s="47">
        <v>2.58</v>
      </c>
      <c r="C255" s="47">
        <v>2.78</v>
      </c>
      <c r="D255" s="47">
        <v>1.64</v>
      </c>
      <c r="E255" s="47">
        <v>-0.02</v>
      </c>
      <c r="F255" s="47">
        <v>-0.86</v>
      </c>
      <c r="G255" s="46">
        <f t="shared" si="49"/>
        <v>1.0258</v>
      </c>
      <c r="H255" s="46">
        <f t="shared" si="45"/>
        <v>1.0278</v>
      </c>
      <c r="I255" s="46">
        <f t="shared" si="46"/>
        <v>1.0164</v>
      </c>
      <c r="J255" s="46">
        <f t="shared" si="47"/>
        <v>0.99980000000000002</v>
      </c>
      <c r="K255" s="46">
        <f t="shared" si="48"/>
        <v>0.99139999999999995</v>
      </c>
      <c r="M255" s="45">
        <v>198507</v>
      </c>
      <c r="N255" s="47">
        <v>0.71</v>
      </c>
      <c r="O255" s="47">
        <v>0.39</v>
      </c>
      <c r="P255" s="47">
        <v>-0.28999999999999998</v>
      </c>
      <c r="Q255" s="47">
        <v>-1.27</v>
      </c>
      <c r="R255" s="47">
        <v>-1.31</v>
      </c>
      <c r="S255" s="46">
        <f t="shared" si="56"/>
        <v>1.0071000000000001</v>
      </c>
      <c r="T255" s="46">
        <f t="shared" si="57"/>
        <v>1.0039</v>
      </c>
      <c r="U255" s="46">
        <f t="shared" si="58"/>
        <v>0.99709999999999999</v>
      </c>
      <c r="V255" s="46">
        <f t="shared" si="59"/>
        <v>0.98729999999999996</v>
      </c>
      <c r="W255" s="46">
        <f t="shared" si="50"/>
        <v>0.9869</v>
      </c>
      <c r="Y255" s="45">
        <v>198507</v>
      </c>
      <c r="Z255" s="47">
        <v>0.69</v>
      </c>
      <c r="AA255" s="47">
        <v>-0.88</v>
      </c>
      <c r="AB255" s="47">
        <v>1.9</v>
      </c>
      <c r="AC255" s="47">
        <v>-0.98</v>
      </c>
      <c r="AD255" s="47">
        <v>-2.16</v>
      </c>
      <c r="AE255" s="46">
        <f t="shared" si="51"/>
        <v>1.0068999999999999</v>
      </c>
      <c r="AF255" s="46">
        <f t="shared" si="52"/>
        <v>0.99119999999999997</v>
      </c>
      <c r="AG255" s="46">
        <f t="shared" si="53"/>
        <v>1.0189999999999999</v>
      </c>
      <c r="AH255" s="46">
        <f t="shared" si="54"/>
        <v>0.99019999999999997</v>
      </c>
      <c r="AI255" s="46">
        <f t="shared" si="55"/>
        <v>0.97840000000000005</v>
      </c>
      <c r="AK255" s="45">
        <v>198507</v>
      </c>
      <c r="AL255" s="47">
        <v>-0.74</v>
      </c>
      <c r="AM255" s="47">
        <v>0.62</v>
      </c>
    </row>
    <row r="256" spans="1:39" x14ac:dyDescent="0.2">
      <c r="A256" s="45">
        <v>198508</v>
      </c>
      <c r="B256" s="47">
        <v>-0.45</v>
      </c>
      <c r="C256" s="47">
        <v>-0.4</v>
      </c>
      <c r="D256" s="47">
        <v>-0.92</v>
      </c>
      <c r="E256" s="47">
        <v>-0.37</v>
      </c>
      <c r="F256" s="47">
        <v>-0.42</v>
      </c>
      <c r="G256" s="46">
        <f t="shared" si="49"/>
        <v>0.99550000000000005</v>
      </c>
      <c r="H256" s="46">
        <f t="shared" si="45"/>
        <v>0.996</v>
      </c>
      <c r="I256" s="46">
        <f t="shared" si="46"/>
        <v>0.99080000000000001</v>
      </c>
      <c r="J256" s="46">
        <f t="shared" si="47"/>
        <v>0.99629999999999996</v>
      </c>
      <c r="K256" s="46">
        <f t="shared" si="48"/>
        <v>0.99580000000000002</v>
      </c>
      <c r="M256" s="45">
        <v>198508</v>
      </c>
      <c r="N256" s="47">
        <v>-1.83</v>
      </c>
      <c r="O256" s="47">
        <v>-0.13</v>
      </c>
      <c r="P256" s="47">
        <v>-0.17</v>
      </c>
      <c r="Q256" s="47">
        <v>0.21</v>
      </c>
      <c r="R256" s="47">
        <v>0.6</v>
      </c>
      <c r="S256" s="46">
        <f t="shared" si="56"/>
        <v>0.98170000000000002</v>
      </c>
      <c r="T256" s="46">
        <f t="shared" si="57"/>
        <v>0.99870000000000003</v>
      </c>
      <c r="U256" s="46">
        <f t="shared" si="58"/>
        <v>0.99829999999999997</v>
      </c>
      <c r="V256" s="46">
        <f t="shared" si="59"/>
        <v>1.0021</v>
      </c>
      <c r="W256" s="46">
        <f t="shared" si="50"/>
        <v>1.006</v>
      </c>
      <c r="Y256" s="45">
        <v>198508</v>
      </c>
      <c r="Z256" s="47">
        <v>-1.32</v>
      </c>
      <c r="AA256" s="47">
        <v>-1.21</v>
      </c>
      <c r="AB256" s="47">
        <v>-0.92</v>
      </c>
      <c r="AC256" s="47">
        <v>0.41</v>
      </c>
      <c r="AD256" s="47">
        <v>0.5</v>
      </c>
      <c r="AE256" s="46">
        <f t="shared" si="51"/>
        <v>0.98680000000000001</v>
      </c>
      <c r="AF256" s="46">
        <f t="shared" si="52"/>
        <v>0.9879</v>
      </c>
      <c r="AG256" s="46">
        <f t="shared" si="53"/>
        <v>0.99080000000000001</v>
      </c>
      <c r="AH256" s="46">
        <f t="shared" si="54"/>
        <v>1.0041</v>
      </c>
      <c r="AI256" s="46">
        <f t="shared" si="55"/>
        <v>1.0049999999999999</v>
      </c>
      <c r="AK256" s="45">
        <v>198508</v>
      </c>
      <c r="AL256" s="47">
        <v>-1.02</v>
      </c>
      <c r="AM256" s="47">
        <v>0.55000000000000004</v>
      </c>
    </row>
    <row r="257" spans="1:39" x14ac:dyDescent="0.2">
      <c r="A257" s="45">
        <v>198509</v>
      </c>
      <c r="B257" s="47">
        <v>-5.7</v>
      </c>
      <c r="C257" s="47">
        <v>-5.57</v>
      </c>
      <c r="D257" s="47">
        <v>-4.76</v>
      </c>
      <c r="E257" s="47">
        <v>-5.0599999999999996</v>
      </c>
      <c r="F257" s="47">
        <v>-3.18</v>
      </c>
      <c r="G257" s="46">
        <f t="shared" si="49"/>
        <v>0.94299999999999995</v>
      </c>
      <c r="H257" s="46">
        <f t="shared" si="45"/>
        <v>0.94430000000000003</v>
      </c>
      <c r="I257" s="46">
        <f t="shared" si="46"/>
        <v>0.95240000000000002</v>
      </c>
      <c r="J257" s="46">
        <f t="shared" si="47"/>
        <v>0.94940000000000002</v>
      </c>
      <c r="K257" s="46">
        <f t="shared" si="48"/>
        <v>0.96819999999999995</v>
      </c>
      <c r="M257" s="45">
        <v>198509</v>
      </c>
      <c r="N257" s="47">
        <v>-4.57</v>
      </c>
      <c r="O257" s="47">
        <v>-2.75</v>
      </c>
      <c r="P257" s="47">
        <v>-3.49</v>
      </c>
      <c r="Q257" s="47">
        <v>-3.78</v>
      </c>
      <c r="R257" s="47">
        <v>-4.17</v>
      </c>
      <c r="S257" s="46">
        <f t="shared" si="56"/>
        <v>0.95430000000000004</v>
      </c>
      <c r="T257" s="46">
        <f t="shared" si="57"/>
        <v>0.97250000000000003</v>
      </c>
      <c r="U257" s="46">
        <f t="shared" si="58"/>
        <v>0.96509999999999996</v>
      </c>
      <c r="V257" s="46">
        <f t="shared" si="59"/>
        <v>0.96219999999999994</v>
      </c>
      <c r="W257" s="46">
        <f t="shared" si="50"/>
        <v>0.95830000000000004</v>
      </c>
      <c r="Y257" s="45">
        <v>198509</v>
      </c>
      <c r="Z257" s="47">
        <v>-5.0999999999999996</v>
      </c>
      <c r="AA257" s="47">
        <v>-3.92</v>
      </c>
      <c r="AB257" s="47">
        <v>-3.3</v>
      </c>
      <c r="AC257" s="47">
        <v>-3.05</v>
      </c>
      <c r="AD257" s="47">
        <v>-3.87</v>
      </c>
      <c r="AE257" s="46">
        <f t="shared" si="51"/>
        <v>0.94899999999999995</v>
      </c>
      <c r="AF257" s="46">
        <f t="shared" si="52"/>
        <v>0.96079999999999999</v>
      </c>
      <c r="AG257" s="46">
        <f t="shared" si="53"/>
        <v>0.96699999999999997</v>
      </c>
      <c r="AH257" s="46">
        <f t="shared" si="54"/>
        <v>0.96950000000000003</v>
      </c>
      <c r="AI257" s="46">
        <f t="shared" si="55"/>
        <v>0.96130000000000004</v>
      </c>
      <c r="AK257" s="45">
        <v>198509</v>
      </c>
      <c r="AL257" s="47">
        <v>-4.54</v>
      </c>
      <c r="AM257" s="47">
        <v>0.6</v>
      </c>
    </row>
    <row r="258" spans="1:39" x14ac:dyDescent="0.2">
      <c r="A258" s="45">
        <v>198510</v>
      </c>
      <c r="B258" s="47">
        <v>2.25</v>
      </c>
      <c r="C258" s="47">
        <v>4.3099999999999996</v>
      </c>
      <c r="D258" s="47">
        <v>3.68</v>
      </c>
      <c r="E258" s="47">
        <v>5.22</v>
      </c>
      <c r="F258" s="47">
        <v>4.9000000000000004</v>
      </c>
      <c r="G258" s="46">
        <f t="shared" si="49"/>
        <v>1.0225</v>
      </c>
      <c r="H258" s="46">
        <f t="shared" si="45"/>
        <v>1.0430999999999999</v>
      </c>
      <c r="I258" s="46">
        <f t="shared" si="46"/>
        <v>1.0367999999999999</v>
      </c>
      <c r="J258" s="46">
        <f t="shared" si="47"/>
        <v>1.0522</v>
      </c>
      <c r="K258" s="46">
        <f t="shared" si="48"/>
        <v>1.0489999999999999</v>
      </c>
      <c r="M258" s="45">
        <v>198510</v>
      </c>
      <c r="N258" s="47">
        <v>3.95</v>
      </c>
      <c r="O258" s="47">
        <v>4.3600000000000003</v>
      </c>
      <c r="P258" s="47">
        <v>4.59</v>
      </c>
      <c r="Q258" s="47">
        <v>5.43</v>
      </c>
      <c r="R258" s="47">
        <v>5.7</v>
      </c>
      <c r="S258" s="46">
        <f t="shared" si="56"/>
        <v>1.0395000000000001</v>
      </c>
      <c r="T258" s="46">
        <f t="shared" si="57"/>
        <v>1.0436000000000001</v>
      </c>
      <c r="U258" s="46">
        <f t="shared" si="58"/>
        <v>1.0459000000000001</v>
      </c>
      <c r="V258" s="46">
        <f t="shared" si="59"/>
        <v>1.0543</v>
      </c>
      <c r="W258" s="46">
        <f t="shared" si="50"/>
        <v>1.0569999999999999</v>
      </c>
      <c r="Y258" s="45">
        <v>198510</v>
      </c>
      <c r="Z258" s="47">
        <v>5.04</v>
      </c>
      <c r="AA258" s="47">
        <v>3.32</v>
      </c>
      <c r="AB258" s="47">
        <v>4.01</v>
      </c>
      <c r="AC258" s="47">
        <v>5.41</v>
      </c>
      <c r="AD258" s="47">
        <v>6.11</v>
      </c>
      <c r="AE258" s="46">
        <f t="shared" si="51"/>
        <v>1.0504</v>
      </c>
      <c r="AF258" s="46">
        <f t="shared" si="52"/>
        <v>1.0331999999999999</v>
      </c>
      <c r="AG258" s="46">
        <f t="shared" si="53"/>
        <v>1.0401</v>
      </c>
      <c r="AH258" s="46">
        <f t="shared" si="54"/>
        <v>1.0541</v>
      </c>
      <c r="AI258" s="46">
        <f t="shared" si="55"/>
        <v>1.0610999999999999</v>
      </c>
      <c r="AK258" s="45">
        <v>198510</v>
      </c>
      <c r="AL258" s="47">
        <v>4.0199999999999996</v>
      </c>
      <c r="AM258" s="47">
        <v>0.65</v>
      </c>
    </row>
    <row r="259" spans="1:39" x14ac:dyDescent="0.2">
      <c r="A259" s="45">
        <v>198511</v>
      </c>
      <c r="B259" s="47">
        <v>5.76</v>
      </c>
      <c r="C259" s="47">
        <v>7.65</v>
      </c>
      <c r="D259" s="47">
        <v>6.93</v>
      </c>
      <c r="E259" s="47">
        <v>7.23</v>
      </c>
      <c r="F259" s="47">
        <v>7.15</v>
      </c>
      <c r="G259" s="46">
        <f t="shared" si="49"/>
        <v>1.0576000000000001</v>
      </c>
      <c r="H259" s="46">
        <f t="shared" si="45"/>
        <v>1.0765</v>
      </c>
      <c r="I259" s="46">
        <f t="shared" si="46"/>
        <v>1.0692999999999999</v>
      </c>
      <c r="J259" s="46">
        <f t="shared" si="47"/>
        <v>1.0723</v>
      </c>
      <c r="K259" s="46">
        <f t="shared" si="48"/>
        <v>1.0714999999999999</v>
      </c>
      <c r="M259" s="45">
        <v>198511</v>
      </c>
      <c r="N259" s="47">
        <v>9.3699999999999992</v>
      </c>
      <c r="O259" s="47">
        <v>7.7</v>
      </c>
      <c r="P259" s="47">
        <v>7.64</v>
      </c>
      <c r="Q259" s="47">
        <v>4.5</v>
      </c>
      <c r="R259" s="47">
        <v>5.04</v>
      </c>
      <c r="S259" s="46">
        <f t="shared" si="56"/>
        <v>1.0936999999999999</v>
      </c>
      <c r="T259" s="46">
        <f t="shared" si="57"/>
        <v>1.077</v>
      </c>
      <c r="U259" s="46">
        <f t="shared" si="58"/>
        <v>1.0764</v>
      </c>
      <c r="V259" s="46">
        <f t="shared" si="59"/>
        <v>1.0449999999999999</v>
      </c>
      <c r="W259" s="46">
        <f t="shared" si="50"/>
        <v>1.0504</v>
      </c>
      <c r="Y259" s="45">
        <v>198511</v>
      </c>
      <c r="Z259" s="47">
        <v>7.85</v>
      </c>
      <c r="AA259" s="47">
        <v>9.73</v>
      </c>
      <c r="AB259" s="47">
        <v>7.62</v>
      </c>
      <c r="AC259" s="47">
        <v>6.35</v>
      </c>
      <c r="AD259" s="47">
        <v>4.4800000000000004</v>
      </c>
      <c r="AE259" s="46">
        <f t="shared" si="51"/>
        <v>1.0785</v>
      </c>
      <c r="AF259" s="46">
        <f t="shared" si="52"/>
        <v>1.0972999999999999</v>
      </c>
      <c r="AG259" s="46">
        <f t="shared" si="53"/>
        <v>1.0762</v>
      </c>
      <c r="AH259" s="46">
        <f t="shared" si="54"/>
        <v>1.0634999999999999</v>
      </c>
      <c r="AI259" s="46">
        <f t="shared" si="55"/>
        <v>1.0448</v>
      </c>
      <c r="AK259" s="45">
        <v>198511</v>
      </c>
      <c r="AL259" s="47">
        <v>6.48</v>
      </c>
      <c r="AM259" s="47">
        <v>0.61</v>
      </c>
    </row>
    <row r="260" spans="1:39" x14ac:dyDescent="0.2">
      <c r="A260" s="45">
        <v>198512</v>
      </c>
      <c r="B260" s="47">
        <v>3.84</v>
      </c>
      <c r="C260" s="47">
        <v>4.2699999999999996</v>
      </c>
      <c r="D260" s="47">
        <v>4.2300000000000004</v>
      </c>
      <c r="E260" s="47">
        <v>3.96</v>
      </c>
      <c r="F260" s="47">
        <v>4.84</v>
      </c>
      <c r="G260" s="46">
        <f t="shared" si="49"/>
        <v>1.0384</v>
      </c>
      <c r="H260" s="46">
        <f t="shared" si="45"/>
        <v>1.0427</v>
      </c>
      <c r="I260" s="46">
        <f t="shared" si="46"/>
        <v>1.0423</v>
      </c>
      <c r="J260" s="46">
        <f t="shared" si="47"/>
        <v>1.0396000000000001</v>
      </c>
      <c r="K260" s="46">
        <f t="shared" si="48"/>
        <v>1.0484</v>
      </c>
      <c r="M260" s="45">
        <v>198512</v>
      </c>
      <c r="N260" s="47">
        <v>6.07</v>
      </c>
      <c r="O260" s="47">
        <v>4.03</v>
      </c>
      <c r="P260" s="47">
        <v>4.22</v>
      </c>
      <c r="Q260" s="47">
        <v>3.36</v>
      </c>
      <c r="R260" s="47">
        <v>4.41</v>
      </c>
      <c r="S260" s="46">
        <f t="shared" si="56"/>
        <v>1.0607</v>
      </c>
      <c r="T260" s="46">
        <f t="shared" si="57"/>
        <v>1.0403</v>
      </c>
      <c r="U260" s="46">
        <f t="shared" si="58"/>
        <v>1.0422</v>
      </c>
      <c r="V260" s="46">
        <f t="shared" si="59"/>
        <v>1.0336000000000001</v>
      </c>
      <c r="W260" s="46">
        <f t="shared" si="50"/>
        <v>1.0441</v>
      </c>
      <c r="Y260" s="45">
        <v>198512</v>
      </c>
      <c r="Z260" s="47">
        <v>3.79</v>
      </c>
      <c r="AA260" s="47">
        <v>4.93</v>
      </c>
      <c r="AB260" s="47">
        <v>6.23</v>
      </c>
      <c r="AC260" s="47">
        <v>4.32</v>
      </c>
      <c r="AD260" s="47">
        <v>3.87</v>
      </c>
      <c r="AE260" s="46">
        <f t="shared" si="51"/>
        <v>1.0379</v>
      </c>
      <c r="AF260" s="46">
        <f t="shared" si="52"/>
        <v>1.0492999999999999</v>
      </c>
      <c r="AG260" s="46">
        <f t="shared" si="53"/>
        <v>1.0623</v>
      </c>
      <c r="AH260" s="46">
        <f t="shared" si="54"/>
        <v>1.0431999999999999</v>
      </c>
      <c r="AI260" s="46">
        <f t="shared" si="55"/>
        <v>1.0387</v>
      </c>
      <c r="AK260" s="45">
        <v>198512</v>
      </c>
      <c r="AL260" s="47">
        <v>3.88</v>
      </c>
      <c r="AM260" s="47">
        <v>0.65</v>
      </c>
    </row>
    <row r="261" spans="1:39" x14ac:dyDescent="0.2">
      <c r="A261" s="45">
        <v>198601</v>
      </c>
      <c r="B261" s="47">
        <v>3.77</v>
      </c>
      <c r="C261" s="47">
        <v>1.34</v>
      </c>
      <c r="D261" s="47">
        <v>2.29</v>
      </c>
      <c r="E261" s="47">
        <v>1.79</v>
      </c>
      <c r="F261" s="47">
        <v>0.56999999999999995</v>
      </c>
      <c r="G261" s="46">
        <f t="shared" si="49"/>
        <v>1.0377000000000001</v>
      </c>
      <c r="H261" s="46">
        <f t="shared" si="45"/>
        <v>1.0134000000000001</v>
      </c>
      <c r="I261" s="46">
        <f t="shared" si="46"/>
        <v>1.0228999999999999</v>
      </c>
      <c r="J261" s="46">
        <f t="shared" si="47"/>
        <v>1.0179</v>
      </c>
      <c r="K261" s="46">
        <f t="shared" si="48"/>
        <v>1.0057</v>
      </c>
      <c r="M261" s="45">
        <v>198601</v>
      </c>
      <c r="N261" s="47">
        <v>0.85</v>
      </c>
      <c r="O261" s="47">
        <v>1.44</v>
      </c>
      <c r="P261" s="47">
        <v>1.67</v>
      </c>
      <c r="Q261" s="47">
        <v>-0.33</v>
      </c>
      <c r="R261" s="47">
        <v>1.9</v>
      </c>
      <c r="S261" s="46">
        <f t="shared" si="56"/>
        <v>1.0085</v>
      </c>
      <c r="T261" s="46">
        <f t="shared" si="57"/>
        <v>1.0144</v>
      </c>
      <c r="U261" s="46">
        <f t="shared" si="58"/>
        <v>1.0166999999999999</v>
      </c>
      <c r="V261" s="46">
        <f t="shared" si="59"/>
        <v>0.99670000000000003</v>
      </c>
      <c r="W261" s="46">
        <f t="shared" si="50"/>
        <v>1.0189999999999999</v>
      </c>
      <c r="Y261" s="45">
        <v>198601</v>
      </c>
      <c r="Z261" s="47">
        <v>2.0299999999999998</v>
      </c>
      <c r="AA261" s="47">
        <v>0.31</v>
      </c>
      <c r="AB261" s="47">
        <v>0.26</v>
      </c>
      <c r="AC261" s="47">
        <v>1.18</v>
      </c>
      <c r="AD261" s="47">
        <v>1.36</v>
      </c>
      <c r="AE261" s="46">
        <f t="shared" si="51"/>
        <v>1.0203</v>
      </c>
      <c r="AF261" s="46">
        <f t="shared" si="52"/>
        <v>1.0031000000000001</v>
      </c>
      <c r="AG261" s="46">
        <f t="shared" si="53"/>
        <v>1.0025999999999999</v>
      </c>
      <c r="AH261" s="46">
        <f t="shared" si="54"/>
        <v>1.0118</v>
      </c>
      <c r="AI261" s="46">
        <f t="shared" si="55"/>
        <v>1.0136000000000001</v>
      </c>
      <c r="AK261" s="45">
        <v>198601</v>
      </c>
      <c r="AL261" s="47">
        <v>0.65</v>
      </c>
      <c r="AM261" s="47">
        <v>0.56000000000000005</v>
      </c>
    </row>
    <row r="262" spans="1:39" x14ac:dyDescent="0.2">
      <c r="A262" s="45">
        <v>198602</v>
      </c>
      <c r="B262" s="47">
        <v>6.45</v>
      </c>
      <c r="C262" s="47">
        <v>7.74</v>
      </c>
      <c r="D262" s="47">
        <v>7.39</v>
      </c>
      <c r="E262" s="47">
        <v>7.72</v>
      </c>
      <c r="F262" s="47">
        <v>7.84</v>
      </c>
      <c r="G262" s="46">
        <f t="shared" si="49"/>
        <v>1.0645</v>
      </c>
      <c r="H262" s="46">
        <f t="shared" si="45"/>
        <v>1.0773999999999999</v>
      </c>
      <c r="I262" s="46">
        <f t="shared" si="46"/>
        <v>1.0739000000000001</v>
      </c>
      <c r="J262" s="46">
        <f t="shared" si="47"/>
        <v>1.0771999999999999</v>
      </c>
      <c r="K262" s="46">
        <f t="shared" si="48"/>
        <v>1.0784</v>
      </c>
      <c r="M262" s="45">
        <v>198602</v>
      </c>
      <c r="N262" s="47">
        <v>7.51</v>
      </c>
      <c r="O262" s="47">
        <v>9.58</v>
      </c>
      <c r="P262" s="47">
        <v>8.08</v>
      </c>
      <c r="Q262" s="47">
        <v>6.81</v>
      </c>
      <c r="R262" s="47">
        <v>7.08</v>
      </c>
      <c r="S262" s="46">
        <f t="shared" si="56"/>
        <v>1.0750999999999999</v>
      </c>
      <c r="T262" s="46">
        <f t="shared" si="57"/>
        <v>1.0958000000000001</v>
      </c>
      <c r="U262" s="46">
        <f t="shared" si="58"/>
        <v>1.0808</v>
      </c>
      <c r="V262" s="46">
        <f t="shared" si="59"/>
        <v>1.0681</v>
      </c>
      <c r="W262" s="46">
        <f t="shared" si="50"/>
        <v>1.0708</v>
      </c>
      <c r="Y262" s="45">
        <v>198602</v>
      </c>
      <c r="Z262" s="47">
        <v>7.41</v>
      </c>
      <c r="AA262" s="47">
        <v>8.8000000000000007</v>
      </c>
      <c r="AB262" s="47">
        <v>6.04</v>
      </c>
      <c r="AC262" s="47">
        <v>8.6</v>
      </c>
      <c r="AD262" s="47">
        <v>8.06</v>
      </c>
      <c r="AE262" s="46">
        <f t="shared" si="51"/>
        <v>1.0741000000000001</v>
      </c>
      <c r="AF262" s="46">
        <f t="shared" si="52"/>
        <v>1.0880000000000001</v>
      </c>
      <c r="AG262" s="46">
        <f t="shared" si="53"/>
        <v>1.0604</v>
      </c>
      <c r="AH262" s="46">
        <f t="shared" si="54"/>
        <v>1.0860000000000001</v>
      </c>
      <c r="AI262" s="46">
        <f t="shared" si="55"/>
        <v>1.0806</v>
      </c>
      <c r="AK262" s="45">
        <v>198602</v>
      </c>
      <c r="AL262" s="47">
        <v>7.13</v>
      </c>
      <c r="AM262" s="47">
        <v>0.53</v>
      </c>
    </row>
    <row r="263" spans="1:39" x14ac:dyDescent="0.2">
      <c r="A263" s="45">
        <v>198603</v>
      </c>
      <c r="B263" s="47">
        <v>4.8600000000000003</v>
      </c>
      <c r="C263" s="47">
        <v>4.63</v>
      </c>
      <c r="D263" s="47">
        <v>5.6</v>
      </c>
      <c r="E263" s="47">
        <v>5.42</v>
      </c>
      <c r="F263" s="47">
        <v>5.64</v>
      </c>
      <c r="G263" s="46">
        <f t="shared" si="49"/>
        <v>1.0486</v>
      </c>
      <c r="H263" s="46">
        <f t="shared" si="45"/>
        <v>1.0463</v>
      </c>
      <c r="I263" s="46">
        <f t="shared" si="46"/>
        <v>1.056</v>
      </c>
      <c r="J263" s="46">
        <f t="shared" si="47"/>
        <v>1.0542</v>
      </c>
      <c r="K263" s="46">
        <f t="shared" si="48"/>
        <v>1.0564</v>
      </c>
      <c r="M263" s="45">
        <v>198603</v>
      </c>
      <c r="N263" s="47">
        <v>5.65</v>
      </c>
      <c r="O263" s="47">
        <v>6.73</v>
      </c>
      <c r="P263" s="47">
        <v>5.62</v>
      </c>
      <c r="Q263" s="47">
        <v>4.71</v>
      </c>
      <c r="R263" s="47">
        <v>4.8099999999999996</v>
      </c>
      <c r="S263" s="46">
        <f t="shared" si="56"/>
        <v>1.0565</v>
      </c>
      <c r="T263" s="46">
        <f t="shared" si="57"/>
        <v>1.0672999999999999</v>
      </c>
      <c r="U263" s="46">
        <f t="shared" si="58"/>
        <v>1.0562</v>
      </c>
      <c r="V263" s="46">
        <f t="shared" si="59"/>
        <v>1.0470999999999999</v>
      </c>
      <c r="W263" s="46">
        <f t="shared" si="50"/>
        <v>1.0481</v>
      </c>
      <c r="Y263" s="45">
        <v>198603</v>
      </c>
      <c r="Z263" s="47">
        <v>4.8499999999999996</v>
      </c>
      <c r="AA263" s="47">
        <v>6.45</v>
      </c>
      <c r="AB263" s="47">
        <v>4.5</v>
      </c>
      <c r="AC263" s="47">
        <v>5.97</v>
      </c>
      <c r="AD263" s="47">
        <v>5.56</v>
      </c>
      <c r="AE263" s="46">
        <f t="shared" si="51"/>
        <v>1.0485</v>
      </c>
      <c r="AF263" s="46">
        <f t="shared" si="52"/>
        <v>1.0645</v>
      </c>
      <c r="AG263" s="46">
        <f t="shared" si="53"/>
        <v>1.0449999999999999</v>
      </c>
      <c r="AH263" s="46">
        <f t="shared" si="54"/>
        <v>1.0597000000000001</v>
      </c>
      <c r="AI263" s="46">
        <f t="shared" si="55"/>
        <v>1.0556000000000001</v>
      </c>
      <c r="AK263" s="45">
        <v>198603</v>
      </c>
      <c r="AL263" s="47">
        <v>4.88</v>
      </c>
      <c r="AM263" s="47">
        <v>0.6</v>
      </c>
    </row>
    <row r="264" spans="1:39" x14ac:dyDescent="0.2">
      <c r="A264" s="45">
        <v>198604</v>
      </c>
      <c r="B264" s="47">
        <v>1.83</v>
      </c>
      <c r="C264" s="47">
        <v>1.21</v>
      </c>
      <c r="D264" s="47">
        <v>1.1499999999999999</v>
      </c>
      <c r="E264" s="47">
        <v>-1.03</v>
      </c>
      <c r="F264" s="47">
        <v>-1.37</v>
      </c>
      <c r="G264" s="46">
        <f t="shared" si="49"/>
        <v>1.0183</v>
      </c>
      <c r="H264" s="46">
        <f t="shared" si="45"/>
        <v>1.0121</v>
      </c>
      <c r="I264" s="46">
        <f t="shared" si="46"/>
        <v>1.0115000000000001</v>
      </c>
      <c r="J264" s="46">
        <f t="shared" si="47"/>
        <v>0.98970000000000002</v>
      </c>
      <c r="K264" s="46">
        <f t="shared" si="48"/>
        <v>0.98629999999999995</v>
      </c>
      <c r="M264" s="45">
        <v>198604</v>
      </c>
      <c r="N264" s="47">
        <v>0.93</v>
      </c>
      <c r="O264" s="47">
        <v>-0.12</v>
      </c>
      <c r="P264" s="47">
        <v>-1.62</v>
      </c>
      <c r="Q264" s="47">
        <v>-2.16</v>
      </c>
      <c r="R264" s="47">
        <v>-2.79</v>
      </c>
      <c r="S264" s="46">
        <f t="shared" si="56"/>
        <v>1.0093000000000001</v>
      </c>
      <c r="T264" s="46">
        <f t="shared" si="57"/>
        <v>0.99880000000000002</v>
      </c>
      <c r="U264" s="46">
        <f t="shared" si="58"/>
        <v>0.98380000000000001</v>
      </c>
      <c r="V264" s="46">
        <f t="shared" si="59"/>
        <v>0.97840000000000005</v>
      </c>
      <c r="W264" s="46">
        <f t="shared" si="50"/>
        <v>0.97209999999999996</v>
      </c>
      <c r="Y264" s="45">
        <v>198604</v>
      </c>
      <c r="Z264" s="47">
        <v>0.76</v>
      </c>
      <c r="AA264" s="47">
        <v>0.01</v>
      </c>
      <c r="AB264" s="47">
        <v>-0.1</v>
      </c>
      <c r="AC264" s="47">
        <v>-1.22</v>
      </c>
      <c r="AD264" s="47">
        <v>-3.08</v>
      </c>
      <c r="AE264" s="46">
        <f t="shared" si="51"/>
        <v>1.0076000000000001</v>
      </c>
      <c r="AF264" s="46">
        <f t="shared" si="52"/>
        <v>1.0001</v>
      </c>
      <c r="AG264" s="46">
        <f t="shared" si="53"/>
        <v>0.999</v>
      </c>
      <c r="AH264" s="46">
        <f t="shared" si="54"/>
        <v>0.98780000000000001</v>
      </c>
      <c r="AI264" s="46">
        <f t="shared" si="55"/>
        <v>0.96919999999999995</v>
      </c>
      <c r="AK264" s="45">
        <v>198604</v>
      </c>
      <c r="AL264" s="47">
        <v>-1.31</v>
      </c>
      <c r="AM264" s="47">
        <v>0.52</v>
      </c>
    </row>
    <row r="265" spans="1:39" x14ac:dyDescent="0.2">
      <c r="A265" s="45">
        <v>198605</v>
      </c>
      <c r="B265" s="47">
        <v>3.96</v>
      </c>
      <c r="C265" s="47">
        <v>3.83</v>
      </c>
      <c r="D265" s="47">
        <v>5.1100000000000003</v>
      </c>
      <c r="E265" s="47">
        <v>5.09</v>
      </c>
      <c r="F265" s="47">
        <v>5.44</v>
      </c>
      <c r="G265" s="46">
        <f t="shared" si="49"/>
        <v>1.0396000000000001</v>
      </c>
      <c r="H265" s="46">
        <f t="shared" ref="H265:H328" si="60">(C265/100)+1</f>
        <v>1.0383</v>
      </c>
      <c r="I265" s="46">
        <f t="shared" ref="I265:I328" si="61">(D265/100)+1</f>
        <v>1.0510999999999999</v>
      </c>
      <c r="J265" s="46">
        <f t="shared" ref="J265:J328" si="62">(E265/100)+1</f>
        <v>1.0508999999999999</v>
      </c>
      <c r="K265" s="46">
        <f t="shared" ref="K265:K328" si="63">(F265/100)+1</f>
        <v>1.0544</v>
      </c>
      <c r="M265" s="45">
        <v>198605</v>
      </c>
      <c r="N265" s="47">
        <v>5.3</v>
      </c>
      <c r="O265" s="47">
        <v>5.25</v>
      </c>
      <c r="P265" s="47">
        <v>4.34</v>
      </c>
      <c r="Q265" s="47">
        <v>5.97</v>
      </c>
      <c r="R265" s="47">
        <v>5.0199999999999996</v>
      </c>
      <c r="S265" s="46">
        <f t="shared" si="56"/>
        <v>1.0529999999999999</v>
      </c>
      <c r="T265" s="46">
        <f t="shared" si="57"/>
        <v>1.0525</v>
      </c>
      <c r="U265" s="46">
        <f t="shared" si="58"/>
        <v>1.0434000000000001</v>
      </c>
      <c r="V265" s="46">
        <f t="shared" si="59"/>
        <v>1.0597000000000001</v>
      </c>
      <c r="W265" s="46">
        <f t="shared" si="50"/>
        <v>1.0502</v>
      </c>
      <c r="Y265" s="45">
        <v>198605</v>
      </c>
      <c r="Z265" s="47">
        <v>5.8</v>
      </c>
      <c r="AA265" s="47">
        <v>5.83</v>
      </c>
      <c r="AB265" s="47">
        <v>3.71</v>
      </c>
      <c r="AC265" s="47">
        <v>6.64</v>
      </c>
      <c r="AD265" s="47">
        <v>4.41</v>
      </c>
      <c r="AE265" s="46">
        <f t="shared" si="51"/>
        <v>1.0580000000000001</v>
      </c>
      <c r="AF265" s="46">
        <f t="shared" si="52"/>
        <v>1.0583</v>
      </c>
      <c r="AG265" s="46">
        <f t="shared" si="53"/>
        <v>1.0370999999999999</v>
      </c>
      <c r="AH265" s="46">
        <f t="shared" si="54"/>
        <v>1.0664</v>
      </c>
      <c r="AI265" s="46">
        <f t="shared" si="55"/>
        <v>1.0441</v>
      </c>
      <c r="AK265" s="45">
        <v>198605</v>
      </c>
      <c r="AL265" s="47">
        <v>4.62</v>
      </c>
      <c r="AM265" s="47">
        <v>0.49</v>
      </c>
    </row>
    <row r="266" spans="1:39" x14ac:dyDescent="0.2">
      <c r="A266" s="45">
        <v>198606</v>
      </c>
      <c r="B266" s="47">
        <v>0.89</v>
      </c>
      <c r="C266" s="47">
        <v>1.33</v>
      </c>
      <c r="D266" s="47">
        <v>0.92</v>
      </c>
      <c r="E266" s="47">
        <v>1.41</v>
      </c>
      <c r="F266" s="47">
        <v>1.82</v>
      </c>
      <c r="G266" s="46">
        <f t="shared" ref="G266:G329" si="64">(B266/100)+1</f>
        <v>1.0088999999999999</v>
      </c>
      <c r="H266" s="46">
        <f t="shared" si="60"/>
        <v>1.0133000000000001</v>
      </c>
      <c r="I266" s="46">
        <f t="shared" si="61"/>
        <v>1.0092000000000001</v>
      </c>
      <c r="J266" s="46">
        <f t="shared" si="62"/>
        <v>1.0141</v>
      </c>
      <c r="K266" s="46">
        <f t="shared" si="63"/>
        <v>1.0182</v>
      </c>
      <c r="M266" s="45">
        <v>198606</v>
      </c>
      <c r="N266" s="47">
        <v>1.85</v>
      </c>
      <c r="O266" s="47">
        <v>1.3</v>
      </c>
      <c r="P266" s="47">
        <v>1</v>
      </c>
      <c r="Q266" s="47">
        <v>1.23</v>
      </c>
      <c r="R266" s="47">
        <v>2.62</v>
      </c>
      <c r="S266" s="46">
        <f t="shared" si="56"/>
        <v>1.0185</v>
      </c>
      <c r="T266" s="46">
        <f t="shared" si="57"/>
        <v>1.0129999999999999</v>
      </c>
      <c r="U266" s="46">
        <f t="shared" si="58"/>
        <v>1.01</v>
      </c>
      <c r="V266" s="46">
        <f t="shared" si="59"/>
        <v>1.0123</v>
      </c>
      <c r="W266" s="46">
        <f t="shared" ref="W266:W329" si="65">(R266/100)+1</f>
        <v>1.0262</v>
      </c>
      <c r="Y266" s="45">
        <v>198606</v>
      </c>
      <c r="Z266" s="47">
        <v>-0.37</v>
      </c>
      <c r="AA266" s="47">
        <v>2.72</v>
      </c>
      <c r="AB266" s="47">
        <v>0.83</v>
      </c>
      <c r="AC266" s="47">
        <v>3.03</v>
      </c>
      <c r="AD266" s="47">
        <v>1.76</v>
      </c>
      <c r="AE266" s="46">
        <f t="shared" ref="AE266:AE329" si="66">(Z266/100)+1</f>
        <v>0.99629999999999996</v>
      </c>
      <c r="AF266" s="46">
        <f t="shared" ref="AF266:AF329" si="67">(AA266/100)+1</f>
        <v>1.0272000000000001</v>
      </c>
      <c r="AG266" s="46">
        <f t="shared" ref="AG266:AG329" si="68">(AB266/100)+1</f>
        <v>1.0083</v>
      </c>
      <c r="AH266" s="46">
        <f t="shared" ref="AH266:AH329" si="69">(AC266/100)+1</f>
        <v>1.0303</v>
      </c>
      <c r="AI266" s="46">
        <f t="shared" ref="AI266:AI329" si="70">(AD266/100)+1</f>
        <v>1.0176000000000001</v>
      </c>
      <c r="AK266" s="45">
        <v>198606</v>
      </c>
      <c r="AL266" s="47">
        <v>1.03</v>
      </c>
      <c r="AM266" s="47">
        <v>0.52</v>
      </c>
    </row>
    <row r="267" spans="1:39" x14ac:dyDescent="0.2">
      <c r="A267" s="45">
        <v>198607</v>
      </c>
      <c r="B267" s="47">
        <v>-8.4</v>
      </c>
      <c r="C267" s="47">
        <v>-8.8000000000000007</v>
      </c>
      <c r="D267" s="47">
        <v>-8.1199999999999992</v>
      </c>
      <c r="E267" s="47">
        <v>-6.68</v>
      </c>
      <c r="F267" s="47">
        <v>-4.97</v>
      </c>
      <c r="G267" s="46">
        <f t="shared" si="64"/>
        <v>0.91600000000000004</v>
      </c>
      <c r="H267" s="46">
        <f t="shared" si="60"/>
        <v>0.91200000000000003</v>
      </c>
      <c r="I267" s="46">
        <f t="shared" si="61"/>
        <v>0.91880000000000006</v>
      </c>
      <c r="J267" s="46">
        <f t="shared" si="62"/>
        <v>0.93320000000000003</v>
      </c>
      <c r="K267" s="46">
        <f t="shared" si="63"/>
        <v>0.95030000000000003</v>
      </c>
      <c r="M267" s="45">
        <v>198607</v>
      </c>
      <c r="N267" s="47">
        <v>-7.89</v>
      </c>
      <c r="O267" s="47">
        <v>-6.78</v>
      </c>
      <c r="P267" s="47">
        <v>-5.99</v>
      </c>
      <c r="Q267" s="47">
        <v>-3.35</v>
      </c>
      <c r="R267" s="47">
        <v>-3.46</v>
      </c>
      <c r="S267" s="46">
        <f t="shared" ref="S267:S330" si="71">(N267/100)+1</f>
        <v>0.92110000000000003</v>
      </c>
      <c r="T267" s="46">
        <f t="shared" ref="T267:T330" si="72">(O267/100)+1</f>
        <v>0.93220000000000003</v>
      </c>
      <c r="U267" s="46">
        <f t="shared" ref="U267:U330" si="73">(P267/100)+1</f>
        <v>0.94010000000000005</v>
      </c>
      <c r="V267" s="46">
        <f t="shared" ref="V267:V330" si="74">(Q267/100)+1</f>
        <v>0.96650000000000003</v>
      </c>
      <c r="W267" s="46">
        <f t="shared" si="65"/>
        <v>0.96540000000000004</v>
      </c>
      <c r="Y267" s="45">
        <v>198607</v>
      </c>
      <c r="Z267" s="47">
        <v>-8.6199999999999992</v>
      </c>
      <c r="AA267" s="47">
        <v>-5.97</v>
      </c>
      <c r="AB267" s="47">
        <v>-7.6</v>
      </c>
      <c r="AC267" s="47">
        <v>-4.8499999999999996</v>
      </c>
      <c r="AD267" s="47">
        <v>-2.0299999999999998</v>
      </c>
      <c r="AE267" s="46">
        <f t="shared" si="66"/>
        <v>0.91379999999999995</v>
      </c>
      <c r="AF267" s="46">
        <f t="shared" si="67"/>
        <v>0.94030000000000002</v>
      </c>
      <c r="AG267" s="46">
        <f t="shared" si="68"/>
        <v>0.92400000000000004</v>
      </c>
      <c r="AH267" s="46">
        <f t="shared" si="69"/>
        <v>0.95150000000000001</v>
      </c>
      <c r="AI267" s="46">
        <f t="shared" si="70"/>
        <v>0.97970000000000002</v>
      </c>
      <c r="AK267" s="45">
        <v>198607</v>
      </c>
      <c r="AL267" s="47">
        <v>-6.45</v>
      </c>
      <c r="AM267" s="47">
        <v>0.52</v>
      </c>
    </row>
    <row r="268" spans="1:39" x14ac:dyDescent="0.2">
      <c r="A268" s="45">
        <v>198608</v>
      </c>
      <c r="B268" s="47">
        <v>0.74</v>
      </c>
      <c r="C268" s="47">
        <v>3.89</v>
      </c>
      <c r="D268" s="47">
        <v>5.6</v>
      </c>
      <c r="E268" s="47">
        <v>7.28</v>
      </c>
      <c r="F268" s="47">
        <v>7.16</v>
      </c>
      <c r="G268" s="46">
        <f t="shared" si="64"/>
        <v>1.0074000000000001</v>
      </c>
      <c r="H268" s="46">
        <f t="shared" si="60"/>
        <v>1.0388999999999999</v>
      </c>
      <c r="I268" s="46">
        <f t="shared" si="61"/>
        <v>1.056</v>
      </c>
      <c r="J268" s="46">
        <f t="shared" si="62"/>
        <v>1.0728</v>
      </c>
      <c r="K268" s="46">
        <f t="shared" si="63"/>
        <v>1.0716000000000001</v>
      </c>
      <c r="M268" s="45">
        <v>198608</v>
      </c>
      <c r="N268" s="47">
        <v>4.08</v>
      </c>
      <c r="O268" s="47">
        <v>5.88</v>
      </c>
      <c r="P268" s="47">
        <v>5.99</v>
      </c>
      <c r="Q268" s="47">
        <v>9.65</v>
      </c>
      <c r="R268" s="47">
        <v>9.94</v>
      </c>
      <c r="S268" s="46">
        <f t="shared" si="71"/>
        <v>1.0407999999999999</v>
      </c>
      <c r="T268" s="46">
        <f t="shared" si="72"/>
        <v>1.0588</v>
      </c>
      <c r="U268" s="46">
        <f t="shared" si="73"/>
        <v>1.0599000000000001</v>
      </c>
      <c r="V268" s="46">
        <f t="shared" si="74"/>
        <v>1.0965</v>
      </c>
      <c r="W268" s="46">
        <f t="shared" si="65"/>
        <v>1.0993999999999999</v>
      </c>
      <c r="Y268" s="45">
        <v>198608</v>
      </c>
      <c r="Z268" s="47">
        <v>6.15</v>
      </c>
      <c r="AA268" s="47">
        <v>4.4000000000000004</v>
      </c>
      <c r="AB268" s="47">
        <v>6.12</v>
      </c>
      <c r="AC268" s="47">
        <v>7.29</v>
      </c>
      <c r="AD268" s="47">
        <v>8.92</v>
      </c>
      <c r="AE268" s="46">
        <f t="shared" si="66"/>
        <v>1.0615000000000001</v>
      </c>
      <c r="AF268" s="46">
        <f t="shared" si="67"/>
        <v>1.044</v>
      </c>
      <c r="AG268" s="46">
        <f t="shared" si="68"/>
        <v>1.0611999999999999</v>
      </c>
      <c r="AH268" s="46">
        <f t="shared" si="69"/>
        <v>1.0729</v>
      </c>
      <c r="AI268" s="46">
        <f t="shared" si="70"/>
        <v>1.0891999999999999</v>
      </c>
      <c r="AK268" s="45">
        <v>198608</v>
      </c>
      <c r="AL268" s="47">
        <v>6.07</v>
      </c>
      <c r="AM268" s="47">
        <v>0.46</v>
      </c>
    </row>
    <row r="269" spans="1:39" x14ac:dyDescent="0.2">
      <c r="A269" s="45">
        <v>198609</v>
      </c>
      <c r="B269" s="47">
        <v>-6.52</v>
      </c>
      <c r="C269" s="47">
        <v>-6.51</v>
      </c>
      <c r="D269" s="47">
        <v>-6.28</v>
      </c>
      <c r="E269" s="47">
        <v>-7.04</v>
      </c>
      <c r="F269" s="47">
        <v>-8.94</v>
      </c>
      <c r="G269" s="46">
        <f t="shared" si="64"/>
        <v>0.93479999999999996</v>
      </c>
      <c r="H269" s="46">
        <f t="shared" si="60"/>
        <v>0.93490000000000006</v>
      </c>
      <c r="I269" s="46">
        <f t="shared" si="61"/>
        <v>0.93720000000000003</v>
      </c>
      <c r="J269" s="46">
        <f t="shared" si="62"/>
        <v>0.92959999999999998</v>
      </c>
      <c r="K269" s="46">
        <f t="shared" si="63"/>
        <v>0.91059999999999997</v>
      </c>
      <c r="M269" s="45">
        <v>198609</v>
      </c>
      <c r="N269" s="47">
        <v>-9.91</v>
      </c>
      <c r="O269" s="47">
        <v>-9.23</v>
      </c>
      <c r="P269" s="47">
        <v>-6.95</v>
      </c>
      <c r="Q269" s="47">
        <v>-7.27</v>
      </c>
      <c r="R269" s="47">
        <v>-6.19</v>
      </c>
      <c r="S269" s="46">
        <f t="shared" si="71"/>
        <v>0.90090000000000003</v>
      </c>
      <c r="T269" s="46">
        <f t="shared" si="72"/>
        <v>0.90769999999999995</v>
      </c>
      <c r="U269" s="46">
        <f t="shared" si="73"/>
        <v>0.93049999999999999</v>
      </c>
      <c r="V269" s="46">
        <f t="shared" si="74"/>
        <v>0.92730000000000001</v>
      </c>
      <c r="W269" s="46">
        <f t="shared" si="65"/>
        <v>0.93810000000000004</v>
      </c>
      <c r="Y269" s="45">
        <v>198609</v>
      </c>
      <c r="Z269" s="47">
        <v>-9.2899999999999991</v>
      </c>
      <c r="AA269" s="47">
        <v>-10.32</v>
      </c>
      <c r="AB269" s="47">
        <v>-7.49</v>
      </c>
      <c r="AC269" s="47">
        <v>-7.41</v>
      </c>
      <c r="AD269" s="47">
        <v>-7.83</v>
      </c>
      <c r="AE269" s="46">
        <f t="shared" si="66"/>
        <v>0.90710000000000002</v>
      </c>
      <c r="AF269" s="46">
        <f t="shared" si="67"/>
        <v>0.89680000000000004</v>
      </c>
      <c r="AG269" s="46">
        <f t="shared" si="68"/>
        <v>0.92510000000000003</v>
      </c>
      <c r="AH269" s="46">
        <f t="shared" si="69"/>
        <v>0.92589999999999995</v>
      </c>
      <c r="AI269" s="46">
        <f t="shared" si="70"/>
        <v>0.92169999999999996</v>
      </c>
      <c r="AK269" s="45">
        <v>198609</v>
      </c>
      <c r="AL269" s="47">
        <v>-8.6</v>
      </c>
      <c r="AM269" s="47">
        <v>0.45</v>
      </c>
    </row>
    <row r="270" spans="1:39" x14ac:dyDescent="0.2">
      <c r="A270" s="45">
        <v>198610</v>
      </c>
      <c r="B270" s="47">
        <v>1.87</v>
      </c>
      <c r="C270" s="47">
        <v>4.04</v>
      </c>
      <c r="D270" s="47">
        <v>3.24</v>
      </c>
      <c r="E270" s="47">
        <v>5.6</v>
      </c>
      <c r="F270" s="47">
        <v>5.65</v>
      </c>
      <c r="G270" s="46">
        <f t="shared" si="64"/>
        <v>1.0186999999999999</v>
      </c>
      <c r="H270" s="46">
        <f t="shared" si="60"/>
        <v>1.0404</v>
      </c>
      <c r="I270" s="46">
        <f t="shared" si="61"/>
        <v>1.0324</v>
      </c>
      <c r="J270" s="46">
        <f t="shared" si="62"/>
        <v>1.056</v>
      </c>
      <c r="K270" s="46">
        <f t="shared" si="63"/>
        <v>1.0565</v>
      </c>
      <c r="M270" s="45">
        <v>198610</v>
      </c>
      <c r="N270" s="47">
        <v>5.12</v>
      </c>
      <c r="O270" s="47">
        <v>6.19</v>
      </c>
      <c r="P270" s="47">
        <v>5.49</v>
      </c>
      <c r="Q270" s="47">
        <v>4.49</v>
      </c>
      <c r="R270" s="47">
        <v>5.23</v>
      </c>
      <c r="S270" s="46">
        <f t="shared" si="71"/>
        <v>1.0511999999999999</v>
      </c>
      <c r="T270" s="46">
        <f t="shared" si="72"/>
        <v>1.0619000000000001</v>
      </c>
      <c r="U270" s="46">
        <f t="shared" si="73"/>
        <v>1.0548999999999999</v>
      </c>
      <c r="V270" s="46">
        <f t="shared" si="74"/>
        <v>1.0448999999999999</v>
      </c>
      <c r="W270" s="46">
        <f t="shared" si="65"/>
        <v>1.0523</v>
      </c>
      <c r="Y270" s="45">
        <v>198610</v>
      </c>
      <c r="Z270" s="47">
        <v>6.03</v>
      </c>
      <c r="AA270" s="47">
        <v>7.89</v>
      </c>
      <c r="AB270" s="47">
        <v>3.75</v>
      </c>
      <c r="AC270" s="47">
        <v>5.12</v>
      </c>
      <c r="AD270" s="47">
        <v>4.24</v>
      </c>
      <c r="AE270" s="46">
        <f t="shared" si="66"/>
        <v>1.0603</v>
      </c>
      <c r="AF270" s="46">
        <f t="shared" si="67"/>
        <v>1.0789</v>
      </c>
      <c r="AG270" s="46">
        <f t="shared" si="68"/>
        <v>1.0375000000000001</v>
      </c>
      <c r="AH270" s="46">
        <f t="shared" si="69"/>
        <v>1.0511999999999999</v>
      </c>
      <c r="AI270" s="46">
        <f t="shared" si="70"/>
        <v>1.0424</v>
      </c>
      <c r="AK270" s="45">
        <v>198610</v>
      </c>
      <c r="AL270" s="47">
        <v>4.66</v>
      </c>
      <c r="AM270" s="47">
        <v>0.46</v>
      </c>
    </row>
    <row r="271" spans="1:39" x14ac:dyDescent="0.2">
      <c r="A271" s="45">
        <v>198611</v>
      </c>
      <c r="B271" s="47">
        <v>-0.96</v>
      </c>
      <c r="C271" s="47">
        <v>-0.44</v>
      </c>
      <c r="D271" s="47">
        <v>-0.05</v>
      </c>
      <c r="E271" s="47">
        <v>0.9</v>
      </c>
      <c r="F271" s="47">
        <v>2.3199999999999998</v>
      </c>
      <c r="G271" s="46">
        <f t="shared" si="64"/>
        <v>0.99039999999999995</v>
      </c>
      <c r="H271" s="46">
        <f t="shared" si="60"/>
        <v>0.99560000000000004</v>
      </c>
      <c r="I271" s="46">
        <f t="shared" si="61"/>
        <v>0.99950000000000006</v>
      </c>
      <c r="J271" s="46">
        <f t="shared" si="62"/>
        <v>1.0089999999999999</v>
      </c>
      <c r="K271" s="46">
        <f t="shared" si="63"/>
        <v>1.0232000000000001</v>
      </c>
      <c r="M271" s="45">
        <v>198611</v>
      </c>
      <c r="N271" s="47">
        <v>1.98</v>
      </c>
      <c r="O271" s="47">
        <v>1.47</v>
      </c>
      <c r="P271" s="47">
        <v>1.84</v>
      </c>
      <c r="Q271" s="47">
        <v>1.61</v>
      </c>
      <c r="R271" s="47">
        <v>1.41</v>
      </c>
      <c r="S271" s="46">
        <f t="shared" si="71"/>
        <v>1.0198</v>
      </c>
      <c r="T271" s="46">
        <f t="shared" si="72"/>
        <v>1.0146999999999999</v>
      </c>
      <c r="U271" s="46">
        <f t="shared" si="73"/>
        <v>1.0184</v>
      </c>
      <c r="V271" s="46">
        <f t="shared" si="74"/>
        <v>1.0161</v>
      </c>
      <c r="W271" s="46">
        <f t="shared" si="65"/>
        <v>1.0141</v>
      </c>
      <c r="Y271" s="45">
        <v>198611</v>
      </c>
      <c r="Z271" s="47">
        <v>2.06</v>
      </c>
      <c r="AA271" s="47">
        <v>1.78</v>
      </c>
      <c r="AB271" s="47">
        <v>2.5099999999999998</v>
      </c>
      <c r="AC271" s="47">
        <v>1.25</v>
      </c>
      <c r="AD271" s="47">
        <v>1.38</v>
      </c>
      <c r="AE271" s="46">
        <f t="shared" si="66"/>
        <v>1.0206</v>
      </c>
      <c r="AF271" s="46">
        <f t="shared" si="67"/>
        <v>1.0178</v>
      </c>
      <c r="AG271" s="46">
        <f t="shared" si="68"/>
        <v>1.0250999999999999</v>
      </c>
      <c r="AH271" s="46">
        <f t="shared" si="69"/>
        <v>1.0125</v>
      </c>
      <c r="AI271" s="46">
        <f t="shared" si="70"/>
        <v>1.0138</v>
      </c>
      <c r="AK271" s="45">
        <v>198611</v>
      </c>
      <c r="AL271" s="47">
        <v>1.17</v>
      </c>
      <c r="AM271" s="47">
        <v>0.39</v>
      </c>
    </row>
    <row r="272" spans="1:39" x14ac:dyDescent="0.2">
      <c r="A272" s="45">
        <v>198612</v>
      </c>
      <c r="B272" s="47">
        <v>-3.8</v>
      </c>
      <c r="C272" s="47">
        <v>-2.63</v>
      </c>
      <c r="D272" s="47">
        <v>-2.17</v>
      </c>
      <c r="E272" s="47">
        <v>-3.4</v>
      </c>
      <c r="F272" s="47">
        <v>-2.62</v>
      </c>
      <c r="G272" s="46">
        <f t="shared" si="64"/>
        <v>0.96199999999999997</v>
      </c>
      <c r="H272" s="46">
        <f t="shared" si="60"/>
        <v>0.97370000000000001</v>
      </c>
      <c r="I272" s="46">
        <f t="shared" si="61"/>
        <v>0.97829999999999995</v>
      </c>
      <c r="J272" s="46">
        <f t="shared" si="62"/>
        <v>0.96599999999999997</v>
      </c>
      <c r="K272" s="46">
        <f t="shared" si="63"/>
        <v>0.9738</v>
      </c>
      <c r="M272" s="45">
        <v>198612</v>
      </c>
      <c r="N272" s="47">
        <v>-2.35</v>
      </c>
      <c r="O272" s="47">
        <v>-2.4900000000000002</v>
      </c>
      <c r="P272" s="47">
        <v>-3.91</v>
      </c>
      <c r="Q272" s="47">
        <v>-2.72</v>
      </c>
      <c r="R272" s="47">
        <v>-2.75</v>
      </c>
      <c r="S272" s="46">
        <f t="shared" si="71"/>
        <v>0.97650000000000003</v>
      </c>
      <c r="T272" s="46">
        <f t="shared" si="72"/>
        <v>0.97509999999999997</v>
      </c>
      <c r="U272" s="46">
        <f t="shared" si="73"/>
        <v>0.96089999999999998</v>
      </c>
      <c r="V272" s="46">
        <f t="shared" si="74"/>
        <v>0.9728</v>
      </c>
      <c r="W272" s="46">
        <f t="shared" si="65"/>
        <v>0.97250000000000003</v>
      </c>
      <c r="Y272" s="45">
        <v>198612</v>
      </c>
      <c r="Z272" s="47">
        <v>-2.52</v>
      </c>
      <c r="AA272" s="47">
        <v>-2.09</v>
      </c>
      <c r="AB272" s="47">
        <v>-3.16</v>
      </c>
      <c r="AC272" s="47">
        <v>-2.5299999999999998</v>
      </c>
      <c r="AD272" s="47">
        <v>-3.17</v>
      </c>
      <c r="AE272" s="46">
        <f t="shared" si="66"/>
        <v>0.9748</v>
      </c>
      <c r="AF272" s="46">
        <f t="shared" si="67"/>
        <v>0.97909999999999997</v>
      </c>
      <c r="AG272" s="46">
        <f t="shared" si="68"/>
        <v>0.96840000000000004</v>
      </c>
      <c r="AH272" s="46">
        <f t="shared" si="69"/>
        <v>0.97470000000000001</v>
      </c>
      <c r="AI272" s="46">
        <f t="shared" si="70"/>
        <v>0.96830000000000005</v>
      </c>
      <c r="AK272" s="45">
        <v>198612</v>
      </c>
      <c r="AL272" s="47">
        <v>-3.27</v>
      </c>
      <c r="AM272" s="47">
        <v>0.49</v>
      </c>
    </row>
    <row r="273" spans="1:39" x14ac:dyDescent="0.2">
      <c r="A273" s="45">
        <v>198701</v>
      </c>
      <c r="B273" s="47">
        <v>10.79</v>
      </c>
      <c r="C273" s="47">
        <v>12</v>
      </c>
      <c r="D273" s="47">
        <v>11.85</v>
      </c>
      <c r="E273" s="47">
        <v>12.91</v>
      </c>
      <c r="F273" s="47">
        <v>13.23</v>
      </c>
      <c r="G273" s="46">
        <f t="shared" si="64"/>
        <v>1.1078999999999999</v>
      </c>
      <c r="H273" s="46">
        <f t="shared" si="60"/>
        <v>1.1200000000000001</v>
      </c>
      <c r="I273" s="46">
        <f t="shared" si="61"/>
        <v>1.1185</v>
      </c>
      <c r="J273" s="46">
        <f t="shared" si="62"/>
        <v>1.1291</v>
      </c>
      <c r="K273" s="46">
        <f t="shared" si="63"/>
        <v>1.1323000000000001</v>
      </c>
      <c r="M273" s="45">
        <v>198701</v>
      </c>
      <c r="N273" s="47">
        <v>13.51</v>
      </c>
      <c r="O273" s="47">
        <v>14.88</v>
      </c>
      <c r="P273" s="47">
        <v>11.09</v>
      </c>
      <c r="Q273" s="47">
        <v>12.14</v>
      </c>
      <c r="R273" s="47">
        <v>11.67</v>
      </c>
      <c r="S273" s="46">
        <f t="shared" si="71"/>
        <v>1.1351</v>
      </c>
      <c r="T273" s="46">
        <f t="shared" si="72"/>
        <v>1.1488</v>
      </c>
      <c r="U273" s="46">
        <f t="shared" si="73"/>
        <v>1.1109</v>
      </c>
      <c r="V273" s="46">
        <f t="shared" si="74"/>
        <v>1.1214</v>
      </c>
      <c r="W273" s="46">
        <f t="shared" si="65"/>
        <v>1.1167</v>
      </c>
      <c r="Y273" s="45">
        <v>198701</v>
      </c>
      <c r="Z273" s="47">
        <v>15.41</v>
      </c>
      <c r="AA273" s="47">
        <v>13.57</v>
      </c>
      <c r="AB273" s="47">
        <v>12.77</v>
      </c>
      <c r="AC273" s="47">
        <v>10.220000000000001</v>
      </c>
      <c r="AD273" s="47">
        <v>12.81</v>
      </c>
      <c r="AE273" s="46">
        <f t="shared" si="66"/>
        <v>1.1541000000000001</v>
      </c>
      <c r="AF273" s="46">
        <f t="shared" si="67"/>
        <v>1.1356999999999999</v>
      </c>
      <c r="AG273" s="46">
        <f t="shared" si="68"/>
        <v>1.1276999999999999</v>
      </c>
      <c r="AH273" s="46">
        <f t="shared" si="69"/>
        <v>1.1022000000000001</v>
      </c>
      <c r="AI273" s="46">
        <f t="shared" si="70"/>
        <v>1.1280999999999999</v>
      </c>
      <c r="AK273" s="45">
        <v>198701</v>
      </c>
      <c r="AL273" s="47">
        <v>12.47</v>
      </c>
      <c r="AM273" s="47">
        <v>0.42</v>
      </c>
    </row>
    <row r="274" spans="1:39" x14ac:dyDescent="0.2">
      <c r="A274" s="45">
        <v>198702</v>
      </c>
      <c r="B274" s="47">
        <v>8.0500000000000007</v>
      </c>
      <c r="C274" s="47">
        <v>7.9</v>
      </c>
      <c r="D274" s="47">
        <v>6.76</v>
      </c>
      <c r="E274" s="47">
        <v>5.51</v>
      </c>
      <c r="F274" s="47">
        <v>3.85</v>
      </c>
      <c r="G274" s="46">
        <f t="shared" si="64"/>
        <v>1.0805</v>
      </c>
      <c r="H274" s="46">
        <f t="shared" si="60"/>
        <v>1.079</v>
      </c>
      <c r="I274" s="46">
        <f t="shared" si="61"/>
        <v>1.0676000000000001</v>
      </c>
      <c r="J274" s="46">
        <f t="shared" si="62"/>
        <v>1.0550999999999999</v>
      </c>
      <c r="K274" s="46">
        <f t="shared" si="63"/>
        <v>1.0385</v>
      </c>
      <c r="M274" s="45">
        <v>198702</v>
      </c>
      <c r="N274" s="47">
        <v>8.2899999999999991</v>
      </c>
      <c r="O274" s="47">
        <v>6.65</v>
      </c>
      <c r="P274" s="47">
        <v>4.2</v>
      </c>
      <c r="Q274" s="47">
        <v>0.89</v>
      </c>
      <c r="R274" s="47">
        <v>0.25</v>
      </c>
      <c r="S274" s="46">
        <f t="shared" si="71"/>
        <v>1.0829</v>
      </c>
      <c r="T274" s="46">
        <f t="shared" si="72"/>
        <v>1.0665</v>
      </c>
      <c r="U274" s="46">
        <f t="shared" si="73"/>
        <v>1.042</v>
      </c>
      <c r="V274" s="46">
        <f t="shared" si="74"/>
        <v>1.0088999999999999</v>
      </c>
      <c r="W274" s="46">
        <f t="shared" si="65"/>
        <v>1.0024999999999999</v>
      </c>
      <c r="Y274" s="45">
        <v>198702</v>
      </c>
      <c r="Z274" s="47">
        <v>8.2899999999999991</v>
      </c>
      <c r="AA274" s="47">
        <v>6.34</v>
      </c>
      <c r="AB274" s="47">
        <v>6.4</v>
      </c>
      <c r="AC274" s="47">
        <v>3.21</v>
      </c>
      <c r="AD274" s="47">
        <v>-0.04</v>
      </c>
      <c r="AE274" s="46">
        <f t="shared" si="66"/>
        <v>1.0829</v>
      </c>
      <c r="AF274" s="46">
        <f t="shared" si="67"/>
        <v>1.0633999999999999</v>
      </c>
      <c r="AG274" s="46">
        <f t="shared" si="68"/>
        <v>1.0640000000000001</v>
      </c>
      <c r="AH274" s="46">
        <f t="shared" si="69"/>
        <v>1.0321</v>
      </c>
      <c r="AI274" s="46">
        <f t="shared" si="70"/>
        <v>0.99960000000000004</v>
      </c>
      <c r="AK274" s="45">
        <v>198702</v>
      </c>
      <c r="AL274" s="47">
        <v>4.3899999999999997</v>
      </c>
      <c r="AM274" s="47">
        <v>0.43</v>
      </c>
    </row>
    <row r="275" spans="1:39" x14ac:dyDescent="0.2">
      <c r="A275" s="45">
        <v>198703</v>
      </c>
      <c r="B275" s="47">
        <v>2.5099999999999998</v>
      </c>
      <c r="C275" s="47">
        <v>2.02</v>
      </c>
      <c r="D275" s="47">
        <v>1.54</v>
      </c>
      <c r="E275" s="47">
        <v>1.36</v>
      </c>
      <c r="F275" s="47">
        <v>2.29</v>
      </c>
      <c r="G275" s="46">
        <f t="shared" si="64"/>
        <v>1.0250999999999999</v>
      </c>
      <c r="H275" s="46">
        <f t="shared" si="60"/>
        <v>1.0202</v>
      </c>
      <c r="I275" s="46">
        <f t="shared" si="61"/>
        <v>1.0154000000000001</v>
      </c>
      <c r="J275" s="46">
        <f t="shared" si="62"/>
        <v>1.0136000000000001</v>
      </c>
      <c r="K275" s="46">
        <f t="shared" si="63"/>
        <v>1.0228999999999999</v>
      </c>
      <c r="M275" s="45">
        <v>198703</v>
      </c>
      <c r="N275" s="47">
        <v>1.46</v>
      </c>
      <c r="O275" s="47">
        <v>2.17</v>
      </c>
      <c r="P275" s="47">
        <v>1.06</v>
      </c>
      <c r="Q275" s="47">
        <v>2.83</v>
      </c>
      <c r="R275" s="47">
        <v>3.7</v>
      </c>
      <c r="S275" s="46">
        <f t="shared" si="71"/>
        <v>1.0145999999999999</v>
      </c>
      <c r="T275" s="46">
        <f t="shared" si="72"/>
        <v>1.0217000000000001</v>
      </c>
      <c r="U275" s="46">
        <f t="shared" si="73"/>
        <v>1.0105999999999999</v>
      </c>
      <c r="V275" s="46">
        <f t="shared" si="74"/>
        <v>1.0283</v>
      </c>
      <c r="W275" s="46">
        <f t="shared" si="65"/>
        <v>1.0369999999999999</v>
      </c>
      <c r="Y275" s="45">
        <v>198703</v>
      </c>
      <c r="Z275" s="47">
        <v>1.73</v>
      </c>
      <c r="AA275" s="47">
        <v>2.02</v>
      </c>
      <c r="AB275" s="47">
        <v>3.15</v>
      </c>
      <c r="AC275" s="47">
        <v>2.1</v>
      </c>
      <c r="AD275" s="47">
        <v>1.32</v>
      </c>
      <c r="AE275" s="46">
        <f t="shared" si="66"/>
        <v>1.0173000000000001</v>
      </c>
      <c r="AF275" s="46">
        <f t="shared" si="67"/>
        <v>1.0202</v>
      </c>
      <c r="AG275" s="46">
        <f t="shared" si="68"/>
        <v>1.0315000000000001</v>
      </c>
      <c r="AH275" s="46">
        <f t="shared" si="69"/>
        <v>1.0209999999999999</v>
      </c>
      <c r="AI275" s="46">
        <f t="shared" si="70"/>
        <v>1.0132000000000001</v>
      </c>
      <c r="AK275" s="45">
        <v>198703</v>
      </c>
      <c r="AL275" s="47">
        <v>1.64</v>
      </c>
      <c r="AM275" s="47">
        <v>0.47</v>
      </c>
    </row>
    <row r="276" spans="1:39" x14ac:dyDescent="0.2">
      <c r="A276" s="45">
        <v>198704</v>
      </c>
      <c r="B276" s="47">
        <v>-2.08</v>
      </c>
      <c r="C276" s="47">
        <v>-3.07</v>
      </c>
      <c r="D276" s="47">
        <v>-2.58</v>
      </c>
      <c r="E276" s="47">
        <v>-2.6</v>
      </c>
      <c r="F276" s="47">
        <v>-1.18</v>
      </c>
      <c r="G276" s="46">
        <f t="shared" si="64"/>
        <v>0.97919999999999996</v>
      </c>
      <c r="H276" s="46">
        <f t="shared" si="60"/>
        <v>0.96930000000000005</v>
      </c>
      <c r="I276" s="46">
        <f t="shared" si="61"/>
        <v>0.97419999999999995</v>
      </c>
      <c r="J276" s="46">
        <f t="shared" si="62"/>
        <v>0.97399999999999998</v>
      </c>
      <c r="K276" s="46">
        <f t="shared" si="63"/>
        <v>0.98819999999999997</v>
      </c>
      <c r="M276" s="45">
        <v>198704</v>
      </c>
      <c r="N276" s="47">
        <v>-1.82</v>
      </c>
      <c r="O276" s="47">
        <v>-1.64</v>
      </c>
      <c r="P276" s="47">
        <v>-2.54</v>
      </c>
      <c r="Q276" s="47">
        <v>-1.1200000000000001</v>
      </c>
      <c r="R276" s="47">
        <v>-0.98</v>
      </c>
      <c r="S276" s="46">
        <f t="shared" si="71"/>
        <v>0.98180000000000001</v>
      </c>
      <c r="T276" s="46">
        <f t="shared" si="72"/>
        <v>0.98360000000000003</v>
      </c>
      <c r="U276" s="46">
        <f t="shared" si="73"/>
        <v>0.97460000000000002</v>
      </c>
      <c r="V276" s="46">
        <f t="shared" si="74"/>
        <v>0.98880000000000001</v>
      </c>
      <c r="W276" s="46">
        <f t="shared" si="65"/>
        <v>0.99019999999999997</v>
      </c>
      <c r="Y276" s="45">
        <v>198704</v>
      </c>
      <c r="Z276" s="47">
        <v>-1.27</v>
      </c>
      <c r="AA276" s="47">
        <v>-2.56</v>
      </c>
      <c r="AB276" s="47">
        <v>-1.05</v>
      </c>
      <c r="AC276" s="47">
        <v>-2.0699999999999998</v>
      </c>
      <c r="AD276" s="47">
        <v>-1.75</v>
      </c>
      <c r="AE276" s="46">
        <f t="shared" si="66"/>
        <v>0.98729999999999996</v>
      </c>
      <c r="AF276" s="46">
        <f t="shared" si="67"/>
        <v>0.97440000000000004</v>
      </c>
      <c r="AG276" s="46">
        <f t="shared" si="68"/>
        <v>0.98950000000000005</v>
      </c>
      <c r="AH276" s="46">
        <f t="shared" si="69"/>
        <v>0.97929999999999995</v>
      </c>
      <c r="AI276" s="46">
        <f t="shared" si="70"/>
        <v>0.98250000000000004</v>
      </c>
      <c r="AK276" s="45">
        <v>198704</v>
      </c>
      <c r="AL276" s="47">
        <v>-2.11</v>
      </c>
      <c r="AM276" s="47">
        <v>0.44</v>
      </c>
    </row>
    <row r="277" spans="1:39" x14ac:dyDescent="0.2">
      <c r="A277" s="45">
        <v>198705</v>
      </c>
      <c r="B277" s="47">
        <v>-0.32</v>
      </c>
      <c r="C277" s="47">
        <v>-0.74</v>
      </c>
      <c r="D277" s="47">
        <v>0.38</v>
      </c>
      <c r="E277" s="47">
        <v>0.53</v>
      </c>
      <c r="F277" s="47">
        <v>0.71</v>
      </c>
      <c r="G277" s="46">
        <f t="shared" si="64"/>
        <v>0.99680000000000002</v>
      </c>
      <c r="H277" s="46">
        <f t="shared" si="60"/>
        <v>0.99260000000000004</v>
      </c>
      <c r="I277" s="46">
        <f t="shared" si="61"/>
        <v>1.0038</v>
      </c>
      <c r="J277" s="46">
        <f t="shared" si="62"/>
        <v>1.0053000000000001</v>
      </c>
      <c r="K277" s="46">
        <f t="shared" si="63"/>
        <v>1.0071000000000001</v>
      </c>
      <c r="M277" s="45">
        <v>198705</v>
      </c>
      <c r="N277" s="47">
        <v>1.56</v>
      </c>
      <c r="O277" s="47">
        <v>-0.26</v>
      </c>
      <c r="P277" s="47">
        <v>-0.37</v>
      </c>
      <c r="Q277" s="47">
        <v>0.52</v>
      </c>
      <c r="R277" s="47">
        <v>0.61</v>
      </c>
      <c r="S277" s="46">
        <f t="shared" si="71"/>
        <v>1.0156000000000001</v>
      </c>
      <c r="T277" s="46">
        <f t="shared" si="72"/>
        <v>0.99739999999999995</v>
      </c>
      <c r="U277" s="46">
        <f t="shared" si="73"/>
        <v>0.99629999999999996</v>
      </c>
      <c r="V277" s="46">
        <f t="shared" si="74"/>
        <v>1.0052000000000001</v>
      </c>
      <c r="W277" s="46">
        <f t="shared" si="65"/>
        <v>1.0061</v>
      </c>
      <c r="Y277" s="45">
        <v>198705</v>
      </c>
      <c r="Z277" s="47">
        <v>1.1100000000000001</v>
      </c>
      <c r="AA277" s="47">
        <v>2.17</v>
      </c>
      <c r="AB277" s="47">
        <v>0.28999999999999998</v>
      </c>
      <c r="AC277" s="47">
        <v>-0.47</v>
      </c>
      <c r="AD277" s="47">
        <v>-0.21</v>
      </c>
      <c r="AE277" s="46">
        <f t="shared" si="66"/>
        <v>1.0111000000000001</v>
      </c>
      <c r="AF277" s="46">
        <f t="shared" si="67"/>
        <v>1.0217000000000001</v>
      </c>
      <c r="AG277" s="46">
        <f t="shared" si="68"/>
        <v>1.0028999999999999</v>
      </c>
      <c r="AH277" s="46">
        <f t="shared" si="69"/>
        <v>0.99529999999999996</v>
      </c>
      <c r="AI277" s="46">
        <f t="shared" si="70"/>
        <v>0.99790000000000001</v>
      </c>
      <c r="AK277" s="45">
        <v>198705</v>
      </c>
      <c r="AL277" s="47">
        <v>0.11</v>
      </c>
      <c r="AM277" s="47">
        <v>0.38</v>
      </c>
    </row>
    <row r="278" spans="1:39" x14ac:dyDescent="0.2">
      <c r="A278" s="45">
        <v>198706</v>
      </c>
      <c r="B278" s="47">
        <v>1.51</v>
      </c>
      <c r="C278" s="47">
        <v>2.56</v>
      </c>
      <c r="D278" s="47">
        <v>3.34</v>
      </c>
      <c r="E278" s="47">
        <v>3.88</v>
      </c>
      <c r="F278" s="47">
        <v>5.18</v>
      </c>
      <c r="G278" s="46">
        <f t="shared" si="64"/>
        <v>1.0150999999999999</v>
      </c>
      <c r="H278" s="46">
        <f t="shared" si="60"/>
        <v>1.0256000000000001</v>
      </c>
      <c r="I278" s="46">
        <f t="shared" si="61"/>
        <v>1.0334000000000001</v>
      </c>
      <c r="J278" s="46">
        <f t="shared" si="62"/>
        <v>1.0387999999999999</v>
      </c>
      <c r="K278" s="46">
        <f t="shared" si="63"/>
        <v>1.0518000000000001</v>
      </c>
      <c r="M278" s="45">
        <v>198706</v>
      </c>
      <c r="N278" s="47">
        <v>4.22</v>
      </c>
      <c r="O278" s="47">
        <v>4.4400000000000004</v>
      </c>
      <c r="P278" s="47">
        <v>5.46</v>
      </c>
      <c r="Q278" s="47">
        <v>4.8499999999999996</v>
      </c>
      <c r="R278" s="47">
        <v>4.83</v>
      </c>
      <c r="S278" s="46">
        <f t="shared" si="71"/>
        <v>1.0422</v>
      </c>
      <c r="T278" s="46">
        <f t="shared" si="72"/>
        <v>1.0444</v>
      </c>
      <c r="U278" s="46">
        <f t="shared" si="73"/>
        <v>1.0546</v>
      </c>
      <c r="V278" s="46">
        <f t="shared" si="74"/>
        <v>1.0485</v>
      </c>
      <c r="W278" s="46">
        <f t="shared" si="65"/>
        <v>1.0483</v>
      </c>
      <c r="Y278" s="45">
        <v>198706</v>
      </c>
      <c r="Z278" s="47">
        <v>4</v>
      </c>
      <c r="AA278" s="47">
        <v>5.13</v>
      </c>
      <c r="AB278" s="47">
        <v>4.5199999999999996</v>
      </c>
      <c r="AC278" s="47">
        <v>5.05</v>
      </c>
      <c r="AD278" s="47">
        <v>4.93</v>
      </c>
      <c r="AE278" s="46">
        <f t="shared" si="66"/>
        <v>1.04</v>
      </c>
      <c r="AF278" s="46">
        <f t="shared" si="67"/>
        <v>1.0512999999999999</v>
      </c>
      <c r="AG278" s="46">
        <f t="shared" si="68"/>
        <v>1.0451999999999999</v>
      </c>
      <c r="AH278" s="46">
        <f t="shared" si="69"/>
        <v>1.0505</v>
      </c>
      <c r="AI278" s="46">
        <f t="shared" si="70"/>
        <v>1.0492999999999999</v>
      </c>
      <c r="AK278" s="45">
        <v>198706</v>
      </c>
      <c r="AL278" s="47">
        <v>3.94</v>
      </c>
      <c r="AM278" s="47">
        <v>0.48</v>
      </c>
    </row>
    <row r="279" spans="1:39" x14ac:dyDescent="0.2">
      <c r="A279" s="45">
        <v>198707</v>
      </c>
      <c r="B279" s="47">
        <v>2.33</v>
      </c>
      <c r="C279" s="47">
        <v>3.2</v>
      </c>
      <c r="D279" s="47">
        <v>4.38</v>
      </c>
      <c r="E279" s="47">
        <v>4.92</v>
      </c>
      <c r="F279" s="47">
        <v>4.41</v>
      </c>
      <c r="G279" s="46">
        <f t="shared" si="64"/>
        <v>1.0233000000000001</v>
      </c>
      <c r="H279" s="46">
        <f t="shared" si="60"/>
        <v>1.032</v>
      </c>
      <c r="I279" s="46">
        <f t="shared" si="61"/>
        <v>1.0438000000000001</v>
      </c>
      <c r="J279" s="46">
        <f t="shared" si="62"/>
        <v>1.0491999999999999</v>
      </c>
      <c r="K279" s="46">
        <f t="shared" si="63"/>
        <v>1.0441</v>
      </c>
      <c r="M279" s="45">
        <v>198707</v>
      </c>
      <c r="N279" s="47">
        <v>5.05</v>
      </c>
      <c r="O279" s="47">
        <v>3.5</v>
      </c>
      <c r="P279" s="47">
        <v>5.31</v>
      </c>
      <c r="Q279" s="47">
        <v>2.98</v>
      </c>
      <c r="R279" s="47">
        <v>3.9</v>
      </c>
      <c r="S279" s="46">
        <f t="shared" si="71"/>
        <v>1.0505</v>
      </c>
      <c r="T279" s="46">
        <f t="shared" si="72"/>
        <v>1.0349999999999999</v>
      </c>
      <c r="U279" s="46">
        <f t="shared" si="73"/>
        <v>1.0530999999999999</v>
      </c>
      <c r="V279" s="46">
        <f t="shared" si="74"/>
        <v>1.0298</v>
      </c>
      <c r="W279" s="46">
        <f t="shared" si="65"/>
        <v>1.0389999999999999</v>
      </c>
      <c r="Y279" s="45">
        <v>198707</v>
      </c>
      <c r="Z279" s="47">
        <v>6.24</v>
      </c>
      <c r="AA279" s="47">
        <v>3.31</v>
      </c>
      <c r="AB279" s="47">
        <v>4.6900000000000004</v>
      </c>
      <c r="AC279" s="47">
        <v>4.6399999999999997</v>
      </c>
      <c r="AD279" s="47">
        <v>1.33</v>
      </c>
      <c r="AE279" s="46">
        <f t="shared" si="66"/>
        <v>1.0624</v>
      </c>
      <c r="AF279" s="46">
        <f t="shared" si="67"/>
        <v>1.0330999999999999</v>
      </c>
      <c r="AG279" s="46">
        <f t="shared" si="68"/>
        <v>1.0468999999999999</v>
      </c>
      <c r="AH279" s="46">
        <f t="shared" si="69"/>
        <v>1.0464</v>
      </c>
      <c r="AI279" s="46">
        <f t="shared" si="70"/>
        <v>1.0133000000000001</v>
      </c>
      <c r="AK279" s="45">
        <v>198707</v>
      </c>
      <c r="AL279" s="47">
        <v>3.85</v>
      </c>
      <c r="AM279" s="47">
        <v>0.46</v>
      </c>
    </row>
    <row r="280" spans="1:39" x14ac:dyDescent="0.2">
      <c r="A280" s="45">
        <v>198708</v>
      </c>
      <c r="B280" s="47">
        <v>1.65</v>
      </c>
      <c r="C280" s="47">
        <v>3.66</v>
      </c>
      <c r="D280" s="47">
        <v>3.2</v>
      </c>
      <c r="E280" s="47">
        <v>3.6</v>
      </c>
      <c r="F280" s="47">
        <v>4.38</v>
      </c>
      <c r="G280" s="46">
        <f t="shared" si="64"/>
        <v>1.0165</v>
      </c>
      <c r="H280" s="46">
        <f t="shared" si="60"/>
        <v>1.0366</v>
      </c>
      <c r="I280" s="46">
        <f t="shared" si="61"/>
        <v>1.032</v>
      </c>
      <c r="J280" s="46">
        <f t="shared" si="62"/>
        <v>1.036</v>
      </c>
      <c r="K280" s="46">
        <f t="shared" si="63"/>
        <v>1.0438000000000001</v>
      </c>
      <c r="M280" s="45">
        <v>198708</v>
      </c>
      <c r="N280" s="47">
        <v>4.5599999999999996</v>
      </c>
      <c r="O280" s="47">
        <v>4.7699999999999996</v>
      </c>
      <c r="P280" s="47">
        <v>3.69</v>
      </c>
      <c r="Q280" s="47">
        <v>4.32</v>
      </c>
      <c r="R280" s="47">
        <v>2.2999999999999998</v>
      </c>
      <c r="S280" s="46">
        <f t="shared" si="71"/>
        <v>1.0456000000000001</v>
      </c>
      <c r="T280" s="46">
        <f t="shared" si="72"/>
        <v>1.0477000000000001</v>
      </c>
      <c r="U280" s="46">
        <f t="shared" si="73"/>
        <v>1.0368999999999999</v>
      </c>
      <c r="V280" s="46">
        <f t="shared" si="74"/>
        <v>1.0431999999999999</v>
      </c>
      <c r="W280" s="46">
        <f t="shared" si="65"/>
        <v>1.0229999999999999</v>
      </c>
      <c r="Y280" s="45">
        <v>198708</v>
      </c>
      <c r="Z280" s="47">
        <v>4.49</v>
      </c>
      <c r="AA280" s="47">
        <v>3.94</v>
      </c>
      <c r="AB280" s="47">
        <v>3.48</v>
      </c>
      <c r="AC280" s="47">
        <v>4.78</v>
      </c>
      <c r="AD280" s="47">
        <v>5.16</v>
      </c>
      <c r="AE280" s="46">
        <f t="shared" si="66"/>
        <v>1.0448999999999999</v>
      </c>
      <c r="AF280" s="46">
        <f t="shared" si="67"/>
        <v>1.0394000000000001</v>
      </c>
      <c r="AG280" s="46">
        <f t="shared" si="68"/>
        <v>1.0347999999999999</v>
      </c>
      <c r="AH280" s="46">
        <f t="shared" si="69"/>
        <v>1.0478000000000001</v>
      </c>
      <c r="AI280" s="46">
        <f t="shared" si="70"/>
        <v>1.0516000000000001</v>
      </c>
      <c r="AK280" s="45">
        <v>198708</v>
      </c>
      <c r="AL280" s="47">
        <v>3.52</v>
      </c>
      <c r="AM280" s="47">
        <v>0.47</v>
      </c>
    </row>
    <row r="281" spans="1:39" x14ac:dyDescent="0.2">
      <c r="A281" s="45">
        <v>198709</v>
      </c>
      <c r="B281" s="47">
        <v>-1.81</v>
      </c>
      <c r="C281" s="47">
        <v>-2</v>
      </c>
      <c r="D281" s="47">
        <v>-2.3199999999999998</v>
      </c>
      <c r="E281" s="47">
        <v>-1.45</v>
      </c>
      <c r="F281" s="47">
        <v>-2.3199999999999998</v>
      </c>
      <c r="G281" s="46">
        <f t="shared" si="64"/>
        <v>0.9819</v>
      </c>
      <c r="H281" s="46">
        <f t="shared" si="60"/>
        <v>0.98</v>
      </c>
      <c r="I281" s="46">
        <f t="shared" si="61"/>
        <v>0.9768</v>
      </c>
      <c r="J281" s="46">
        <f t="shared" si="62"/>
        <v>0.98550000000000004</v>
      </c>
      <c r="K281" s="46">
        <f t="shared" si="63"/>
        <v>0.9768</v>
      </c>
      <c r="M281" s="45">
        <v>198709</v>
      </c>
      <c r="N281" s="47">
        <v>-2.2999999999999998</v>
      </c>
      <c r="O281" s="47">
        <v>-3.25</v>
      </c>
      <c r="P281" s="47">
        <v>-0.8</v>
      </c>
      <c r="Q281" s="47">
        <v>-1.93</v>
      </c>
      <c r="R281" s="47">
        <v>-2.11</v>
      </c>
      <c r="S281" s="46">
        <f t="shared" si="71"/>
        <v>0.97699999999999998</v>
      </c>
      <c r="T281" s="46">
        <f t="shared" si="72"/>
        <v>0.96750000000000003</v>
      </c>
      <c r="U281" s="46">
        <f t="shared" si="73"/>
        <v>0.99199999999999999</v>
      </c>
      <c r="V281" s="46">
        <f t="shared" si="74"/>
        <v>0.98070000000000002</v>
      </c>
      <c r="W281" s="46">
        <f t="shared" si="65"/>
        <v>0.97889999999999999</v>
      </c>
      <c r="Y281" s="45">
        <v>198709</v>
      </c>
      <c r="Z281" s="47">
        <v>-1.4</v>
      </c>
      <c r="AA281" s="47">
        <v>-2.4900000000000002</v>
      </c>
      <c r="AB281" s="47">
        <v>-3.2</v>
      </c>
      <c r="AC281" s="47">
        <v>-1.36</v>
      </c>
      <c r="AD281" s="47">
        <v>-3.42</v>
      </c>
      <c r="AE281" s="46">
        <f t="shared" si="66"/>
        <v>0.98599999999999999</v>
      </c>
      <c r="AF281" s="46">
        <f t="shared" si="67"/>
        <v>0.97509999999999997</v>
      </c>
      <c r="AG281" s="46">
        <f t="shared" si="68"/>
        <v>0.96799999999999997</v>
      </c>
      <c r="AH281" s="46">
        <f t="shared" si="69"/>
        <v>0.98639999999999994</v>
      </c>
      <c r="AI281" s="46">
        <f t="shared" si="70"/>
        <v>0.96579999999999999</v>
      </c>
      <c r="AK281" s="45">
        <v>198709</v>
      </c>
      <c r="AL281" s="47">
        <v>-2.59</v>
      </c>
      <c r="AM281" s="47">
        <v>0.45</v>
      </c>
    </row>
    <row r="282" spans="1:39" x14ac:dyDescent="0.2">
      <c r="A282" s="45">
        <v>198710</v>
      </c>
      <c r="B282" s="47">
        <v>-29.65</v>
      </c>
      <c r="C282" s="47">
        <v>-29.31</v>
      </c>
      <c r="D282" s="47">
        <v>-27.08</v>
      </c>
      <c r="E282" s="47">
        <v>-25.23</v>
      </c>
      <c r="F282" s="47">
        <v>-20.32</v>
      </c>
      <c r="G282" s="46">
        <f t="shared" si="64"/>
        <v>0.70350000000000001</v>
      </c>
      <c r="H282" s="46">
        <f t="shared" si="60"/>
        <v>0.70690000000000008</v>
      </c>
      <c r="I282" s="46">
        <f t="shared" si="61"/>
        <v>0.72920000000000007</v>
      </c>
      <c r="J282" s="46">
        <f t="shared" si="62"/>
        <v>0.74770000000000003</v>
      </c>
      <c r="K282" s="46">
        <f t="shared" si="63"/>
        <v>0.79679999999999995</v>
      </c>
      <c r="M282" s="45">
        <v>198710</v>
      </c>
      <c r="N282" s="47">
        <v>-23.78</v>
      </c>
      <c r="O282" s="47">
        <v>-24.72</v>
      </c>
      <c r="P282" s="47">
        <v>-23.35</v>
      </c>
      <c r="Q282" s="47">
        <v>-16.920000000000002</v>
      </c>
      <c r="R282" s="47">
        <v>-21.01</v>
      </c>
      <c r="S282" s="46">
        <f t="shared" si="71"/>
        <v>0.76219999999999999</v>
      </c>
      <c r="T282" s="46">
        <f t="shared" si="72"/>
        <v>0.75280000000000002</v>
      </c>
      <c r="U282" s="46">
        <f t="shared" si="73"/>
        <v>0.76649999999999996</v>
      </c>
      <c r="V282" s="46">
        <f t="shared" si="74"/>
        <v>0.83079999999999998</v>
      </c>
      <c r="W282" s="46">
        <f t="shared" si="65"/>
        <v>0.78990000000000005</v>
      </c>
      <c r="Y282" s="45">
        <v>198710</v>
      </c>
      <c r="Z282" s="47">
        <v>-24.75</v>
      </c>
      <c r="AA282" s="47">
        <v>-23.05</v>
      </c>
      <c r="AB282" s="47">
        <v>-23.18</v>
      </c>
      <c r="AC282" s="47">
        <v>-19.39</v>
      </c>
      <c r="AD282" s="47">
        <v>-18.05</v>
      </c>
      <c r="AE282" s="46">
        <f t="shared" si="66"/>
        <v>0.75249999999999995</v>
      </c>
      <c r="AF282" s="46">
        <f t="shared" si="67"/>
        <v>0.76949999999999996</v>
      </c>
      <c r="AG282" s="46">
        <f t="shared" si="68"/>
        <v>0.76819999999999999</v>
      </c>
      <c r="AH282" s="46">
        <f t="shared" si="69"/>
        <v>0.80610000000000004</v>
      </c>
      <c r="AI282" s="46">
        <f t="shared" si="70"/>
        <v>0.81950000000000001</v>
      </c>
      <c r="AK282" s="45">
        <v>198710</v>
      </c>
      <c r="AL282" s="47">
        <v>-23.24</v>
      </c>
      <c r="AM282" s="47">
        <v>0.6</v>
      </c>
    </row>
    <row r="283" spans="1:39" x14ac:dyDescent="0.2">
      <c r="A283" s="45">
        <v>198711</v>
      </c>
      <c r="B283" s="47">
        <v>-5.37</v>
      </c>
      <c r="C283" s="47">
        <v>-4.92</v>
      </c>
      <c r="D283" s="47">
        <v>-4.01</v>
      </c>
      <c r="E283" s="47">
        <v>-5.3</v>
      </c>
      <c r="F283" s="47">
        <v>-8.52</v>
      </c>
      <c r="G283" s="46">
        <f t="shared" si="64"/>
        <v>0.94630000000000003</v>
      </c>
      <c r="H283" s="46">
        <f t="shared" si="60"/>
        <v>0.95079999999999998</v>
      </c>
      <c r="I283" s="46">
        <f t="shared" si="61"/>
        <v>0.95989999999999998</v>
      </c>
      <c r="J283" s="46">
        <f t="shared" si="62"/>
        <v>0.94699999999999995</v>
      </c>
      <c r="K283" s="46">
        <f t="shared" si="63"/>
        <v>0.91480000000000006</v>
      </c>
      <c r="M283" s="45">
        <v>198711</v>
      </c>
      <c r="N283" s="47">
        <v>-8.91</v>
      </c>
      <c r="O283" s="47">
        <v>-7.35</v>
      </c>
      <c r="P283" s="47">
        <v>-6.97</v>
      </c>
      <c r="Q283" s="47">
        <v>-6.71</v>
      </c>
      <c r="R283" s="47">
        <v>-6.05</v>
      </c>
      <c r="S283" s="46">
        <f t="shared" si="71"/>
        <v>0.91090000000000004</v>
      </c>
      <c r="T283" s="46">
        <f t="shared" si="72"/>
        <v>0.92649999999999999</v>
      </c>
      <c r="U283" s="46">
        <f t="shared" si="73"/>
        <v>0.93030000000000002</v>
      </c>
      <c r="V283" s="46">
        <f t="shared" si="74"/>
        <v>0.93290000000000006</v>
      </c>
      <c r="W283" s="46">
        <f t="shared" si="65"/>
        <v>0.9395</v>
      </c>
      <c r="Y283" s="45">
        <v>198711</v>
      </c>
      <c r="Z283" s="47">
        <v>-7.98</v>
      </c>
      <c r="AA283" s="47">
        <v>-8.6300000000000008</v>
      </c>
      <c r="AB283" s="47">
        <v>-7.48</v>
      </c>
      <c r="AC283" s="47">
        <v>-7.39</v>
      </c>
      <c r="AD283" s="47">
        <v>-6.39</v>
      </c>
      <c r="AE283" s="46">
        <f t="shared" si="66"/>
        <v>0.92020000000000002</v>
      </c>
      <c r="AF283" s="46">
        <f t="shared" si="67"/>
        <v>0.91369999999999996</v>
      </c>
      <c r="AG283" s="46">
        <f t="shared" si="68"/>
        <v>0.92520000000000002</v>
      </c>
      <c r="AH283" s="46">
        <f t="shared" si="69"/>
        <v>0.92610000000000003</v>
      </c>
      <c r="AI283" s="46">
        <f t="shared" si="70"/>
        <v>0.93610000000000004</v>
      </c>
      <c r="AK283" s="45">
        <v>198711</v>
      </c>
      <c r="AL283" s="47">
        <v>-7.77</v>
      </c>
      <c r="AM283" s="47">
        <v>0.35</v>
      </c>
    </row>
    <row r="284" spans="1:39" x14ac:dyDescent="0.2">
      <c r="A284" s="45">
        <v>198712</v>
      </c>
      <c r="B284" s="47">
        <v>3.67</v>
      </c>
      <c r="C284" s="47">
        <v>8.06</v>
      </c>
      <c r="D284" s="47">
        <v>8.26</v>
      </c>
      <c r="E284" s="47">
        <v>8.6999999999999993</v>
      </c>
      <c r="F284" s="47">
        <v>6.86</v>
      </c>
      <c r="G284" s="46">
        <f t="shared" si="64"/>
        <v>1.0367</v>
      </c>
      <c r="H284" s="46">
        <f t="shared" si="60"/>
        <v>1.0806</v>
      </c>
      <c r="I284" s="46">
        <f t="shared" si="61"/>
        <v>1.0826</v>
      </c>
      <c r="J284" s="46">
        <f t="shared" si="62"/>
        <v>1.087</v>
      </c>
      <c r="K284" s="46">
        <f t="shared" si="63"/>
        <v>1.0686</v>
      </c>
      <c r="M284" s="45">
        <v>198712</v>
      </c>
      <c r="N284" s="47">
        <v>9.11</v>
      </c>
      <c r="O284" s="47">
        <v>8.1199999999999992</v>
      </c>
      <c r="P284" s="47">
        <v>7.92</v>
      </c>
      <c r="Q284" s="47">
        <v>3.71</v>
      </c>
      <c r="R284" s="47">
        <v>5.79</v>
      </c>
      <c r="S284" s="46">
        <f t="shared" si="71"/>
        <v>1.0911</v>
      </c>
      <c r="T284" s="46">
        <f t="shared" si="72"/>
        <v>1.0811999999999999</v>
      </c>
      <c r="U284" s="46">
        <f t="shared" si="73"/>
        <v>1.0791999999999999</v>
      </c>
      <c r="V284" s="46">
        <f t="shared" si="74"/>
        <v>1.0370999999999999</v>
      </c>
      <c r="W284" s="46">
        <f t="shared" si="65"/>
        <v>1.0579000000000001</v>
      </c>
      <c r="Y284" s="45">
        <v>198712</v>
      </c>
      <c r="Z284" s="47">
        <v>8.02</v>
      </c>
      <c r="AA284" s="47">
        <v>10.36</v>
      </c>
      <c r="AB284" s="47">
        <v>8.11</v>
      </c>
      <c r="AC284" s="47">
        <v>5.52</v>
      </c>
      <c r="AD284" s="47">
        <v>3.85</v>
      </c>
      <c r="AE284" s="46">
        <f t="shared" si="66"/>
        <v>1.0802</v>
      </c>
      <c r="AF284" s="46">
        <f t="shared" si="67"/>
        <v>1.1035999999999999</v>
      </c>
      <c r="AG284" s="46">
        <f t="shared" si="68"/>
        <v>1.0810999999999999</v>
      </c>
      <c r="AH284" s="46">
        <f t="shared" si="69"/>
        <v>1.0551999999999999</v>
      </c>
      <c r="AI284" s="46">
        <f t="shared" si="70"/>
        <v>1.0385</v>
      </c>
      <c r="AK284" s="45">
        <v>198712</v>
      </c>
      <c r="AL284" s="47">
        <v>6.81</v>
      </c>
      <c r="AM284" s="47">
        <v>0.39</v>
      </c>
    </row>
    <row r="285" spans="1:39" x14ac:dyDescent="0.2">
      <c r="A285" s="45">
        <v>198801</v>
      </c>
      <c r="B285" s="47">
        <v>6.36</v>
      </c>
      <c r="C285" s="47">
        <v>4.1100000000000003</v>
      </c>
      <c r="D285" s="47">
        <v>4.24</v>
      </c>
      <c r="E285" s="47">
        <v>3.68</v>
      </c>
      <c r="F285" s="47">
        <v>4.7</v>
      </c>
      <c r="G285" s="46">
        <f t="shared" si="64"/>
        <v>1.0636000000000001</v>
      </c>
      <c r="H285" s="46">
        <f t="shared" si="60"/>
        <v>1.0410999999999999</v>
      </c>
      <c r="I285" s="46">
        <f t="shared" si="61"/>
        <v>1.0424</v>
      </c>
      <c r="J285" s="46">
        <f t="shared" si="62"/>
        <v>1.0367999999999999</v>
      </c>
      <c r="K285" s="46">
        <f t="shared" si="63"/>
        <v>1.0469999999999999</v>
      </c>
      <c r="M285" s="45">
        <v>198801</v>
      </c>
      <c r="N285" s="47">
        <v>2.0099999999999998</v>
      </c>
      <c r="O285" s="47">
        <v>2.4700000000000002</v>
      </c>
      <c r="P285" s="47">
        <v>5.07</v>
      </c>
      <c r="Q285" s="47">
        <v>8.15</v>
      </c>
      <c r="R285" s="47">
        <v>7.87</v>
      </c>
      <c r="S285" s="46">
        <f t="shared" si="71"/>
        <v>1.0201</v>
      </c>
      <c r="T285" s="46">
        <f t="shared" si="72"/>
        <v>1.0246999999999999</v>
      </c>
      <c r="U285" s="46">
        <f t="shared" si="73"/>
        <v>1.0507</v>
      </c>
      <c r="V285" s="46">
        <f t="shared" si="74"/>
        <v>1.0814999999999999</v>
      </c>
      <c r="W285" s="46">
        <f t="shared" si="65"/>
        <v>1.0787</v>
      </c>
      <c r="Y285" s="45">
        <v>198801</v>
      </c>
      <c r="Z285" s="47">
        <v>1.66</v>
      </c>
      <c r="AA285" s="47">
        <v>1.83</v>
      </c>
      <c r="AB285" s="47">
        <v>3</v>
      </c>
      <c r="AC285" s="47">
        <v>7.61</v>
      </c>
      <c r="AD285" s="47">
        <v>9.3699999999999992</v>
      </c>
      <c r="AE285" s="46">
        <f t="shared" si="66"/>
        <v>1.0165999999999999</v>
      </c>
      <c r="AF285" s="46">
        <f t="shared" si="67"/>
        <v>1.0183</v>
      </c>
      <c r="AG285" s="46">
        <f t="shared" si="68"/>
        <v>1.03</v>
      </c>
      <c r="AH285" s="46">
        <f t="shared" si="69"/>
        <v>1.0761000000000001</v>
      </c>
      <c r="AI285" s="46">
        <f t="shared" si="70"/>
        <v>1.0936999999999999</v>
      </c>
      <c r="AK285" s="45">
        <v>198801</v>
      </c>
      <c r="AL285" s="47">
        <v>4.21</v>
      </c>
      <c r="AM285" s="47">
        <v>0.28999999999999998</v>
      </c>
    </row>
    <row r="286" spans="1:39" x14ac:dyDescent="0.2">
      <c r="A286" s="45">
        <v>198802</v>
      </c>
      <c r="B286" s="47">
        <v>6.51</v>
      </c>
      <c r="C286" s="47">
        <v>8.41</v>
      </c>
      <c r="D286" s="47">
        <v>7.72</v>
      </c>
      <c r="E286" s="47">
        <v>7.64</v>
      </c>
      <c r="F286" s="47">
        <v>4.0199999999999996</v>
      </c>
      <c r="G286" s="46">
        <f t="shared" si="64"/>
        <v>1.0650999999999999</v>
      </c>
      <c r="H286" s="46">
        <f t="shared" si="60"/>
        <v>1.0841000000000001</v>
      </c>
      <c r="I286" s="46">
        <f t="shared" si="61"/>
        <v>1.0771999999999999</v>
      </c>
      <c r="J286" s="46">
        <f t="shared" si="62"/>
        <v>1.0764</v>
      </c>
      <c r="K286" s="46">
        <f t="shared" si="63"/>
        <v>1.0402</v>
      </c>
      <c r="M286" s="45">
        <v>198802</v>
      </c>
      <c r="N286" s="47">
        <v>5.57</v>
      </c>
      <c r="O286" s="47">
        <v>6.65</v>
      </c>
      <c r="P286" s="47">
        <v>5.57</v>
      </c>
      <c r="Q286" s="47">
        <v>2.96</v>
      </c>
      <c r="R286" s="47">
        <v>3.96</v>
      </c>
      <c r="S286" s="46">
        <f t="shared" si="71"/>
        <v>1.0557000000000001</v>
      </c>
      <c r="T286" s="46">
        <f t="shared" si="72"/>
        <v>1.0665</v>
      </c>
      <c r="U286" s="46">
        <f t="shared" si="73"/>
        <v>1.0557000000000001</v>
      </c>
      <c r="V286" s="46">
        <f t="shared" si="74"/>
        <v>1.0296000000000001</v>
      </c>
      <c r="W286" s="46">
        <f t="shared" si="65"/>
        <v>1.0396000000000001</v>
      </c>
      <c r="Y286" s="45">
        <v>198802</v>
      </c>
      <c r="Z286" s="47">
        <v>5.79</v>
      </c>
      <c r="AA286" s="47">
        <v>5.93</v>
      </c>
      <c r="AB286" s="47">
        <v>5.83</v>
      </c>
      <c r="AC286" s="47">
        <v>3.94</v>
      </c>
      <c r="AD286" s="47">
        <v>2.63</v>
      </c>
      <c r="AE286" s="46">
        <f t="shared" si="66"/>
        <v>1.0579000000000001</v>
      </c>
      <c r="AF286" s="46">
        <f t="shared" si="67"/>
        <v>1.0592999999999999</v>
      </c>
      <c r="AG286" s="46">
        <f t="shared" si="68"/>
        <v>1.0583</v>
      </c>
      <c r="AH286" s="46">
        <f t="shared" si="69"/>
        <v>1.0394000000000001</v>
      </c>
      <c r="AI286" s="46">
        <f t="shared" si="70"/>
        <v>1.0263</v>
      </c>
      <c r="AK286" s="45">
        <v>198802</v>
      </c>
      <c r="AL286" s="47">
        <v>4.75</v>
      </c>
      <c r="AM286" s="47">
        <v>0.46</v>
      </c>
    </row>
    <row r="287" spans="1:39" x14ac:dyDescent="0.2">
      <c r="A287" s="45">
        <v>198803</v>
      </c>
      <c r="B287" s="47">
        <v>4.5599999999999996</v>
      </c>
      <c r="C287" s="47">
        <v>3.65</v>
      </c>
      <c r="D287" s="47">
        <v>1.6</v>
      </c>
      <c r="E287" s="47">
        <v>0.71</v>
      </c>
      <c r="F287" s="47">
        <v>-3.71</v>
      </c>
      <c r="G287" s="46">
        <f t="shared" si="64"/>
        <v>1.0456000000000001</v>
      </c>
      <c r="H287" s="46">
        <f t="shared" si="60"/>
        <v>1.0365</v>
      </c>
      <c r="I287" s="46">
        <f t="shared" si="61"/>
        <v>1.016</v>
      </c>
      <c r="J287" s="46">
        <f t="shared" si="62"/>
        <v>1.0071000000000001</v>
      </c>
      <c r="K287" s="46">
        <f t="shared" si="63"/>
        <v>0.96289999999999998</v>
      </c>
      <c r="M287" s="45">
        <v>198803</v>
      </c>
      <c r="N287" s="47">
        <v>-3.02</v>
      </c>
      <c r="O287" s="47">
        <v>-2.19</v>
      </c>
      <c r="P287" s="47">
        <v>-1.91</v>
      </c>
      <c r="Q287" s="47">
        <v>-2.6</v>
      </c>
      <c r="R287" s="47">
        <v>0.52</v>
      </c>
      <c r="S287" s="46">
        <f t="shared" si="71"/>
        <v>0.9698</v>
      </c>
      <c r="T287" s="46">
        <f t="shared" si="72"/>
        <v>0.97809999999999997</v>
      </c>
      <c r="U287" s="46">
        <f t="shared" si="73"/>
        <v>0.98089999999999999</v>
      </c>
      <c r="V287" s="46">
        <f t="shared" si="74"/>
        <v>0.97399999999999998</v>
      </c>
      <c r="W287" s="46">
        <f t="shared" si="65"/>
        <v>1.0052000000000001</v>
      </c>
      <c r="Y287" s="45">
        <v>198803</v>
      </c>
      <c r="Z287" s="47">
        <v>-1.45</v>
      </c>
      <c r="AA287" s="47">
        <v>-2.0099999999999998</v>
      </c>
      <c r="AB287" s="47">
        <v>-2.72</v>
      </c>
      <c r="AC287" s="47">
        <v>-2.59</v>
      </c>
      <c r="AD287" s="47">
        <v>-2.5</v>
      </c>
      <c r="AE287" s="46">
        <f t="shared" si="66"/>
        <v>0.98550000000000004</v>
      </c>
      <c r="AF287" s="46">
        <f t="shared" si="67"/>
        <v>0.97989999999999999</v>
      </c>
      <c r="AG287" s="46">
        <f t="shared" si="68"/>
        <v>0.9728</v>
      </c>
      <c r="AH287" s="46">
        <f t="shared" si="69"/>
        <v>0.97409999999999997</v>
      </c>
      <c r="AI287" s="46">
        <f t="shared" si="70"/>
        <v>0.97499999999999998</v>
      </c>
      <c r="AK287" s="45">
        <v>198803</v>
      </c>
      <c r="AL287" s="47">
        <v>-2.27</v>
      </c>
      <c r="AM287" s="47">
        <v>0.44</v>
      </c>
    </row>
    <row r="288" spans="1:39" x14ac:dyDescent="0.2">
      <c r="A288" s="45">
        <v>198804</v>
      </c>
      <c r="B288" s="47">
        <v>1.69</v>
      </c>
      <c r="C288" s="47">
        <v>2.54</v>
      </c>
      <c r="D288" s="47">
        <v>0.73</v>
      </c>
      <c r="E288" s="47">
        <v>0.54</v>
      </c>
      <c r="F288" s="47">
        <v>0.97</v>
      </c>
      <c r="G288" s="46">
        <f t="shared" si="64"/>
        <v>1.0168999999999999</v>
      </c>
      <c r="H288" s="46">
        <f t="shared" si="60"/>
        <v>1.0254000000000001</v>
      </c>
      <c r="I288" s="46">
        <f t="shared" si="61"/>
        <v>1.0073000000000001</v>
      </c>
      <c r="J288" s="46">
        <f t="shared" si="62"/>
        <v>1.0054000000000001</v>
      </c>
      <c r="K288" s="46">
        <f t="shared" si="63"/>
        <v>1.0097</v>
      </c>
      <c r="M288" s="45">
        <v>198804</v>
      </c>
      <c r="N288" s="47">
        <v>-0.48</v>
      </c>
      <c r="O288" s="47">
        <v>1.04</v>
      </c>
      <c r="P288" s="47">
        <v>1.63</v>
      </c>
      <c r="Q288" s="47">
        <v>1.74</v>
      </c>
      <c r="R288" s="47">
        <v>2.12</v>
      </c>
      <c r="S288" s="46">
        <f t="shared" si="71"/>
        <v>0.99519999999999997</v>
      </c>
      <c r="T288" s="46">
        <f t="shared" si="72"/>
        <v>1.0104</v>
      </c>
      <c r="U288" s="46">
        <f t="shared" si="73"/>
        <v>1.0163</v>
      </c>
      <c r="V288" s="46">
        <f t="shared" si="74"/>
        <v>1.0174000000000001</v>
      </c>
      <c r="W288" s="46">
        <f t="shared" si="65"/>
        <v>1.0212000000000001</v>
      </c>
      <c r="Y288" s="45">
        <v>198804</v>
      </c>
      <c r="Z288" s="47">
        <v>0.25</v>
      </c>
      <c r="AA288" s="47">
        <v>0.13</v>
      </c>
      <c r="AB288" s="47">
        <v>1.37</v>
      </c>
      <c r="AC288" s="47">
        <v>0.59</v>
      </c>
      <c r="AD288" s="47">
        <v>1.93</v>
      </c>
      <c r="AE288" s="46">
        <f t="shared" si="66"/>
        <v>1.0024999999999999</v>
      </c>
      <c r="AF288" s="46">
        <f t="shared" si="67"/>
        <v>1.0013000000000001</v>
      </c>
      <c r="AG288" s="46">
        <f t="shared" si="68"/>
        <v>1.0137</v>
      </c>
      <c r="AH288" s="46">
        <f t="shared" si="69"/>
        <v>1.0059</v>
      </c>
      <c r="AI288" s="46">
        <f t="shared" si="70"/>
        <v>1.0193000000000001</v>
      </c>
      <c r="AK288" s="45">
        <v>198804</v>
      </c>
      <c r="AL288" s="47">
        <v>0.56000000000000005</v>
      </c>
      <c r="AM288" s="47">
        <v>0.46</v>
      </c>
    </row>
    <row r="289" spans="1:39" x14ac:dyDescent="0.2">
      <c r="A289" s="45">
        <v>198805</v>
      </c>
      <c r="B289" s="47">
        <v>-2.1800000000000002</v>
      </c>
      <c r="C289" s="47">
        <v>-2.58</v>
      </c>
      <c r="D289" s="47">
        <v>-0.43</v>
      </c>
      <c r="E289" s="47">
        <v>-0.12</v>
      </c>
      <c r="F289" s="47">
        <v>0.84</v>
      </c>
      <c r="G289" s="46">
        <f t="shared" si="64"/>
        <v>0.97819999999999996</v>
      </c>
      <c r="H289" s="46">
        <f t="shared" si="60"/>
        <v>0.97419999999999995</v>
      </c>
      <c r="I289" s="46">
        <f t="shared" si="61"/>
        <v>0.99570000000000003</v>
      </c>
      <c r="J289" s="46">
        <f t="shared" si="62"/>
        <v>0.99880000000000002</v>
      </c>
      <c r="K289" s="46">
        <f t="shared" si="63"/>
        <v>1.0084</v>
      </c>
      <c r="M289" s="45">
        <v>198805</v>
      </c>
      <c r="N289" s="47">
        <v>-0.43</v>
      </c>
      <c r="O289" s="47">
        <v>-0.2</v>
      </c>
      <c r="P289" s="47">
        <v>-0.53</v>
      </c>
      <c r="Q289" s="47">
        <v>2.19</v>
      </c>
      <c r="R289" s="47">
        <v>1.7</v>
      </c>
      <c r="S289" s="46">
        <f t="shared" si="71"/>
        <v>0.99570000000000003</v>
      </c>
      <c r="T289" s="46">
        <f t="shared" si="72"/>
        <v>0.998</v>
      </c>
      <c r="U289" s="46">
        <f t="shared" si="73"/>
        <v>0.99470000000000003</v>
      </c>
      <c r="V289" s="46">
        <f t="shared" si="74"/>
        <v>1.0219</v>
      </c>
      <c r="W289" s="46">
        <f t="shared" si="65"/>
        <v>1.0169999999999999</v>
      </c>
      <c r="Y289" s="45">
        <v>198805</v>
      </c>
      <c r="Z289" s="47">
        <v>-0.65</v>
      </c>
      <c r="AA289" s="47">
        <v>0.03</v>
      </c>
      <c r="AB289" s="47">
        <v>-0.42</v>
      </c>
      <c r="AC289" s="47">
        <v>1.24</v>
      </c>
      <c r="AD289" s="47">
        <v>2.4900000000000002</v>
      </c>
      <c r="AE289" s="46">
        <f t="shared" si="66"/>
        <v>0.99350000000000005</v>
      </c>
      <c r="AF289" s="46">
        <f t="shared" si="67"/>
        <v>1.0003</v>
      </c>
      <c r="AG289" s="46">
        <f t="shared" si="68"/>
        <v>0.99580000000000002</v>
      </c>
      <c r="AH289" s="46">
        <f t="shared" si="69"/>
        <v>1.0124</v>
      </c>
      <c r="AI289" s="46">
        <f t="shared" si="70"/>
        <v>1.0248999999999999</v>
      </c>
      <c r="AK289" s="45">
        <v>198805</v>
      </c>
      <c r="AL289" s="47">
        <v>-0.28999999999999998</v>
      </c>
      <c r="AM289" s="47">
        <v>0.51</v>
      </c>
    </row>
    <row r="290" spans="1:39" x14ac:dyDescent="0.2">
      <c r="A290" s="45">
        <v>198806</v>
      </c>
      <c r="B290" s="47">
        <v>5.37</v>
      </c>
      <c r="C290" s="47">
        <v>7.56</v>
      </c>
      <c r="D290" s="47">
        <v>6.47</v>
      </c>
      <c r="E290" s="47">
        <v>6.7</v>
      </c>
      <c r="F290" s="47">
        <v>4.57</v>
      </c>
      <c r="G290" s="46">
        <f t="shared" si="64"/>
        <v>1.0537000000000001</v>
      </c>
      <c r="H290" s="46">
        <f t="shared" si="60"/>
        <v>1.0756000000000001</v>
      </c>
      <c r="I290" s="46">
        <f t="shared" si="61"/>
        <v>1.0647</v>
      </c>
      <c r="J290" s="46">
        <f t="shared" si="62"/>
        <v>1.0669999999999999</v>
      </c>
      <c r="K290" s="46">
        <f t="shared" si="63"/>
        <v>1.0457000000000001</v>
      </c>
      <c r="M290" s="45">
        <v>198806</v>
      </c>
      <c r="N290" s="47">
        <v>4.99</v>
      </c>
      <c r="O290" s="47">
        <v>7.26</v>
      </c>
      <c r="P290" s="47">
        <v>5.92</v>
      </c>
      <c r="Q290" s="47">
        <v>3.61</v>
      </c>
      <c r="R290" s="47">
        <v>4.28</v>
      </c>
      <c r="S290" s="46">
        <f t="shared" si="71"/>
        <v>1.0499000000000001</v>
      </c>
      <c r="T290" s="46">
        <f t="shared" si="72"/>
        <v>1.0726</v>
      </c>
      <c r="U290" s="46">
        <f t="shared" si="73"/>
        <v>1.0591999999999999</v>
      </c>
      <c r="V290" s="46">
        <f t="shared" si="74"/>
        <v>1.0361</v>
      </c>
      <c r="W290" s="46">
        <f t="shared" si="65"/>
        <v>1.0427999999999999</v>
      </c>
      <c r="Y290" s="45">
        <v>198806</v>
      </c>
      <c r="Z290" s="47">
        <v>6.26</v>
      </c>
      <c r="AA290" s="47">
        <v>4.1500000000000004</v>
      </c>
      <c r="AB290" s="47">
        <v>6.82</v>
      </c>
      <c r="AC290" s="47">
        <v>3.77</v>
      </c>
      <c r="AD290" s="47">
        <v>5.5</v>
      </c>
      <c r="AE290" s="46">
        <f t="shared" si="66"/>
        <v>1.0626</v>
      </c>
      <c r="AF290" s="46">
        <f t="shared" si="67"/>
        <v>1.0415000000000001</v>
      </c>
      <c r="AG290" s="46">
        <f t="shared" si="68"/>
        <v>1.0682</v>
      </c>
      <c r="AH290" s="46">
        <f t="shared" si="69"/>
        <v>1.0377000000000001</v>
      </c>
      <c r="AI290" s="46">
        <f t="shared" si="70"/>
        <v>1.0549999999999999</v>
      </c>
      <c r="AK290" s="45">
        <v>198806</v>
      </c>
      <c r="AL290" s="47">
        <v>4.79</v>
      </c>
      <c r="AM290" s="47">
        <v>0.49</v>
      </c>
    </row>
    <row r="291" spans="1:39" x14ac:dyDescent="0.2">
      <c r="A291" s="45">
        <v>198807</v>
      </c>
      <c r="B291" s="47">
        <v>-0.08</v>
      </c>
      <c r="C291" s="47">
        <v>-0.71</v>
      </c>
      <c r="D291" s="47">
        <v>-1.78</v>
      </c>
      <c r="E291" s="47">
        <v>-1.8</v>
      </c>
      <c r="F291" s="47">
        <v>-0.39</v>
      </c>
      <c r="G291" s="46">
        <f t="shared" si="64"/>
        <v>0.99919999999999998</v>
      </c>
      <c r="H291" s="46">
        <f t="shared" si="60"/>
        <v>0.9929</v>
      </c>
      <c r="I291" s="46">
        <f t="shared" si="61"/>
        <v>0.98219999999999996</v>
      </c>
      <c r="J291" s="46">
        <f t="shared" si="62"/>
        <v>0.98199999999999998</v>
      </c>
      <c r="K291" s="46">
        <f t="shared" si="63"/>
        <v>0.99609999999999999</v>
      </c>
      <c r="M291" s="45">
        <v>198807</v>
      </c>
      <c r="N291" s="47">
        <v>-1.61</v>
      </c>
      <c r="O291" s="47">
        <v>-1.47</v>
      </c>
      <c r="P291" s="47">
        <v>-0.04</v>
      </c>
      <c r="Q291" s="47">
        <v>0.13</v>
      </c>
      <c r="R291" s="47">
        <v>0.53</v>
      </c>
      <c r="S291" s="46">
        <f t="shared" si="71"/>
        <v>0.9839</v>
      </c>
      <c r="T291" s="46">
        <f t="shared" si="72"/>
        <v>0.98529999999999995</v>
      </c>
      <c r="U291" s="46">
        <f t="shared" si="73"/>
        <v>0.99960000000000004</v>
      </c>
      <c r="V291" s="46">
        <f t="shared" si="74"/>
        <v>1.0013000000000001</v>
      </c>
      <c r="W291" s="46">
        <f t="shared" si="65"/>
        <v>1.0053000000000001</v>
      </c>
      <c r="Y291" s="45">
        <v>198807</v>
      </c>
      <c r="Z291" s="47">
        <v>-2.36</v>
      </c>
      <c r="AA291" s="47">
        <v>-0.79</v>
      </c>
      <c r="AB291" s="47">
        <v>0.44</v>
      </c>
      <c r="AC291" s="47">
        <v>-0.96</v>
      </c>
      <c r="AD291" s="47">
        <v>-0.04</v>
      </c>
      <c r="AE291" s="46">
        <f t="shared" si="66"/>
        <v>0.97640000000000005</v>
      </c>
      <c r="AF291" s="46">
        <f t="shared" si="67"/>
        <v>0.99209999999999998</v>
      </c>
      <c r="AG291" s="46">
        <f t="shared" si="68"/>
        <v>1.0044</v>
      </c>
      <c r="AH291" s="46">
        <f t="shared" si="69"/>
        <v>0.99039999999999995</v>
      </c>
      <c r="AI291" s="46">
        <f t="shared" si="70"/>
        <v>0.99960000000000004</v>
      </c>
      <c r="AK291" s="45">
        <v>198807</v>
      </c>
      <c r="AL291" s="47">
        <v>-1.25</v>
      </c>
      <c r="AM291" s="47">
        <v>0.51</v>
      </c>
    </row>
    <row r="292" spans="1:39" x14ac:dyDescent="0.2">
      <c r="A292" s="45">
        <v>198808</v>
      </c>
      <c r="B292" s="47">
        <v>-2.42</v>
      </c>
      <c r="C292" s="47">
        <v>-2.67</v>
      </c>
      <c r="D292" s="47">
        <v>-2.38</v>
      </c>
      <c r="E292" s="47">
        <v>-1.82</v>
      </c>
      <c r="F292" s="47">
        <v>-3.04</v>
      </c>
      <c r="G292" s="46">
        <f t="shared" si="64"/>
        <v>0.9758</v>
      </c>
      <c r="H292" s="46">
        <f t="shared" si="60"/>
        <v>0.97330000000000005</v>
      </c>
      <c r="I292" s="46">
        <f t="shared" si="61"/>
        <v>0.97619999999999996</v>
      </c>
      <c r="J292" s="46">
        <f t="shared" si="62"/>
        <v>0.98180000000000001</v>
      </c>
      <c r="K292" s="46">
        <f t="shared" si="63"/>
        <v>0.96960000000000002</v>
      </c>
      <c r="M292" s="45">
        <v>198808</v>
      </c>
      <c r="N292" s="47">
        <v>-3.17</v>
      </c>
      <c r="O292" s="47">
        <v>-4.42</v>
      </c>
      <c r="P292" s="47">
        <v>-2.0499999999999998</v>
      </c>
      <c r="Q292" s="47">
        <v>-1.03</v>
      </c>
      <c r="R292" s="47">
        <v>-1.87</v>
      </c>
      <c r="S292" s="46">
        <f t="shared" si="71"/>
        <v>0.96830000000000005</v>
      </c>
      <c r="T292" s="46">
        <f t="shared" si="72"/>
        <v>0.95579999999999998</v>
      </c>
      <c r="U292" s="46">
        <f t="shared" si="73"/>
        <v>0.97950000000000004</v>
      </c>
      <c r="V292" s="46">
        <f t="shared" si="74"/>
        <v>0.98970000000000002</v>
      </c>
      <c r="W292" s="46">
        <f t="shared" si="65"/>
        <v>0.98129999999999995</v>
      </c>
      <c r="Y292" s="45">
        <v>198808</v>
      </c>
      <c r="Z292" s="47">
        <v>-3.68</v>
      </c>
      <c r="AA292" s="47">
        <v>-3.68</v>
      </c>
      <c r="AB292" s="47">
        <v>-1.76</v>
      </c>
      <c r="AC292" s="47">
        <v>-1.69</v>
      </c>
      <c r="AD292" s="47">
        <v>-2.17</v>
      </c>
      <c r="AE292" s="46">
        <f t="shared" si="66"/>
        <v>0.96320000000000006</v>
      </c>
      <c r="AF292" s="46">
        <f t="shared" si="67"/>
        <v>0.96320000000000006</v>
      </c>
      <c r="AG292" s="46">
        <f t="shared" si="68"/>
        <v>0.98240000000000005</v>
      </c>
      <c r="AH292" s="46">
        <f t="shared" si="69"/>
        <v>0.98309999999999997</v>
      </c>
      <c r="AI292" s="46">
        <f t="shared" si="70"/>
        <v>0.97829999999999995</v>
      </c>
      <c r="AK292" s="45">
        <v>198808</v>
      </c>
      <c r="AL292" s="47">
        <v>-3.31</v>
      </c>
      <c r="AM292" s="47">
        <v>0.59</v>
      </c>
    </row>
    <row r="293" spans="1:39" x14ac:dyDescent="0.2">
      <c r="A293" s="45">
        <v>198809</v>
      </c>
      <c r="B293" s="47">
        <v>1.59</v>
      </c>
      <c r="C293" s="47">
        <v>2.82</v>
      </c>
      <c r="D293" s="47">
        <v>2.57</v>
      </c>
      <c r="E293" s="47">
        <v>3.25</v>
      </c>
      <c r="F293" s="47">
        <v>4.5199999999999996</v>
      </c>
      <c r="G293" s="46">
        <f t="shared" si="64"/>
        <v>1.0159</v>
      </c>
      <c r="H293" s="46">
        <f t="shared" si="60"/>
        <v>1.0282</v>
      </c>
      <c r="I293" s="46">
        <f t="shared" si="61"/>
        <v>1.0257000000000001</v>
      </c>
      <c r="J293" s="46">
        <f t="shared" si="62"/>
        <v>1.0325</v>
      </c>
      <c r="K293" s="46">
        <f t="shared" si="63"/>
        <v>1.0451999999999999</v>
      </c>
      <c r="M293" s="45">
        <v>198809</v>
      </c>
      <c r="N293" s="47">
        <v>5.15</v>
      </c>
      <c r="O293" s="47">
        <v>4.33</v>
      </c>
      <c r="P293" s="47">
        <v>2.4900000000000002</v>
      </c>
      <c r="Q293" s="47">
        <v>3.4</v>
      </c>
      <c r="R293" s="47">
        <v>3.84</v>
      </c>
      <c r="S293" s="46">
        <f t="shared" si="71"/>
        <v>1.0515000000000001</v>
      </c>
      <c r="T293" s="46">
        <f t="shared" si="72"/>
        <v>1.0432999999999999</v>
      </c>
      <c r="U293" s="46">
        <f t="shared" si="73"/>
        <v>1.0248999999999999</v>
      </c>
      <c r="V293" s="46">
        <f t="shared" si="74"/>
        <v>1.034</v>
      </c>
      <c r="W293" s="46">
        <f t="shared" si="65"/>
        <v>1.0384</v>
      </c>
      <c r="Y293" s="45">
        <v>198809</v>
      </c>
      <c r="Z293" s="47">
        <v>4.82</v>
      </c>
      <c r="AA293" s="47">
        <v>4.03</v>
      </c>
      <c r="AB293" s="47">
        <v>3.54</v>
      </c>
      <c r="AC293" s="47">
        <v>4.18</v>
      </c>
      <c r="AD293" s="47">
        <v>3.7</v>
      </c>
      <c r="AE293" s="46">
        <f t="shared" si="66"/>
        <v>1.0482</v>
      </c>
      <c r="AF293" s="46">
        <f t="shared" si="67"/>
        <v>1.0403</v>
      </c>
      <c r="AG293" s="46">
        <f t="shared" si="68"/>
        <v>1.0354000000000001</v>
      </c>
      <c r="AH293" s="46">
        <f t="shared" si="69"/>
        <v>1.0418000000000001</v>
      </c>
      <c r="AI293" s="46">
        <f t="shared" si="70"/>
        <v>1.0369999999999999</v>
      </c>
      <c r="AK293" s="45">
        <v>198809</v>
      </c>
      <c r="AL293" s="47">
        <v>3.3</v>
      </c>
      <c r="AM293" s="47">
        <v>0.62</v>
      </c>
    </row>
    <row r="294" spans="1:39" x14ac:dyDescent="0.2">
      <c r="A294" s="45">
        <v>198810</v>
      </c>
      <c r="B294" s="47">
        <v>-1.61</v>
      </c>
      <c r="C294" s="47">
        <v>-0.66</v>
      </c>
      <c r="D294" s="47">
        <v>-0.06</v>
      </c>
      <c r="E294" s="47">
        <v>0.33</v>
      </c>
      <c r="F294" s="47">
        <v>2.83</v>
      </c>
      <c r="G294" s="46">
        <f t="shared" si="64"/>
        <v>0.9839</v>
      </c>
      <c r="H294" s="46">
        <f t="shared" si="60"/>
        <v>0.99339999999999995</v>
      </c>
      <c r="I294" s="46">
        <f t="shared" si="61"/>
        <v>0.99939999999999996</v>
      </c>
      <c r="J294" s="46">
        <f t="shared" si="62"/>
        <v>1.0033000000000001</v>
      </c>
      <c r="K294" s="46">
        <f t="shared" si="63"/>
        <v>1.0283</v>
      </c>
      <c r="M294" s="45">
        <v>198810</v>
      </c>
      <c r="N294" s="47">
        <v>0.9</v>
      </c>
      <c r="O294" s="47">
        <v>3.81</v>
      </c>
      <c r="P294" s="47">
        <v>1.28</v>
      </c>
      <c r="Q294" s="47">
        <v>1.79</v>
      </c>
      <c r="R294" s="47">
        <v>3.16</v>
      </c>
      <c r="S294" s="46">
        <f t="shared" si="71"/>
        <v>1.0089999999999999</v>
      </c>
      <c r="T294" s="46">
        <f t="shared" si="72"/>
        <v>1.0381</v>
      </c>
      <c r="U294" s="46">
        <f t="shared" si="73"/>
        <v>1.0127999999999999</v>
      </c>
      <c r="V294" s="46">
        <f t="shared" si="74"/>
        <v>1.0179</v>
      </c>
      <c r="W294" s="46">
        <f t="shared" si="65"/>
        <v>1.0316000000000001</v>
      </c>
      <c r="Y294" s="45">
        <v>198810</v>
      </c>
      <c r="Z294" s="47">
        <v>-0.22</v>
      </c>
      <c r="AA294" s="47">
        <v>3.88</v>
      </c>
      <c r="AB294" s="47">
        <v>2.35</v>
      </c>
      <c r="AC294" s="47">
        <v>1.58</v>
      </c>
      <c r="AD294" s="47">
        <v>2.31</v>
      </c>
      <c r="AE294" s="46">
        <f t="shared" si="66"/>
        <v>0.99780000000000002</v>
      </c>
      <c r="AF294" s="46">
        <f t="shared" si="67"/>
        <v>1.0387999999999999</v>
      </c>
      <c r="AG294" s="46">
        <f t="shared" si="68"/>
        <v>1.0235000000000001</v>
      </c>
      <c r="AH294" s="46">
        <f t="shared" si="69"/>
        <v>1.0158</v>
      </c>
      <c r="AI294" s="46">
        <f t="shared" si="70"/>
        <v>1.0230999999999999</v>
      </c>
      <c r="AK294" s="45">
        <v>198810</v>
      </c>
      <c r="AL294" s="47">
        <v>1.1499999999999999</v>
      </c>
      <c r="AM294" s="47">
        <v>0.61</v>
      </c>
    </row>
    <row r="295" spans="1:39" x14ac:dyDescent="0.2">
      <c r="A295" s="45">
        <v>198811</v>
      </c>
      <c r="B295" s="47">
        <v>-3.99</v>
      </c>
      <c r="C295" s="47">
        <v>-2.91</v>
      </c>
      <c r="D295" s="47">
        <v>-2.42</v>
      </c>
      <c r="E295" s="47">
        <v>-2.2200000000000002</v>
      </c>
      <c r="F295" s="47">
        <v>-1.27</v>
      </c>
      <c r="G295" s="46">
        <f t="shared" si="64"/>
        <v>0.96009999999999995</v>
      </c>
      <c r="H295" s="46">
        <f t="shared" si="60"/>
        <v>0.97089999999999999</v>
      </c>
      <c r="I295" s="46">
        <f t="shared" si="61"/>
        <v>0.9758</v>
      </c>
      <c r="J295" s="46">
        <f t="shared" si="62"/>
        <v>0.9778</v>
      </c>
      <c r="K295" s="46">
        <f t="shared" si="63"/>
        <v>0.98729999999999996</v>
      </c>
      <c r="M295" s="45">
        <v>198811</v>
      </c>
      <c r="N295" s="47">
        <v>-2.08</v>
      </c>
      <c r="O295" s="47">
        <v>-1.58</v>
      </c>
      <c r="P295" s="47">
        <v>-2.39</v>
      </c>
      <c r="Q295" s="47">
        <v>-0.85</v>
      </c>
      <c r="R295" s="47">
        <v>-0.54</v>
      </c>
      <c r="S295" s="46">
        <f t="shared" si="71"/>
        <v>0.97919999999999996</v>
      </c>
      <c r="T295" s="46">
        <f t="shared" si="72"/>
        <v>0.98419999999999996</v>
      </c>
      <c r="U295" s="46">
        <f t="shared" si="73"/>
        <v>0.97609999999999997</v>
      </c>
      <c r="V295" s="46">
        <f t="shared" si="74"/>
        <v>0.99150000000000005</v>
      </c>
      <c r="W295" s="46">
        <f t="shared" si="65"/>
        <v>0.99460000000000004</v>
      </c>
      <c r="Y295" s="45">
        <v>198811</v>
      </c>
      <c r="Z295" s="47">
        <v>-1.92</v>
      </c>
      <c r="AA295" s="47">
        <v>-1.69</v>
      </c>
      <c r="AB295" s="47">
        <v>-0.94</v>
      </c>
      <c r="AC295" s="47">
        <v>-2.33</v>
      </c>
      <c r="AD295" s="47">
        <v>-1.97</v>
      </c>
      <c r="AE295" s="46">
        <f t="shared" si="66"/>
        <v>0.98080000000000001</v>
      </c>
      <c r="AF295" s="46">
        <f t="shared" si="67"/>
        <v>0.98309999999999997</v>
      </c>
      <c r="AG295" s="46">
        <f t="shared" si="68"/>
        <v>0.99060000000000004</v>
      </c>
      <c r="AH295" s="46">
        <f t="shared" si="69"/>
        <v>0.97670000000000001</v>
      </c>
      <c r="AI295" s="46">
        <f t="shared" si="70"/>
        <v>0.98029999999999995</v>
      </c>
      <c r="AK295" s="45">
        <v>198811</v>
      </c>
      <c r="AL295" s="47">
        <v>-2.29</v>
      </c>
      <c r="AM295" s="47">
        <v>0.56999999999999995</v>
      </c>
    </row>
    <row r="296" spans="1:39" x14ac:dyDescent="0.2">
      <c r="A296" s="45">
        <v>198812</v>
      </c>
      <c r="B296" s="47">
        <v>2.39</v>
      </c>
      <c r="C296" s="47">
        <v>4.0599999999999996</v>
      </c>
      <c r="D296" s="47">
        <v>3.64</v>
      </c>
      <c r="E296" s="47">
        <v>2.17</v>
      </c>
      <c r="F296" s="47">
        <v>1.8</v>
      </c>
      <c r="G296" s="46">
        <f t="shared" si="64"/>
        <v>1.0239</v>
      </c>
      <c r="H296" s="46">
        <f t="shared" si="60"/>
        <v>1.0406</v>
      </c>
      <c r="I296" s="46">
        <f t="shared" si="61"/>
        <v>1.0364</v>
      </c>
      <c r="J296" s="46">
        <f t="shared" si="62"/>
        <v>1.0217000000000001</v>
      </c>
      <c r="K296" s="46">
        <f t="shared" si="63"/>
        <v>1.018</v>
      </c>
      <c r="M296" s="45">
        <v>198812</v>
      </c>
      <c r="N296" s="47">
        <v>2.92</v>
      </c>
      <c r="O296" s="47">
        <v>2.54</v>
      </c>
      <c r="P296" s="47">
        <v>1.94</v>
      </c>
      <c r="Q296" s="47">
        <v>1.22</v>
      </c>
      <c r="R296" s="47">
        <v>0.74</v>
      </c>
      <c r="S296" s="46">
        <f t="shared" si="71"/>
        <v>1.0291999999999999</v>
      </c>
      <c r="T296" s="46">
        <f t="shared" si="72"/>
        <v>1.0254000000000001</v>
      </c>
      <c r="U296" s="46">
        <f t="shared" si="73"/>
        <v>1.0194000000000001</v>
      </c>
      <c r="V296" s="46">
        <f t="shared" si="74"/>
        <v>1.0122</v>
      </c>
      <c r="W296" s="46">
        <f t="shared" si="65"/>
        <v>1.0074000000000001</v>
      </c>
      <c r="Y296" s="45">
        <v>198812</v>
      </c>
      <c r="Z296" s="47">
        <v>2.95</v>
      </c>
      <c r="AA296" s="47">
        <v>2.0699999999999998</v>
      </c>
      <c r="AB296" s="47">
        <v>2.1800000000000002</v>
      </c>
      <c r="AC296" s="47">
        <v>1.73</v>
      </c>
      <c r="AD296" s="47">
        <v>1.1399999999999999</v>
      </c>
      <c r="AE296" s="46">
        <f t="shared" si="66"/>
        <v>1.0295000000000001</v>
      </c>
      <c r="AF296" s="46">
        <f t="shared" si="67"/>
        <v>1.0206999999999999</v>
      </c>
      <c r="AG296" s="46">
        <f t="shared" si="68"/>
        <v>1.0218</v>
      </c>
      <c r="AH296" s="46">
        <f t="shared" si="69"/>
        <v>1.0173000000000001</v>
      </c>
      <c r="AI296" s="46">
        <f t="shared" si="70"/>
        <v>1.0114000000000001</v>
      </c>
      <c r="AK296" s="45">
        <v>198812</v>
      </c>
      <c r="AL296" s="47">
        <v>1.49</v>
      </c>
      <c r="AM296" s="47">
        <v>0.63</v>
      </c>
    </row>
    <row r="297" spans="1:39" x14ac:dyDescent="0.2">
      <c r="A297" s="45">
        <v>198901</v>
      </c>
      <c r="B297" s="47">
        <v>4.91</v>
      </c>
      <c r="C297" s="47">
        <v>4.58</v>
      </c>
      <c r="D297" s="47">
        <v>5.24</v>
      </c>
      <c r="E297" s="47">
        <v>5.96</v>
      </c>
      <c r="F297" s="47">
        <v>7.17</v>
      </c>
      <c r="G297" s="46">
        <f t="shared" si="64"/>
        <v>1.0490999999999999</v>
      </c>
      <c r="H297" s="46">
        <f t="shared" si="60"/>
        <v>1.0458000000000001</v>
      </c>
      <c r="I297" s="46">
        <f t="shared" si="61"/>
        <v>1.0524</v>
      </c>
      <c r="J297" s="46">
        <f t="shared" si="62"/>
        <v>1.0596000000000001</v>
      </c>
      <c r="K297" s="46">
        <f t="shared" si="63"/>
        <v>1.0717000000000001</v>
      </c>
      <c r="M297" s="45">
        <v>198901</v>
      </c>
      <c r="N297" s="47">
        <v>6.93</v>
      </c>
      <c r="O297" s="47">
        <v>6.42</v>
      </c>
      <c r="P297" s="47">
        <v>6.12</v>
      </c>
      <c r="Q297" s="47">
        <v>6.02</v>
      </c>
      <c r="R297" s="47">
        <v>7.77</v>
      </c>
      <c r="S297" s="46">
        <f t="shared" si="71"/>
        <v>1.0692999999999999</v>
      </c>
      <c r="T297" s="46">
        <f t="shared" si="72"/>
        <v>1.0642</v>
      </c>
      <c r="U297" s="46">
        <f t="shared" si="73"/>
        <v>1.0611999999999999</v>
      </c>
      <c r="V297" s="46">
        <f t="shared" si="74"/>
        <v>1.0602</v>
      </c>
      <c r="W297" s="46">
        <f t="shared" si="65"/>
        <v>1.0777000000000001</v>
      </c>
      <c r="Y297" s="45">
        <v>198901</v>
      </c>
      <c r="Z297" s="47">
        <v>6.9</v>
      </c>
      <c r="AA297" s="47">
        <v>7.18</v>
      </c>
      <c r="AB297" s="47">
        <v>6.47</v>
      </c>
      <c r="AC297" s="47">
        <v>5.18</v>
      </c>
      <c r="AD297" s="47">
        <v>7.25</v>
      </c>
      <c r="AE297" s="46">
        <f t="shared" si="66"/>
        <v>1.069</v>
      </c>
      <c r="AF297" s="46">
        <f t="shared" si="67"/>
        <v>1.0718000000000001</v>
      </c>
      <c r="AG297" s="46">
        <f t="shared" si="68"/>
        <v>1.0647</v>
      </c>
      <c r="AH297" s="46">
        <f t="shared" si="69"/>
        <v>1.0518000000000001</v>
      </c>
      <c r="AI297" s="46">
        <f t="shared" si="70"/>
        <v>1.0725</v>
      </c>
      <c r="AK297" s="45">
        <v>198901</v>
      </c>
      <c r="AL297" s="47">
        <v>6.1</v>
      </c>
      <c r="AM297" s="47">
        <v>0.55000000000000004</v>
      </c>
    </row>
    <row r="298" spans="1:39" x14ac:dyDescent="0.2">
      <c r="A298" s="45">
        <v>198902</v>
      </c>
      <c r="B298" s="47">
        <v>0.41</v>
      </c>
      <c r="C298" s="47">
        <v>1.33</v>
      </c>
      <c r="D298" s="47">
        <v>0.47</v>
      </c>
      <c r="E298" s="47">
        <v>-0.05</v>
      </c>
      <c r="F298" s="47">
        <v>-2.65</v>
      </c>
      <c r="G298" s="46">
        <f t="shared" si="64"/>
        <v>1.0041</v>
      </c>
      <c r="H298" s="46">
        <f t="shared" si="60"/>
        <v>1.0133000000000001</v>
      </c>
      <c r="I298" s="46">
        <f t="shared" si="61"/>
        <v>1.0046999999999999</v>
      </c>
      <c r="J298" s="46">
        <f t="shared" si="62"/>
        <v>0.99950000000000006</v>
      </c>
      <c r="K298" s="46">
        <f t="shared" si="63"/>
        <v>0.97350000000000003</v>
      </c>
      <c r="M298" s="45">
        <v>198902</v>
      </c>
      <c r="N298" s="47">
        <v>-2.34</v>
      </c>
      <c r="O298" s="47">
        <v>-1.76</v>
      </c>
      <c r="P298" s="47">
        <v>-1.77</v>
      </c>
      <c r="Q298" s="47">
        <v>-0.93</v>
      </c>
      <c r="R298" s="47">
        <v>-1.08</v>
      </c>
      <c r="S298" s="46">
        <f t="shared" si="71"/>
        <v>0.97660000000000002</v>
      </c>
      <c r="T298" s="46">
        <f t="shared" si="72"/>
        <v>0.98240000000000005</v>
      </c>
      <c r="U298" s="46">
        <f t="shared" si="73"/>
        <v>0.98229999999999995</v>
      </c>
      <c r="V298" s="46">
        <f t="shared" si="74"/>
        <v>0.99070000000000003</v>
      </c>
      <c r="W298" s="46">
        <f t="shared" si="65"/>
        <v>0.98919999999999997</v>
      </c>
      <c r="Y298" s="45">
        <v>198902</v>
      </c>
      <c r="Z298" s="47">
        <v>-2.06</v>
      </c>
      <c r="AA298" s="47">
        <v>-2.82</v>
      </c>
      <c r="AB298" s="47">
        <v>-1.45</v>
      </c>
      <c r="AC298" s="47">
        <v>-0.98</v>
      </c>
      <c r="AD298" s="47">
        <v>-1.29</v>
      </c>
      <c r="AE298" s="46">
        <f t="shared" si="66"/>
        <v>0.97940000000000005</v>
      </c>
      <c r="AF298" s="46">
        <f t="shared" si="67"/>
        <v>0.9718</v>
      </c>
      <c r="AG298" s="46">
        <f t="shared" si="68"/>
        <v>0.98550000000000004</v>
      </c>
      <c r="AH298" s="46">
        <f t="shared" si="69"/>
        <v>0.99019999999999997</v>
      </c>
      <c r="AI298" s="46">
        <f t="shared" si="70"/>
        <v>0.98709999999999998</v>
      </c>
      <c r="AK298" s="45">
        <v>198902</v>
      </c>
      <c r="AL298" s="47">
        <v>-2.25</v>
      </c>
      <c r="AM298" s="47">
        <v>0.61</v>
      </c>
    </row>
    <row r="299" spans="1:39" x14ac:dyDescent="0.2">
      <c r="A299" s="45">
        <v>198903</v>
      </c>
      <c r="B299" s="47">
        <v>2.17</v>
      </c>
      <c r="C299" s="47">
        <v>2.09</v>
      </c>
      <c r="D299" s="47">
        <v>2.17</v>
      </c>
      <c r="E299" s="47">
        <v>1.48</v>
      </c>
      <c r="F299" s="47">
        <v>2.42</v>
      </c>
      <c r="G299" s="46">
        <f t="shared" si="64"/>
        <v>1.0217000000000001</v>
      </c>
      <c r="H299" s="46">
        <f t="shared" si="60"/>
        <v>1.0208999999999999</v>
      </c>
      <c r="I299" s="46">
        <f t="shared" si="61"/>
        <v>1.0217000000000001</v>
      </c>
      <c r="J299" s="46">
        <f t="shared" si="62"/>
        <v>1.0147999999999999</v>
      </c>
      <c r="K299" s="46">
        <f t="shared" si="63"/>
        <v>1.0242</v>
      </c>
      <c r="M299" s="45">
        <v>198903</v>
      </c>
      <c r="N299" s="47">
        <v>2.44</v>
      </c>
      <c r="O299" s="47">
        <v>0.8</v>
      </c>
      <c r="P299" s="47">
        <v>3.51</v>
      </c>
      <c r="Q299" s="47">
        <v>2.4300000000000002</v>
      </c>
      <c r="R299" s="47">
        <v>1.98</v>
      </c>
      <c r="S299" s="46">
        <f t="shared" si="71"/>
        <v>1.0244</v>
      </c>
      <c r="T299" s="46">
        <f t="shared" si="72"/>
        <v>1.008</v>
      </c>
      <c r="U299" s="46">
        <f t="shared" si="73"/>
        <v>1.0350999999999999</v>
      </c>
      <c r="V299" s="46">
        <f t="shared" si="74"/>
        <v>1.0243</v>
      </c>
      <c r="W299" s="46">
        <f t="shared" si="65"/>
        <v>1.0198</v>
      </c>
      <c r="Y299" s="45">
        <v>198903</v>
      </c>
      <c r="Z299" s="47">
        <v>1.72</v>
      </c>
      <c r="AA299" s="47">
        <v>1.1000000000000001</v>
      </c>
      <c r="AB299" s="47">
        <v>3.92</v>
      </c>
      <c r="AC299" s="47">
        <v>2.33</v>
      </c>
      <c r="AD299" s="47">
        <v>1.07</v>
      </c>
      <c r="AE299" s="46">
        <f t="shared" si="66"/>
        <v>1.0172000000000001</v>
      </c>
      <c r="AF299" s="46">
        <f t="shared" si="67"/>
        <v>1.0109999999999999</v>
      </c>
      <c r="AG299" s="46">
        <f t="shared" si="68"/>
        <v>1.0391999999999999</v>
      </c>
      <c r="AH299" s="46">
        <f t="shared" si="69"/>
        <v>1.0233000000000001</v>
      </c>
      <c r="AI299" s="46">
        <f t="shared" si="70"/>
        <v>1.0106999999999999</v>
      </c>
      <c r="AK299" s="45">
        <v>198903</v>
      </c>
      <c r="AL299" s="47">
        <v>1.57</v>
      </c>
      <c r="AM299" s="47">
        <v>0.67</v>
      </c>
    </row>
    <row r="300" spans="1:39" x14ac:dyDescent="0.2">
      <c r="A300" s="45">
        <v>198904</v>
      </c>
      <c r="B300" s="47">
        <v>2.78</v>
      </c>
      <c r="C300" s="47">
        <v>4.49</v>
      </c>
      <c r="D300" s="47">
        <v>5.21</v>
      </c>
      <c r="E300" s="47">
        <v>5.32</v>
      </c>
      <c r="F300" s="47">
        <v>5.19</v>
      </c>
      <c r="G300" s="46">
        <f t="shared" si="64"/>
        <v>1.0278</v>
      </c>
      <c r="H300" s="46">
        <f t="shared" si="60"/>
        <v>1.0448999999999999</v>
      </c>
      <c r="I300" s="46">
        <f t="shared" si="61"/>
        <v>1.0521</v>
      </c>
      <c r="J300" s="46">
        <f t="shared" si="62"/>
        <v>1.0531999999999999</v>
      </c>
      <c r="K300" s="46">
        <f t="shared" si="63"/>
        <v>1.0519000000000001</v>
      </c>
      <c r="M300" s="45">
        <v>198904</v>
      </c>
      <c r="N300" s="47">
        <v>6.04</v>
      </c>
      <c r="O300" s="47">
        <v>4.9800000000000004</v>
      </c>
      <c r="P300" s="47">
        <v>4.71</v>
      </c>
      <c r="Q300" s="47">
        <v>4.4400000000000004</v>
      </c>
      <c r="R300" s="47">
        <v>4.09</v>
      </c>
      <c r="S300" s="46">
        <f t="shared" si="71"/>
        <v>1.0604</v>
      </c>
      <c r="T300" s="46">
        <f t="shared" si="72"/>
        <v>1.0498000000000001</v>
      </c>
      <c r="U300" s="46">
        <f t="shared" si="73"/>
        <v>1.0470999999999999</v>
      </c>
      <c r="V300" s="46">
        <f t="shared" si="74"/>
        <v>1.0444</v>
      </c>
      <c r="W300" s="46">
        <f t="shared" si="65"/>
        <v>1.0408999999999999</v>
      </c>
      <c r="Y300" s="45">
        <v>198904</v>
      </c>
      <c r="Z300" s="47">
        <v>6.65</v>
      </c>
      <c r="AA300" s="47">
        <v>5.72</v>
      </c>
      <c r="AB300" s="47">
        <v>4.28</v>
      </c>
      <c r="AC300" s="47">
        <v>4.68</v>
      </c>
      <c r="AD300" s="47">
        <v>3.77</v>
      </c>
      <c r="AE300" s="46">
        <f t="shared" si="66"/>
        <v>1.0665</v>
      </c>
      <c r="AF300" s="46">
        <f t="shared" si="67"/>
        <v>1.0571999999999999</v>
      </c>
      <c r="AG300" s="46">
        <f t="shared" si="68"/>
        <v>1.0427999999999999</v>
      </c>
      <c r="AH300" s="46">
        <f t="shared" si="69"/>
        <v>1.0468</v>
      </c>
      <c r="AI300" s="46">
        <f t="shared" si="70"/>
        <v>1.0377000000000001</v>
      </c>
      <c r="AK300" s="45">
        <v>198904</v>
      </c>
      <c r="AL300" s="47">
        <v>4.33</v>
      </c>
      <c r="AM300" s="47">
        <v>0.67</v>
      </c>
    </row>
    <row r="301" spans="1:39" x14ac:dyDescent="0.2">
      <c r="A301" s="45">
        <v>198905</v>
      </c>
      <c r="B301" s="47">
        <v>3.1</v>
      </c>
      <c r="C301" s="47">
        <v>3.65</v>
      </c>
      <c r="D301" s="47">
        <v>4.6900000000000004</v>
      </c>
      <c r="E301" s="47">
        <v>3.93</v>
      </c>
      <c r="F301" s="47">
        <v>4.1900000000000004</v>
      </c>
      <c r="G301" s="46">
        <f t="shared" si="64"/>
        <v>1.0309999999999999</v>
      </c>
      <c r="H301" s="46">
        <f t="shared" si="60"/>
        <v>1.0365</v>
      </c>
      <c r="I301" s="46">
        <f t="shared" si="61"/>
        <v>1.0468999999999999</v>
      </c>
      <c r="J301" s="46">
        <f t="shared" si="62"/>
        <v>1.0392999999999999</v>
      </c>
      <c r="K301" s="46">
        <f t="shared" si="63"/>
        <v>1.0419</v>
      </c>
      <c r="M301" s="45">
        <v>198905</v>
      </c>
      <c r="N301" s="47">
        <v>4.71</v>
      </c>
      <c r="O301" s="47">
        <v>3.16</v>
      </c>
      <c r="P301" s="47">
        <v>4.1500000000000004</v>
      </c>
      <c r="Q301" s="47">
        <v>4.2300000000000004</v>
      </c>
      <c r="R301" s="47">
        <v>3.98</v>
      </c>
      <c r="S301" s="46">
        <f t="shared" si="71"/>
        <v>1.0470999999999999</v>
      </c>
      <c r="T301" s="46">
        <f t="shared" si="72"/>
        <v>1.0316000000000001</v>
      </c>
      <c r="U301" s="46">
        <f t="shared" si="73"/>
        <v>1.0415000000000001</v>
      </c>
      <c r="V301" s="46">
        <f t="shared" si="74"/>
        <v>1.0423</v>
      </c>
      <c r="W301" s="46">
        <f t="shared" si="65"/>
        <v>1.0398000000000001</v>
      </c>
      <c r="Y301" s="45">
        <v>198905</v>
      </c>
      <c r="Z301" s="47">
        <v>5.45</v>
      </c>
      <c r="AA301" s="47">
        <v>3.18</v>
      </c>
      <c r="AB301" s="47">
        <v>3.67</v>
      </c>
      <c r="AC301" s="47">
        <v>4.4800000000000004</v>
      </c>
      <c r="AD301" s="47">
        <v>4</v>
      </c>
      <c r="AE301" s="46">
        <f t="shared" si="66"/>
        <v>1.0545</v>
      </c>
      <c r="AF301" s="46">
        <f t="shared" si="67"/>
        <v>1.0318000000000001</v>
      </c>
      <c r="AG301" s="46">
        <f t="shared" si="68"/>
        <v>1.0367</v>
      </c>
      <c r="AH301" s="46">
        <f t="shared" si="69"/>
        <v>1.0448</v>
      </c>
      <c r="AI301" s="46">
        <f t="shared" si="70"/>
        <v>1.04</v>
      </c>
      <c r="AK301" s="45">
        <v>198905</v>
      </c>
      <c r="AL301" s="47">
        <v>3.35</v>
      </c>
      <c r="AM301" s="47">
        <v>0.79</v>
      </c>
    </row>
    <row r="302" spans="1:39" x14ac:dyDescent="0.2">
      <c r="A302" s="45">
        <v>198906</v>
      </c>
      <c r="B302" s="47">
        <v>-1.41</v>
      </c>
      <c r="C302" s="47">
        <v>-1.97</v>
      </c>
      <c r="D302" s="47">
        <v>-0.96</v>
      </c>
      <c r="E302" s="47">
        <v>-0.17</v>
      </c>
      <c r="F302" s="47">
        <v>-0.53</v>
      </c>
      <c r="G302" s="46">
        <f t="shared" si="64"/>
        <v>0.9859</v>
      </c>
      <c r="H302" s="46">
        <f t="shared" si="60"/>
        <v>0.98029999999999995</v>
      </c>
      <c r="I302" s="46">
        <f t="shared" si="61"/>
        <v>0.99039999999999995</v>
      </c>
      <c r="J302" s="46">
        <f t="shared" si="62"/>
        <v>0.99829999999999997</v>
      </c>
      <c r="K302" s="46">
        <f t="shared" si="63"/>
        <v>0.99470000000000003</v>
      </c>
      <c r="M302" s="45">
        <v>198906</v>
      </c>
      <c r="N302" s="47">
        <v>-1.08</v>
      </c>
      <c r="O302" s="47">
        <v>-0.82</v>
      </c>
      <c r="P302" s="47">
        <v>-0.98</v>
      </c>
      <c r="Q302" s="47">
        <v>-0.11</v>
      </c>
      <c r="R302" s="47">
        <v>1.26</v>
      </c>
      <c r="S302" s="46">
        <f t="shared" si="71"/>
        <v>0.98919999999999997</v>
      </c>
      <c r="T302" s="46">
        <f t="shared" si="72"/>
        <v>0.99180000000000001</v>
      </c>
      <c r="U302" s="46">
        <f t="shared" si="73"/>
        <v>0.99019999999999997</v>
      </c>
      <c r="V302" s="46">
        <f t="shared" si="74"/>
        <v>0.99890000000000001</v>
      </c>
      <c r="W302" s="46">
        <f t="shared" si="65"/>
        <v>1.0125999999999999</v>
      </c>
      <c r="Y302" s="45">
        <v>198906</v>
      </c>
      <c r="Z302" s="47">
        <v>-1.73</v>
      </c>
      <c r="AA302" s="47">
        <v>-0.95</v>
      </c>
      <c r="AB302" s="47">
        <v>-0.17</v>
      </c>
      <c r="AC302" s="47">
        <v>0.27</v>
      </c>
      <c r="AD302" s="47">
        <v>0.38</v>
      </c>
      <c r="AE302" s="46">
        <f t="shared" si="66"/>
        <v>0.98270000000000002</v>
      </c>
      <c r="AF302" s="46">
        <f t="shared" si="67"/>
        <v>0.99050000000000005</v>
      </c>
      <c r="AG302" s="46">
        <f t="shared" si="68"/>
        <v>0.99829999999999997</v>
      </c>
      <c r="AH302" s="46">
        <f t="shared" si="69"/>
        <v>1.0026999999999999</v>
      </c>
      <c r="AI302" s="46">
        <f t="shared" si="70"/>
        <v>1.0038</v>
      </c>
      <c r="AK302" s="45">
        <v>198906</v>
      </c>
      <c r="AL302" s="47">
        <v>-1.35</v>
      </c>
      <c r="AM302" s="47">
        <v>0.71</v>
      </c>
    </row>
    <row r="303" spans="1:39" x14ac:dyDescent="0.2">
      <c r="A303" s="45">
        <v>198907</v>
      </c>
      <c r="B303" s="47">
        <v>2.79</v>
      </c>
      <c r="C303" s="47">
        <v>4.33</v>
      </c>
      <c r="D303" s="47">
        <v>4.74</v>
      </c>
      <c r="E303" s="47">
        <v>7.55</v>
      </c>
      <c r="F303" s="47">
        <v>8.94</v>
      </c>
      <c r="G303" s="46">
        <f t="shared" si="64"/>
        <v>1.0279</v>
      </c>
      <c r="H303" s="46">
        <f t="shared" si="60"/>
        <v>1.0432999999999999</v>
      </c>
      <c r="I303" s="46">
        <f t="shared" si="61"/>
        <v>1.0474000000000001</v>
      </c>
      <c r="J303" s="46">
        <f t="shared" si="62"/>
        <v>1.0754999999999999</v>
      </c>
      <c r="K303" s="46">
        <f t="shared" si="63"/>
        <v>1.0893999999999999</v>
      </c>
      <c r="M303" s="45">
        <v>198907</v>
      </c>
      <c r="N303" s="47">
        <v>10.02</v>
      </c>
      <c r="O303" s="47">
        <v>8.81</v>
      </c>
      <c r="P303" s="47">
        <v>6.26</v>
      </c>
      <c r="Q303" s="47">
        <v>6.77</v>
      </c>
      <c r="R303" s="47">
        <v>6</v>
      </c>
      <c r="S303" s="46">
        <f t="shared" si="71"/>
        <v>1.1002000000000001</v>
      </c>
      <c r="T303" s="46">
        <f t="shared" si="72"/>
        <v>1.0881000000000001</v>
      </c>
      <c r="U303" s="46">
        <f t="shared" si="73"/>
        <v>1.0626</v>
      </c>
      <c r="V303" s="46">
        <f t="shared" si="74"/>
        <v>1.0677000000000001</v>
      </c>
      <c r="W303" s="46">
        <f t="shared" si="65"/>
        <v>1.06</v>
      </c>
      <c r="Y303" s="45">
        <v>198907</v>
      </c>
      <c r="Z303" s="47">
        <v>7.06</v>
      </c>
      <c r="AA303" s="47">
        <v>10.06</v>
      </c>
      <c r="AB303" s="47">
        <v>8.41</v>
      </c>
      <c r="AC303" s="47">
        <v>5.85</v>
      </c>
      <c r="AD303" s="47">
        <v>7.71</v>
      </c>
      <c r="AE303" s="46">
        <f t="shared" si="66"/>
        <v>1.0706</v>
      </c>
      <c r="AF303" s="46">
        <f t="shared" si="67"/>
        <v>1.1006</v>
      </c>
      <c r="AG303" s="46">
        <f t="shared" si="68"/>
        <v>1.0841000000000001</v>
      </c>
      <c r="AH303" s="46">
        <f t="shared" si="69"/>
        <v>1.0585</v>
      </c>
      <c r="AI303" s="46">
        <f t="shared" si="70"/>
        <v>1.0770999999999999</v>
      </c>
      <c r="AK303" s="45">
        <v>198907</v>
      </c>
      <c r="AL303" s="47">
        <v>7.2</v>
      </c>
      <c r="AM303" s="47">
        <v>0.7</v>
      </c>
    </row>
    <row r="304" spans="1:39" x14ac:dyDescent="0.2">
      <c r="A304" s="45">
        <v>198908</v>
      </c>
      <c r="B304" s="47">
        <v>1.9</v>
      </c>
      <c r="C304" s="47">
        <v>3.29</v>
      </c>
      <c r="D304" s="47">
        <v>3.22</v>
      </c>
      <c r="E304" s="47">
        <v>3.49</v>
      </c>
      <c r="F304" s="47">
        <v>1.7</v>
      </c>
      <c r="G304" s="46">
        <f t="shared" si="64"/>
        <v>1.0189999999999999</v>
      </c>
      <c r="H304" s="46">
        <f t="shared" si="60"/>
        <v>1.0328999999999999</v>
      </c>
      <c r="I304" s="46">
        <f t="shared" si="61"/>
        <v>1.0322</v>
      </c>
      <c r="J304" s="46">
        <f t="shared" si="62"/>
        <v>1.0348999999999999</v>
      </c>
      <c r="K304" s="46">
        <f t="shared" si="63"/>
        <v>1.0169999999999999</v>
      </c>
      <c r="M304" s="45">
        <v>198908</v>
      </c>
      <c r="N304" s="47">
        <v>0.9</v>
      </c>
      <c r="O304" s="47">
        <v>2.4500000000000002</v>
      </c>
      <c r="P304" s="47">
        <v>3.22</v>
      </c>
      <c r="Q304" s="47">
        <v>2.2799999999999998</v>
      </c>
      <c r="R304" s="47">
        <v>2.5099999999999998</v>
      </c>
      <c r="S304" s="46">
        <f t="shared" si="71"/>
        <v>1.0089999999999999</v>
      </c>
      <c r="T304" s="46">
        <f t="shared" si="72"/>
        <v>1.0245</v>
      </c>
      <c r="U304" s="46">
        <f t="shared" si="73"/>
        <v>1.0322</v>
      </c>
      <c r="V304" s="46">
        <f t="shared" si="74"/>
        <v>1.0227999999999999</v>
      </c>
      <c r="W304" s="46">
        <f t="shared" si="65"/>
        <v>1.0250999999999999</v>
      </c>
      <c r="Y304" s="45">
        <v>198908</v>
      </c>
      <c r="Z304" s="47">
        <v>2.35</v>
      </c>
      <c r="AA304" s="47">
        <v>0.56999999999999995</v>
      </c>
      <c r="AB304" s="47">
        <v>1.52</v>
      </c>
      <c r="AC304" s="47">
        <v>2.37</v>
      </c>
      <c r="AD304" s="47">
        <v>5.18</v>
      </c>
      <c r="AE304" s="46">
        <f t="shared" si="66"/>
        <v>1.0235000000000001</v>
      </c>
      <c r="AF304" s="46">
        <f t="shared" si="67"/>
        <v>1.0057</v>
      </c>
      <c r="AG304" s="46">
        <f t="shared" si="68"/>
        <v>1.0152000000000001</v>
      </c>
      <c r="AH304" s="46">
        <f t="shared" si="69"/>
        <v>1.0237000000000001</v>
      </c>
      <c r="AI304" s="46">
        <f t="shared" si="70"/>
        <v>1.0518000000000001</v>
      </c>
      <c r="AK304" s="45">
        <v>198908</v>
      </c>
      <c r="AL304" s="47">
        <v>1.44</v>
      </c>
      <c r="AM304" s="47">
        <v>0.74</v>
      </c>
    </row>
    <row r="305" spans="1:39" x14ac:dyDescent="0.2">
      <c r="A305" s="45">
        <v>198909</v>
      </c>
      <c r="B305" s="47">
        <v>0.16</v>
      </c>
      <c r="C305" s="47">
        <v>0.59</v>
      </c>
      <c r="D305" s="47">
        <v>-0.34</v>
      </c>
      <c r="E305" s="47">
        <v>-1.51</v>
      </c>
      <c r="F305" s="47">
        <v>0.18</v>
      </c>
      <c r="G305" s="46">
        <f t="shared" si="64"/>
        <v>1.0016</v>
      </c>
      <c r="H305" s="46">
        <f t="shared" si="60"/>
        <v>1.0059</v>
      </c>
      <c r="I305" s="46">
        <f t="shared" si="61"/>
        <v>0.99660000000000004</v>
      </c>
      <c r="J305" s="46">
        <f t="shared" si="62"/>
        <v>0.9849</v>
      </c>
      <c r="K305" s="46">
        <f t="shared" si="63"/>
        <v>1.0018</v>
      </c>
      <c r="M305" s="45">
        <v>198909</v>
      </c>
      <c r="N305" s="47">
        <v>1.05</v>
      </c>
      <c r="O305" s="47">
        <v>-1.2</v>
      </c>
      <c r="P305" s="47">
        <v>-0.5</v>
      </c>
      <c r="Q305" s="47">
        <v>0.45</v>
      </c>
      <c r="R305" s="47">
        <v>-0.39</v>
      </c>
      <c r="S305" s="46">
        <f t="shared" si="71"/>
        <v>1.0105</v>
      </c>
      <c r="T305" s="46">
        <f t="shared" si="72"/>
        <v>0.98799999999999999</v>
      </c>
      <c r="U305" s="46">
        <f t="shared" si="73"/>
        <v>0.995</v>
      </c>
      <c r="V305" s="46">
        <f t="shared" si="74"/>
        <v>1.0044999999999999</v>
      </c>
      <c r="W305" s="46">
        <f t="shared" si="65"/>
        <v>0.99609999999999999</v>
      </c>
      <c r="Y305" s="45">
        <v>198909</v>
      </c>
      <c r="Z305" s="47">
        <v>0.93</v>
      </c>
      <c r="AA305" s="47">
        <v>-0.75</v>
      </c>
      <c r="AB305" s="47">
        <v>-0.27</v>
      </c>
      <c r="AC305" s="47">
        <v>-0.19</v>
      </c>
      <c r="AD305" s="47">
        <v>-0.47</v>
      </c>
      <c r="AE305" s="46">
        <f t="shared" si="66"/>
        <v>1.0093000000000001</v>
      </c>
      <c r="AF305" s="46">
        <f t="shared" si="67"/>
        <v>0.99250000000000005</v>
      </c>
      <c r="AG305" s="46">
        <f t="shared" si="68"/>
        <v>0.99729999999999996</v>
      </c>
      <c r="AH305" s="46">
        <f t="shared" si="69"/>
        <v>0.99809999999999999</v>
      </c>
      <c r="AI305" s="46">
        <f t="shared" si="70"/>
        <v>0.99529999999999996</v>
      </c>
      <c r="AK305" s="45">
        <v>198909</v>
      </c>
      <c r="AL305" s="47">
        <v>-0.76</v>
      </c>
      <c r="AM305" s="47">
        <v>0.65</v>
      </c>
    </row>
    <row r="306" spans="1:39" x14ac:dyDescent="0.2">
      <c r="A306" s="45">
        <v>198910</v>
      </c>
      <c r="B306" s="47">
        <v>-5.75</v>
      </c>
      <c r="C306" s="47">
        <v>-6.01</v>
      </c>
      <c r="D306" s="47">
        <v>-5.19</v>
      </c>
      <c r="E306" s="47">
        <v>-4.54</v>
      </c>
      <c r="F306" s="47">
        <v>-1.96</v>
      </c>
      <c r="G306" s="46">
        <f t="shared" si="64"/>
        <v>0.9425</v>
      </c>
      <c r="H306" s="46">
        <f t="shared" si="60"/>
        <v>0.93989999999999996</v>
      </c>
      <c r="I306" s="46">
        <f t="shared" si="61"/>
        <v>0.94809999999999994</v>
      </c>
      <c r="J306" s="46">
        <f t="shared" si="62"/>
        <v>0.9546</v>
      </c>
      <c r="K306" s="46">
        <f t="shared" si="63"/>
        <v>0.98040000000000005</v>
      </c>
      <c r="M306" s="45">
        <v>198910</v>
      </c>
      <c r="N306" s="47">
        <v>-1.07</v>
      </c>
      <c r="O306" s="47">
        <v>-3.95</v>
      </c>
      <c r="P306" s="47">
        <v>-3.91</v>
      </c>
      <c r="Q306" s="47">
        <v>-3.41</v>
      </c>
      <c r="R306" s="47">
        <v>-2.11</v>
      </c>
      <c r="S306" s="46">
        <f t="shared" si="71"/>
        <v>0.98929999999999996</v>
      </c>
      <c r="T306" s="46">
        <f t="shared" si="72"/>
        <v>0.96050000000000002</v>
      </c>
      <c r="U306" s="46">
        <f t="shared" si="73"/>
        <v>0.96089999999999998</v>
      </c>
      <c r="V306" s="46">
        <f t="shared" si="74"/>
        <v>0.96589999999999998</v>
      </c>
      <c r="W306" s="46">
        <f t="shared" si="65"/>
        <v>0.97889999999999999</v>
      </c>
      <c r="Y306" s="45">
        <v>198910</v>
      </c>
      <c r="Z306" s="47">
        <v>-3.59</v>
      </c>
      <c r="AA306" s="47">
        <v>-2.1</v>
      </c>
      <c r="AB306" s="47">
        <v>-1.99</v>
      </c>
      <c r="AC306" s="47">
        <v>-1.22</v>
      </c>
      <c r="AD306" s="47">
        <v>-6.18</v>
      </c>
      <c r="AE306" s="46">
        <f t="shared" si="66"/>
        <v>0.96409999999999996</v>
      </c>
      <c r="AF306" s="46">
        <f t="shared" si="67"/>
        <v>0.97899999999999998</v>
      </c>
      <c r="AG306" s="46">
        <f t="shared" si="68"/>
        <v>0.98009999999999997</v>
      </c>
      <c r="AH306" s="46">
        <f t="shared" si="69"/>
        <v>0.98780000000000001</v>
      </c>
      <c r="AI306" s="46">
        <f t="shared" si="70"/>
        <v>0.93820000000000003</v>
      </c>
      <c r="AK306" s="45">
        <v>198910</v>
      </c>
      <c r="AL306" s="47">
        <v>-3.67</v>
      </c>
      <c r="AM306" s="47">
        <v>0.68</v>
      </c>
    </row>
    <row r="307" spans="1:39" x14ac:dyDescent="0.2">
      <c r="A307" s="45">
        <v>198911</v>
      </c>
      <c r="B307" s="47">
        <v>-0.59</v>
      </c>
      <c r="C307" s="47">
        <v>0.54</v>
      </c>
      <c r="D307" s="47">
        <v>1.47</v>
      </c>
      <c r="E307" s="47">
        <v>1.48</v>
      </c>
      <c r="F307" s="47">
        <v>2</v>
      </c>
      <c r="G307" s="46">
        <f t="shared" si="64"/>
        <v>0.99409999999999998</v>
      </c>
      <c r="H307" s="46">
        <f t="shared" si="60"/>
        <v>1.0054000000000001</v>
      </c>
      <c r="I307" s="46">
        <f t="shared" si="61"/>
        <v>1.0146999999999999</v>
      </c>
      <c r="J307" s="46">
        <f t="shared" si="62"/>
        <v>1.0147999999999999</v>
      </c>
      <c r="K307" s="46">
        <f t="shared" si="63"/>
        <v>1.02</v>
      </c>
      <c r="M307" s="45">
        <v>198911</v>
      </c>
      <c r="N307" s="47">
        <v>1.78</v>
      </c>
      <c r="O307" s="47">
        <v>2.2200000000000002</v>
      </c>
      <c r="P307" s="47">
        <v>1.89</v>
      </c>
      <c r="Q307" s="47">
        <v>1.1200000000000001</v>
      </c>
      <c r="R307" s="47">
        <v>0.97</v>
      </c>
      <c r="S307" s="46">
        <f t="shared" si="71"/>
        <v>1.0178</v>
      </c>
      <c r="T307" s="46">
        <f t="shared" si="72"/>
        <v>1.0222</v>
      </c>
      <c r="U307" s="46">
        <f t="shared" si="73"/>
        <v>1.0188999999999999</v>
      </c>
      <c r="V307" s="46">
        <f t="shared" si="74"/>
        <v>1.0112000000000001</v>
      </c>
      <c r="W307" s="46">
        <f t="shared" si="65"/>
        <v>1.0097</v>
      </c>
      <c r="Y307" s="45">
        <v>198911</v>
      </c>
      <c r="Z307" s="47">
        <v>2.15</v>
      </c>
      <c r="AA307" s="47">
        <v>2.1</v>
      </c>
      <c r="AB307" s="47">
        <v>2.88</v>
      </c>
      <c r="AC307" s="47">
        <v>1.62</v>
      </c>
      <c r="AD307" s="47">
        <v>-0.67</v>
      </c>
      <c r="AE307" s="46">
        <f t="shared" si="66"/>
        <v>1.0215000000000001</v>
      </c>
      <c r="AF307" s="46">
        <f t="shared" si="67"/>
        <v>1.0209999999999999</v>
      </c>
      <c r="AG307" s="46">
        <f t="shared" si="68"/>
        <v>1.0287999999999999</v>
      </c>
      <c r="AH307" s="46">
        <f t="shared" si="69"/>
        <v>1.0162</v>
      </c>
      <c r="AI307" s="46">
        <f t="shared" si="70"/>
        <v>0.99329999999999996</v>
      </c>
      <c r="AK307" s="45">
        <v>198911</v>
      </c>
      <c r="AL307" s="47">
        <v>1.03</v>
      </c>
      <c r="AM307" s="47">
        <v>0.69</v>
      </c>
    </row>
    <row r="308" spans="1:39" x14ac:dyDescent="0.2">
      <c r="A308" s="45">
        <v>198912</v>
      </c>
      <c r="B308" s="47">
        <v>-1.51</v>
      </c>
      <c r="C308" s="47">
        <v>0.36</v>
      </c>
      <c r="D308" s="47">
        <v>0.25</v>
      </c>
      <c r="E308" s="47">
        <v>1.93</v>
      </c>
      <c r="F308" s="47">
        <v>2.2400000000000002</v>
      </c>
      <c r="G308" s="46">
        <f t="shared" si="64"/>
        <v>0.9849</v>
      </c>
      <c r="H308" s="46">
        <f t="shared" si="60"/>
        <v>1.0036</v>
      </c>
      <c r="I308" s="46">
        <f t="shared" si="61"/>
        <v>1.0024999999999999</v>
      </c>
      <c r="J308" s="46">
        <f t="shared" si="62"/>
        <v>1.0193000000000001</v>
      </c>
      <c r="K308" s="46">
        <f t="shared" si="63"/>
        <v>1.0224</v>
      </c>
      <c r="M308" s="45">
        <v>198912</v>
      </c>
      <c r="N308" s="47">
        <v>0.93</v>
      </c>
      <c r="O308" s="47">
        <v>1.01</v>
      </c>
      <c r="P308" s="47">
        <v>3.23</v>
      </c>
      <c r="Q308" s="47">
        <v>3.86</v>
      </c>
      <c r="R308" s="47">
        <v>0.96</v>
      </c>
      <c r="S308" s="46">
        <f t="shared" si="71"/>
        <v>1.0093000000000001</v>
      </c>
      <c r="T308" s="46">
        <f t="shared" si="72"/>
        <v>1.0101</v>
      </c>
      <c r="U308" s="46">
        <f t="shared" si="73"/>
        <v>1.0323</v>
      </c>
      <c r="V308" s="46">
        <f t="shared" si="74"/>
        <v>1.0386</v>
      </c>
      <c r="W308" s="46">
        <f t="shared" si="65"/>
        <v>1.0096000000000001</v>
      </c>
      <c r="Y308" s="45">
        <v>198912</v>
      </c>
      <c r="Z308" s="47">
        <v>1.48</v>
      </c>
      <c r="AA308" s="47">
        <v>1.32</v>
      </c>
      <c r="AB308" s="47">
        <v>3.08</v>
      </c>
      <c r="AC308" s="47">
        <v>2.5099999999999998</v>
      </c>
      <c r="AD308" s="47">
        <v>0.06</v>
      </c>
      <c r="AE308" s="46">
        <f t="shared" si="66"/>
        <v>1.0147999999999999</v>
      </c>
      <c r="AF308" s="46">
        <f t="shared" si="67"/>
        <v>1.0132000000000001</v>
      </c>
      <c r="AG308" s="46">
        <f t="shared" si="68"/>
        <v>1.0307999999999999</v>
      </c>
      <c r="AH308" s="46">
        <f t="shared" si="69"/>
        <v>1.0250999999999999</v>
      </c>
      <c r="AI308" s="46">
        <f t="shared" si="70"/>
        <v>1.0005999999999999</v>
      </c>
      <c r="AK308" s="45">
        <v>198912</v>
      </c>
      <c r="AL308" s="47">
        <v>1.1599999999999999</v>
      </c>
      <c r="AM308" s="47">
        <v>0.61</v>
      </c>
    </row>
    <row r="309" spans="1:39" x14ac:dyDescent="0.2">
      <c r="A309" s="45">
        <v>199001</v>
      </c>
      <c r="B309" s="47">
        <v>-6.69</v>
      </c>
      <c r="C309" s="47">
        <v>-8.81</v>
      </c>
      <c r="D309" s="47">
        <v>-8.3800000000000008</v>
      </c>
      <c r="E309" s="47">
        <v>-7.97</v>
      </c>
      <c r="F309" s="47">
        <v>-6.87</v>
      </c>
      <c r="G309" s="46">
        <f t="shared" si="64"/>
        <v>0.93310000000000004</v>
      </c>
      <c r="H309" s="46">
        <f t="shared" si="60"/>
        <v>0.91189999999999993</v>
      </c>
      <c r="I309" s="46">
        <f t="shared" si="61"/>
        <v>0.91620000000000001</v>
      </c>
      <c r="J309" s="46">
        <f t="shared" si="62"/>
        <v>0.92030000000000001</v>
      </c>
      <c r="K309" s="46">
        <f t="shared" si="63"/>
        <v>0.93130000000000002</v>
      </c>
      <c r="M309" s="45">
        <v>199001</v>
      </c>
      <c r="N309" s="47">
        <v>-7.9</v>
      </c>
      <c r="O309" s="47">
        <v>-6.1</v>
      </c>
      <c r="P309" s="47">
        <v>-7.47</v>
      </c>
      <c r="Q309" s="47">
        <v>-7.44</v>
      </c>
      <c r="R309" s="47">
        <v>-6.87</v>
      </c>
      <c r="S309" s="46">
        <f t="shared" si="71"/>
        <v>0.92100000000000004</v>
      </c>
      <c r="T309" s="46">
        <f t="shared" si="72"/>
        <v>0.93900000000000006</v>
      </c>
      <c r="U309" s="46">
        <f t="shared" si="73"/>
        <v>0.92530000000000001</v>
      </c>
      <c r="V309" s="46">
        <f t="shared" si="74"/>
        <v>0.92559999999999998</v>
      </c>
      <c r="W309" s="46">
        <f t="shared" si="65"/>
        <v>0.93130000000000002</v>
      </c>
      <c r="Y309" s="45">
        <v>199001</v>
      </c>
      <c r="Z309" s="47">
        <v>-7.14</v>
      </c>
      <c r="AA309" s="47">
        <v>-6.98</v>
      </c>
      <c r="AB309" s="47">
        <v>-7.36</v>
      </c>
      <c r="AC309" s="47">
        <v>-6.07</v>
      </c>
      <c r="AD309" s="47">
        <v>-7.95</v>
      </c>
      <c r="AE309" s="46">
        <f t="shared" si="66"/>
        <v>0.92859999999999998</v>
      </c>
      <c r="AF309" s="46">
        <f t="shared" si="67"/>
        <v>0.93020000000000003</v>
      </c>
      <c r="AG309" s="46">
        <f t="shared" si="68"/>
        <v>0.9264</v>
      </c>
      <c r="AH309" s="46">
        <f t="shared" si="69"/>
        <v>0.93930000000000002</v>
      </c>
      <c r="AI309" s="46">
        <f t="shared" si="70"/>
        <v>0.92049999999999998</v>
      </c>
      <c r="AK309" s="45">
        <v>199001</v>
      </c>
      <c r="AL309" s="47">
        <v>-7.85</v>
      </c>
      <c r="AM309" s="47">
        <v>0.56999999999999995</v>
      </c>
    </row>
    <row r="310" spans="1:39" x14ac:dyDescent="0.2">
      <c r="A310" s="45">
        <v>199002</v>
      </c>
      <c r="B310" s="47">
        <v>1.89</v>
      </c>
      <c r="C310" s="47">
        <v>3.05</v>
      </c>
      <c r="D310" s="47">
        <v>2.85</v>
      </c>
      <c r="E310" s="47">
        <v>2.0099999999999998</v>
      </c>
      <c r="F310" s="47">
        <v>1.34</v>
      </c>
      <c r="G310" s="46">
        <f t="shared" si="64"/>
        <v>1.0188999999999999</v>
      </c>
      <c r="H310" s="46">
        <f t="shared" si="60"/>
        <v>1.0305</v>
      </c>
      <c r="I310" s="46">
        <f t="shared" si="61"/>
        <v>1.0285</v>
      </c>
      <c r="J310" s="46">
        <f t="shared" si="62"/>
        <v>1.0201</v>
      </c>
      <c r="K310" s="46">
        <f t="shared" si="63"/>
        <v>1.0134000000000001</v>
      </c>
      <c r="M310" s="45">
        <v>199002</v>
      </c>
      <c r="N310" s="47">
        <v>0.65</v>
      </c>
      <c r="O310" s="47">
        <v>1.99</v>
      </c>
      <c r="P310" s="47">
        <v>2.27</v>
      </c>
      <c r="Q310" s="47">
        <v>1.5</v>
      </c>
      <c r="R310" s="47">
        <v>2.4</v>
      </c>
      <c r="S310" s="46">
        <f t="shared" si="71"/>
        <v>1.0065</v>
      </c>
      <c r="T310" s="46">
        <f t="shared" si="72"/>
        <v>1.0199</v>
      </c>
      <c r="U310" s="46">
        <f t="shared" si="73"/>
        <v>1.0226999999999999</v>
      </c>
      <c r="V310" s="46">
        <f t="shared" si="74"/>
        <v>1.0149999999999999</v>
      </c>
      <c r="W310" s="46">
        <f t="shared" si="65"/>
        <v>1.024</v>
      </c>
      <c r="Y310" s="45">
        <v>199002</v>
      </c>
      <c r="Z310" s="47">
        <v>2.29</v>
      </c>
      <c r="AA310" s="47">
        <v>1.1499999999999999</v>
      </c>
      <c r="AB310" s="47">
        <v>0.35</v>
      </c>
      <c r="AC310" s="47">
        <v>1.82</v>
      </c>
      <c r="AD310" s="47">
        <v>3.15</v>
      </c>
      <c r="AE310" s="46">
        <f t="shared" si="66"/>
        <v>1.0228999999999999</v>
      </c>
      <c r="AF310" s="46">
        <f t="shared" si="67"/>
        <v>1.0115000000000001</v>
      </c>
      <c r="AG310" s="46">
        <f t="shared" si="68"/>
        <v>1.0035000000000001</v>
      </c>
      <c r="AH310" s="46">
        <f t="shared" si="69"/>
        <v>1.0182</v>
      </c>
      <c r="AI310" s="46">
        <f t="shared" si="70"/>
        <v>1.0315000000000001</v>
      </c>
      <c r="AK310" s="45">
        <v>199002</v>
      </c>
      <c r="AL310" s="47">
        <v>1.1100000000000001</v>
      </c>
      <c r="AM310" s="47">
        <v>0.56999999999999995</v>
      </c>
    </row>
    <row r="311" spans="1:39" x14ac:dyDescent="0.2">
      <c r="A311" s="45">
        <v>199003</v>
      </c>
      <c r="B311" s="47">
        <v>2.3199999999999998</v>
      </c>
      <c r="C311" s="47">
        <v>3.94</v>
      </c>
      <c r="D311" s="47">
        <v>2.75</v>
      </c>
      <c r="E311" s="47">
        <v>2.67</v>
      </c>
      <c r="F311" s="47">
        <v>2.2799999999999998</v>
      </c>
      <c r="G311" s="46">
        <f t="shared" si="64"/>
        <v>1.0232000000000001</v>
      </c>
      <c r="H311" s="46">
        <f t="shared" si="60"/>
        <v>1.0394000000000001</v>
      </c>
      <c r="I311" s="46">
        <f t="shared" si="61"/>
        <v>1.0275000000000001</v>
      </c>
      <c r="J311" s="46">
        <f t="shared" si="62"/>
        <v>1.0266999999999999</v>
      </c>
      <c r="K311" s="46">
        <f t="shared" si="63"/>
        <v>1.0227999999999999</v>
      </c>
      <c r="M311" s="45">
        <v>199003</v>
      </c>
      <c r="N311" s="47">
        <v>4.01</v>
      </c>
      <c r="O311" s="47">
        <v>3.82</v>
      </c>
      <c r="P311" s="47">
        <v>1</v>
      </c>
      <c r="Q311" s="47">
        <v>0.98</v>
      </c>
      <c r="R311" s="47">
        <v>0.82</v>
      </c>
      <c r="S311" s="46">
        <f t="shared" si="71"/>
        <v>1.0401</v>
      </c>
      <c r="T311" s="46">
        <f t="shared" si="72"/>
        <v>1.0382</v>
      </c>
      <c r="U311" s="46">
        <f t="shared" si="73"/>
        <v>1.01</v>
      </c>
      <c r="V311" s="46">
        <f t="shared" si="74"/>
        <v>1.0098</v>
      </c>
      <c r="W311" s="46">
        <f t="shared" si="65"/>
        <v>1.0082</v>
      </c>
      <c r="Y311" s="45">
        <v>199003</v>
      </c>
      <c r="Z311" s="47">
        <v>3.19</v>
      </c>
      <c r="AA311" s="47">
        <v>3.57</v>
      </c>
      <c r="AB311" s="47">
        <v>3.17</v>
      </c>
      <c r="AC311" s="47">
        <v>1.19</v>
      </c>
      <c r="AD311" s="47">
        <v>0.53</v>
      </c>
      <c r="AE311" s="46">
        <f t="shared" si="66"/>
        <v>1.0319</v>
      </c>
      <c r="AF311" s="46">
        <f t="shared" si="67"/>
        <v>1.0357000000000001</v>
      </c>
      <c r="AG311" s="46">
        <f t="shared" si="68"/>
        <v>1.0317000000000001</v>
      </c>
      <c r="AH311" s="46">
        <f t="shared" si="69"/>
        <v>1.0119</v>
      </c>
      <c r="AI311" s="46">
        <f t="shared" si="70"/>
        <v>1.0053000000000001</v>
      </c>
      <c r="AK311" s="45">
        <v>199003</v>
      </c>
      <c r="AL311" s="47">
        <v>1.83</v>
      </c>
      <c r="AM311" s="47">
        <v>0.64</v>
      </c>
    </row>
    <row r="312" spans="1:39" x14ac:dyDescent="0.2">
      <c r="A312" s="45">
        <v>199004</v>
      </c>
      <c r="B312" s="47">
        <v>-2.83</v>
      </c>
      <c r="C312" s="47">
        <v>-3.58</v>
      </c>
      <c r="D312" s="47">
        <v>-3.49</v>
      </c>
      <c r="E312" s="47">
        <v>-4.46</v>
      </c>
      <c r="F312" s="47">
        <v>-2.15</v>
      </c>
      <c r="G312" s="46">
        <f t="shared" si="64"/>
        <v>0.97170000000000001</v>
      </c>
      <c r="H312" s="46">
        <f t="shared" si="60"/>
        <v>0.96419999999999995</v>
      </c>
      <c r="I312" s="46">
        <f t="shared" si="61"/>
        <v>0.96509999999999996</v>
      </c>
      <c r="J312" s="46">
        <f t="shared" si="62"/>
        <v>0.95540000000000003</v>
      </c>
      <c r="K312" s="46">
        <f t="shared" si="63"/>
        <v>0.97850000000000004</v>
      </c>
      <c r="M312" s="45">
        <v>199004</v>
      </c>
      <c r="N312" s="47">
        <v>-0.61</v>
      </c>
      <c r="O312" s="47">
        <v>-1.85</v>
      </c>
      <c r="P312" s="47">
        <v>-4</v>
      </c>
      <c r="Q312" s="47">
        <v>-4.3600000000000003</v>
      </c>
      <c r="R312" s="47">
        <v>-4.66</v>
      </c>
      <c r="S312" s="46">
        <f t="shared" si="71"/>
        <v>0.99390000000000001</v>
      </c>
      <c r="T312" s="46">
        <f t="shared" si="72"/>
        <v>0.98150000000000004</v>
      </c>
      <c r="U312" s="46">
        <f t="shared" si="73"/>
        <v>0.96</v>
      </c>
      <c r="V312" s="46">
        <f t="shared" si="74"/>
        <v>0.95640000000000003</v>
      </c>
      <c r="W312" s="46">
        <f t="shared" si="65"/>
        <v>0.95340000000000003</v>
      </c>
      <c r="Y312" s="45">
        <v>199004</v>
      </c>
      <c r="Z312" s="47">
        <v>-1.76</v>
      </c>
      <c r="AA312" s="47">
        <v>-0.93</v>
      </c>
      <c r="AB312" s="47">
        <v>-2.35</v>
      </c>
      <c r="AC312" s="47">
        <v>-3.77</v>
      </c>
      <c r="AD312" s="47">
        <v>-4.82</v>
      </c>
      <c r="AE312" s="46">
        <f t="shared" si="66"/>
        <v>0.98240000000000005</v>
      </c>
      <c r="AF312" s="46">
        <f t="shared" si="67"/>
        <v>0.99070000000000003</v>
      </c>
      <c r="AG312" s="46">
        <f t="shared" si="68"/>
        <v>0.97650000000000003</v>
      </c>
      <c r="AH312" s="46">
        <f t="shared" si="69"/>
        <v>0.96230000000000004</v>
      </c>
      <c r="AI312" s="46">
        <f t="shared" si="70"/>
        <v>0.95179999999999998</v>
      </c>
      <c r="AK312" s="45">
        <v>199004</v>
      </c>
      <c r="AL312" s="47">
        <v>-3.36</v>
      </c>
      <c r="AM312" s="47">
        <v>0.69</v>
      </c>
    </row>
    <row r="313" spans="1:39" x14ac:dyDescent="0.2">
      <c r="A313" s="45">
        <v>199005</v>
      </c>
      <c r="B313" s="47">
        <v>5.08</v>
      </c>
      <c r="C313" s="47">
        <v>7.38</v>
      </c>
      <c r="D313" s="47">
        <v>7.74</v>
      </c>
      <c r="E313" s="47">
        <v>9.11</v>
      </c>
      <c r="F313" s="47">
        <v>9.5</v>
      </c>
      <c r="G313" s="46">
        <f t="shared" si="64"/>
        <v>1.0508</v>
      </c>
      <c r="H313" s="46">
        <f t="shared" si="60"/>
        <v>1.0738000000000001</v>
      </c>
      <c r="I313" s="46">
        <f t="shared" si="61"/>
        <v>1.0773999999999999</v>
      </c>
      <c r="J313" s="46">
        <f t="shared" si="62"/>
        <v>1.0911</v>
      </c>
      <c r="K313" s="46">
        <f t="shared" si="63"/>
        <v>1.095</v>
      </c>
      <c r="M313" s="45">
        <v>199005</v>
      </c>
      <c r="N313" s="47">
        <v>11.2</v>
      </c>
      <c r="O313" s="47">
        <v>10.28</v>
      </c>
      <c r="P313" s="47">
        <v>7.9</v>
      </c>
      <c r="Q313" s="47">
        <v>6.33</v>
      </c>
      <c r="R313" s="47">
        <v>7.45</v>
      </c>
      <c r="S313" s="46">
        <f t="shared" si="71"/>
        <v>1.1120000000000001</v>
      </c>
      <c r="T313" s="46">
        <f t="shared" si="72"/>
        <v>1.1028</v>
      </c>
      <c r="U313" s="46">
        <f t="shared" si="73"/>
        <v>1.079</v>
      </c>
      <c r="V313" s="46">
        <f t="shared" si="74"/>
        <v>1.0632999999999999</v>
      </c>
      <c r="W313" s="46">
        <f t="shared" si="65"/>
        <v>1.0745</v>
      </c>
      <c r="Y313" s="45">
        <v>199005</v>
      </c>
      <c r="Z313" s="47">
        <v>11.6</v>
      </c>
      <c r="AA313" s="47">
        <v>11.16</v>
      </c>
      <c r="AB313" s="47">
        <v>7.98</v>
      </c>
      <c r="AC313" s="47">
        <v>7.37</v>
      </c>
      <c r="AD313" s="47">
        <v>7.74</v>
      </c>
      <c r="AE313" s="46">
        <f t="shared" si="66"/>
        <v>1.1160000000000001</v>
      </c>
      <c r="AF313" s="46">
        <f t="shared" si="67"/>
        <v>1.1115999999999999</v>
      </c>
      <c r="AG313" s="46">
        <f t="shared" si="68"/>
        <v>1.0798000000000001</v>
      </c>
      <c r="AH313" s="46">
        <f t="shared" si="69"/>
        <v>1.0737000000000001</v>
      </c>
      <c r="AI313" s="46">
        <f t="shared" si="70"/>
        <v>1.0773999999999999</v>
      </c>
      <c r="AK313" s="45">
        <v>199005</v>
      </c>
      <c r="AL313" s="47">
        <v>8.42</v>
      </c>
      <c r="AM313" s="47">
        <v>0.68</v>
      </c>
    </row>
    <row r="314" spans="1:39" x14ac:dyDescent="0.2">
      <c r="A314" s="45">
        <v>199006</v>
      </c>
      <c r="B314" s="47">
        <v>0.56000000000000005</v>
      </c>
      <c r="C314" s="47">
        <v>-0.28000000000000003</v>
      </c>
      <c r="D314" s="47">
        <v>0.2</v>
      </c>
      <c r="E314" s="47">
        <v>-0.88</v>
      </c>
      <c r="F314" s="47">
        <v>-0.6</v>
      </c>
      <c r="G314" s="46">
        <f t="shared" si="64"/>
        <v>1.0056</v>
      </c>
      <c r="H314" s="46">
        <f t="shared" si="60"/>
        <v>0.99719999999999998</v>
      </c>
      <c r="I314" s="46">
        <f t="shared" si="61"/>
        <v>1.002</v>
      </c>
      <c r="J314" s="46">
        <f t="shared" si="62"/>
        <v>0.99119999999999997</v>
      </c>
      <c r="K314" s="46">
        <f t="shared" si="63"/>
        <v>0.99399999999999999</v>
      </c>
      <c r="M314" s="45">
        <v>199006</v>
      </c>
      <c r="N314" s="47">
        <v>2.63</v>
      </c>
      <c r="O314" s="47">
        <v>-1.74</v>
      </c>
      <c r="P314" s="47">
        <v>-2</v>
      </c>
      <c r="Q314" s="47">
        <v>-2.8</v>
      </c>
      <c r="R314" s="47">
        <v>-0.31</v>
      </c>
      <c r="S314" s="46">
        <f t="shared" si="71"/>
        <v>1.0263</v>
      </c>
      <c r="T314" s="46">
        <f t="shared" si="72"/>
        <v>0.98260000000000003</v>
      </c>
      <c r="U314" s="46">
        <f t="shared" si="73"/>
        <v>0.98</v>
      </c>
      <c r="V314" s="46">
        <f t="shared" si="74"/>
        <v>0.97199999999999998</v>
      </c>
      <c r="W314" s="46">
        <f t="shared" si="65"/>
        <v>0.99690000000000001</v>
      </c>
      <c r="Y314" s="45">
        <v>199006</v>
      </c>
      <c r="Z314" s="47">
        <v>1.02</v>
      </c>
      <c r="AA314" s="47">
        <v>1.37</v>
      </c>
      <c r="AB314" s="47">
        <v>-0.66</v>
      </c>
      <c r="AC314" s="47">
        <v>-1.9</v>
      </c>
      <c r="AD314" s="47">
        <v>-2.37</v>
      </c>
      <c r="AE314" s="46">
        <f t="shared" si="66"/>
        <v>1.0102</v>
      </c>
      <c r="AF314" s="46">
        <f t="shared" si="67"/>
        <v>1.0137</v>
      </c>
      <c r="AG314" s="46">
        <f t="shared" si="68"/>
        <v>0.99339999999999995</v>
      </c>
      <c r="AH314" s="46">
        <f t="shared" si="69"/>
        <v>0.98099999999999998</v>
      </c>
      <c r="AI314" s="46">
        <f t="shared" si="70"/>
        <v>0.97629999999999995</v>
      </c>
      <c r="AK314" s="45">
        <v>199006</v>
      </c>
      <c r="AL314" s="47">
        <v>-1.0900000000000001</v>
      </c>
      <c r="AM314" s="47">
        <v>0.63</v>
      </c>
    </row>
    <row r="315" spans="1:39" x14ac:dyDescent="0.2">
      <c r="A315" s="45">
        <v>199007</v>
      </c>
      <c r="B315" s="47">
        <v>-4.3499999999999996</v>
      </c>
      <c r="C315" s="47">
        <v>-4.26</v>
      </c>
      <c r="D315" s="47">
        <v>-3.6</v>
      </c>
      <c r="E315" s="47">
        <v>-2.2599999999999998</v>
      </c>
      <c r="F315" s="47">
        <v>-0.37</v>
      </c>
      <c r="G315" s="46">
        <f t="shared" si="64"/>
        <v>0.95650000000000002</v>
      </c>
      <c r="H315" s="46">
        <f t="shared" si="60"/>
        <v>0.95740000000000003</v>
      </c>
      <c r="I315" s="46">
        <f t="shared" si="61"/>
        <v>0.96399999999999997</v>
      </c>
      <c r="J315" s="46">
        <f t="shared" si="62"/>
        <v>0.97740000000000005</v>
      </c>
      <c r="K315" s="46">
        <f t="shared" si="63"/>
        <v>0.99629999999999996</v>
      </c>
      <c r="M315" s="45">
        <v>199007</v>
      </c>
      <c r="N315" s="47">
        <v>-1.51</v>
      </c>
      <c r="O315" s="47">
        <v>-1.56</v>
      </c>
      <c r="P315" s="47">
        <v>0.68</v>
      </c>
      <c r="Q315" s="47">
        <v>-2.23</v>
      </c>
      <c r="R315" s="47">
        <v>-2.59</v>
      </c>
      <c r="S315" s="46">
        <f t="shared" si="71"/>
        <v>0.9849</v>
      </c>
      <c r="T315" s="46">
        <f t="shared" si="72"/>
        <v>0.98440000000000005</v>
      </c>
      <c r="U315" s="46">
        <f t="shared" si="73"/>
        <v>1.0067999999999999</v>
      </c>
      <c r="V315" s="46">
        <f t="shared" si="74"/>
        <v>0.97770000000000001</v>
      </c>
      <c r="W315" s="46">
        <f t="shared" si="65"/>
        <v>0.97409999999999997</v>
      </c>
      <c r="Y315" s="45">
        <v>199007</v>
      </c>
      <c r="Z315" s="47">
        <v>-1.18</v>
      </c>
      <c r="AA315" s="47">
        <v>-0.56000000000000005</v>
      </c>
      <c r="AB315" s="47">
        <v>-0.66</v>
      </c>
      <c r="AC315" s="47">
        <v>-0.8</v>
      </c>
      <c r="AD315" s="47">
        <v>-2.41</v>
      </c>
      <c r="AE315" s="46">
        <f t="shared" si="66"/>
        <v>0.98819999999999997</v>
      </c>
      <c r="AF315" s="46">
        <f t="shared" si="67"/>
        <v>0.99439999999999995</v>
      </c>
      <c r="AG315" s="46">
        <f t="shared" si="68"/>
        <v>0.99339999999999995</v>
      </c>
      <c r="AH315" s="46">
        <f t="shared" si="69"/>
        <v>0.99199999999999999</v>
      </c>
      <c r="AI315" s="46">
        <f t="shared" si="70"/>
        <v>0.97589999999999999</v>
      </c>
      <c r="AK315" s="45">
        <v>199007</v>
      </c>
      <c r="AL315" s="47">
        <v>-1.9</v>
      </c>
      <c r="AM315" s="47">
        <v>0.68</v>
      </c>
    </row>
    <row r="316" spans="1:39" x14ac:dyDescent="0.2">
      <c r="A316" s="45">
        <v>199008</v>
      </c>
      <c r="B316" s="47">
        <v>-13.18</v>
      </c>
      <c r="C316" s="47">
        <v>-12.89</v>
      </c>
      <c r="D316" s="47">
        <v>-11.86</v>
      </c>
      <c r="E316" s="47">
        <v>-10.199999999999999</v>
      </c>
      <c r="F316" s="47">
        <v>-8.7200000000000006</v>
      </c>
      <c r="G316" s="46">
        <f t="shared" si="64"/>
        <v>0.86819999999999997</v>
      </c>
      <c r="H316" s="46">
        <f t="shared" si="60"/>
        <v>0.87109999999999999</v>
      </c>
      <c r="I316" s="46">
        <f t="shared" si="61"/>
        <v>0.88139999999999996</v>
      </c>
      <c r="J316" s="46">
        <f t="shared" si="62"/>
        <v>0.89800000000000002</v>
      </c>
      <c r="K316" s="46">
        <f t="shared" si="63"/>
        <v>0.91280000000000006</v>
      </c>
      <c r="M316" s="45">
        <v>199008</v>
      </c>
      <c r="N316" s="47">
        <v>-9.5</v>
      </c>
      <c r="O316" s="47">
        <v>-10.74</v>
      </c>
      <c r="P316" s="47">
        <v>-7.66</v>
      </c>
      <c r="Q316" s="47">
        <v>-9.66</v>
      </c>
      <c r="R316" s="47">
        <v>-10.58</v>
      </c>
      <c r="S316" s="46">
        <f t="shared" si="71"/>
        <v>0.90500000000000003</v>
      </c>
      <c r="T316" s="46">
        <f t="shared" si="72"/>
        <v>0.89260000000000006</v>
      </c>
      <c r="U316" s="46">
        <f t="shared" si="73"/>
        <v>0.9234</v>
      </c>
      <c r="V316" s="46">
        <f t="shared" si="74"/>
        <v>0.90339999999999998</v>
      </c>
      <c r="W316" s="46">
        <f t="shared" si="65"/>
        <v>0.89419999999999999</v>
      </c>
      <c r="Y316" s="45">
        <v>199008</v>
      </c>
      <c r="Z316" s="47">
        <v>-7.93</v>
      </c>
      <c r="AA316" s="47">
        <v>-8.86</v>
      </c>
      <c r="AB316" s="47">
        <v>-10.24</v>
      </c>
      <c r="AC316" s="47">
        <v>-9.58</v>
      </c>
      <c r="AD316" s="47">
        <v>-10.97</v>
      </c>
      <c r="AE316" s="46">
        <f t="shared" si="66"/>
        <v>0.92069999999999996</v>
      </c>
      <c r="AF316" s="46">
        <f t="shared" si="67"/>
        <v>0.91139999999999999</v>
      </c>
      <c r="AG316" s="46">
        <f t="shared" si="68"/>
        <v>0.89759999999999995</v>
      </c>
      <c r="AH316" s="46">
        <f t="shared" si="69"/>
        <v>0.9042</v>
      </c>
      <c r="AI316" s="46">
        <f t="shared" si="70"/>
        <v>0.89029999999999998</v>
      </c>
      <c r="AK316" s="45">
        <v>199008</v>
      </c>
      <c r="AL316" s="47">
        <v>-10.15</v>
      </c>
      <c r="AM316" s="47">
        <v>0.66</v>
      </c>
    </row>
    <row r="317" spans="1:39" x14ac:dyDescent="0.2">
      <c r="A317" s="45">
        <v>199009</v>
      </c>
      <c r="B317" s="47">
        <v>-9.02</v>
      </c>
      <c r="C317" s="47">
        <v>-9.06</v>
      </c>
      <c r="D317" s="47">
        <v>-8.3699999999999992</v>
      </c>
      <c r="E317" s="47">
        <v>-7.21</v>
      </c>
      <c r="F317" s="47">
        <v>-4.53</v>
      </c>
      <c r="G317" s="46">
        <f t="shared" si="64"/>
        <v>0.90979999999999994</v>
      </c>
      <c r="H317" s="46">
        <f t="shared" si="60"/>
        <v>0.90939999999999999</v>
      </c>
      <c r="I317" s="46">
        <f t="shared" si="61"/>
        <v>0.9163</v>
      </c>
      <c r="J317" s="46">
        <f t="shared" si="62"/>
        <v>0.92789999999999995</v>
      </c>
      <c r="K317" s="46">
        <f t="shared" si="63"/>
        <v>0.95469999999999999</v>
      </c>
      <c r="M317" s="45">
        <v>199009</v>
      </c>
      <c r="N317" s="47">
        <v>-5.79</v>
      </c>
      <c r="O317" s="47">
        <v>-5.72</v>
      </c>
      <c r="P317" s="47">
        <v>-3.11</v>
      </c>
      <c r="Q317" s="47">
        <v>-6.96</v>
      </c>
      <c r="R317" s="47">
        <v>-7.58</v>
      </c>
      <c r="S317" s="46">
        <f t="shared" si="71"/>
        <v>0.94210000000000005</v>
      </c>
      <c r="T317" s="46">
        <f t="shared" si="72"/>
        <v>0.94279999999999997</v>
      </c>
      <c r="U317" s="46">
        <f t="shared" si="73"/>
        <v>0.96889999999999998</v>
      </c>
      <c r="V317" s="46">
        <f t="shared" si="74"/>
        <v>0.9304</v>
      </c>
      <c r="W317" s="46">
        <f t="shared" si="65"/>
        <v>0.92420000000000002</v>
      </c>
      <c r="Y317" s="45">
        <v>199009</v>
      </c>
      <c r="Z317" s="47">
        <v>-5.76</v>
      </c>
      <c r="AA317" s="47">
        <v>-3.86</v>
      </c>
      <c r="AB317" s="47">
        <v>-4.0199999999999996</v>
      </c>
      <c r="AC317" s="47">
        <v>-6.15</v>
      </c>
      <c r="AD317" s="47">
        <v>-8.61</v>
      </c>
      <c r="AE317" s="46">
        <f t="shared" si="66"/>
        <v>0.94240000000000002</v>
      </c>
      <c r="AF317" s="46">
        <f t="shared" si="67"/>
        <v>0.96140000000000003</v>
      </c>
      <c r="AG317" s="46">
        <f t="shared" si="68"/>
        <v>0.95979999999999999</v>
      </c>
      <c r="AH317" s="46">
        <f t="shared" si="69"/>
        <v>0.9385</v>
      </c>
      <c r="AI317" s="46">
        <f t="shared" si="70"/>
        <v>0.91390000000000005</v>
      </c>
      <c r="AK317" s="45">
        <v>199009</v>
      </c>
      <c r="AL317" s="47">
        <v>-6.12</v>
      </c>
      <c r="AM317" s="47">
        <v>0.6</v>
      </c>
    </row>
    <row r="318" spans="1:39" x14ac:dyDescent="0.2">
      <c r="A318" s="45">
        <v>199010</v>
      </c>
      <c r="B318" s="47">
        <v>-6.75</v>
      </c>
      <c r="C318" s="47">
        <v>-5.7</v>
      </c>
      <c r="D318" s="47">
        <v>-4.74</v>
      </c>
      <c r="E318" s="47">
        <v>-2.84</v>
      </c>
      <c r="F318" s="47">
        <v>-0.06</v>
      </c>
      <c r="G318" s="46">
        <f t="shared" si="64"/>
        <v>0.9325</v>
      </c>
      <c r="H318" s="46">
        <f t="shared" si="60"/>
        <v>0.94299999999999995</v>
      </c>
      <c r="I318" s="46">
        <f t="shared" si="61"/>
        <v>0.9526</v>
      </c>
      <c r="J318" s="46">
        <f t="shared" si="62"/>
        <v>0.97160000000000002</v>
      </c>
      <c r="K318" s="46">
        <f t="shared" si="63"/>
        <v>0.99939999999999996</v>
      </c>
      <c r="M318" s="45">
        <v>199010</v>
      </c>
      <c r="N318" s="47">
        <v>0.56000000000000005</v>
      </c>
      <c r="O318" s="47">
        <v>-2.31</v>
      </c>
      <c r="P318" s="47">
        <v>-1.97</v>
      </c>
      <c r="Q318" s="47">
        <v>-1</v>
      </c>
      <c r="R318" s="47">
        <v>-1.1200000000000001</v>
      </c>
      <c r="S318" s="46">
        <f t="shared" si="71"/>
        <v>1.0056</v>
      </c>
      <c r="T318" s="46">
        <f t="shared" si="72"/>
        <v>0.97689999999999999</v>
      </c>
      <c r="U318" s="46">
        <f t="shared" si="73"/>
        <v>0.98029999999999995</v>
      </c>
      <c r="V318" s="46">
        <f t="shared" si="74"/>
        <v>0.99</v>
      </c>
      <c r="W318" s="46">
        <f t="shared" si="65"/>
        <v>0.98880000000000001</v>
      </c>
      <c r="Y318" s="45">
        <v>199010</v>
      </c>
      <c r="Z318" s="47">
        <v>-1.75</v>
      </c>
      <c r="AA318" s="47">
        <v>1.35</v>
      </c>
      <c r="AB318" s="47">
        <v>-1.84</v>
      </c>
      <c r="AC318" s="47">
        <v>-0.06</v>
      </c>
      <c r="AD318" s="47">
        <v>-3.47</v>
      </c>
      <c r="AE318" s="46">
        <f t="shared" si="66"/>
        <v>0.98250000000000004</v>
      </c>
      <c r="AF318" s="46">
        <f t="shared" si="67"/>
        <v>1.0135000000000001</v>
      </c>
      <c r="AG318" s="46">
        <f t="shared" si="68"/>
        <v>0.98160000000000003</v>
      </c>
      <c r="AH318" s="46">
        <f t="shared" si="69"/>
        <v>0.99939999999999996</v>
      </c>
      <c r="AI318" s="46">
        <f t="shared" si="70"/>
        <v>0.96530000000000005</v>
      </c>
      <c r="AK318" s="45">
        <v>199010</v>
      </c>
      <c r="AL318" s="47">
        <v>-1.92</v>
      </c>
      <c r="AM318" s="47">
        <v>0.68</v>
      </c>
    </row>
    <row r="319" spans="1:39" x14ac:dyDescent="0.2">
      <c r="A319" s="45">
        <v>199011</v>
      </c>
      <c r="B319" s="47">
        <v>2.96</v>
      </c>
      <c r="C319" s="47">
        <v>7.45</v>
      </c>
      <c r="D319" s="47">
        <v>9.18</v>
      </c>
      <c r="E319" s="47">
        <v>8.91</v>
      </c>
      <c r="F319" s="47">
        <v>6.45</v>
      </c>
      <c r="G319" s="46">
        <f t="shared" si="64"/>
        <v>1.0296000000000001</v>
      </c>
      <c r="H319" s="46">
        <f t="shared" si="60"/>
        <v>1.0745</v>
      </c>
      <c r="I319" s="46">
        <f t="shared" si="61"/>
        <v>1.0918000000000001</v>
      </c>
      <c r="J319" s="46">
        <f t="shared" si="62"/>
        <v>1.0891</v>
      </c>
      <c r="K319" s="46">
        <f t="shared" si="63"/>
        <v>1.0645</v>
      </c>
      <c r="M319" s="45">
        <v>199011</v>
      </c>
      <c r="N319" s="47">
        <v>7.1</v>
      </c>
      <c r="O319" s="47">
        <v>7.74</v>
      </c>
      <c r="P319" s="47">
        <v>6.52</v>
      </c>
      <c r="Q319" s="47">
        <v>7.03</v>
      </c>
      <c r="R319" s="47">
        <v>4.7699999999999996</v>
      </c>
      <c r="S319" s="46">
        <f t="shared" si="71"/>
        <v>1.071</v>
      </c>
      <c r="T319" s="46">
        <f t="shared" si="72"/>
        <v>1.0773999999999999</v>
      </c>
      <c r="U319" s="46">
        <f t="shared" si="73"/>
        <v>1.0651999999999999</v>
      </c>
      <c r="V319" s="46">
        <f t="shared" si="74"/>
        <v>1.0703</v>
      </c>
      <c r="W319" s="46">
        <f t="shared" si="65"/>
        <v>1.0477000000000001</v>
      </c>
      <c r="Y319" s="45">
        <v>199011</v>
      </c>
      <c r="Z319" s="47">
        <v>7.13</v>
      </c>
      <c r="AA319" s="47">
        <v>5.19</v>
      </c>
      <c r="AB319" s="47">
        <v>7.3</v>
      </c>
      <c r="AC319" s="47">
        <v>7.95</v>
      </c>
      <c r="AD319" s="47">
        <v>7.54</v>
      </c>
      <c r="AE319" s="46">
        <f t="shared" si="66"/>
        <v>1.0712999999999999</v>
      </c>
      <c r="AF319" s="46">
        <f t="shared" si="67"/>
        <v>1.0519000000000001</v>
      </c>
      <c r="AG319" s="46">
        <f t="shared" si="68"/>
        <v>1.073</v>
      </c>
      <c r="AH319" s="46">
        <f t="shared" si="69"/>
        <v>1.0794999999999999</v>
      </c>
      <c r="AI319" s="46">
        <f t="shared" si="70"/>
        <v>1.0753999999999999</v>
      </c>
      <c r="AK319" s="45">
        <v>199011</v>
      </c>
      <c r="AL319" s="47">
        <v>6.35</v>
      </c>
      <c r="AM319" s="47">
        <v>0.56999999999999995</v>
      </c>
    </row>
    <row r="320" spans="1:39" x14ac:dyDescent="0.2">
      <c r="A320" s="45">
        <v>199012</v>
      </c>
      <c r="B320" s="47">
        <v>0.12</v>
      </c>
      <c r="C320" s="47">
        <v>4.42</v>
      </c>
      <c r="D320" s="47">
        <v>4.8899999999999997</v>
      </c>
      <c r="E320" s="47">
        <v>4.07</v>
      </c>
      <c r="F320" s="47">
        <v>2.76</v>
      </c>
      <c r="G320" s="46">
        <f t="shared" si="64"/>
        <v>1.0012000000000001</v>
      </c>
      <c r="H320" s="46">
        <f t="shared" si="60"/>
        <v>1.0442</v>
      </c>
      <c r="I320" s="46">
        <f t="shared" si="61"/>
        <v>1.0488999999999999</v>
      </c>
      <c r="J320" s="46">
        <f t="shared" si="62"/>
        <v>1.0407</v>
      </c>
      <c r="K320" s="46">
        <f t="shared" si="63"/>
        <v>1.0276000000000001</v>
      </c>
      <c r="M320" s="45">
        <v>199012</v>
      </c>
      <c r="N320" s="47">
        <v>3.58</v>
      </c>
      <c r="O320" s="47">
        <v>3.79</v>
      </c>
      <c r="P320" s="47">
        <v>2.13</v>
      </c>
      <c r="Q320" s="47">
        <v>3.14</v>
      </c>
      <c r="R320" s="47">
        <v>1.75</v>
      </c>
      <c r="S320" s="46">
        <f t="shared" si="71"/>
        <v>1.0358000000000001</v>
      </c>
      <c r="T320" s="46">
        <f t="shared" si="72"/>
        <v>1.0379</v>
      </c>
      <c r="U320" s="46">
        <f t="shared" si="73"/>
        <v>1.0213000000000001</v>
      </c>
      <c r="V320" s="46">
        <f t="shared" si="74"/>
        <v>1.0314000000000001</v>
      </c>
      <c r="W320" s="46">
        <f t="shared" si="65"/>
        <v>1.0175000000000001</v>
      </c>
      <c r="Y320" s="45">
        <v>199012</v>
      </c>
      <c r="Z320" s="47">
        <v>2.4900000000000002</v>
      </c>
      <c r="AA320" s="47">
        <v>2.39</v>
      </c>
      <c r="AB320" s="47">
        <v>3.59</v>
      </c>
      <c r="AC320" s="47">
        <v>4.24</v>
      </c>
      <c r="AD320" s="47">
        <v>3.51</v>
      </c>
      <c r="AE320" s="46">
        <f t="shared" si="66"/>
        <v>1.0248999999999999</v>
      </c>
      <c r="AF320" s="46">
        <f t="shared" si="67"/>
        <v>1.0239</v>
      </c>
      <c r="AG320" s="46">
        <f t="shared" si="68"/>
        <v>1.0359</v>
      </c>
      <c r="AH320" s="46">
        <f t="shared" si="69"/>
        <v>1.0424</v>
      </c>
      <c r="AI320" s="46">
        <f t="shared" si="70"/>
        <v>1.0350999999999999</v>
      </c>
      <c r="AK320" s="45">
        <v>199012</v>
      </c>
      <c r="AL320" s="47">
        <v>2.46</v>
      </c>
      <c r="AM320" s="47">
        <v>0.6</v>
      </c>
    </row>
    <row r="321" spans="1:39" x14ac:dyDescent="0.2">
      <c r="A321" s="45">
        <v>199101</v>
      </c>
      <c r="B321" s="47">
        <v>7.84</v>
      </c>
      <c r="C321" s="47">
        <v>7.95</v>
      </c>
      <c r="D321" s="47">
        <v>7.92</v>
      </c>
      <c r="E321" s="47">
        <v>6.17</v>
      </c>
      <c r="F321" s="47">
        <v>4.49</v>
      </c>
      <c r="G321" s="46">
        <f t="shared" si="64"/>
        <v>1.0784</v>
      </c>
      <c r="H321" s="46">
        <f t="shared" si="60"/>
        <v>1.0794999999999999</v>
      </c>
      <c r="I321" s="46">
        <f t="shared" si="61"/>
        <v>1.0791999999999999</v>
      </c>
      <c r="J321" s="46">
        <f t="shared" si="62"/>
        <v>1.0617000000000001</v>
      </c>
      <c r="K321" s="46">
        <f t="shared" si="63"/>
        <v>1.0448999999999999</v>
      </c>
      <c r="M321" s="45">
        <v>199101</v>
      </c>
      <c r="N321" s="47">
        <v>6</v>
      </c>
      <c r="O321" s="47">
        <v>5.93</v>
      </c>
      <c r="P321" s="47">
        <v>3.04</v>
      </c>
      <c r="Q321" s="47">
        <v>5.93</v>
      </c>
      <c r="R321" s="47">
        <v>4.9400000000000004</v>
      </c>
      <c r="S321" s="46">
        <f t="shared" si="71"/>
        <v>1.06</v>
      </c>
      <c r="T321" s="46">
        <f t="shared" si="72"/>
        <v>1.0592999999999999</v>
      </c>
      <c r="U321" s="46">
        <f t="shared" si="73"/>
        <v>1.0304</v>
      </c>
      <c r="V321" s="46">
        <f t="shared" si="74"/>
        <v>1.0592999999999999</v>
      </c>
      <c r="W321" s="46">
        <f t="shared" si="65"/>
        <v>1.0494000000000001</v>
      </c>
      <c r="Y321" s="45">
        <v>199101</v>
      </c>
      <c r="Z321" s="47">
        <v>5.08</v>
      </c>
      <c r="AA321" s="47">
        <v>2.94</v>
      </c>
      <c r="AB321" s="47">
        <v>6.38</v>
      </c>
      <c r="AC321" s="47">
        <v>4.92</v>
      </c>
      <c r="AD321" s="47">
        <v>7.71</v>
      </c>
      <c r="AE321" s="46">
        <f t="shared" si="66"/>
        <v>1.0508</v>
      </c>
      <c r="AF321" s="46">
        <f t="shared" si="67"/>
        <v>1.0294000000000001</v>
      </c>
      <c r="AG321" s="46">
        <f t="shared" si="68"/>
        <v>1.0638000000000001</v>
      </c>
      <c r="AH321" s="46">
        <f t="shared" si="69"/>
        <v>1.0491999999999999</v>
      </c>
      <c r="AI321" s="46">
        <f t="shared" si="70"/>
        <v>1.0770999999999999</v>
      </c>
      <c r="AK321" s="45">
        <v>199101</v>
      </c>
      <c r="AL321" s="47">
        <v>4.6900000000000004</v>
      </c>
      <c r="AM321" s="47">
        <v>0.52</v>
      </c>
    </row>
    <row r="322" spans="1:39" x14ac:dyDescent="0.2">
      <c r="A322" s="45">
        <v>199102</v>
      </c>
      <c r="B322" s="47">
        <v>12.78</v>
      </c>
      <c r="C322" s="47">
        <v>11.21</v>
      </c>
      <c r="D322" s="47">
        <v>9.2799999999999994</v>
      </c>
      <c r="E322" s="47">
        <v>8.64</v>
      </c>
      <c r="F322" s="47">
        <v>6.99</v>
      </c>
      <c r="G322" s="46">
        <f t="shared" si="64"/>
        <v>1.1277999999999999</v>
      </c>
      <c r="H322" s="46">
        <f t="shared" si="60"/>
        <v>1.1121000000000001</v>
      </c>
      <c r="I322" s="46">
        <f t="shared" si="61"/>
        <v>1.0928</v>
      </c>
      <c r="J322" s="46">
        <f t="shared" si="62"/>
        <v>1.0864</v>
      </c>
      <c r="K322" s="46">
        <f t="shared" si="63"/>
        <v>1.0699000000000001</v>
      </c>
      <c r="M322" s="45">
        <v>199102</v>
      </c>
      <c r="N322" s="47">
        <v>8.5299999999999994</v>
      </c>
      <c r="O322" s="47">
        <v>7.72</v>
      </c>
      <c r="P322" s="47">
        <v>6.05</v>
      </c>
      <c r="Q322" s="47">
        <v>7.09</v>
      </c>
      <c r="R322" s="47">
        <v>8.18</v>
      </c>
      <c r="S322" s="46">
        <f t="shared" si="71"/>
        <v>1.0852999999999999</v>
      </c>
      <c r="T322" s="46">
        <f t="shared" si="72"/>
        <v>1.0771999999999999</v>
      </c>
      <c r="U322" s="46">
        <f t="shared" si="73"/>
        <v>1.0605</v>
      </c>
      <c r="V322" s="46">
        <f t="shared" si="74"/>
        <v>1.0709</v>
      </c>
      <c r="W322" s="46">
        <f t="shared" si="65"/>
        <v>1.0818000000000001</v>
      </c>
      <c r="Y322" s="45">
        <v>199102</v>
      </c>
      <c r="Z322" s="47">
        <v>7.92</v>
      </c>
      <c r="AA322" s="47">
        <v>7</v>
      </c>
      <c r="AB322" s="47">
        <v>7.31</v>
      </c>
      <c r="AC322" s="47">
        <v>6.51</v>
      </c>
      <c r="AD322" s="47">
        <v>8.6199999999999992</v>
      </c>
      <c r="AE322" s="46">
        <f t="shared" si="66"/>
        <v>1.0791999999999999</v>
      </c>
      <c r="AF322" s="46">
        <f t="shared" si="67"/>
        <v>1.07</v>
      </c>
      <c r="AG322" s="46">
        <f t="shared" si="68"/>
        <v>1.0730999999999999</v>
      </c>
      <c r="AH322" s="46">
        <f t="shared" si="69"/>
        <v>1.0650999999999999</v>
      </c>
      <c r="AI322" s="46">
        <f t="shared" si="70"/>
        <v>1.0862000000000001</v>
      </c>
      <c r="AK322" s="45">
        <v>199102</v>
      </c>
      <c r="AL322" s="47">
        <v>7.19</v>
      </c>
      <c r="AM322" s="47">
        <v>0.48</v>
      </c>
    </row>
    <row r="323" spans="1:39" x14ac:dyDescent="0.2">
      <c r="A323" s="45">
        <v>199103</v>
      </c>
      <c r="B323" s="47">
        <v>8.16</v>
      </c>
      <c r="C323" s="47">
        <v>6.2</v>
      </c>
      <c r="D323" s="47">
        <v>4.88</v>
      </c>
      <c r="E323" s="47">
        <v>4.03</v>
      </c>
      <c r="F323" s="47">
        <v>2.37</v>
      </c>
      <c r="G323" s="46">
        <f t="shared" si="64"/>
        <v>1.0815999999999999</v>
      </c>
      <c r="H323" s="46">
        <f t="shared" si="60"/>
        <v>1.0620000000000001</v>
      </c>
      <c r="I323" s="46">
        <f t="shared" si="61"/>
        <v>1.0488</v>
      </c>
      <c r="J323" s="46">
        <f t="shared" si="62"/>
        <v>1.0403</v>
      </c>
      <c r="K323" s="46">
        <f t="shared" si="63"/>
        <v>1.0237000000000001</v>
      </c>
      <c r="M323" s="45">
        <v>199103</v>
      </c>
      <c r="N323" s="47">
        <v>4.97</v>
      </c>
      <c r="O323" s="47">
        <v>2.42</v>
      </c>
      <c r="P323" s="47">
        <v>1.07</v>
      </c>
      <c r="Q323" s="47">
        <v>2.99</v>
      </c>
      <c r="R323" s="47">
        <v>2.75</v>
      </c>
      <c r="S323" s="46">
        <f t="shared" si="71"/>
        <v>1.0497000000000001</v>
      </c>
      <c r="T323" s="46">
        <f t="shared" si="72"/>
        <v>1.0242</v>
      </c>
      <c r="U323" s="46">
        <f t="shared" si="73"/>
        <v>1.0106999999999999</v>
      </c>
      <c r="V323" s="46">
        <f t="shared" si="74"/>
        <v>1.0299</v>
      </c>
      <c r="W323" s="46">
        <f t="shared" si="65"/>
        <v>1.0275000000000001</v>
      </c>
      <c r="Y323" s="45">
        <v>199103</v>
      </c>
      <c r="Z323" s="47">
        <v>2.98</v>
      </c>
      <c r="AA323" s="47">
        <v>4.07</v>
      </c>
      <c r="AB323" s="47">
        <v>1.9</v>
      </c>
      <c r="AC323" s="47">
        <v>2.46</v>
      </c>
      <c r="AD323" s="47">
        <v>2.73</v>
      </c>
      <c r="AE323" s="46">
        <f t="shared" si="66"/>
        <v>1.0298</v>
      </c>
      <c r="AF323" s="46">
        <f t="shared" si="67"/>
        <v>1.0407</v>
      </c>
      <c r="AG323" s="46">
        <f t="shared" si="68"/>
        <v>1.0189999999999999</v>
      </c>
      <c r="AH323" s="46">
        <f t="shared" si="69"/>
        <v>1.0246</v>
      </c>
      <c r="AI323" s="46">
        <f t="shared" si="70"/>
        <v>1.0273000000000001</v>
      </c>
      <c r="AK323" s="45">
        <v>199103</v>
      </c>
      <c r="AL323" s="47">
        <v>2.65</v>
      </c>
      <c r="AM323" s="47">
        <v>0.44</v>
      </c>
    </row>
    <row r="324" spans="1:39" x14ac:dyDescent="0.2">
      <c r="A324" s="45">
        <v>199104</v>
      </c>
      <c r="B324" s="47">
        <v>1.25</v>
      </c>
      <c r="C324" s="47">
        <v>0.33</v>
      </c>
      <c r="D324" s="47">
        <v>0.37</v>
      </c>
      <c r="E324" s="47">
        <v>0.74</v>
      </c>
      <c r="F324" s="47">
        <v>0.13</v>
      </c>
      <c r="G324" s="46">
        <f t="shared" si="64"/>
        <v>1.0125</v>
      </c>
      <c r="H324" s="46">
        <f t="shared" si="60"/>
        <v>1.0033000000000001</v>
      </c>
      <c r="I324" s="46">
        <f t="shared" si="61"/>
        <v>1.0037</v>
      </c>
      <c r="J324" s="46">
        <f t="shared" si="62"/>
        <v>1.0074000000000001</v>
      </c>
      <c r="K324" s="46">
        <f t="shared" si="63"/>
        <v>1.0013000000000001</v>
      </c>
      <c r="M324" s="45">
        <v>199104</v>
      </c>
      <c r="N324" s="47">
        <v>-0.28000000000000003</v>
      </c>
      <c r="O324" s="47">
        <v>0.13</v>
      </c>
      <c r="P324" s="47">
        <v>0.57999999999999996</v>
      </c>
      <c r="Q324" s="47">
        <v>1.69</v>
      </c>
      <c r="R324" s="47">
        <v>0.11</v>
      </c>
      <c r="S324" s="46">
        <f t="shared" si="71"/>
        <v>0.99719999999999998</v>
      </c>
      <c r="T324" s="46">
        <f t="shared" si="72"/>
        <v>1.0013000000000001</v>
      </c>
      <c r="U324" s="46">
        <f t="shared" si="73"/>
        <v>1.0058</v>
      </c>
      <c r="V324" s="46">
        <f t="shared" si="74"/>
        <v>1.0168999999999999</v>
      </c>
      <c r="W324" s="46">
        <f t="shared" si="65"/>
        <v>1.0011000000000001</v>
      </c>
      <c r="Y324" s="45">
        <v>199104</v>
      </c>
      <c r="Z324" s="47">
        <v>-7.0000000000000007E-2</v>
      </c>
      <c r="AA324" s="47">
        <v>0.15</v>
      </c>
      <c r="AB324" s="47">
        <v>-0.77</v>
      </c>
      <c r="AC324" s="47">
        <v>0.13</v>
      </c>
      <c r="AD324" s="47">
        <v>2.63</v>
      </c>
      <c r="AE324" s="46">
        <f t="shared" si="66"/>
        <v>0.99929999999999997</v>
      </c>
      <c r="AF324" s="46">
        <f t="shared" si="67"/>
        <v>1.0015000000000001</v>
      </c>
      <c r="AG324" s="46">
        <f t="shared" si="68"/>
        <v>0.99229999999999996</v>
      </c>
      <c r="AH324" s="46">
        <f t="shared" si="69"/>
        <v>1.0013000000000001</v>
      </c>
      <c r="AI324" s="46">
        <f t="shared" si="70"/>
        <v>1.0263</v>
      </c>
      <c r="AK324" s="45">
        <v>199104</v>
      </c>
      <c r="AL324" s="47">
        <v>-0.28000000000000003</v>
      </c>
      <c r="AM324" s="47">
        <v>0.53</v>
      </c>
    </row>
    <row r="325" spans="1:39" x14ac:dyDescent="0.2">
      <c r="A325" s="45">
        <v>199105</v>
      </c>
      <c r="B325" s="47">
        <v>3.29</v>
      </c>
      <c r="C325" s="47">
        <v>4.28</v>
      </c>
      <c r="D325" s="47">
        <v>4.3099999999999996</v>
      </c>
      <c r="E325" s="47">
        <v>5.0199999999999996</v>
      </c>
      <c r="F325" s="47">
        <v>3.96</v>
      </c>
      <c r="G325" s="46">
        <f t="shared" si="64"/>
        <v>1.0328999999999999</v>
      </c>
      <c r="H325" s="46">
        <f t="shared" si="60"/>
        <v>1.0427999999999999</v>
      </c>
      <c r="I325" s="46">
        <f t="shared" si="61"/>
        <v>1.0430999999999999</v>
      </c>
      <c r="J325" s="46">
        <f t="shared" si="62"/>
        <v>1.0502</v>
      </c>
      <c r="K325" s="46">
        <f t="shared" si="63"/>
        <v>1.0396000000000001</v>
      </c>
      <c r="M325" s="45">
        <v>199105</v>
      </c>
      <c r="N325" s="47">
        <v>4.2699999999999996</v>
      </c>
      <c r="O325" s="47">
        <v>4.88</v>
      </c>
      <c r="P325" s="47">
        <v>2.5499999999999998</v>
      </c>
      <c r="Q325" s="47">
        <v>4.29</v>
      </c>
      <c r="R325" s="47">
        <v>5.53</v>
      </c>
      <c r="S325" s="46">
        <f t="shared" si="71"/>
        <v>1.0427</v>
      </c>
      <c r="T325" s="46">
        <f t="shared" si="72"/>
        <v>1.0488</v>
      </c>
      <c r="U325" s="46">
        <f t="shared" si="73"/>
        <v>1.0255000000000001</v>
      </c>
      <c r="V325" s="46">
        <f t="shared" si="74"/>
        <v>1.0428999999999999</v>
      </c>
      <c r="W325" s="46">
        <f t="shared" si="65"/>
        <v>1.0552999999999999</v>
      </c>
      <c r="Y325" s="45">
        <v>199105</v>
      </c>
      <c r="Z325" s="47">
        <v>3.81</v>
      </c>
      <c r="AA325" s="47">
        <v>3.29</v>
      </c>
      <c r="AB325" s="47">
        <v>4.82</v>
      </c>
      <c r="AC325" s="47">
        <v>2.4900000000000002</v>
      </c>
      <c r="AD325" s="47">
        <v>7.2</v>
      </c>
      <c r="AE325" s="46">
        <f t="shared" si="66"/>
        <v>1.0381</v>
      </c>
      <c r="AF325" s="46">
        <f t="shared" si="67"/>
        <v>1.0328999999999999</v>
      </c>
      <c r="AG325" s="46">
        <f t="shared" si="68"/>
        <v>1.0482</v>
      </c>
      <c r="AH325" s="46">
        <f t="shared" si="69"/>
        <v>1.0248999999999999</v>
      </c>
      <c r="AI325" s="46">
        <f t="shared" si="70"/>
        <v>1.0720000000000001</v>
      </c>
      <c r="AK325" s="45">
        <v>199105</v>
      </c>
      <c r="AL325" s="47">
        <v>3.65</v>
      </c>
      <c r="AM325" s="47">
        <v>0.47</v>
      </c>
    </row>
    <row r="326" spans="1:39" x14ac:dyDescent="0.2">
      <c r="A326" s="45">
        <v>199106</v>
      </c>
      <c r="B326" s="47">
        <v>-4.5199999999999996</v>
      </c>
      <c r="C326" s="47">
        <v>-4.33</v>
      </c>
      <c r="D326" s="47">
        <v>-4.01</v>
      </c>
      <c r="E326" s="47">
        <v>-4.6100000000000003</v>
      </c>
      <c r="F326" s="47">
        <v>-4.54</v>
      </c>
      <c r="G326" s="46">
        <f t="shared" si="64"/>
        <v>0.95479999999999998</v>
      </c>
      <c r="H326" s="46">
        <f t="shared" si="60"/>
        <v>0.95669999999999999</v>
      </c>
      <c r="I326" s="46">
        <f t="shared" si="61"/>
        <v>0.95989999999999998</v>
      </c>
      <c r="J326" s="46">
        <f t="shared" si="62"/>
        <v>0.95389999999999997</v>
      </c>
      <c r="K326" s="46">
        <f t="shared" si="63"/>
        <v>0.9546</v>
      </c>
      <c r="M326" s="45">
        <v>199106</v>
      </c>
      <c r="N326" s="47">
        <v>-4.5999999999999996</v>
      </c>
      <c r="O326" s="47">
        <v>-5.3</v>
      </c>
      <c r="P326" s="47">
        <v>-3.93</v>
      </c>
      <c r="Q326" s="47">
        <v>-4.13</v>
      </c>
      <c r="R326" s="47">
        <v>-4.04</v>
      </c>
      <c r="S326" s="46">
        <f t="shared" si="71"/>
        <v>0.95399999999999996</v>
      </c>
      <c r="T326" s="46">
        <f t="shared" si="72"/>
        <v>0.94699999999999995</v>
      </c>
      <c r="U326" s="46">
        <f t="shared" si="73"/>
        <v>0.9607</v>
      </c>
      <c r="V326" s="46">
        <f t="shared" si="74"/>
        <v>0.9587</v>
      </c>
      <c r="W326" s="46">
        <f t="shared" si="65"/>
        <v>0.95960000000000001</v>
      </c>
      <c r="Y326" s="45">
        <v>199106</v>
      </c>
      <c r="Z326" s="47">
        <v>-4.1100000000000003</v>
      </c>
      <c r="AA326" s="47">
        <v>-4.1500000000000004</v>
      </c>
      <c r="AB326" s="47">
        <v>-4.83</v>
      </c>
      <c r="AC326" s="47">
        <v>-3.69</v>
      </c>
      <c r="AD326" s="47">
        <v>-4.97</v>
      </c>
      <c r="AE326" s="46">
        <f t="shared" si="66"/>
        <v>0.95889999999999997</v>
      </c>
      <c r="AF326" s="46">
        <f t="shared" si="67"/>
        <v>0.95850000000000002</v>
      </c>
      <c r="AG326" s="46">
        <f t="shared" si="68"/>
        <v>0.95169999999999999</v>
      </c>
      <c r="AH326" s="46">
        <f t="shared" si="69"/>
        <v>0.96309999999999996</v>
      </c>
      <c r="AI326" s="46">
        <f t="shared" si="70"/>
        <v>0.95030000000000003</v>
      </c>
      <c r="AK326" s="45">
        <v>199106</v>
      </c>
      <c r="AL326" s="47">
        <v>-4.9400000000000004</v>
      </c>
      <c r="AM326" s="47">
        <v>0.42</v>
      </c>
    </row>
    <row r="327" spans="1:39" x14ac:dyDescent="0.2">
      <c r="A327" s="45">
        <v>199107</v>
      </c>
      <c r="B327" s="47">
        <v>3.31</v>
      </c>
      <c r="C327" s="47">
        <v>3.86</v>
      </c>
      <c r="D327" s="47">
        <v>5.19</v>
      </c>
      <c r="E327" s="47">
        <v>4.6500000000000004</v>
      </c>
      <c r="F327" s="47">
        <v>4.79</v>
      </c>
      <c r="G327" s="46">
        <f t="shared" si="64"/>
        <v>1.0330999999999999</v>
      </c>
      <c r="H327" s="46">
        <f t="shared" si="60"/>
        <v>1.0386</v>
      </c>
      <c r="I327" s="46">
        <f t="shared" si="61"/>
        <v>1.0519000000000001</v>
      </c>
      <c r="J327" s="46">
        <f t="shared" si="62"/>
        <v>1.0465</v>
      </c>
      <c r="K327" s="46">
        <f t="shared" si="63"/>
        <v>1.0479000000000001</v>
      </c>
      <c r="M327" s="45">
        <v>199107</v>
      </c>
      <c r="N327" s="47">
        <v>6.22</v>
      </c>
      <c r="O327" s="47">
        <v>3.17</v>
      </c>
      <c r="P327" s="47">
        <v>4.18</v>
      </c>
      <c r="Q327" s="47">
        <v>4.38</v>
      </c>
      <c r="R327" s="47">
        <v>3.64</v>
      </c>
      <c r="S327" s="46">
        <f t="shared" si="71"/>
        <v>1.0622</v>
      </c>
      <c r="T327" s="46">
        <f t="shared" si="72"/>
        <v>1.0317000000000001</v>
      </c>
      <c r="U327" s="46">
        <f t="shared" si="73"/>
        <v>1.0418000000000001</v>
      </c>
      <c r="V327" s="46">
        <f t="shared" si="74"/>
        <v>1.0438000000000001</v>
      </c>
      <c r="W327" s="46">
        <f t="shared" si="65"/>
        <v>1.0364</v>
      </c>
      <c r="Y327" s="45">
        <v>199107</v>
      </c>
      <c r="Z327" s="47">
        <v>6.96</v>
      </c>
      <c r="AA327" s="47">
        <v>3.99</v>
      </c>
      <c r="AB327" s="47">
        <v>3.34</v>
      </c>
      <c r="AC327" s="47">
        <v>4.3499999999999996</v>
      </c>
      <c r="AD327" s="47">
        <v>6.05</v>
      </c>
      <c r="AE327" s="46">
        <f t="shared" si="66"/>
        <v>1.0695999999999999</v>
      </c>
      <c r="AF327" s="46">
        <f t="shared" si="67"/>
        <v>1.0399</v>
      </c>
      <c r="AG327" s="46">
        <f t="shared" si="68"/>
        <v>1.0334000000000001</v>
      </c>
      <c r="AH327" s="46">
        <f t="shared" si="69"/>
        <v>1.0435000000000001</v>
      </c>
      <c r="AI327" s="46">
        <f t="shared" si="70"/>
        <v>1.0605</v>
      </c>
      <c r="AK327" s="45">
        <v>199107</v>
      </c>
      <c r="AL327" s="47">
        <v>4.24</v>
      </c>
      <c r="AM327" s="47">
        <v>0.49</v>
      </c>
    </row>
    <row r="328" spans="1:39" x14ac:dyDescent="0.2">
      <c r="A328" s="45">
        <v>199108</v>
      </c>
      <c r="B328" s="47">
        <v>3.03</v>
      </c>
      <c r="C328" s="47">
        <v>3.71</v>
      </c>
      <c r="D328" s="47">
        <v>4.4000000000000004</v>
      </c>
      <c r="E328" s="47">
        <v>2.38</v>
      </c>
      <c r="F328" s="47">
        <v>2.62</v>
      </c>
      <c r="G328" s="46">
        <f t="shared" si="64"/>
        <v>1.0303</v>
      </c>
      <c r="H328" s="46">
        <f t="shared" si="60"/>
        <v>1.0370999999999999</v>
      </c>
      <c r="I328" s="46">
        <f t="shared" si="61"/>
        <v>1.044</v>
      </c>
      <c r="J328" s="46">
        <f t="shared" si="62"/>
        <v>1.0238</v>
      </c>
      <c r="K328" s="46">
        <f t="shared" si="63"/>
        <v>1.0262</v>
      </c>
      <c r="M328" s="45">
        <v>199108</v>
      </c>
      <c r="N328" s="47">
        <v>4.07</v>
      </c>
      <c r="O328" s="47">
        <v>1.1100000000000001</v>
      </c>
      <c r="P328" s="47">
        <v>2.75</v>
      </c>
      <c r="Q328" s="47">
        <v>2.13</v>
      </c>
      <c r="R328" s="47">
        <v>3.12</v>
      </c>
      <c r="S328" s="46">
        <f t="shared" si="71"/>
        <v>1.0407</v>
      </c>
      <c r="T328" s="46">
        <f t="shared" si="72"/>
        <v>1.0111000000000001</v>
      </c>
      <c r="U328" s="46">
        <f t="shared" si="73"/>
        <v>1.0275000000000001</v>
      </c>
      <c r="V328" s="46">
        <f t="shared" si="74"/>
        <v>1.0213000000000001</v>
      </c>
      <c r="W328" s="46">
        <f t="shared" si="65"/>
        <v>1.0311999999999999</v>
      </c>
      <c r="Y328" s="45">
        <v>199108</v>
      </c>
      <c r="Z328" s="47">
        <v>3.49</v>
      </c>
      <c r="AA328" s="47">
        <v>2.94</v>
      </c>
      <c r="AB328" s="47">
        <v>1.56</v>
      </c>
      <c r="AC328" s="47">
        <v>3.18</v>
      </c>
      <c r="AD328" s="47">
        <v>4.4000000000000004</v>
      </c>
      <c r="AE328" s="46">
        <f t="shared" si="66"/>
        <v>1.0348999999999999</v>
      </c>
      <c r="AF328" s="46">
        <f t="shared" si="67"/>
        <v>1.0294000000000001</v>
      </c>
      <c r="AG328" s="46">
        <f t="shared" si="68"/>
        <v>1.0156000000000001</v>
      </c>
      <c r="AH328" s="46">
        <f t="shared" si="69"/>
        <v>1.0318000000000001</v>
      </c>
      <c r="AI328" s="46">
        <f t="shared" si="70"/>
        <v>1.044</v>
      </c>
      <c r="AK328" s="45">
        <v>199108</v>
      </c>
      <c r="AL328" s="47">
        <v>2.3199999999999998</v>
      </c>
      <c r="AM328" s="47">
        <v>0.46</v>
      </c>
    </row>
    <row r="329" spans="1:39" x14ac:dyDescent="0.2">
      <c r="A329" s="45">
        <v>199109</v>
      </c>
      <c r="B329" s="47">
        <v>1.25</v>
      </c>
      <c r="C329" s="47">
        <v>0.55000000000000004</v>
      </c>
      <c r="D329" s="47">
        <v>-0.5</v>
      </c>
      <c r="E329" s="47">
        <v>-0.66</v>
      </c>
      <c r="F329" s="47">
        <v>-1.5</v>
      </c>
      <c r="G329" s="46">
        <f t="shared" si="64"/>
        <v>1.0125</v>
      </c>
      <c r="H329" s="46">
        <f t="shared" ref="H329:H392" si="75">(C329/100)+1</f>
        <v>1.0055000000000001</v>
      </c>
      <c r="I329" s="46">
        <f t="shared" ref="I329:I392" si="76">(D329/100)+1</f>
        <v>0.995</v>
      </c>
      <c r="J329" s="46">
        <f t="shared" ref="J329:J392" si="77">(E329/100)+1</f>
        <v>0.99339999999999995</v>
      </c>
      <c r="K329" s="46">
        <f t="shared" ref="K329:K392" si="78">(F329/100)+1</f>
        <v>0.98499999999999999</v>
      </c>
      <c r="M329" s="45">
        <v>199109</v>
      </c>
      <c r="N329" s="47">
        <v>-1.64</v>
      </c>
      <c r="O329" s="47">
        <v>-1.1100000000000001</v>
      </c>
      <c r="P329" s="47">
        <v>-0.76</v>
      </c>
      <c r="Q329" s="47">
        <v>0.5</v>
      </c>
      <c r="R329" s="47">
        <v>-2.68</v>
      </c>
      <c r="S329" s="46">
        <f t="shared" si="71"/>
        <v>0.98360000000000003</v>
      </c>
      <c r="T329" s="46">
        <f t="shared" si="72"/>
        <v>0.9889</v>
      </c>
      <c r="U329" s="46">
        <f t="shared" si="73"/>
        <v>0.99239999999999995</v>
      </c>
      <c r="V329" s="46">
        <f t="shared" si="74"/>
        <v>1.0049999999999999</v>
      </c>
      <c r="W329" s="46">
        <f t="shared" si="65"/>
        <v>0.97319999999999995</v>
      </c>
      <c r="Y329" s="45">
        <v>199109</v>
      </c>
      <c r="Z329" s="47">
        <v>-2.06</v>
      </c>
      <c r="AA329" s="47">
        <v>-2.3199999999999998</v>
      </c>
      <c r="AB329" s="47">
        <v>-0.3</v>
      </c>
      <c r="AC329" s="47">
        <v>-0.79</v>
      </c>
      <c r="AD329" s="47">
        <v>0.14000000000000001</v>
      </c>
      <c r="AE329" s="46">
        <f t="shared" si="66"/>
        <v>0.97940000000000005</v>
      </c>
      <c r="AF329" s="46">
        <f t="shared" si="67"/>
        <v>0.9768</v>
      </c>
      <c r="AG329" s="46">
        <f t="shared" si="68"/>
        <v>0.997</v>
      </c>
      <c r="AH329" s="46">
        <f t="shared" si="69"/>
        <v>0.99209999999999998</v>
      </c>
      <c r="AI329" s="46">
        <f t="shared" si="70"/>
        <v>1.0014000000000001</v>
      </c>
      <c r="AK329" s="45">
        <v>199109</v>
      </c>
      <c r="AL329" s="47">
        <v>-1.59</v>
      </c>
      <c r="AM329" s="47">
        <v>0.46</v>
      </c>
    </row>
    <row r="330" spans="1:39" x14ac:dyDescent="0.2">
      <c r="A330" s="45">
        <v>199110</v>
      </c>
      <c r="B330" s="47">
        <v>3.9</v>
      </c>
      <c r="C330" s="47">
        <v>2.35</v>
      </c>
      <c r="D330" s="47">
        <v>2.44</v>
      </c>
      <c r="E330" s="47">
        <v>1.84</v>
      </c>
      <c r="F330" s="47">
        <v>1.43</v>
      </c>
      <c r="G330" s="46">
        <f t="shared" ref="G330:G393" si="79">(B330/100)+1</f>
        <v>1.0389999999999999</v>
      </c>
      <c r="H330" s="46">
        <f t="shared" si="75"/>
        <v>1.0235000000000001</v>
      </c>
      <c r="I330" s="46">
        <f t="shared" si="76"/>
        <v>1.0244</v>
      </c>
      <c r="J330" s="46">
        <f t="shared" si="77"/>
        <v>1.0184</v>
      </c>
      <c r="K330" s="46">
        <f t="shared" si="78"/>
        <v>1.0143</v>
      </c>
      <c r="M330" s="45">
        <v>199110</v>
      </c>
      <c r="N330" s="47">
        <v>1.74</v>
      </c>
      <c r="O330" s="47">
        <v>0.94</v>
      </c>
      <c r="P330" s="47">
        <v>1.87</v>
      </c>
      <c r="Q330" s="47">
        <v>2.92</v>
      </c>
      <c r="R330" s="47">
        <v>1.94</v>
      </c>
      <c r="S330" s="46">
        <f t="shared" si="71"/>
        <v>1.0174000000000001</v>
      </c>
      <c r="T330" s="46">
        <f t="shared" si="72"/>
        <v>1.0094000000000001</v>
      </c>
      <c r="U330" s="46">
        <f t="shared" si="73"/>
        <v>1.0186999999999999</v>
      </c>
      <c r="V330" s="46">
        <f t="shared" si="74"/>
        <v>1.0291999999999999</v>
      </c>
      <c r="W330" s="46">
        <f t="shared" ref="W330:W393" si="80">(R330/100)+1</f>
        <v>1.0194000000000001</v>
      </c>
      <c r="Y330" s="45">
        <v>199110</v>
      </c>
      <c r="Z330" s="47">
        <v>2.12</v>
      </c>
      <c r="AA330" s="47">
        <v>1.24</v>
      </c>
      <c r="AB330" s="47">
        <v>1.03</v>
      </c>
      <c r="AC330" s="47">
        <v>1.3</v>
      </c>
      <c r="AD330" s="47">
        <v>2.67</v>
      </c>
      <c r="AE330" s="46">
        <f t="shared" ref="AE330:AE393" si="81">(Z330/100)+1</f>
        <v>1.0212000000000001</v>
      </c>
      <c r="AF330" s="46">
        <f t="shared" ref="AF330:AF393" si="82">(AA330/100)+1</f>
        <v>1.0124</v>
      </c>
      <c r="AG330" s="46">
        <f t="shared" ref="AG330:AG393" si="83">(AB330/100)+1</f>
        <v>1.0103</v>
      </c>
      <c r="AH330" s="46">
        <f t="shared" ref="AH330:AH393" si="84">(AC330/100)+1</f>
        <v>1.0129999999999999</v>
      </c>
      <c r="AI330" s="46">
        <f t="shared" ref="AI330:AI393" si="85">(AD330/100)+1</f>
        <v>1.0266999999999999</v>
      </c>
      <c r="AK330" s="45">
        <v>199110</v>
      </c>
      <c r="AL330" s="47">
        <v>1.29</v>
      </c>
      <c r="AM330" s="47">
        <v>0.42</v>
      </c>
    </row>
    <row r="331" spans="1:39" x14ac:dyDescent="0.2">
      <c r="A331" s="45">
        <v>199111</v>
      </c>
      <c r="B331" s="47">
        <v>-3.22</v>
      </c>
      <c r="C331" s="47">
        <v>-5.17</v>
      </c>
      <c r="D331" s="47">
        <v>-4.5999999999999996</v>
      </c>
      <c r="E331" s="47">
        <v>-3.78</v>
      </c>
      <c r="F331" s="47">
        <v>-3.59</v>
      </c>
      <c r="G331" s="46">
        <f t="shared" si="79"/>
        <v>0.96779999999999999</v>
      </c>
      <c r="H331" s="46">
        <f t="shared" si="75"/>
        <v>0.94830000000000003</v>
      </c>
      <c r="I331" s="46">
        <f t="shared" si="76"/>
        <v>0.95399999999999996</v>
      </c>
      <c r="J331" s="46">
        <f t="shared" si="77"/>
        <v>0.96219999999999994</v>
      </c>
      <c r="K331" s="46">
        <f t="shared" si="78"/>
        <v>0.96409999999999996</v>
      </c>
      <c r="M331" s="45">
        <v>199111</v>
      </c>
      <c r="N331" s="47">
        <v>-1.57</v>
      </c>
      <c r="O331" s="47">
        <v>-5.35</v>
      </c>
      <c r="P331" s="47">
        <v>-4.91</v>
      </c>
      <c r="Q331" s="47">
        <v>-3.73</v>
      </c>
      <c r="R331" s="47">
        <v>-6.67</v>
      </c>
      <c r="S331" s="46">
        <f t="shared" ref="S331:S394" si="86">(N331/100)+1</f>
        <v>0.98429999999999995</v>
      </c>
      <c r="T331" s="46">
        <f t="shared" ref="T331:T394" si="87">(O331/100)+1</f>
        <v>0.94650000000000001</v>
      </c>
      <c r="U331" s="46">
        <f t="shared" ref="U331:U394" si="88">(P331/100)+1</f>
        <v>0.95089999999999997</v>
      </c>
      <c r="V331" s="46">
        <f t="shared" ref="V331:V394" si="89">(Q331/100)+1</f>
        <v>0.9627</v>
      </c>
      <c r="W331" s="46">
        <f t="shared" si="80"/>
        <v>0.93330000000000002</v>
      </c>
      <c r="Y331" s="45">
        <v>199111</v>
      </c>
      <c r="Z331" s="47">
        <v>-0.95</v>
      </c>
      <c r="AA331" s="47">
        <v>-3.49</v>
      </c>
      <c r="AB331" s="47">
        <v>-4.78</v>
      </c>
      <c r="AC331" s="47">
        <v>-3.26</v>
      </c>
      <c r="AD331" s="47">
        <v>-6</v>
      </c>
      <c r="AE331" s="46">
        <f t="shared" si="81"/>
        <v>0.99050000000000005</v>
      </c>
      <c r="AF331" s="46">
        <f t="shared" si="82"/>
        <v>0.96509999999999996</v>
      </c>
      <c r="AG331" s="46">
        <f t="shared" si="83"/>
        <v>0.95220000000000005</v>
      </c>
      <c r="AH331" s="46">
        <f t="shared" si="84"/>
        <v>0.96740000000000004</v>
      </c>
      <c r="AI331" s="46">
        <f t="shared" si="85"/>
        <v>0.94</v>
      </c>
      <c r="AK331" s="45">
        <v>199111</v>
      </c>
      <c r="AL331" s="47">
        <v>-4.1900000000000004</v>
      </c>
      <c r="AM331" s="47">
        <v>0.39</v>
      </c>
    </row>
    <row r="332" spans="1:39" x14ac:dyDescent="0.2">
      <c r="A332" s="45">
        <v>199112</v>
      </c>
      <c r="B332" s="47">
        <v>4.9400000000000004</v>
      </c>
      <c r="C332" s="47">
        <v>8.26</v>
      </c>
      <c r="D332" s="47">
        <v>11.21</v>
      </c>
      <c r="E332" s="47">
        <v>11.01</v>
      </c>
      <c r="F332" s="47">
        <v>11.67</v>
      </c>
      <c r="G332" s="46">
        <f t="shared" si="79"/>
        <v>1.0494000000000001</v>
      </c>
      <c r="H332" s="46">
        <f t="shared" si="75"/>
        <v>1.0826</v>
      </c>
      <c r="I332" s="46">
        <f t="shared" si="76"/>
        <v>1.1121000000000001</v>
      </c>
      <c r="J332" s="46">
        <f t="shared" si="77"/>
        <v>1.1101000000000001</v>
      </c>
      <c r="K332" s="46">
        <f t="shared" si="78"/>
        <v>1.1167</v>
      </c>
      <c r="M332" s="45">
        <v>199112</v>
      </c>
      <c r="N332" s="47">
        <v>14.87</v>
      </c>
      <c r="O332" s="47">
        <v>8.91</v>
      </c>
      <c r="P332" s="47">
        <v>8.39</v>
      </c>
      <c r="Q332" s="47">
        <v>7.44</v>
      </c>
      <c r="R332" s="47">
        <v>10.76</v>
      </c>
      <c r="S332" s="46">
        <f t="shared" si="86"/>
        <v>1.1487000000000001</v>
      </c>
      <c r="T332" s="46">
        <f t="shared" si="87"/>
        <v>1.0891</v>
      </c>
      <c r="U332" s="46">
        <f t="shared" si="88"/>
        <v>1.0839000000000001</v>
      </c>
      <c r="V332" s="46">
        <f t="shared" si="89"/>
        <v>1.0744</v>
      </c>
      <c r="W332" s="46">
        <f t="shared" si="80"/>
        <v>1.1075999999999999</v>
      </c>
      <c r="Y332" s="45">
        <v>199112</v>
      </c>
      <c r="Z332" s="47">
        <v>13.31</v>
      </c>
      <c r="AA332" s="47">
        <v>12.81</v>
      </c>
      <c r="AB332" s="47">
        <v>9.4499999999999993</v>
      </c>
      <c r="AC332" s="47">
        <v>9.0399999999999991</v>
      </c>
      <c r="AD332" s="47">
        <v>11.35</v>
      </c>
      <c r="AE332" s="46">
        <f t="shared" si="81"/>
        <v>1.1331</v>
      </c>
      <c r="AF332" s="46">
        <f t="shared" si="82"/>
        <v>1.1280999999999999</v>
      </c>
      <c r="AG332" s="46">
        <f t="shared" si="83"/>
        <v>1.0945</v>
      </c>
      <c r="AH332" s="46">
        <f t="shared" si="84"/>
        <v>1.0904</v>
      </c>
      <c r="AI332" s="46">
        <f t="shared" si="85"/>
        <v>1.1134999999999999</v>
      </c>
      <c r="AK332" s="45">
        <v>199112</v>
      </c>
      <c r="AL332" s="47">
        <v>10.84</v>
      </c>
      <c r="AM332" s="47">
        <v>0.38</v>
      </c>
    </row>
    <row r="333" spans="1:39" x14ac:dyDescent="0.2">
      <c r="A333" s="45">
        <v>199201</v>
      </c>
      <c r="B333" s="47">
        <v>13.83</v>
      </c>
      <c r="C333" s="47">
        <v>7.34</v>
      </c>
      <c r="D333" s="47">
        <v>4.59</v>
      </c>
      <c r="E333" s="47">
        <v>1.2</v>
      </c>
      <c r="F333" s="47">
        <v>-2.21</v>
      </c>
      <c r="G333" s="46">
        <f t="shared" si="79"/>
        <v>1.1383000000000001</v>
      </c>
      <c r="H333" s="46">
        <f t="shared" si="75"/>
        <v>1.0733999999999999</v>
      </c>
      <c r="I333" s="46">
        <f t="shared" si="76"/>
        <v>1.0459000000000001</v>
      </c>
      <c r="J333" s="46">
        <f t="shared" si="77"/>
        <v>1.012</v>
      </c>
      <c r="K333" s="46">
        <f t="shared" si="78"/>
        <v>0.97789999999999999</v>
      </c>
      <c r="M333" s="45">
        <v>199201</v>
      </c>
      <c r="N333" s="47">
        <v>-2.0299999999999998</v>
      </c>
      <c r="O333" s="47">
        <v>-0.84</v>
      </c>
      <c r="P333" s="47">
        <v>-0.3</v>
      </c>
      <c r="Q333" s="47">
        <v>1.55</v>
      </c>
      <c r="R333" s="47">
        <v>8.35</v>
      </c>
      <c r="S333" s="46">
        <f t="shared" si="86"/>
        <v>0.97970000000000002</v>
      </c>
      <c r="T333" s="46">
        <f t="shared" si="87"/>
        <v>0.99160000000000004</v>
      </c>
      <c r="U333" s="46">
        <f t="shared" si="88"/>
        <v>0.997</v>
      </c>
      <c r="V333" s="46">
        <f t="shared" si="89"/>
        <v>1.0155000000000001</v>
      </c>
      <c r="W333" s="46">
        <f t="shared" si="80"/>
        <v>1.0834999999999999</v>
      </c>
      <c r="Y333" s="45">
        <v>199201</v>
      </c>
      <c r="Z333" s="47">
        <v>-2.27</v>
      </c>
      <c r="AA333" s="47">
        <v>-1.27</v>
      </c>
      <c r="AB333" s="47">
        <v>-1.75</v>
      </c>
      <c r="AC333" s="47">
        <v>1.97</v>
      </c>
      <c r="AD333" s="47">
        <v>2.82</v>
      </c>
      <c r="AE333" s="46">
        <f t="shared" si="81"/>
        <v>0.97729999999999995</v>
      </c>
      <c r="AF333" s="46">
        <f t="shared" si="82"/>
        <v>0.98729999999999996</v>
      </c>
      <c r="AG333" s="46">
        <f t="shared" si="83"/>
        <v>0.98250000000000004</v>
      </c>
      <c r="AH333" s="46">
        <f t="shared" si="84"/>
        <v>1.0197000000000001</v>
      </c>
      <c r="AI333" s="46">
        <f t="shared" si="85"/>
        <v>1.0282</v>
      </c>
      <c r="AK333" s="45">
        <v>199201</v>
      </c>
      <c r="AL333" s="47">
        <v>-0.59</v>
      </c>
      <c r="AM333" s="47">
        <v>0.34</v>
      </c>
    </row>
    <row r="334" spans="1:39" x14ac:dyDescent="0.2">
      <c r="A334" s="45">
        <v>199202</v>
      </c>
      <c r="B334" s="47">
        <v>4.3600000000000003</v>
      </c>
      <c r="C334" s="47">
        <v>2.38</v>
      </c>
      <c r="D334" s="47">
        <v>2.79</v>
      </c>
      <c r="E334" s="47">
        <v>1.99</v>
      </c>
      <c r="F334" s="47">
        <v>0.87</v>
      </c>
      <c r="G334" s="46">
        <f t="shared" si="79"/>
        <v>1.0436000000000001</v>
      </c>
      <c r="H334" s="46">
        <f t="shared" si="75"/>
        <v>1.0238</v>
      </c>
      <c r="I334" s="46">
        <f t="shared" si="76"/>
        <v>1.0279</v>
      </c>
      <c r="J334" s="46">
        <f t="shared" si="77"/>
        <v>1.0199</v>
      </c>
      <c r="K334" s="46">
        <f t="shared" si="78"/>
        <v>1.0086999999999999</v>
      </c>
      <c r="M334" s="45">
        <v>199202</v>
      </c>
      <c r="N334" s="47">
        <v>0.05</v>
      </c>
      <c r="O334" s="47">
        <v>0.28000000000000003</v>
      </c>
      <c r="P334" s="47">
        <v>2.2999999999999998</v>
      </c>
      <c r="Q334" s="47">
        <v>3.67</v>
      </c>
      <c r="R334" s="47">
        <v>8.27</v>
      </c>
      <c r="S334" s="46">
        <f t="shared" si="86"/>
        <v>1.0004999999999999</v>
      </c>
      <c r="T334" s="46">
        <f t="shared" si="87"/>
        <v>1.0027999999999999</v>
      </c>
      <c r="U334" s="46">
        <f t="shared" si="88"/>
        <v>1.0229999999999999</v>
      </c>
      <c r="V334" s="46">
        <f t="shared" si="89"/>
        <v>1.0367</v>
      </c>
      <c r="W334" s="46">
        <f t="shared" si="80"/>
        <v>1.0827</v>
      </c>
      <c r="Y334" s="45">
        <v>199202</v>
      </c>
      <c r="Z334" s="47">
        <v>0.23</v>
      </c>
      <c r="AA334" s="47">
        <v>0.65</v>
      </c>
      <c r="AB334" s="47">
        <v>0.36</v>
      </c>
      <c r="AC334" s="47">
        <v>3.79</v>
      </c>
      <c r="AD334" s="47">
        <v>3.65</v>
      </c>
      <c r="AE334" s="46">
        <f t="shared" si="81"/>
        <v>1.0023</v>
      </c>
      <c r="AF334" s="46">
        <f t="shared" si="82"/>
        <v>1.0065</v>
      </c>
      <c r="AG334" s="46">
        <f t="shared" si="83"/>
        <v>1.0036</v>
      </c>
      <c r="AH334" s="46">
        <f t="shared" si="84"/>
        <v>1.0379</v>
      </c>
      <c r="AI334" s="46">
        <f t="shared" si="85"/>
        <v>1.0365</v>
      </c>
      <c r="AK334" s="45">
        <v>199202</v>
      </c>
      <c r="AL334" s="47">
        <v>1.0900000000000001</v>
      </c>
      <c r="AM334" s="47">
        <v>0.28000000000000003</v>
      </c>
    </row>
    <row r="335" spans="1:39" x14ac:dyDescent="0.2">
      <c r="A335" s="45">
        <v>199203</v>
      </c>
      <c r="B335" s="47">
        <v>-3.04</v>
      </c>
      <c r="C335" s="47">
        <v>-3.63</v>
      </c>
      <c r="D335" s="47">
        <v>-2.35</v>
      </c>
      <c r="E335" s="47">
        <v>-3.01</v>
      </c>
      <c r="F335" s="47">
        <v>-1.93</v>
      </c>
      <c r="G335" s="46">
        <f t="shared" si="79"/>
        <v>0.96960000000000002</v>
      </c>
      <c r="H335" s="46">
        <f t="shared" si="75"/>
        <v>0.9637</v>
      </c>
      <c r="I335" s="46">
        <f t="shared" si="76"/>
        <v>0.97650000000000003</v>
      </c>
      <c r="J335" s="46">
        <f t="shared" si="77"/>
        <v>0.96989999999999998</v>
      </c>
      <c r="K335" s="46">
        <f t="shared" si="78"/>
        <v>0.98070000000000002</v>
      </c>
      <c r="M335" s="45">
        <v>199203</v>
      </c>
      <c r="N335" s="47">
        <v>-3.48</v>
      </c>
      <c r="O335" s="47">
        <v>-1.8</v>
      </c>
      <c r="P335" s="47">
        <v>-0.66</v>
      </c>
      <c r="Q335" s="47">
        <v>-1.08</v>
      </c>
      <c r="R335" s="47">
        <v>-0.56000000000000005</v>
      </c>
      <c r="S335" s="46">
        <f t="shared" si="86"/>
        <v>0.96520000000000006</v>
      </c>
      <c r="T335" s="46">
        <f t="shared" si="87"/>
        <v>0.98199999999999998</v>
      </c>
      <c r="U335" s="46">
        <f t="shared" si="88"/>
        <v>0.99339999999999995</v>
      </c>
      <c r="V335" s="46">
        <f t="shared" si="89"/>
        <v>0.98919999999999997</v>
      </c>
      <c r="W335" s="46">
        <f t="shared" si="80"/>
        <v>0.99439999999999995</v>
      </c>
      <c r="Y335" s="45">
        <v>199203</v>
      </c>
      <c r="Z335" s="47">
        <v>-3.84</v>
      </c>
      <c r="AA335" s="47">
        <v>-2.0699999999999998</v>
      </c>
      <c r="AB335" s="47">
        <v>-1.2</v>
      </c>
      <c r="AC335" s="47">
        <v>-1.59</v>
      </c>
      <c r="AD335" s="47">
        <v>-1.32</v>
      </c>
      <c r="AE335" s="46">
        <f t="shared" si="81"/>
        <v>0.96160000000000001</v>
      </c>
      <c r="AF335" s="46">
        <f t="shared" si="82"/>
        <v>0.97929999999999995</v>
      </c>
      <c r="AG335" s="46">
        <f t="shared" si="83"/>
        <v>0.98799999999999999</v>
      </c>
      <c r="AH335" s="46">
        <f t="shared" si="84"/>
        <v>0.98409999999999997</v>
      </c>
      <c r="AI335" s="46">
        <f t="shared" si="85"/>
        <v>0.98680000000000001</v>
      </c>
      <c r="AK335" s="45">
        <v>199203</v>
      </c>
      <c r="AL335" s="47">
        <v>-2.66</v>
      </c>
      <c r="AM335" s="47">
        <v>0.34</v>
      </c>
    </row>
    <row r="336" spans="1:39" x14ac:dyDescent="0.2">
      <c r="A336" s="45">
        <v>199204</v>
      </c>
      <c r="B336" s="47">
        <v>-5.07</v>
      </c>
      <c r="C336" s="47">
        <v>-3.79</v>
      </c>
      <c r="D336" s="47">
        <v>-1.69</v>
      </c>
      <c r="E336" s="47">
        <v>0.89</v>
      </c>
      <c r="F336" s="47">
        <v>2.77</v>
      </c>
      <c r="G336" s="46">
        <f t="shared" si="79"/>
        <v>0.94930000000000003</v>
      </c>
      <c r="H336" s="46">
        <f t="shared" si="75"/>
        <v>0.96209999999999996</v>
      </c>
      <c r="I336" s="46">
        <f t="shared" si="76"/>
        <v>0.98309999999999997</v>
      </c>
      <c r="J336" s="46">
        <f t="shared" si="77"/>
        <v>1.0088999999999999</v>
      </c>
      <c r="K336" s="46">
        <f t="shared" si="78"/>
        <v>1.0277000000000001</v>
      </c>
      <c r="M336" s="45">
        <v>199204</v>
      </c>
      <c r="N336" s="47">
        <v>-1</v>
      </c>
      <c r="O336" s="47">
        <v>4.09</v>
      </c>
      <c r="P336" s="47">
        <v>3.35</v>
      </c>
      <c r="Q336" s="47">
        <v>2.4</v>
      </c>
      <c r="R336" s="47">
        <v>3.94</v>
      </c>
      <c r="S336" s="46">
        <f t="shared" si="86"/>
        <v>0.99</v>
      </c>
      <c r="T336" s="46">
        <f t="shared" si="87"/>
        <v>1.0408999999999999</v>
      </c>
      <c r="U336" s="46">
        <f t="shared" si="88"/>
        <v>1.0335000000000001</v>
      </c>
      <c r="V336" s="46">
        <f t="shared" si="89"/>
        <v>1.024</v>
      </c>
      <c r="W336" s="46">
        <f t="shared" si="80"/>
        <v>1.0394000000000001</v>
      </c>
      <c r="Y336" s="45">
        <v>199204</v>
      </c>
      <c r="Z336" s="47">
        <v>-1.23</v>
      </c>
      <c r="AA336" s="47">
        <v>2.23</v>
      </c>
      <c r="AB336" s="47">
        <v>4.41</v>
      </c>
      <c r="AC336" s="47">
        <v>0.96</v>
      </c>
      <c r="AD336" s="47">
        <v>1.42</v>
      </c>
      <c r="AE336" s="46">
        <f t="shared" si="81"/>
        <v>0.98770000000000002</v>
      </c>
      <c r="AF336" s="46">
        <f t="shared" si="82"/>
        <v>1.0223</v>
      </c>
      <c r="AG336" s="46">
        <f t="shared" si="83"/>
        <v>1.0441</v>
      </c>
      <c r="AH336" s="46">
        <f t="shared" si="84"/>
        <v>1.0096000000000001</v>
      </c>
      <c r="AI336" s="46">
        <f t="shared" si="85"/>
        <v>1.0142</v>
      </c>
      <c r="AK336" s="45">
        <v>199204</v>
      </c>
      <c r="AL336" s="47">
        <v>1.07</v>
      </c>
      <c r="AM336" s="47">
        <v>0.32</v>
      </c>
    </row>
    <row r="337" spans="1:39" x14ac:dyDescent="0.2">
      <c r="A337" s="45">
        <v>199205</v>
      </c>
      <c r="B337" s="47">
        <v>0.01</v>
      </c>
      <c r="C337" s="47">
        <v>0.77</v>
      </c>
      <c r="D337" s="47">
        <v>0.86</v>
      </c>
      <c r="E337" s="47">
        <v>0.55000000000000004</v>
      </c>
      <c r="F337" s="47">
        <v>0.64</v>
      </c>
      <c r="G337" s="46">
        <f t="shared" si="79"/>
        <v>1.0001</v>
      </c>
      <c r="H337" s="46">
        <f t="shared" si="75"/>
        <v>1.0077</v>
      </c>
      <c r="I337" s="46">
        <f t="shared" si="76"/>
        <v>1.0085999999999999</v>
      </c>
      <c r="J337" s="46">
        <f t="shared" si="77"/>
        <v>1.0055000000000001</v>
      </c>
      <c r="K337" s="46">
        <f t="shared" si="78"/>
        <v>1.0064</v>
      </c>
      <c r="M337" s="45">
        <v>199205</v>
      </c>
      <c r="N337" s="47">
        <v>0.94</v>
      </c>
      <c r="O337" s="47">
        <v>0.34</v>
      </c>
      <c r="P337" s="47">
        <v>0.55000000000000004</v>
      </c>
      <c r="Q337" s="47">
        <v>0.28000000000000003</v>
      </c>
      <c r="R337" s="47">
        <v>1.22</v>
      </c>
      <c r="S337" s="46">
        <f t="shared" si="86"/>
        <v>1.0094000000000001</v>
      </c>
      <c r="T337" s="46">
        <f t="shared" si="87"/>
        <v>1.0034000000000001</v>
      </c>
      <c r="U337" s="46">
        <f t="shared" si="88"/>
        <v>1.0055000000000001</v>
      </c>
      <c r="V337" s="46">
        <f t="shared" si="89"/>
        <v>1.0027999999999999</v>
      </c>
      <c r="W337" s="46">
        <f t="shared" si="80"/>
        <v>1.0122</v>
      </c>
      <c r="Y337" s="45">
        <v>199205</v>
      </c>
      <c r="Z337" s="47">
        <v>1.21</v>
      </c>
      <c r="AA337" s="47">
        <v>0.28000000000000003</v>
      </c>
      <c r="AB337" s="47">
        <v>0.34</v>
      </c>
      <c r="AC337" s="47">
        <v>0.78</v>
      </c>
      <c r="AD337" s="47">
        <v>0.97</v>
      </c>
      <c r="AE337" s="46">
        <f t="shared" si="81"/>
        <v>1.0121</v>
      </c>
      <c r="AF337" s="46">
        <f t="shared" si="82"/>
        <v>1.0027999999999999</v>
      </c>
      <c r="AG337" s="46">
        <f t="shared" si="83"/>
        <v>1.0034000000000001</v>
      </c>
      <c r="AH337" s="46">
        <f t="shared" si="84"/>
        <v>1.0078</v>
      </c>
      <c r="AI337" s="46">
        <f t="shared" si="85"/>
        <v>1.0097</v>
      </c>
      <c r="AK337" s="45">
        <v>199205</v>
      </c>
      <c r="AL337" s="47">
        <v>0.3</v>
      </c>
      <c r="AM337" s="47">
        <v>0.28000000000000003</v>
      </c>
    </row>
    <row r="338" spans="1:39" x14ac:dyDescent="0.2">
      <c r="A338" s="45">
        <v>199206</v>
      </c>
      <c r="B338" s="47">
        <v>-5.05</v>
      </c>
      <c r="C338" s="47">
        <v>-3.79</v>
      </c>
      <c r="D338" s="47">
        <v>-3</v>
      </c>
      <c r="E338" s="47">
        <v>-2</v>
      </c>
      <c r="F338" s="47">
        <v>-1.63</v>
      </c>
      <c r="G338" s="46">
        <f t="shared" si="79"/>
        <v>0.94950000000000001</v>
      </c>
      <c r="H338" s="46">
        <f t="shared" si="75"/>
        <v>0.96209999999999996</v>
      </c>
      <c r="I338" s="46">
        <f t="shared" si="76"/>
        <v>0.97</v>
      </c>
      <c r="J338" s="46">
        <f t="shared" si="77"/>
        <v>0.98</v>
      </c>
      <c r="K338" s="46">
        <f t="shared" si="78"/>
        <v>0.98370000000000002</v>
      </c>
      <c r="M338" s="45">
        <v>199206</v>
      </c>
      <c r="N338" s="47">
        <v>-3.2</v>
      </c>
      <c r="O338" s="47">
        <v>-0.85</v>
      </c>
      <c r="P338" s="47">
        <v>-2.1800000000000002</v>
      </c>
      <c r="Q338" s="47">
        <v>-0.21</v>
      </c>
      <c r="R338" s="47">
        <v>-0.6</v>
      </c>
      <c r="S338" s="46">
        <f t="shared" si="86"/>
        <v>0.96799999999999997</v>
      </c>
      <c r="T338" s="46">
        <f t="shared" si="87"/>
        <v>0.99150000000000005</v>
      </c>
      <c r="U338" s="46">
        <f t="shared" si="88"/>
        <v>0.97819999999999996</v>
      </c>
      <c r="V338" s="46">
        <f t="shared" si="89"/>
        <v>0.99790000000000001</v>
      </c>
      <c r="W338" s="46">
        <f t="shared" si="80"/>
        <v>0.99399999999999999</v>
      </c>
      <c r="Y338" s="45">
        <v>199206</v>
      </c>
      <c r="Z338" s="47">
        <v>-3.99</v>
      </c>
      <c r="AA338" s="47">
        <v>-1.47</v>
      </c>
      <c r="AB338" s="47">
        <v>-0.79</v>
      </c>
      <c r="AC338" s="47">
        <v>-2.66</v>
      </c>
      <c r="AD338" s="47">
        <v>-1.23</v>
      </c>
      <c r="AE338" s="46">
        <f t="shared" si="81"/>
        <v>0.96009999999999995</v>
      </c>
      <c r="AF338" s="46">
        <f t="shared" si="82"/>
        <v>0.98529999999999995</v>
      </c>
      <c r="AG338" s="46">
        <f t="shared" si="83"/>
        <v>0.99209999999999998</v>
      </c>
      <c r="AH338" s="46">
        <f t="shared" si="84"/>
        <v>0.97340000000000004</v>
      </c>
      <c r="AI338" s="46">
        <f t="shared" si="85"/>
        <v>0.98770000000000002</v>
      </c>
      <c r="AK338" s="45">
        <v>199206</v>
      </c>
      <c r="AL338" s="47">
        <v>-2.34</v>
      </c>
      <c r="AM338" s="47">
        <v>0.32</v>
      </c>
    </row>
    <row r="339" spans="1:39" x14ac:dyDescent="0.2">
      <c r="A339" s="45">
        <v>199207</v>
      </c>
      <c r="B339" s="47">
        <v>2.85</v>
      </c>
      <c r="C339" s="47">
        <v>3.7</v>
      </c>
      <c r="D339" s="47">
        <v>4.59</v>
      </c>
      <c r="E339" s="47">
        <v>4.25</v>
      </c>
      <c r="F339" s="47">
        <v>4.09</v>
      </c>
      <c r="G339" s="46">
        <f t="shared" si="79"/>
        <v>1.0285</v>
      </c>
      <c r="H339" s="46">
        <f t="shared" si="75"/>
        <v>1.0369999999999999</v>
      </c>
      <c r="I339" s="46">
        <f t="shared" si="76"/>
        <v>1.0459000000000001</v>
      </c>
      <c r="J339" s="46">
        <f t="shared" si="77"/>
        <v>1.0425</v>
      </c>
      <c r="K339" s="46">
        <f t="shared" si="78"/>
        <v>1.0408999999999999</v>
      </c>
      <c r="M339" s="45">
        <v>199207</v>
      </c>
      <c r="N339" s="47">
        <v>4.8099999999999996</v>
      </c>
      <c r="O339" s="47">
        <v>3.69</v>
      </c>
      <c r="P339" s="47">
        <v>3.94</v>
      </c>
      <c r="Q339" s="47">
        <v>4.63</v>
      </c>
      <c r="R339" s="47">
        <v>1.1299999999999999</v>
      </c>
      <c r="S339" s="46">
        <f t="shared" si="86"/>
        <v>1.0481</v>
      </c>
      <c r="T339" s="46">
        <f t="shared" si="87"/>
        <v>1.0368999999999999</v>
      </c>
      <c r="U339" s="46">
        <f t="shared" si="88"/>
        <v>1.0394000000000001</v>
      </c>
      <c r="V339" s="46">
        <f t="shared" si="89"/>
        <v>1.0463</v>
      </c>
      <c r="W339" s="46">
        <f t="shared" si="80"/>
        <v>1.0113000000000001</v>
      </c>
      <c r="Y339" s="45">
        <v>199207</v>
      </c>
      <c r="Z339" s="47">
        <v>4.3600000000000003</v>
      </c>
      <c r="AA339" s="47">
        <v>4.41</v>
      </c>
      <c r="AB339" s="47">
        <v>4.45</v>
      </c>
      <c r="AC339" s="47">
        <v>5.04</v>
      </c>
      <c r="AD339" s="47">
        <v>4.05</v>
      </c>
      <c r="AE339" s="46">
        <f t="shared" si="81"/>
        <v>1.0436000000000001</v>
      </c>
      <c r="AF339" s="46">
        <f t="shared" si="82"/>
        <v>1.0441</v>
      </c>
      <c r="AG339" s="46">
        <f t="shared" si="83"/>
        <v>1.0445</v>
      </c>
      <c r="AH339" s="46">
        <f t="shared" si="84"/>
        <v>1.0504</v>
      </c>
      <c r="AI339" s="46">
        <f t="shared" si="85"/>
        <v>1.0405</v>
      </c>
      <c r="AK339" s="45">
        <v>199207</v>
      </c>
      <c r="AL339" s="47">
        <v>3.77</v>
      </c>
      <c r="AM339" s="47">
        <v>0.31</v>
      </c>
    </row>
    <row r="340" spans="1:39" x14ac:dyDescent="0.2">
      <c r="A340" s="45">
        <v>199208</v>
      </c>
      <c r="B340" s="47">
        <v>-3.19</v>
      </c>
      <c r="C340" s="47">
        <v>-2.58</v>
      </c>
      <c r="D340" s="47">
        <v>-2.77</v>
      </c>
      <c r="E340" s="47">
        <v>-2.17</v>
      </c>
      <c r="F340" s="47">
        <v>-1.98</v>
      </c>
      <c r="G340" s="46">
        <f t="shared" si="79"/>
        <v>0.96809999999999996</v>
      </c>
      <c r="H340" s="46">
        <f t="shared" si="75"/>
        <v>0.97419999999999995</v>
      </c>
      <c r="I340" s="46">
        <f t="shared" si="76"/>
        <v>0.97230000000000005</v>
      </c>
      <c r="J340" s="46">
        <f t="shared" si="77"/>
        <v>0.97829999999999995</v>
      </c>
      <c r="K340" s="46">
        <f t="shared" si="78"/>
        <v>0.98019999999999996</v>
      </c>
      <c r="M340" s="45">
        <v>199208</v>
      </c>
      <c r="N340" s="47">
        <v>-1.08</v>
      </c>
      <c r="O340" s="47">
        <v>-2.98</v>
      </c>
      <c r="P340" s="47">
        <v>-1.38</v>
      </c>
      <c r="Q340" s="47">
        <v>-2.4700000000000002</v>
      </c>
      <c r="R340" s="47">
        <v>-6.25</v>
      </c>
      <c r="S340" s="46">
        <f t="shared" si="86"/>
        <v>0.98919999999999997</v>
      </c>
      <c r="T340" s="46">
        <f t="shared" si="87"/>
        <v>0.97019999999999995</v>
      </c>
      <c r="U340" s="46">
        <f t="shared" si="88"/>
        <v>0.98619999999999997</v>
      </c>
      <c r="V340" s="46">
        <f t="shared" si="89"/>
        <v>0.97529999999999994</v>
      </c>
      <c r="W340" s="46">
        <f t="shared" si="80"/>
        <v>0.9375</v>
      </c>
      <c r="Y340" s="45">
        <v>199208</v>
      </c>
      <c r="Z340" s="47">
        <v>-1.64</v>
      </c>
      <c r="AA340" s="47">
        <v>-1.1200000000000001</v>
      </c>
      <c r="AB340" s="47">
        <v>-1.95</v>
      </c>
      <c r="AC340" s="47">
        <v>-0.79</v>
      </c>
      <c r="AD340" s="47">
        <v>-2.41</v>
      </c>
      <c r="AE340" s="46">
        <f t="shared" si="81"/>
        <v>0.98360000000000003</v>
      </c>
      <c r="AF340" s="46">
        <f t="shared" si="82"/>
        <v>0.98880000000000001</v>
      </c>
      <c r="AG340" s="46">
        <f t="shared" si="83"/>
        <v>0.98050000000000004</v>
      </c>
      <c r="AH340" s="46">
        <f t="shared" si="84"/>
        <v>0.99209999999999998</v>
      </c>
      <c r="AI340" s="46">
        <f t="shared" si="85"/>
        <v>0.97589999999999999</v>
      </c>
      <c r="AK340" s="45">
        <v>199208</v>
      </c>
      <c r="AL340" s="47">
        <v>-2.38</v>
      </c>
      <c r="AM340" s="47">
        <v>0.26</v>
      </c>
    </row>
    <row r="341" spans="1:39" x14ac:dyDescent="0.2">
      <c r="A341" s="45">
        <v>199209</v>
      </c>
      <c r="B341" s="47">
        <v>1.0900000000000001</v>
      </c>
      <c r="C341" s="47">
        <v>2.64</v>
      </c>
      <c r="D341" s="47">
        <v>2.61</v>
      </c>
      <c r="E341" s="47">
        <v>1.53</v>
      </c>
      <c r="F341" s="47">
        <v>1.24</v>
      </c>
      <c r="G341" s="46">
        <f t="shared" si="79"/>
        <v>1.0108999999999999</v>
      </c>
      <c r="H341" s="46">
        <f t="shared" si="75"/>
        <v>1.0264</v>
      </c>
      <c r="I341" s="46">
        <f t="shared" si="76"/>
        <v>1.0261</v>
      </c>
      <c r="J341" s="46">
        <f t="shared" si="77"/>
        <v>1.0153000000000001</v>
      </c>
      <c r="K341" s="46">
        <f t="shared" si="78"/>
        <v>1.0124</v>
      </c>
      <c r="M341" s="45">
        <v>199209</v>
      </c>
      <c r="N341" s="47">
        <v>0.88</v>
      </c>
      <c r="O341" s="47">
        <v>3.27</v>
      </c>
      <c r="P341" s="47">
        <v>0.81</v>
      </c>
      <c r="Q341" s="47">
        <v>1.1200000000000001</v>
      </c>
      <c r="R341" s="47">
        <v>0.61</v>
      </c>
      <c r="S341" s="46">
        <f t="shared" si="86"/>
        <v>1.0087999999999999</v>
      </c>
      <c r="T341" s="46">
        <f t="shared" si="87"/>
        <v>1.0327</v>
      </c>
      <c r="U341" s="46">
        <f t="shared" si="88"/>
        <v>1.0081</v>
      </c>
      <c r="V341" s="46">
        <f t="shared" si="89"/>
        <v>1.0112000000000001</v>
      </c>
      <c r="W341" s="46">
        <f t="shared" si="80"/>
        <v>1.0061</v>
      </c>
      <c r="Y341" s="45">
        <v>199209</v>
      </c>
      <c r="Z341" s="47">
        <v>0.74</v>
      </c>
      <c r="AA341" s="47">
        <v>0.7</v>
      </c>
      <c r="AB341" s="47">
        <v>2.4300000000000002</v>
      </c>
      <c r="AC341" s="47">
        <v>2.36</v>
      </c>
      <c r="AD341" s="47">
        <v>2.27</v>
      </c>
      <c r="AE341" s="46">
        <f t="shared" si="81"/>
        <v>1.0074000000000001</v>
      </c>
      <c r="AF341" s="46">
        <f t="shared" si="82"/>
        <v>1.0069999999999999</v>
      </c>
      <c r="AG341" s="46">
        <f t="shared" si="83"/>
        <v>1.0243</v>
      </c>
      <c r="AH341" s="46">
        <f t="shared" si="84"/>
        <v>1.0236000000000001</v>
      </c>
      <c r="AI341" s="46">
        <f t="shared" si="85"/>
        <v>1.0226999999999999</v>
      </c>
      <c r="AK341" s="45">
        <v>199209</v>
      </c>
      <c r="AL341" s="47">
        <v>1.19</v>
      </c>
      <c r="AM341" s="47">
        <v>0.26</v>
      </c>
    </row>
    <row r="342" spans="1:39" x14ac:dyDescent="0.2">
      <c r="A342" s="45">
        <v>199210</v>
      </c>
      <c r="B342" s="47">
        <v>2.38</v>
      </c>
      <c r="C342" s="47">
        <v>3.54</v>
      </c>
      <c r="D342" s="47">
        <v>3.66</v>
      </c>
      <c r="E342" s="47">
        <v>2.97</v>
      </c>
      <c r="F342" s="47">
        <v>0.45</v>
      </c>
      <c r="G342" s="46">
        <f t="shared" si="79"/>
        <v>1.0238</v>
      </c>
      <c r="H342" s="46">
        <f t="shared" si="75"/>
        <v>1.0354000000000001</v>
      </c>
      <c r="I342" s="46">
        <f t="shared" si="76"/>
        <v>1.0366</v>
      </c>
      <c r="J342" s="46">
        <f t="shared" si="77"/>
        <v>1.0297000000000001</v>
      </c>
      <c r="K342" s="46">
        <f t="shared" si="78"/>
        <v>1.0044999999999999</v>
      </c>
      <c r="M342" s="45">
        <v>199210</v>
      </c>
      <c r="N342" s="47">
        <v>2.67</v>
      </c>
      <c r="O342" s="47">
        <v>1.72</v>
      </c>
      <c r="P342" s="47">
        <v>-1.63</v>
      </c>
      <c r="Q342" s="47">
        <v>0.9</v>
      </c>
      <c r="R342" s="47">
        <v>1.54</v>
      </c>
      <c r="S342" s="46">
        <f t="shared" si="86"/>
        <v>1.0266999999999999</v>
      </c>
      <c r="T342" s="46">
        <f t="shared" si="87"/>
        <v>1.0172000000000001</v>
      </c>
      <c r="U342" s="46">
        <f t="shared" si="88"/>
        <v>0.98370000000000002</v>
      </c>
      <c r="V342" s="46">
        <f t="shared" si="89"/>
        <v>1.0089999999999999</v>
      </c>
      <c r="W342" s="46">
        <f t="shared" si="80"/>
        <v>1.0154000000000001</v>
      </c>
      <c r="Y342" s="45">
        <v>199210</v>
      </c>
      <c r="Z342" s="47">
        <v>2.61</v>
      </c>
      <c r="AA342" s="47">
        <v>2.95</v>
      </c>
      <c r="AB342" s="47">
        <v>-0.03</v>
      </c>
      <c r="AC342" s="47">
        <v>0.44</v>
      </c>
      <c r="AD342" s="47">
        <v>0.98</v>
      </c>
      <c r="AE342" s="46">
        <f t="shared" si="81"/>
        <v>1.0261</v>
      </c>
      <c r="AF342" s="46">
        <f t="shared" si="82"/>
        <v>1.0295000000000001</v>
      </c>
      <c r="AG342" s="46">
        <f t="shared" si="83"/>
        <v>0.99970000000000003</v>
      </c>
      <c r="AH342" s="46">
        <f t="shared" si="84"/>
        <v>1.0044</v>
      </c>
      <c r="AI342" s="46">
        <f t="shared" si="85"/>
        <v>1.0098</v>
      </c>
      <c r="AK342" s="45">
        <v>199210</v>
      </c>
      <c r="AL342" s="47">
        <v>1.02</v>
      </c>
      <c r="AM342" s="47">
        <v>0.23</v>
      </c>
    </row>
    <row r="343" spans="1:39" x14ac:dyDescent="0.2">
      <c r="A343" s="45">
        <v>199211</v>
      </c>
      <c r="B343" s="47">
        <v>9.17</v>
      </c>
      <c r="C343" s="47">
        <v>7.83</v>
      </c>
      <c r="D343" s="47">
        <v>7</v>
      </c>
      <c r="E343" s="47">
        <v>4.79</v>
      </c>
      <c r="F343" s="47">
        <v>3.46</v>
      </c>
      <c r="G343" s="46">
        <f t="shared" si="79"/>
        <v>1.0916999999999999</v>
      </c>
      <c r="H343" s="46">
        <f t="shared" si="75"/>
        <v>1.0783</v>
      </c>
      <c r="I343" s="46">
        <f t="shared" si="76"/>
        <v>1.07</v>
      </c>
      <c r="J343" s="46">
        <f t="shared" si="77"/>
        <v>1.0479000000000001</v>
      </c>
      <c r="K343" s="46">
        <f t="shared" si="78"/>
        <v>1.0346</v>
      </c>
      <c r="M343" s="45">
        <v>199211</v>
      </c>
      <c r="N343" s="47">
        <v>4.76</v>
      </c>
      <c r="O343" s="47">
        <v>5.29</v>
      </c>
      <c r="P343" s="47">
        <v>1.98</v>
      </c>
      <c r="Q343" s="47">
        <v>3.33</v>
      </c>
      <c r="R343" s="47">
        <v>6.82</v>
      </c>
      <c r="S343" s="46">
        <f t="shared" si="86"/>
        <v>1.0476000000000001</v>
      </c>
      <c r="T343" s="46">
        <f t="shared" si="87"/>
        <v>1.0528999999999999</v>
      </c>
      <c r="U343" s="46">
        <f t="shared" si="88"/>
        <v>1.0198</v>
      </c>
      <c r="V343" s="46">
        <f t="shared" si="89"/>
        <v>1.0333000000000001</v>
      </c>
      <c r="W343" s="46">
        <f t="shared" si="80"/>
        <v>1.0682</v>
      </c>
      <c r="Y343" s="45">
        <v>199211</v>
      </c>
      <c r="Z343" s="47">
        <v>4.54</v>
      </c>
      <c r="AA343" s="47">
        <v>3.33</v>
      </c>
      <c r="AB343" s="47">
        <v>4.49</v>
      </c>
      <c r="AC343" s="47">
        <v>2.25</v>
      </c>
      <c r="AD343" s="47">
        <v>4.9800000000000004</v>
      </c>
      <c r="AE343" s="46">
        <f t="shared" si="81"/>
        <v>1.0454000000000001</v>
      </c>
      <c r="AF343" s="46">
        <f t="shared" si="82"/>
        <v>1.0333000000000001</v>
      </c>
      <c r="AG343" s="46">
        <f t="shared" si="83"/>
        <v>1.0448999999999999</v>
      </c>
      <c r="AH343" s="46">
        <f t="shared" si="84"/>
        <v>1.0225</v>
      </c>
      <c r="AI343" s="46">
        <f t="shared" si="85"/>
        <v>1.0498000000000001</v>
      </c>
      <c r="AK343" s="45">
        <v>199211</v>
      </c>
      <c r="AL343" s="47">
        <v>4.13</v>
      </c>
      <c r="AM343" s="47">
        <v>0.23</v>
      </c>
    </row>
    <row r="344" spans="1:39" x14ac:dyDescent="0.2">
      <c r="A344" s="45">
        <v>199212</v>
      </c>
      <c r="B344" s="47">
        <v>3.91</v>
      </c>
      <c r="C344" s="47">
        <v>3.26</v>
      </c>
      <c r="D344" s="47">
        <v>3.78</v>
      </c>
      <c r="E344" s="47">
        <v>2.94</v>
      </c>
      <c r="F344" s="47">
        <v>1.1399999999999999</v>
      </c>
      <c r="G344" s="46">
        <f t="shared" si="79"/>
        <v>1.0390999999999999</v>
      </c>
      <c r="H344" s="46">
        <f t="shared" si="75"/>
        <v>1.0326</v>
      </c>
      <c r="I344" s="46">
        <f t="shared" si="76"/>
        <v>1.0378000000000001</v>
      </c>
      <c r="J344" s="46">
        <f t="shared" si="77"/>
        <v>1.0294000000000001</v>
      </c>
      <c r="K344" s="46">
        <f t="shared" si="78"/>
        <v>1.0114000000000001</v>
      </c>
      <c r="M344" s="45">
        <v>199212</v>
      </c>
      <c r="N344" s="47">
        <v>-0.09</v>
      </c>
      <c r="O344" s="47">
        <v>3.54</v>
      </c>
      <c r="P344" s="47">
        <v>1.57</v>
      </c>
      <c r="Q344" s="47">
        <v>3.52</v>
      </c>
      <c r="R344" s="47">
        <v>3.85</v>
      </c>
      <c r="S344" s="46">
        <f t="shared" si="86"/>
        <v>0.99909999999999999</v>
      </c>
      <c r="T344" s="46">
        <f t="shared" si="87"/>
        <v>1.0354000000000001</v>
      </c>
      <c r="U344" s="46">
        <f t="shared" si="88"/>
        <v>1.0157</v>
      </c>
      <c r="V344" s="46">
        <f t="shared" si="89"/>
        <v>1.0351999999999999</v>
      </c>
      <c r="W344" s="46">
        <f t="shared" si="80"/>
        <v>1.0385</v>
      </c>
      <c r="Y344" s="45">
        <v>199212</v>
      </c>
      <c r="Z344" s="47">
        <v>0.86</v>
      </c>
      <c r="AA344" s="47">
        <v>0.35</v>
      </c>
      <c r="AB344" s="47">
        <v>1.9</v>
      </c>
      <c r="AC344" s="47">
        <v>3.42</v>
      </c>
      <c r="AD344" s="47">
        <v>4.43</v>
      </c>
      <c r="AE344" s="46">
        <f t="shared" si="81"/>
        <v>1.0085999999999999</v>
      </c>
      <c r="AF344" s="46">
        <f t="shared" si="82"/>
        <v>1.0035000000000001</v>
      </c>
      <c r="AG344" s="46">
        <f t="shared" si="83"/>
        <v>1.0189999999999999</v>
      </c>
      <c r="AH344" s="46">
        <f t="shared" si="84"/>
        <v>1.0342</v>
      </c>
      <c r="AI344" s="46">
        <f t="shared" si="85"/>
        <v>1.0443</v>
      </c>
      <c r="AK344" s="45">
        <v>199212</v>
      </c>
      <c r="AL344" s="47">
        <v>1.53</v>
      </c>
      <c r="AM344" s="47">
        <v>0.28000000000000003</v>
      </c>
    </row>
    <row r="345" spans="1:39" x14ac:dyDescent="0.2">
      <c r="A345" s="45">
        <v>199301</v>
      </c>
      <c r="B345" s="47">
        <v>5.38</v>
      </c>
      <c r="C345" s="47">
        <v>2.91</v>
      </c>
      <c r="D345" s="47">
        <v>2</v>
      </c>
      <c r="E345" s="47">
        <v>2.27</v>
      </c>
      <c r="F345" s="47">
        <v>0.41</v>
      </c>
      <c r="G345" s="46">
        <f t="shared" si="79"/>
        <v>1.0538000000000001</v>
      </c>
      <c r="H345" s="46">
        <f t="shared" si="75"/>
        <v>1.0290999999999999</v>
      </c>
      <c r="I345" s="46">
        <f t="shared" si="76"/>
        <v>1.02</v>
      </c>
      <c r="J345" s="46">
        <f t="shared" si="77"/>
        <v>1.0226999999999999</v>
      </c>
      <c r="K345" s="46">
        <f t="shared" si="78"/>
        <v>1.0041</v>
      </c>
      <c r="M345" s="45">
        <v>199301</v>
      </c>
      <c r="N345" s="47">
        <v>-1.81</v>
      </c>
      <c r="O345" s="47">
        <v>1.56</v>
      </c>
      <c r="P345" s="47">
        <v>1.61</v>
      </c>
      <c r="Q345" s="47">
        <v>3.32</v>
      </c>
      <c r="R345" s="47">
        <v>7.41</v>
      </c>
      <c r="S345" s="46">
        <f t="shared" si="86"/>
        <v>0.9819</v>
      </c>
      <c r="T345" s="46">
        <f t="shared" si="87"/>
        <v>1.0156000000000001</v>
      </c>
      <c r="U345" s="46">
        <f t="shared" si="88"/>
        <v>1.0161</v>
      </c>
      <c r="V345" s="46">
        <f t="shared" si="89"/>
        <v>1.0331999999999999</v>
      </c>
      <c r="W345" s="46">
        <f t="shared" si="80"/>
        <v>1.0741000000000001</v>
      </c>
      <c r="Y345" s="45">
        <v>199301</v>
      </c>
      <c r="Z345" s="47">
        <v>0.74</v>
      </c>
      <c r="AA345" s="47">
        <v>-1.24</v>
      </c>
      <c r="AB345" s="47">
        <v>-0.53</v>
      </c>
      <c r="AC345" s="47">
        <v>2.4500000000000002</v>
      </c>
      <c r="AD345" s="47">
        <v>2.42</v>
      </c>
      <c r="AE345" s="46">
        <f t="shared" si="81"/>
        <v>1.0074000000000001</v>
      </c>
      <c r="AF345" s="46">
        <f t="shared" si="82"/>
        <v>0.98760000000000003</v>
      </c>
      <c r="AG345" s="46">
        <f t="shared" si="83"/>
        <v>0.99470000000000003</v>
      </c>
      <c r="AH345" s="46">
        <f t="shared" si="84"/>
        <v>1.0245</v>
      </c>
      <c r="AI345" s="46">
        <f t="shared" si="85"/>
        <v>1.0242</v>
      </c>
      <c r="AK345" s="45">
        <v>199301</v>
      </c>
      <c r="AL345" s="47">
        <v>0.93</v>
      </c>
      <c r="AM345" s="47">
        <v>0.23</v>
      </c>
    </row>
    <row r="346" spans="1:39" x14ac:dyDescent="0.2">
      <c r="A346" s="45">
        <v>199302</v>
      </c>
      <c r="B346" s="47">
        <v>-3.34</v>
      </c>
      <c r="C346" s="47">
        <v>-2.56</v>
      </c>
      <c r="D346" s="47">
        <v>-1.66</v>
      </c>
      <c r="E346" s="47">
        <v>-0.05</v>
      </c>
      <c r="F346" s="47">
        <v>1.1599999999999999</v>
      </c>
      <c r="G346" s="46">
        <f t="shared" si="79"/>
        <v>0.96660000000000001</v>
      </c>
      <c r="H346" s="46">
        <f t="shared" si="75"/>
        <v>0.97440000000000004</v>
      </c>
      <c r="I346" s="46">
        <f t="shared" si="76"/>
        <v>0.98340000000000005</v>
      </c>
      <c r="J346" s="46">
        <f t="shared" si="77"/>
        <v>0.99950000000000006</v>
      </c>
      <c r="K346" s="46">
        <f t="shared" si="78"/>
        <v>1.0116000000000001</v>
      </c>
      <c r="M346" s="45">
        <v>199302</v>
      </c>
      <c r="N346" s="47">
        <v>-3.88</v>
      </c>
      <c r="O346" s="47">
        <v>1.57</v>
      </c>
      <c r="P346" s="47">
        <v>4.09</v>
      </c>
      <c r="Q346" s="47">
        <v>3.77</v>
      </c>
      <c r="R346" s="47">
        <v>2.0299999999999998</v>
      </c>
      <c r="S346" s="46">
        <f t="shared" si="86"/>
        <v>0.96120000000000005</v>
      </c>
      <c r="T346" s="46">
        <f t="shared" si="87"/>
        <v>1.0157</v>
      </c>
      <c r="U346" s="46">
        <f t="shared" si="88"/>
        <v>1.0408999999999999</v>
      </c>
      <c r="V346" s="46">
        <f t="shared" si="89"/>
        <v>1.0377000000000001</v>
      </c>
      <c r="W346" s="46">
        <f t="shared" si="80"/>
        <v>1.0203</v>
      </c>
      <c r="Y346" s="45">
        <v>199302</v>
      </c>
      <c r="Z346" s="47">
        <v>-1.54</v>
      </c>
      <c r="AA346" s="47">
        <v>-0.44</v>
      </c>
      <c r="AB346" s="47">
        <v>-0.01</v>
      </c>
      <c r="AC346" s="47">
        <v>3.3</v>
      </c>
      <c r="AD346" s="47">
        <v>2.44</v>
      </c>
      <c r="AE346" s="46">
        <f t="shared" si="81"/>
        <v>0.98460000000000003</v>
      </c>
      <c r="AF346" s="46">
        <f t="shared" si="82"/>
        <v>0.99560000000000004</v>
      </c>
      <c r="AG346" s="46">
        <f t="shared" si="83"/>
        <v>0.99990000000000001</v>
      </c>
      <c r="AH346" s="46">
        <f t="shared" si="84"/>
        <v>1.0329999999999999</v>
      </c>
      <c r="AI346" s="46">
        <f t="shared" si="85"/>
        <v>1.0244</v>
      </c>
      <c r="AK346" s="45">
        <v>199302</v>
      </c>
      <c r="AL346" s="47">
        <v>0.12</v>
      </c>
      <c r="AM346" s="47">
        <v>0.22</v>
      </c>
    </row>
    <row r="347" spans="1:39" x14ac:dyDescent="0.2">
      <c r="A347" s="45">
        <v>199303</v>
      </c>
      <c r="B347" s="47">
        <v>3.19</v>
      </c>
      <c r="C347" s="47">
        <v>2.79</v>
      </c>
      <c r="D347" s="47">
        <v>4.25</v>
      </c>
      <c r="E347" s="47">
        <v>3.52</v>
      </c>
      <c r="F347" s="47">
        <v>2.0699999999999998</v>
      </c>
      <c r="G347" s="46">
        <f t="shared" si="79"/>
        <v>1.0319</v>
      </c>
      <c r="H347" s="46">
        <f t="shared" si="75"/>
        <v>1.0279</v>
      </c>
      <c r="I347" s="46">
        <f t="shared" si="76"/>
        <v>1.0425</v>
      </c>
      <c r="J347" s="46">
        <f t="shared" si="77"/>
        <v>1.0351999999999999</v>
      </c>
      <c r="K347" s="46">
        <f t="shared" si="78"/>
        <v>1.0206999999999999</v>
      </c>
      <c r="M347" s="45">
        <v>199303</v>
      </c>
      <c r="N347" s="47">
        <v>1.2</v>
      </c>
      <c r="O347" s="47">
        <v>3.64</v>
      </c>
      <c r="P347" s="47">
        <v>3.03</v>
      </c>
      <c r="Q347" s="47">
        <v>2.08</v>
      </c>
      <c r="R347" s="47">
        <v>3.53</v>
      </c>
      <c r="S347" s="46">
        <f t="shared" si="86"/>
        <v>1.012</v>
      </c>
      <c r="T347" s="46">
        <f t="shared" si="87"/>
        <v>1.0364</v>
      </c>
      <c r="U347" s="46">
        <f t="shared" si="88"/>
        <v>1.0303</v>
      </c>
      <c r="V347" s="46">
        <f t="shared" si="89"/>
        <v>1.0207999999999999</v>
      </c>
      <c r="W347" s="46">
        <f t="shared" si="80"/>
        <v>1.0352999999999999</v>
      </c>
      <c r="Y347" s="45">
        <v>199303</v>
      </c>
      <c r="Z347" s="47">
        <v>1.96</v>
      </c>
      <c r="AA347" s="47">
        <v>2.4500000000000002</v>
      </c>
      <c r="AB347" s="47">
        <v>2.2000000000000002</v>
      </c>
      <c r="AC347" s="47">
        <v>2.66</v>
      </c>
      <c r="AD347" s="47">
        <v>3.25</v>
      </c>
      <c r="AE347" s="46">
        <f t="shared" si="81"/>
        <v>1.0196000000000001</v>
      </c>
      <c r="AF347" s="46">
        <f t="shared" si="82"/>
        <v>1.0245</v>
      </c>
      <c r="AG347" s="46">
        <f t="shared" si="83"/>
        <v>1.022</v>
      </c>
      <c r="AH347" s="46">
        <f t="shared" si="84"/>
        <v>1.0266</v>
      </c>
      <c r="AI347" s="46">
        <f t="shared" si="85"/>
        <v>1.0325</v>
      </c>
      <c r="AK347" s="45">
        <v>199303</v>
      </c>
      <c r="AL347" s="47">
        <v>2.2999999999999998</v>
      </c>
      <c r="AM347" s="47">
        <v>0.25</v>
      </c>
    </row>
    <row r="348" spans="1:39" x14ac:dyDescent="0.2">
      <c r="A348" s="45">
        <v>199304</v>
      </c>
      <c r="B348" s="47">
        <v>-2.59</v>
      </c>
      <c r="C348" s="47">
        <v>-2.82</v>
      </c>
      <c r="D348" s="47">
        <v>-2.68</v>
      </c>
      <c r="E348" s="47">
        <v>-2.87</v>
      </c>
      <c r="F348" s="47">
        <v>-2.78</v>
      </c>
      <c r="G348" s="46">
        <f t="shared" si="79"/>
        <v>0.97409999999999997</v>
      </c>
      <c r="H348" s="46">
        <f t="shared" si="75"/>
        <v>0.9718</v>
      </c>
      <c r="I348" s="46">
        <f t="shared" si="76"/>
        <v>0.97319999999999995</v>
      </c>
      <c r="J348" s="46">
        <f t="shared" si="77"/>
        <v>0.97130000000000005</v>
      </c>
      <c r="K348" s="46">
        <f t="shared" si="78"/>
        <v>0.97219999999999995</v>
      </c>
      <c r="M348" s="45">
        <v>199304</v>
      </c>
      <c r="N348" s="47">
        <v>-5.64</v>
      </c>
      <c r="O348" s="47">
        <v>-2.35</v>
      </c>
      <c r="P348" s="47">
        <v>-0.73</v>
      </c>
      <c r="Q348" s="47">
        <v>-1.57</v>
      </c>
      <c r="R348" s="47">
        <v>-0.56999999999999995</v>
      </c>
      <c r="S348" s="46">
        <f t="shared" si="86"/>
        <v>0.94359999999999999</v>
      </c>
      <c r="T348" s="46">
        <f t="shared" si="87"/>
        <v>0.97650000000000003</v>
      </c>
      <c r="U348" s="46">
        <f t="shared" si="88"/>
        <v>0.99270000000000003</v>
      </c>
      <c r="V348" s="46">
        <f t="shared" si="89"/>
        <v>0.98429999999999995</v>
      </c>
      <c r="W348" s="46">
        <f t="shared" si="80"/>
        <v>0.99429999999999996</v>
      </c>
      <c r="Y348" s="45">
        <v>199304</v>
      </c>
      <c r="Z348" s="47">
        <v>-4.47</v>
      </c>
      <c r="AA348" s="47">
        <v>-2.62</v>
      </c>
      <c r="AB348" s="47">
        <v>-3.57</v>
      </c>
      <c r="AC348" s="47">
        <v>-2.17</v>
      </c>
      <c r="AD348" s="47">
        <v>-2.2400000000000002</v>
      </c>
      <c r="AE348" s="46">
        <f t="shared" si="81"/>
        <v>0.95530000000000004</v>
      </c>
      <c r="AF348" s="46">
        <f t="shared" si="82"/>
        <v>0.9738</v>
      </c>
      <c r="AG348" s="46">
        <f t="shared" si="83"/>
        <v>0.96430000000000005</v>
      </c>
      <c r="AH348" s="46">
        <f t="shared" si="84"/>
        <v>0.97829999999999995</v>
      </c>
      <c r="AI348" s="46">
        <f t="shared" si="85"/>
        <v>0.97760000000000002</v>
      </c>
      <c r="AK348" s="45">
        <v>199304</v>
      </c>
      <c r="AL348" s="47">
        <v>-3.05</v>
      </c>
      <c r="AM348" s="47">
        <v>0.24</v>
      </c>
    </row>
    <row r="349" spans="1:39" x14ac:dyDescent="0.2">
      <c r="A349" s="45">
        <v>199305</v>
      </c>
      <c r="B349" s="47">
        <v>4.13</v>
      </c>
      <c r="C349" s="47">
        <v>4.6100000000000003</v>
      </c>
      <c r="D349" s="47">
        <v>4.8899999999999997</v>
      </c>
      <c r="E349" s="47">
        <v>3.66</v>
      </c>
      <c r="F349" s="47">
        <v>2.6</v>
      </c>
      <c r="G349" s="46">
        <f t="shared" si="79"/>
        <v>1.0412999999999999</v>
      </c>
      <c r="H349" s="46">
        <f t="shared" si="75"/>
        <v>1.0461</v>
      </c>
      <c r="I349" s="46">
        <f t="shared" si="76"/>
        <v>1.0488999999999999</v>
      </c>
      <c r="J349" s="46">
        <f t="shared" si="77"/>
        <v>1.0366</v>
      </c>
      <c r="K349" s="46">
        <f t="shared" si="78"/>
        <v>1.026</v>
      </c>
      <c r="M349" s="45">
        <v>199305</v>
      </c>
      <c r="N349" s="47">
        <v>4.0999999999999996</v>
      </c>
      <c r="O349" s="47">
        <v>4.5999999999999996</v>
      </c>
      <c r="P349" s="47">
        <v>1.91</v>
      </c>
      <c r="Q349" s="47">
        <v>1.36</v>
      </c>
      <c r="R349" s="47">
        <v>1.29</v>
      </c>
      <c r="S349" s="46">
        <f t="shared" si="86"/>
        <v>1.0409999999999999</v>
      </c>
      <c r="T349" s="46">
        <f t="shared" si="87"/>
        <v>1.046</v>
      </c>
      <c r="U349" s="46">
        <f t="shared" si="88"/>
        <v>1.0190999999999999</v>
      </c>
      <c r="V349" s="46">
        <f t="shared" si="89"/>
        <v>1.0136000000000001</v>
      </c>
      <c r="W349" s="46">
        <f t="shared" si="80"/>
        <v>1.0128999999999999</v>
      </c>
      <c r="Y349" s="45">
        <v>199305</v>
      </c>
      <c r="Z349" s="47">
        <v>5.23</v>
      </c>
      <c r="AA349" s="47">
        <v>2.19</v>
      </c>
      <c r="AB349" s="47">
        <v>3.37</v>
      </c>
      <c r="AC349" s="47">
        <v>1.74</v>
      </c>
      <c r="AD349" s="47">
        <v>0.93</v>
      </c>
      <c r="AE349" s="46">
        <f t="shared" si="81"/>
        <v>1.0523</v>
      </c>
      <c r="AF349" s="46">
        <f t="shared" si="82"/>
        <v>1.0219</v>
      </c>
      <c r="AG349" s="46">
        <f t="shared" si="83"/>
        <v>1.0337000000000001</v>
      </c>
      <c r="AH349" s="46">
        <f t="shared" si="84"/>
        <v>1.0174000000000001</v>
      </c>
      <c r="AI349" s="46">
        <f t="shared" si="85"/>
        <v>1.0093000000000001</v>
      </c>
      <c r="AK349" s="45">
        <v>199305</v>
      </c>
      <c r="AL349" s="47">
        <v>2.89</v>
      </c>
      <c r="AM349" s="47">
        <v>0.22</v>
      </c>
    </row>
    <row r="350" spans="1:39" x14ac:dyDescent="0.2">
      <c r="A350" s="45">
        <v>199306</v>
      </c>
      <c r="B350" s="47">
        <v>0.55000000000000004</v>
      </c>
      <c r="C350" s="47">
        <v>0.49</v>
      </c>
      <c r="D350" s="47">
        <v>0.6</v>
      </c>
      <c r="E350" s="47">
        <v>1.31</v>
      </c>
      <c r="F350" s="47">
        <v>0.27</v>
      </c>
      <c r="G350" s="46">
        <f t="shared" si="79"/>
        <v>1.0055000000000001</v>
      </c>
      <c r="H350" s="46">
        <f t="shared" si="75"/>
        <v>1.0048999999999999</v>
      </c>
      <c r="I350" s="46">
        <f t="shared" si="76"/>
        <v>1.006</v>
      </c>
      <c r="J350" s="46">
        <f t="shared" si="77"/>
        <v>1.0131000000000001</v>
      </c>
      <c r="K350" s="46">
        <f t="shared" si="78"/>
        <v>1.0026999999999999</v>
      </c>
      <c r="M350" s="45">
        <v>199306</v>
      </c>
      <c r="N350" s="47">
        <v>-1.87</v>
      </c>
      <c r="O350" s="47">
        <v>1.04</v>
      </c>
      <c r="P350" s="47">
        <v>1.1200000000000001</v>
      </c>
      <c r="Q350" s="47">
        <v>2.23</v>
      </c>
      <c r="R350" s="47">
        <v>3.76</v>
      </c>
      <c r="S350" s="46">
        <f t="shared" si="86"/>
        <v>0.98129999999999995</v>
      </c>
      <c r="T350" s="46">
        <f t="shared" si="87"/>
        <v>1.0104</v>
      </c>
      <c r="U350" s="46">
        <f t="shared" si="88"/>
        <v>1.0112000000000001</v>
      </c>
      <c r="V350" s="46">
        <f t="shared" si="89"/>
        <v>1.0223</v>
      </c>
      <c r="W350" s="46">
        <f t="shared" si="80"/>
        <v>1.0376000000000001</v>
      </c>
      <c r="Y350" s="45">
        <v>199306</v>
      </c>
      <c r="Z350" s="47">
        <v>-0.97</v>
      </c>
      <c r="AA350" s="47">
        <v>-1.86</v>
      </c>
      <c r="AB350" s="47">
        <v>0.69</v>
      </c>
      <c r="AC350" s="47">
        <v>2.89</v>
      </c>
      <c r="AD350" s="47">
        <v>2.4500000000000002</v>
      </c>
      <c r="AE350" s="46">
        <f t="shared" si="81"/>
        <v>0.99029999999999996</v>
      </c>
      <c r="AF350" s="46">
        <f t="shared" si="82"/>
        <v>0.98140000000000005</v>
      </c>
      <c r="AG350" s="46">
        <f t="shared" si="83"/>
        <v>1.0068999999999999</v>
      </c>
      <c r="AH350" s="46">
        <f t="shared" si="84"/>
        <v>1.0288999999999999</v>
      </c>
      <c r="AI350" s="46">
        <f t="shared" si="85"/>
        <v>1.0245</v>
      </c>
      <c r="AK350" s="45">
        <v>199306</v>
      </c>
      <c r="AL350" s="47">
        <v>0.31</v>
      </c>
      <c r="AM350" s="47">
        <v>0.25</v>
      </c>
    </row>
    <row r="351" spans="1:39" x14ac:dyDescent="0.2">
      <c r="A351" s="45">
        <v>199307</v>
      </c>
      <c r="B351" s="47">
        <v>1.33</v>
      </c>
      <c r="C351" s="47">
        <v>1.1299999999999999</v>
      </c>
      <c r="D351" s="47">
        <v>0.52</v>
      </c>
      <c r="E351" s="47">
        <v>0.25</v>
      </c>
      <c r="F351" s="47">
        <v>-0.4</v>
      </c>
      <c r="G351" s="46">
        <f t="shared" si="79"/>
        <v>1.0133000000000001</v>
      </c>
      <c r="H351" s="46">
        <f t="shared" si="75"/>
        <v>1.0113000000000001</v>
      </c>
      <c r="I351" s="46">
        <f t="shared" si="76"/>
        <v>1.0052000000000001</v>
      </c>
      <c r="J351" s="46">
        <f t="shared" si="77"/>
        <v>1.0024999999999999</v>
      </c>
      <c r="K351" s="46">
        <f t="shared" si="78"/>
        <v>0.996</v>
      </c>
      <c r="M351" s="45">
        <v>199307</v>
      </c>
      <c r="N351" s="47">
        <v>-2.81</v>
      </c>
      <c r="O351" s="47">
        <v>0.04</v>
      </c>
      <c r="P351" s="47">
        <v>1.83</v>
      </c>
      <c r="Q351" s="47">
        <v>1.82</v>
      </c>
      <c r="R351" s="47">
        <v>0.67</v>
      </c>
      <c r="S351" s="46">
        <f t="shared" si="86"/>
        <v>0.97189999999999999</v>
      </c>
      <c r="T351" s="46">
        <f t="shared" si="87"/>
        <v>1.0004</v>
      </c>
      <c r="U351" s="46">
        <f t="shared" si="88"/>
        <v>1.0183</v>
      </c>
      <c r="V351" s="46">
        <f t="shared" si="89"/>
        <v>1.0182</v>
      </c>
      <c r="W351" s="46">
        <f t="shared" si="80"/>
        <v>1.0066999999999999</v>
      </c>
      <c r="Y351" s="45">
        <v>199307</v>
      </c>
      <c r="Z351" s="47">
        <v>-0.71</v>
      </c>
      <c r="AA351" s="47">
        <v>-2.84</v>
      </c>
      <c r="AB351" s="47">
        <v>-0.12</v>
      </c>
      <c r="AC351" s="47">
        <v>1.01</v>
      </c>
      <c r="AD351" s="47">
        <v>1.9</v>
      </c>
      <c r="AE351" s="46">
        <f t="shared" si="81"/>
        <v>0.9929</v>
      </c>
      <c r="AF351" s="46">
        <f t="shared" si="82"/>
        <v>0.97160000000000002</v>
      </c>
      <c r="AG351" s="46">
        <f t="shared" si="83"/>
        <v>0.99880000000000002</v>
      </c>
      <c r="AH351" s="46">
        <f t="shared" si="84"/>
        <v>1.0101</v>
      </c>
      <c r="AI351" s="46">
        <f t="shared" si="85"/>
        <v>1.0189999999999999</v>
      </c>
      <c r="AK351" s="45">
        <v>199307</v>
      </c>
      <c r="AL351" s="47">
        <v>-0.34</v>
      </c>
      <c r="AM351" s="47">
        <v>0.24</v>
      </c>
    </row>
    <row r="352" spans="1:39" x14ac:dyDescent="0.2">
      <c r="A352" s="45">
        <v>199308</v>
      </c>
      <c r="B352" s="47">
        <v>4.0199999999999996</v>
      </c>
      <c r="C352" s="47">
        <v>4.83</v>
      </c>
      <c r="D352" s="47">
        <v>4.1900000000000004</v>
      </c>
      <c r="E352" s="47">
        <v>5.1100000000000003</v>
      </c>
      <c r="F352" s="47">
        <v>3.58</v>
      </c>
      <c r="G352" s="46">
        <f t="shared" si="79"/>
        <v>1.0402</v>
      </c>
      <c r="H352" s="46">
        <f t="shared" si="75"/>
        <v>1.0483</v>
      </c>
      <c r="I352" s="46">
        <f t="shared" si="76"/>
        <v>1.0419</v>
      </c>
      <c r="J352" s="46">
        <f t="shared" si="77"/>
        <v>1.0510999999999999</v>
      </c>
      <c r="K352" s="46">
        <f t="shared" si="78"/>
        <v>1.0358000000000001</v>
      </c>
      <c r="M352" s="45">
        <v>199308</v>
      </c>
      <c r="N352" s="47">
        <v>3.88</v>
      </c>
      <c r="O352" s="47">
        <v>3.2</v>
      </c>
      <c r="P352" s="47">
        <v>4.01</v>
      </c>
      <c r="Q352" s="47">
        <v>4.09</v>
      </c>
      <c r="R352" s="47">
        <v>3.91</v>
      </c>
      <c r="S352" s="46">
        <f t="shared" si="86"/>
        <v>1.0387999999999999</v>
      </c>
      <c r="T352" s="46">
        <f t="shared" si="87"/>
        <v>1.032</v>
      </c>
      <c r="U352" s="46">
        <f t="shared" si="88"/>
        <v>1.0401</v>
      </c>
      <c r="V352" s="46">
        <f t="shared" si="89"/>
        <v>1.0408999999999999</v>
      </c>
      <c r="W352" s="46">
        <f t="shared" si="80"/>
        <v>1.0390999999999999</v>
      </c>
      <c r="Y352" s="45">
        <v>199308</v>
      </c>
      <c r="Z352" s="47">
        <v>3.58</v>
      </c>
      <c r="AA352" s="47">
        <v>4.03</v>
      </c>
      <c r="AB352" s="47">
        <v>3.72</v>
      </c>
      <c r="AC352" s="47">
        <v>2.82</v>
      </c>
      <c r="AD352" s="47">
        <v>4.29</v>
      </c>
      <c r="AE352" s="46">
        <f t="shared" si="81"/>
        <v>1.0358000000000001</v>
      </c>
      <c r="AF352" s="46">
        <f t="shared" si="82"/>
        <v>1.0403</v>
      </c>
      <c r="AG352" s="46">
        <f t="shared" si="83"/>
        <v>1.0371999999999999</v>
      </c>
      <c r="AH352" s="46">
        <f t="shared" si="84"/>
        <v>1.0282</v>
      </c>
      <c r="AI352" s="46">
        <f t="shared" si="85"/>
        <v>1.0428999999999999</v>
      </c>
      <c r="AK352" s="45">
        <v>199308</v>
      </c>
      <c r="AL352" s="47">
        <v>3.71</v>
      </c>
      <c r="AM352" s="47">
        <v>0.25</v>
      </c>
    </row>
    <row r="353" spans="1:39" x14ac:dyDescent="0.2">
      <c r="A353" s="45">
        <v>199309</v>
      </c>
      <c r="B353" s="47">
        <v>3.12</v>
      </c>
      <c r="C353" s="47">
        <v>3.15</v>
      </c>
      <c r="D353" s="47">
        <v>1.86</v>
      </c>
      <c r="E353" s="47">
        <v>0.39</v>
      </c>
      <c r="F353" s="47">
        <v>-0.51</v>
      </c>
      <c r="G353" s="46">
        <f t="shared" si="79"/>
        <v>1.0311999999999999</v>
      </c>
      <c r="H353" s="46">
        <f t="shared" si="75"/>
        <v>1.0315000000000001</v>
      </c>
      <c r="I353" s="46">
        <f t="shared" si="76"/>
        <v>1.0185999999999999</v>
      </c>
      <c r="J353" s="46">
        <f t="shared" si="77"/>
        <v>1.0039</v>
      </c>
      <c r="K353" s="46">
        <f t="shared" si="78"/>
        <v>0.99490000000000001</v>
      </c>
      <c r="M353" s="45">
        <v>199309</v>
      </c>
      <c r="N353" s="47">
        <v>-0.39</v>
      </c>
      <c r="O353" s="47">
        <v>-0.7</v>
      </c>
      <c r="P353" s="47">
        <v>0.62</v>
      </c>
      <c r="Q353" s="47">
        <v>1.1399999999999999</v>
      </c>
      <c r="R353" s="47">
        <v>0.1</v>
      </c>
      <c r="S353" s="46">
        <f t="shared" si="86"/>
        <v>0.99609999999999999</v>
      </c>
      <c r="T353" s="46">
        <f t="shared" si="87"/>
        <v>0.99299999999999999</v>
      </c>
      <c r="U353" s="46">
        <f t="shared" si="88"/>
        <v>1.0062</v>
      </c>
      <c r="V353" s="46">
        <f t="shared" si="89"/>
        <v>1.0114000000000001</v>
      </c>
      <c r="W353" s="46">
        <f t="shared" si="80"/>
        <v>1.0009999999999999</v>
      </c>
      <c r="Y353" s="45">
        <v>199309</v>
      </c>
      <c r="Z353" s="47">
        <v>0.17</v>
      </c>
      <c r="AA353" s="47">
        <v>0.63</v>
      </c>
      <c r="AB353" s="47">
        <v>-0.61</v>
      </c>
      <c r="AC353" s="47">
        <v>-0.25</v>
      </c>
      <c r="AD353" s="47">
        <v>1.56</v>
      </c>
      <c r="AE353" s="46">
        <f t="shared" si="81"/>
        <v>1.0017</v>
      </c>
      <c r="AF353" s="46">
        <f t="shared" si="82"/>
        <v>1.0063</v>
      </c>
      <c r="AG353" s="46">
        <f t="shared" si="83"/>
        <v>0.99390000000000001</v>
      </c>
      <c r="AH353" s="46">
        <f t="shared" si="84"/>
        <v>0.99750000000000005</v>
      </c>
      <c r="AI353" s="46">
        <f t="shared" si="85"/>
        <v>1.0156000000000001</v>
      </c>
      <c r="AK353" s="45">
        <v>199309</v>
      </c>
      <c r="AL353" s="47">
        <v>-0.12</v>
      </c>
      <c r="AM353" s="47">
        <v>0.26</v>
      </c>
    </row>
    <row r="354" spans="1:39" x14ac:dyDescent="0.2">
      <c r="A354" s="45">
        <v>199310</v>
      </c>
      <c r="B354" s="47">
        <v>4.58</v>
      </c>
      <c r="C354" s="47">
        <v>2.52</v>
      </c>
      <c r="D354" s="47">
        <v>0.91</v>
      </c>
      <c r="E354" s="47">
        <v>1.04</v>
      </c>
      <c r="F354" s="47">
        <v>1.63</v>
      </c>
      <c r="G354" s="46">
        <f t="shared" si="79"/>
        <v>1.0458000000000001</v>
      </c>
      <c r="H354" s="46">
        <f t="shared" si="75"/>
        <v>1.0251999999999999</v>
      </c>
      <c r="I354" s="46">
        <f t="shared" si="76"/>
        <v>1.0091000000000001</v>
      </c>
      <c r="J354" s="46">
        <f t="shared" si="77"/>
        <v>1.0104</v>
      </c>
      <c r="K354" s="46">
        <f t="shared" si="78"/>
        <v>1.0163</v>
      </c>
      <c r="M354" s="45">
        <v>199310</v>
      </c>
      <c r="N354" s="47">
        <v>4.4000000000000004</v>
      </c>
      <c r="O354" s="47">
        <v>1.18</v>
      </c>
      <c r="P354" s="47">
        <v>-0.36</v>
      </c>
      <c r="Q354" s="47">
        <v>-0.31</v>
      </c>
      <c r="R354" s="47">
        <v>7.0000000000000007E-2</v>
      </c>
      <c r="S354" s="46">
        <f t="shared" si="86"/>
        <v>1.044</v>
      </c>
      <c r="T354" s="46">
        <f t="shared" si="87"/>
        <v>1.0118</v>
      </c>
      <c r="U354" s="46">
        <f t="shared" si="88"/>
        <v>0.99639999999999995</v>
      </c>
      <c r="V354" s="46">
        <f t="shared" si="89"/>
        <v>0.99690000000000001</v>
      </c>
      <c r="W354" s="46">
        <f t="shared" si="80"/>
        <v>1.0006999999999999</v>
      </c>
      <c r="Y354" s="45">
        <v>199310</v>
      </c>
      <c r="Z354" s="47">
        <v>2.5299999999999998</v>
      </c>
      <c r="AA354" s="47">
        <v>2.89</v>
      </c>
      <c r="AB354" s="47">
        <v>1.08</v>
      </c>
      <c r="AC354" s="47">
        <v>0.15</v>
      </c>
      <c r="AD354" s="47">
        <v>-2.08</v>
      </c>
      <c r="AE354" s="46">
        <f t="shared" si="81"/>
        <v>1.0253000000000001</v>
      </c>
      <c r="AF354" s="46">
        <f t="shared" si="82"/>
        <v>1.0288999999999999</v>
      </c>
      <c r="AG354" s="46">
        <f t="shared" si="83"/>
        <v>1.0107999999999999</v>
      </c>
      <c r="AH354" s="46">
        <f t="shared" si="84"/>
        <v>1.0015000000000001</v>
      </c>
      <c r="AI354" s="46">
        <f t="shared" si="85"/>
        <v>0.97919999999999996</v>
      </c>
      <c r="AK354" s="45">
        <v>199310</v>
      </c>
      <c r="AL354" s="47">
        <v>1.41</v>
      </c>
      <c r="AM354" s="47">
        <v>0.22</v>
      </c>
    </row>
    <row r="355" spans="1:39" x14ac:dyDescent="0.2">
      <c r="A355" s="45">
        <v>199311</v>
      </c>
      <c r="B355" s="47">
        <v>-3.1</v>
      </c>
      <c r="C355" s="47">
        <v>-3.45</v>
      </c>
      <c r="D355" s="47">
        <v>-2.54</v>
      </c>
      <c r="E355" s="47">
        <v>-2.87</v>
      </c>
      <c r="F355" s="47">
        <v>-0.94</v>
      </c>
      <c r="G355" s="46">
        <f t="shared" si="79"/>
        <v>0.96899999999999997</v>
      </c>
      <c r="H355" s="46">
        <f t="shared" si="75"/>
        <v>0.96550000000000002</v>
      </c>
      <c r="I355" s="46">
        <f t="shared" si="76"/>
        <v>0.97460000000000002</v>
      </c>
      <c r="J355" s="46">
        <f t="shared" si="77"/>
        <v>0.97130000000000005</v>
      </c>
      <c r="K355" s="46">
        <f t="shared" si="78"/>
        <v>0.99060000000000004</v>
      </c>
      <c r="M355" s="45">
        <v>199311</v>
      </c>
      <c r="N355" s="47">
        <v>0.56000000000000005</v>
      </c>
      <c r="O355" s="47">
        <v>-2.08</v>
      </c>
      <c r="P355" s="47">
        <v>-2.1800000000000002</v>
      </c>
      <c r="Q355" s="47">
        <v>-3.7</v>
      </c>
      <c r="R355" s="47">
        <v>-1.45</v>
      </c>
      <c r="S355" s="46">
        <f t="shared" si="86"/>
        <v>1.0056</v>
      </c>
      <c r="T355" s="46">
        <f t="shared" si="87"/>
        <v>0.97919999999999996</v>
      </c>
      <c r="U355" s="46">
        <f t="shared" si="88"/>
        <v>0.97819999999999996</v>
      </c>
      <c r="V355" s="46">
        <f t="shared" si="89"/>
        <v>0.96299999999999997</v>
      </c>
      <c r="W355" s="46">
        <f t="shared" si="80"/>
        <v>0.98550000000000004</v>
      </c>
      <c r="Y355" s="45">
        <v>199311</v>
      </c>
      <c r="Z355" s="47">
        <v>-0.59</v>
      </c>
      <c r="AA355" s="47">
        <v>0.65</v>
      </c>
      <c r="AB355" s="47">
        <v>-2.15</v>
      </c>
      <c r="AC355" s="47">
        <v>-3.28</v>
      </c>
      <c r="AD355" s="47">
        <v>-3.19</v>
      </c>
      <c r="AE355" s="46">
        <f t="shared" si="81"/>
        <v>0.99409999999999998</v>
      </c>
      <c r="AF355" s="46">
        <f t="shared" si="82"/>
        <v>1.0065</v>
      </c>
      <c r="AG355" s="46">
        <f t="shared" si="83"/>
        <v>0.97850000000000004</v>
      </c>
      <c r="AH355" s="46">
        <f t="shared" si="84"/>
        <v>0.96720000000000006</v>
      </c>
      <c r="AI355" s="46">
        <f t="shared" si="85"/>
        <v>0.96809999999999996</v>
      </c>
      <c r="AK355" s="45">
        <v>199311</v>
      </c>
      <c r="AL355" s="47">
        <v>-1.89</v>
      </c>
      <c r="AM355" s="47">
        <v>0.25</v>
      </c>
    </row>
    <row r="356" spans="1:39" x14ac:dyDescent="0.2">
      <c r="A356" s="45">
        <v>199312</v>
      </c>
      <c r="B356" s="47">
        <v>0.91</v>
      </c>
      <c r="C356" s="47">
        <v>3.32</v>
      </c>
      <c r="D356" s="47">
        <v>4.41</v>
      </c>
      <c r="E356" s="47">
        <v>4.01</v>
      </c>
      <c r="F356" s="47">
        <v>1.03</v>
      </c>
      <c r="G356" s="46">
        <f t="shared" si="79"/>
        <v>1.0091000000000001</v>
      </c>
      <c r="H356" s="46">
        <f t="shared" si="75"/>
        <v>1.0331999999999999</v>
      </c>
      <c r="I356" s="46">
        <f t="shared" si="76"/>
        <v>1.0441</v>
      </c>
      <c r="J356" s="46">
        <f t="shared" si="77"/>
        <v>1.0401</v>
      </c>
      <c r="K356" s="46">
        <f t="shared" si="78"/>
        <v>1.0103</v>
      </c>
      <c r="M356" s="45">
        <v>199312</v>
      </c>
      <c r="N356" s="47">
        <v>1.07</v>
      </c>
      <c r="O356" s="47">
        <v>3.14</v>
      </c>
      <c r="P356" s="47">
        <v>1.8</v>
      </c>
      <c r="Q356" s="47">
        <v>1.8</v>
      </c>
      <c r="R356" s="47">
        <v>2.11</v>
      </c>
      <c r="S356" s="46">
        <f t="shared" si="86"/>
        <v>1.0106999999999999</v>
      </c>
      <c r="T356" s="46">
        <f t="shared" si="87"/>
        <v>1.0314000000000001</v>
      </c>
      <c r="U356" s="46">
        <f t="shared" si="88"/>
        <v>1.018</v>
      </c>
      <c r="V356" s="46">
        <f t="shared" si="89"/>
        <v>1.018</v>
      </c>
      <c r="W356" s="46">
        <f t="shared" si="80"/>
        <v>1.0210999999999999</v>
      </c>
      <c r="Y356" s="45">
        <v>199312</v>
      </c>
      <c r="Z356" s="47">
        <v>1.46</v>
      </c>
      <c r="AA356" s="47">
        <v>2.15</v>
      </c>
      <c r="AB356" s="47">
        <v>1.63</v>
      </c>
      <c r="AC356" s="47">
        <v>2.02</v>
      </c>
      <c r="AD356" s="47">
        <v>2.04</v>
      </c>
      <c r="AE356" s="46">
        <f t="shared" si="81"/>
        <v>1.0145999999999999</v>
      </c>
      <c r="AF356" s="46">
        <f t="shared" si="82"/>
        <v>1.0215000000000001</v>
      </c>
      <c r="AG356" s="46">
        <f t="shared" si="83"/>
        <v>1.0163</v>
      </c>
      <c r="AH356" s="46">
        <f t="shared" si="84"/>
        <v>1.0202</v>
      </c>
      <c r="AI356" s="46">
        <f t="shared" si="85"/>
        <v>1.0204</v>
      </c>
      <c r="AK356" s="45">
        <v>199312</v>
      </c>
      <c r="AL356" s="47">
        <v>1.65</v>
      </c>
      <c r="AM356" s="47">
        <v>0.23</v>
      </c>
    </row>
    <row r="357" spans="1:39" x14ac:dyDescent="0.2">
      <c r="A357" s="45">
        <v>199401</v>
      </c>
      <c r="B357" s="47">
        <v>4.47</v>
      </c>
      <c r="C357" s="47">
        <v>2.65</v>
      </c>
      <c r="D357" s="47">
        <v>2.41</v>
      </c>
      <c r="E357" s="47">
        <v>3.1</v>
      </c>
      <c r="F357" s="47">
        <v>3.11</v>
      </c>
      <c r="G357" s="46">
        <f t="shared" si="79"/>
        <v>1.0447</v>
      </c>
      <c r="H357" s="46">
        <f t="shared" si="75"/>
        <v>1.0265</v>
      </c>
      <c r="I357" s="46">
        <f t="shared" si="76"/>
        <v>1.0241</v>
      </c>
      <c r="J357" s="46">
        <f t="shared" si="77"/>
        <v>1.0309999999999999</v>
      </c>
      <c r="K357" s="46">
        <f t="shared" si="78"/>
        <v>1.0310999999999999</v>
      </c>
      <c r="M357" s="45">
        <v>199401</v>
      </c>
      <c r="N357" s="47">
        <v>1.78</v>
      </c>
      <c r="O357" s="47">
        <v>4.24</v>
      </c>
      <c r="P357" s="47">
        <v>4.1100000000000003</v>
      </c>
      <c r="Q357" s="47">
        <v>3.04</v>
      </c>
      <c r="R357" s="47">
        <v>3.61</v>
      </c>
      <c r="S357" s="46">
        <f t="shared" si="86"/>
        <v>1.0178</v>
      </c>
      <c r="T357" s="46">
        <f t="shared" si="87"/>
        <v>1.0424</v>
      </c>
      <c r="U357" s="46">
        <f t="shared" si="88"/>
        <v>1.0410999999999999</v>
      </c>
      <c r="V357" s="46">
        <f t="shared" si="89"/>
        <v>1.0304</v>
      </c>
      <c r="W357" s="46">
        <f t="shared" si="80"/>
        <v>1.0361</v>
      </c>
      <c r="Y357" s="45">
        <v>199401</v>
      </c>
      <c r="Z357" s="47">
        <v>3.34</v>
      </c>
      <c r="AA357" s="47">
        <v>2.63</v>
      </c>
      <c r="AB357" s="47">
        <v>2.82</v>
      </c>
      <c r="AC357" s="47">
        <v>2.5099999999999998</v>
      </c>
      <c r="AD357" s="47">
        <v>2.96</v>
      </c>
      <c r="AE357" s="46">
        <f t="shared" si="81"/>
        <v>1.0334000000000001</v>
      </c>
      <c r="AF357" s="46">
        <f t="shared" si="82"/>
        <v>1.0263</v>
      </c>
      <c r="AG357" s="46">
        <f t="shared" si="83"/>
        <v>1.0282</v>
      </c>
      <c r="AH357" s="46">
        <f t="shared" si="84"/>
        <v>1.0250999999999999</v>
      </c>
      <c r="AI357" s="46">
        <f t="shared" si="85"/>
        <v>1.0296000000000001</v>
      </c>
      <c r="AK357" s="45">
        <v>199401</v>
      </c>
      <c r="AL357" s="47">
        <v>2.87</v>
      </c>
      <c r="AM357" s="47">
        <v>0.25</v>
      </c>
    </row>
    <row r="358" spans="1:39" x14ac:dyDescent="0.2">
      <c r="A358" s="45">
        <v>199402</v>
      </c>
      <c r="B358" s="47">
        <v>-0.86</v>
      </c>
      <c r="C358" s="47">
        <v>-0.74</v>
      </c>
      <c r="D358" s="47">
        <v>0.12</v>
      </c>
      <c r="E358" s="47">
        <v>-1.61</v>
      </c>
      <c r="F358" s="47">
        <v>-3.02</v>
      </c>
      <c r="G358" s="46">
        <f t="shared" si="79"/>
        <v>0.99139999999999995</v>
      </c>
      <c r="H358" s="46">
        <f t="shared" si="75"/>
        <v>0.99260000000000004</v>
      </c>
      <c r="I358" s="46">
        <f t="shared" si="76"/>
        <v>1.0012000000000001</v>
      </c>
      <c r="J358" s="46">
        <f t="shared" si="77"/>
        <v>0.9839</v>
      </c>
      <c r="K358" s="46">
        <f t="shared" si="78"/>
        <v>0.9698</v>
      </c>
      <c r="M358" s="45">
        <v>199402</v>
      </c>
      <c r="N358" s="47">
        <v>-1.64</v>
      </c>
      <c r="O358" s="47">
        <v>-1.3</v>
      </c>
      <c r="P358" s="47">
        <v>-2.75</v>
      </c>
      <c r="Q358" s="47">
        <v>-4.3099999999999996</v>
      </c>
      <c r="R358" s="47">
        <v>-3.67</v>
      </c>
      <c r="S358" s="46">
        <f t="shared" si="86"/>
        <v>0.98360000000000003</v>
      </c>
      <c r="T358" s="46">
        <f t="shared" si="87"/>
        <v>0.98699999999999999</v>
      </c>
      <c r="U358" s="46">
        <f t="shared" si="88"/>
        <v>0.97250000000000003</v>
      </c>
      <c r="V358" s="46">
        <f t="shared" si="89"/>
        <v>0.95689999999999997</v>
      </c>
      <c r="W358" s="46">
        <f t="shared" si="80"/>
        <v>0.96330000000000005</v>
      </c>
      <c r="Y358" s="45">
        <v>199402</v>
      </c>
      <c r="Z358" s="47">
        <v>-0.45</v>
      </c>
      <c r="AA358" s="47">
        <v>-2.15</v>
      </c>
      <c r="AB358" s="47">
        <v>-2.0499999999999998</v>
      </c>
      <c r="AC358" s="47">
        <v>-3.14</v>
      </c>
      <c r="AD358" s="47">
        <v>-3.43</v>
      </c>
      <c r="AE358" s="46">
        <f t="shared" si="81"/>
        <v>0.99550000000000005</v>
      </c>
      <c r="AF358" s="46">
        <f t="shared" si="82"/>
        <v>0.97850000000000004</v>
      </c>
      <c r="AG358" s="46">
        <f t="shared" si="83"/>
        <v>0.97950000000000004</v>
      </c>
      <c r="AH358" s="46">
        <f t="shared" si="84"/>
        <v>0.96860000000000002</v>
      </c>
      <c r="AI358" s="46">
        <f t="shared" si="85"/>
        <v>0.9657</v>
      </c>
      <c r="AK358" s="45">
        <v>199402</v>
      </c>
      <c r="AL358" s="47">
        <v>-2.5499999999999998</v>
      </c>
      <c r="AM358" s="47">
        <v>0.21</v>
      </c>
    </row>
    <row r="359" spans="1:39" x14ac:dyDescent="0.2">
      <c r="A359" s="45">
        <v>199403</v>
      </c>
      <c r="B359" s="47">
        <v>-4.93</v>
      </c>
      <c r="C359" s="47">
        <v>-6.07</v>
      </c>
      <c r="D359" s="47">
        <v>-4.91</v>
      </c>
      <c r="E359" s="47">
        <v>-4.74</v>
      </c>
      <c r="F359" s="47">
        <v>-4.1399999999999997</v>
      </c>
      <c r="G359" s="46">
        <f t="shared" si="79"/>
        <v>0.95069999999999999</v>
      </c>
      <c r="H359" s="46">
        <f t="shared" si="75"/>
        <v>0.93930000000000002</v>
      </c>
      <c r="I359" s="46">
        <f t="shared" si="76"/>
        <v>0.95089999999999997</v>
      </c>
      <c r="J359" s="46">
        <f t="shared" si="77"/>
        <v>0.9526</v>
      </c>
      <c r="K359" s="46">
        <f t="shared" si="78"/>
        <v>0.95860000000000001</v>
      </c>
      <c r="M359" s="45">
        <v>199403</v>
      </c>
      <c r="N359" s="47">
        <v>-5.21</v>
      </c>
      <c r="O359" s="47">
        <v>-4.2699999999999996</v>
      </c>
      <c r="P359" s="47">
        <v>-3.82</v>
      </c>
      <c r="Q359" s="47">
        <v>-3.79</v>
      </c>
      <c r="R359" s="47">
        <v>-3.58</v>
      </c>
      <c r="S359" s="46">
        <f t="shared" si="86"/>
        <v>0.94789999999999996</v>
      </c>
      <c r="T359" s="46">
        <f t="shared" si="87"/>
        <v>0.95730000000000004</v>
      </c>
      <c r="U359" s="46">
        <f t="shared" si="88"/>
        <v>0.96179999999999999</v>
      </c>
      <c r="V359" s="46">
        <f t="shared" si="89"/>
        <v>0.96209999999999996</v>
      </c>
      <c r="W359" s="46">
        <f t="shared" si="80"/>
        <v>0.96419999999999995</v>
      </c>
      <c r="Y359" s="45">
        <v>199403</v>
      </c>
      <c r="Z359" s="47">
        <v>-5.1100000000000003</v>
      </c>
      <c r="AA359" s="47">
        <v>-4.58</v>
      </c>
      <c r="AB359" s="47">
        <v>-3.84</v>
      </c>
      <c r="AC359" s="47">
        <v>-3.95</v>
      </c>
      <c r="AD359" s="47">
        <v>-3.88</v>
      </c>
      <c r="AE359" s="46">
        <f t="shared" si="81"/>
        <v>0.94889999999999997</v>
      </c>
      <c r="AF359" s="46">
        <f t="shared" si="82"/>
        <v>0.95420000000000005</v>
      </c>
      <c r="AG359" s="46">
        <f t="shared" si="83"/>
        <v>0.96160000000000001</v>
      </c>
      <c r="AH359" s="46">
        <f t="shared" si="84"/>
        <v>0.96050000000000002</v>
      </c>
      <c r="AI359" s="46">
        <f t="shared" si="85"/>
        <v>0.96120000000000005</v>
      </c>
      <c r="AK359" s="45">
        <v>199403</v>
      </c>
      <c r="AL359" s="47">
        <v>-4.78</v>
      </c>
      <c r="AM359" s="47">
        <v>0.27</v>
      </c>
    </row>
    <row r="360" spans="1:39" x14ac:dyDescent="0.2">
      <c r="A360" s="45">
        <v>199404</v>
      </c>
      <c r="B360" s="47">
        <v>-1.02</v>
      </c>
      <c r="C360" s="47">
        <v>0.39</v>
      </c>
      <c r="D360" s="47">
        <v>0.27</v>
      </c>
      <c r="E360" s="47">
        <v>0.72</v>
      </c>
      <c r="F360" s="47">
        <v>1.27</v>
      </c>
      <c r="G360" s="46">
        <f t="shared" si="79"/>
        <v>0.98980000000000001</v>
      </c>
      <c r="H360" s="46">
        <f t="shared" si="75"/>
        <v>1.0039</v>
      </c>
      <c r="I360" s="46">
        <f t="shared" si="76"/>
        <v>1.0026999999999999</v>
      </c>
      <c r="J360" s="46">
        <f t="shared" si="77"/>
        <v>1.0072000000000001</v>
      </c>
      <c r="K360" s="46">
        <f t="shared" si="78"/>
        <v>1.0126999999999999</v>
      </c>
      <c r="M360" s="45">
        <v>199404</v>
      </c>
      <c r="N360" s="47">
        <v>0.65</v>
      </c>
      <c r="O360" s="47">
        <v>0.45</v>
      </c>
      <c r="P360" s="47">
        <v>1.87</v>
      </c>
      <c r="Q360" s="47">
        <v>1.54</v>
      </c>
      <c r="R360" s="47">
        <v>1.77</v>
      </c>
      <c r="S360" s="46">
        <f t="shared" si="86"/>
        <v>1.0065</v>
      </c>
      <c r="T360" s="46">
        <f t="shared" si="87"/>
        <v>1.0044999999999999</v>
      </c>
      <c r="U360" s="46">
        <f t="shared" si="88"/>
        <v>1.0186999999999999</v>
      </c>
      <c r="V360" s="46">
        <f t="shared" si="89"/>
        <v>1.0154000000000001</v>
      </c>
      <c r="W360" s="46">
        <f t="shared" si="80"/>
        <v>1.0177</v>
      </c>
      <c r="Y360" s="45">
        <v>199404</v>
      </c>
      <c r="Z360" s="47">
        <v>0.77</v>
      </c>
      <c r="AA360" s="47">
        <v>1.03</v>
      </c>
      <c r="AB360" s="47">
        <v>0.42</v>
      </c>
      <c r="AC360" s="47">
        <v>2.3199999999999998</v>
      </c>
      <c r="AD360" s="47">
        <v>1.55</v>
      </c>
      <c r="AE360" s="46">
        <f t="shared" si="81"/>
        <v>1.0077</v>
      </c>
      <c r="AF360" s="46">
        <f t="shared" si="82"/>
        <v>1.0103</v>
      </c>
      <c r="AG360" s="46">
        <f t="shared" si="83"/>
        <v>1.0042</v>
      </c>
      <c r="AH360" s="46">
        <f t="shared" si="84"/>
        <v>1.0232000000000001</v>
      </c>
      <c r="AI360" s="46">
        <f t="shared" si="85"/>
        <v>1.0155000000000001</v>
      </c>
      <c r="AK360" s="45">
        <v>199404</v>
      </c>
      <c r="AL360" s="47">
        <v>0.68</v>
      </c>
      <c r="AM360" s="47">
        <v>0.27</v>
      </c>
    </row>
    <row r="361" spans="1:39" x14ac:dyDescent="0.2">
      <c r="A361" s="45">
        <v>199405</v>
      </c>
      <c r="B361" s="47">
        <v>-0.81</v>
      </c>
      <c r="C361" s="47">
        <v>-1.33</v>
      </c>
      <c r="D361" s="47">
        <v>-1.18</v>
      </c>
      <c r="E361" s="47">
        <v>-0.15</v>
      </c>
      <c r="F361" s="47">
        <v>1.78</v>
      </c>
      <c r="G361" s="46">
        <f t="shared" si="79"/>
        <v>0.9919</v>
      </c>
      <c r="H361" s="46">
        <f t="shared" si="75"/>
        <v>0.98670000000000002</v>
      </c>
      <c r="I361" s="46">
        <f t="shared" si="76"/>
        <v>0.98819999999999997</v>
      </c>
      <c r="J361" s="46">
        <f t="shared" si="77"/>
        <v>0.99850000000000005</v>
      </c>
      <c r="K361" s="46">
        <f t="shared" si="78"/>
        <v>1.0178</v>
      </c>
      <c r="M361" s="45">
        <v>199405</v>
      </c>
      <c r="N361" s="47">
        <v>0.42</v>
      </c>
      <c r="O361" s="47">
        <v>1.57</v>
      </c>
      <c r="P361" s="47">
        <v>2.0299999999999998</v>
      </c>
      <c r="Q361" s="47">
        <v>-0.26</v>
      </c>
      <c r="R361" s="47">
        <v>1.39</v>
      </c>
      <c r="S361" s="46">
        <f t="shared" si="86"/>
        <v>1.0042</v>
      </c>
      <c r="T361" s="46">
        <f t="shared" si="87"/>
        <v>1.0157</v>
      </c>
      <c r="U361" s="46">
        <f t="shared" si="88"/>
        <v>1.0203</v>
      </c>
      <c r="V361" s="46">
        <f t="shared" si="89"/>
        <v>0.99739999999999995</v>
      </c>
      <c r="W361" s="46">
        <f t="shared" si="80"/>
        <v>1.0139</v>
      </c>
      <c r="Y361" s="45">
        <v>199405</v>
      </c>
      <c r="Z361" s="47">
        <v>0.56000000000000005</v>
      </c>
      <c r="AA361" s="47">
        <v>1.49</v>
      </c>
      <c r="AB361" s="47">
        <v>1.75</v>
      </c>
      <c r="AC361" s="47">
        <v>-0.11</v>
      </c>
      <c r="AD361" s="47">
        <v>1.42</v>
      </c>
      <c r="AE361" s="46">
        <f t="shared" si="81"/>
        <v>1.0056</v>
      </c>
      <c r="AF361" s="46">
        <f t="shared" si="82"/>
        <v>1.0148999999999999</v>
      </c>
      <c r="AG361" s="46">
        <f t="shared" si="83"/>
        <v>1.0175000000000001</v>
      </c>
      <c r="AH361" s="46">
        <f t="shared" si="84"/>
        <v>0.99890000000000001</v>
      </c>
      <c r="AI361" s="46">
        <f t="shared" si="85"/>
        <v>1.0142</v>
      </c>
      <c r="AK361" s="45">
        <v>199405</v>
      </c>
      <c r="AL361" s="47">
        <v>0.57999999999999996</v>
      </c>
      <c r="AM361" s="47">
        <v>0.31</v>
      </c>
    </row>
    <row r="362" spans="1:39" x14ac:dyDescent="0.2">
      <c r="A362" s="45">
        <v>199406</v>
      </c>
      <c r="B362" s="47">
        <v>-3.2</v>
      </c>
      <c r="C362" s="47">
        <v>-3.03</v>
      </c>
      <c r="D362" s="47">
        <v>-2.35</v>
      </c>
      <c r="E362" s="47">
        <v>-3.23</v>
      </c>
      <c r="F362" s="47">
        <v>-2.4900000000000002</v>
      </c>
      <c r="G362" s="46">
        <f t="shared" si="79"/>
        <v>0.96799999999999997</v>
      </c>
      <c r="H362" s="46">
        <f t="shared" si="75"/>
        <v>0.96970000000000001</v>
      </c>
      <c r="I362" s="46">
        <f t="shared" si="76"/>
        <v>0.97650000000000003</v>
      </c>
      <c r="J362" s="46">
        <f t="shared" si="77"/>
        <v>0.9677</v>
      </c>
      <c r="K362" s="46">
        <f t="shared" si="78"/>
        <v>0.97509999999999997</v>
      </c>
      <c r="M362" s="45">
        <v>199406</v>
      </c>
      <c r="N362" s="47">
        <v>-3.45</v>
      </c>
      <c r="O362" s="47">
        <v>-2.61</v>
      </c>
      <c r="P362" s="47">
        <v>-2.21</v>
      </c>
      <c r="Q362" s="47">
        <v>-1.44</v>
      </c>
      <c r="R362" s="47">
        <v>-3.03</v>
      </c>
      <c r="S362" s="46">
        <f t="shared" si="86"/>
        <v>0.96550000000000002</v>
      </c>
      <c r="T362" s="46">
        <f t="shared" si="87"/>
        <v>0.97389999999999999</v>
      </c>
      <c r="U362" s="46">
        <f t="shared" si="88"/>
        <v>0.97789999999999999</v>
      </c>
      <c r="V362" s="46">
        <f t="shared" si="89"/>
        <v>0.98560000000000003</v>
      </c>
      <c r="W362" s="46">
        <f t="shared" si="80"/>
        <v>0.96970000000000001</v>
      </c>
      <c r="Y362" s="45">
        <v>199406</v>
      </c>
      <c r="Z362" s="47">
        <v>-3.07</v>
      </c>
      <c r="AA362" s="47">
        <v>-2.88</v>
      </c>
      <c r="AB362" s="47">
        <v>-2.3199999999999998</v>
      </c>
      <c r="AC362" s="47">
        <v>-1.64</v>
      </c>
      <c r="AD362" s="47">
        <v>-2.4300000000000002</v>
      </c>
      <c r="AE362" s="46">
        <f t="shared" si="81"/>
        <v>0.96930000000000005</v>
      </c>
      <c r="AF362" s="46">
        <f t="shared" si="82"/>
        <v>0.97119999999999995</v>
      </c>
      <c r="AG362" s="46">
        <f t="shared" si="83"/>
        <v>0.9768</v>
      </c>
      <c r="AH362" s="46">
        <f t="shared" si="84"/>
        <v>0.98360000000000003</v>
      </c>
      <c r="AI362" s="46">
        <f t="shared" si="85"/>
        <v>0.97570000000000001</v>
      </c>
      <c r="AK362" s="45">
        <v>199406</v>
      </c>
      <c r="AL362" s="47">
        <v>-3.03</v>
      </c>
      <c r="AM362" s="47">
        <v>0.31</v>
      </c>
    </row>
    <row r="363" spans="1:39" x14ac:dyDescent="0.2">
      <c r="A363" s="45">
        <v>199407</v>
      </c>
      <c r="B363" s="47">
        <v>0.53</v>
      </c>
      <c r="C363" s="47">
        <v>2.1800000000000002</v>
      </c>
      <c r="D363" s="47">
        <v>2.94</v>
      </c>
      <c r="E363" s="47">
        <v>3.5</v>
      </c>
      <c r="F363" s="47">
        <v>3.26</v>
      </c>
      <c r="G363" s="46">
        <f t="shared" si="79"/>
        <v>1.0053000000000001</v>
      </c>
      <c r="H363" s="46">
        <f t="shared" si="75"/>
        <v>1.0218</v>
      </c>
      <c r="I363" s="46">
        <f t="shared" si="76"/>
        <v>1.0294000000000001</v>
      </c>
      <c r="J363" s="46">
        <f t="shared" si="77"/>
        <v>1.0349999999999999</v>
      </c>
      <c r="K363" s="46">
        <f t="shared" si="78"/>
        <v>1.0326</v>
      </c>
      <c r="M363" s="45">
        <v>199407</v>
      </c>
      <c r="N363" s="47">
        <v>2.9</v>
      </c>
      <c r="O363" s="47">
        <v>2.9</v>
      </c>
      <c r="P363" s="47">
        <v>3.67</v>
      </c>
      <c r="Q363" s="47">
        <v>3.93</v>
      </c>
      <c r="R363" s="47">
        <v>2.2000000000000002</v>
      </c>
      <c r="S363" s="46">
        <f t="shared" si="86"/>
        <v>1.0289999999999999</v>
      </c>
      <c r="T363" s="46">
        <f t="shared" si="87"/>
        <v>1.0289999999999999</v>
      </c>
      <c r="U363" s="46">
        <f t="shared" si="88"/>
        <v>1.0367</v>
      </c>
      <c r="V363" s="46">
        <f t="shared" si="89"/>
        <v>1.0392999999999999</v>
      </c>
      <c r="W363" s="46">
        <f t="shared" si="80"/>
        <v>1.022</v>
      </c>
      <c r="Y363" s="45">
        <v>199407</v>
      </c>
      <c r="Z363" s="47">
        <v>2.48</v>
      </c>
      <c r="AA363" s="47">
        <v>4.24</v>
      </c>
      <c r="AB363" s="47">
        <v>2.3199999999999998</v>
      </c>
      <c r="AC363" s="47">
        <v>3.52</v>
      </c>
      <c r="AD363" s="47">
        <v>2.74</v>
      </c>
      <c r="AE363" s="46">
        <f t="shared" si="81"/>
        <v>1.0247999999999999</v>
      </c>
      <c r="AF363" s="46">
        <f t="shared" si="82"/>
        <v>1.0424</v>
      </c>
      <c r="AG363" s="46">
        <f t="shared" si="83"/>
        <v>1.0232000000000001</v>
      </c>
      <c r="AH363" s="46">
        <f t="shared" si="84"/>
        <v>1.0351999999999999</v>
      </c>
      <c r="AI363" s="46">
        <f t="shared" si="85"/>
        <v>1.0274000000000001</v>
      </c>
      <c r="AK363" s="45">
        <v>199407</v>
      </c>
      <c r="AL363" s="47">
        <v>2.82</v>
      </c>
      <c r="AM363" s="47">
        <v>0.28000000000000003</v>
      </c>
    </row>
    <row r="364" spans="1:39" x14ac:dyDescent="0.2">
      <c r="A364" s="45">
        <v>199408</v>
      </c>
      <c r="B364" s="47">
        <v>3.77</v>
      </c>
      <c r="C364" s="47">
        <v>6.12</v>
      </c>
      <c r="D364" s="47">
        <v>5.87</v>
      </c>
      <c r="E364" s="47">
        <v>5.03</v>
      </c>
      <c r="F364" s="47">
        <v>4.03</v>
      </c>
      <c r="G364" s="46">
        <f t="shared" si="79"/>
        <v>1.0377000000000001</v>
      </c>
      <c r="H364" s="46">
        <f t="shared" si="75"/>
        <v>1.0611999999999999</v>
      </c>
      <c r="I364" s="46">
        <f t="shared" si="76"/>
        <v>1.0587</v>
      </c>
      <c r="J364" s="46">
        <f t="shared" si="77"/>
        <v>1.0503</v>
      </c>
      <c r="K364" s="46">
        <f t="shared" si="78"/>
        <v>1.0403</v>
      </c>
      <c r="M364" s="45">
        <v>199408</v>
      </c>
      <c r="N364" s="47">
        <v>5.91</v>
      </c>
      <c r="O364" s="47">
        <v>3.94</v>
      </c>
      <c r="P364" s="47">
        <v>2.4700000000000002</v>
      </c>
      <c r="Q364" s="47">
        <v>3.55</v>
      </c>
      <c r="R364" s="47">
        <v>3.91</v>
      </c>
      <c r="S364" s="46">
        <f t="shared" si="86"/>
        <v>1.0590999999999999</v>
      </c>
      <c r="T364" s="46">
        <f t="shared" si="87"/>
        <v>1.0394000000000001</v>
      </c>
      <c r="U364" s="46">
        <f t="shared" si="88"/>
        <v>1.0246999999999999</v>
      </c>
      <c r="V364" s="46">
        <f t="shared" si="89"/>
        <v>1.0355000000000001</v>
      </c>
      <c r="W364" s="46">
        <f t="shared" si="80"/>
        <v>1.0390999999999999</v>
      </c>
      <c r="Y364" s="45">
        <v>199408</v>
      </c>
      <c r="Z364" s="47">
        <v>5.56</v>
      </c>
      <c r="AA364" s="47">
        <v>4.6100000000000003</v>
      </c>
      <c r="AB364" s="47">
        <v>4.09</v>
      </c>
      <c r="AC364" s="47">
        <v>2.84</v>
      </c>
      <c r="AD364" s="47">
        <v>4.04</v>
      </c>
      <c r="AE364" s="46">
        <f t="shared" si="81"/>
        <v>1.0556000000000001</v>
      </c>
      <c r="AF364" s="46">
        <f t="shared" si="82"/>
        <v>1.0461</v>
      </c>
      <c r="AG364" s="46">
        <f t="shared" si="83"/>
        <v>1.0408999999999999</v>
      </c>
      <c r="AH364" s="46">
        <f t="shared" si="84"/>
        <v>1.0284</v>
      </c>
      <c r="AI364" s="46">
        <f t="shared" si="85"/>
        <v>1.0404</v>
      </c>
      <c r="AK364" s="45">
        <v>199408</v>
      </c>
      <c r="AL364" s="47">
        <v>4.01</v>
      </c>
      <c r="AM364" s="47">
        <v>0.37</v>
      </c>
    </row>
    <row r="365" spans="1:39" x14ac:dyDescent="0.2">
      <c r="A365" s="45">
        <v>199409</v>
      </c>
      <c r="B365" s="47">
        <v>1.27</v>
      </c>
      <c r="C365" s="47">
        <v>0</v>
      </c>
      <c r="D365" s="47">
        <v>-0.7</v>
      </c>
      <c r="E365" s="47">
        <v>-1.97</v>
      </c>
      <c r="F365" s="47">
        <v>-2.46</v>
      </c>
      <c r="G365" s="46">
        <f t="shared" si="79"/>
        <v>1.0126999999999999</v>
      </c>
      <c r="H365" s="46">
        <f t="shared" si="75"/>
        <v>1</v>
      </c>
      <c r="I365" s="46">
        <f t="shared" si="76"/>
        <v>0.99299999999999999</v>
      </c>
      <c r="J365" s="46">
        <f t="shared" si="77"/>
        <v>0.98029999999999995</v>
      </c>
      <c r="K365" s="46">
        <f t="shared" si="78"/>
        <v>0.97540000000000004</v>
      </c>
      <c r="M365" s="45">
        <v>199409</v>
      </c>
      <c r="N365" s="47">
        <v>-0.96</v>
      </c>
      <c r="O365" s="47">
        <v>-2.85</v>
      </c>
      <c r="P365" s="47">
        <v>-2.31</v>
      </c>
      <c r="Q365" s="47">
        <v>-3.16</v>
      </c>
      <c r="R365" s="47">
        <v>-3.27</v>
      </c>
      <c r="S365" s="46">
        <f t="shared" si="86"/>
        <v>0.99039999999999995</v>
      </c>
      <c r="T365" s="46">
        <f t="shared" si="87"/>
        <v>0.97150000000000003</v>
      </c>
      <c r="U365" s="46">
        <f t="shared" si="88"/>
        <v>0.97689999999999999</v>
      </c>
      <c r="V365" s="46">
        <f t="shared" si="89"/>
        <v>0.96840000000000004</v>
      </c>
      <c r="W365" s="46">
        <f t="shared" si="80"/>
        <v>0.96730000000000005</v>
      </c>
      <c r="Y365" s="45">
        <v>199409</v>
      </c>
      <c r="Z365" s="47">
        <v>-1.52</v>
      </c>
      <c r="AA365" s="47">
        <v>-1.03</v>
      </c>
      <c r="AB365" s="47">
        <v>-1.55</v>
      </c>
      <c r="AC365" s="47">
        <v>-2.71</v>
      </c>
      <c r="AD365" s="47">
        <v>-4.7</v>
      </c>
      <c r="AE365" s="46">
        <f t="shared" si="81"/>
        <v>0.98480000000000001</v>
      </c>
      <c r="AF365" s="46">
        <f t="shared" si="82"/>
        <v>0.98970000000000002</v>
      </c>
      <c r="AG365" s="46">
        <f t="shared" si="83"/>
        <v>0.98450000000000004</v>
      </c>
      <c r="AH365" s="46">
        <f t="shared" si="84"/>
        <v>0.97289999999999999</v>
      </c>
      <c r="AI365" s="46">
        <f t="shared" si="85"/>
        <v>0.95299999999999996</v>
      </c>
      <c r="AK365" s="45">
        <v>199409</v>
      </c>
      <c r="AL365" s="47">
        <v>-2.31</v>
      </c>
      <c r="AM365" s="47">
        <v>0.37</v>
      </c>
    </row>
    <row r="366" spans="1:39" x14ac:dyDescent="0.2">
      <c r="A366" s="45">
        <v>199410</v>
      </c>
      <c r="B366" s="47">
        <v>0.43</v>
      </c>
      <c r="C366" s="47">
        <v>-0.28999999999999998</v>
      </c>
      <c r="D366" s="47">
        <v>0.69</v>
      </c>
      <c r="E366" s="47">
        <v>0.3</v>
      </c>
      <c r="F366" s="47">
        <v>2.4300000000000002</v>
      </c>
      <c r="G366" s="46">
        <f t="shared" si="79"/>
        <v>1.0043</v>
      </c>
      <c r="H366" s="46">
        <f t="shared" si="75"/>
        <v>0.99709999999999999</v>
      </c>
      <c r="I366" s="46">
        <f t="shared" si="76"/>
        <v>1.0068999999999999</v>
      </c>
      <c r="J366" s="46">
        <f t="shared" si="77"/>
        <v>1.0029999999999999</v>
      </c>
      <c r="K366" s="46">
        <f t="shared" si="78"/>
        <v>1.0243</v>
      </c>
      <c r="M366" s="45">
        <v>199410</v>
      </c>
      <c r="N366" s="47">
        <v>2.16</v>
      </c>
      <c r="O366" s="47">
        <v>1.87</v>
      </c>
      <c r="P366" s="47">
        <v>2.5299999999999998</v>
      </c>
      <c r="Q366" s="47">
        <v>0.86</v>
      </c>
      <c r="R366" s="47">
        <v>-7.0000000000000007E-2</v>
      </c>
      <c r="S366" s="46">
        <f t="shared" si="86"/>
        <v>1.0216000000000001</v>
      </c>
      <c r="T366" s="46">
        <f t="shared" si="87"/>
        <v>1.0186999999999999</v>
      </c>
      <c r="U366" s="46">
        <f t="shared" si="88"/>
        <v>1.0253000000000001</v>
      </c>
      <c r="V366" s="46">
        <f t="shared" si="89"/>
        <v>1.0085999999999999</v>
      </c>
      <c r="W366" s="46">
        <f t="shared" si="80"/>
        <v>0.99929999999999997</v>
      </c>
      <c r="Y366" s="45">
        <v>199410</v>
      </c>
      <c r="Z366" s="47">
        <v>2.13</v>
      </c>
      <c r="AA366" s="47">
        <v>2.33</v>
      </c>
      <c r="AB366" s="47">
        <v>0.32</v>
      </c>
      <c r="AC366" s="47">
        <v>3.53</v>
      </c>
      <c r="AD366" s="47">
        <v>0.67</v>
      </c>
      <c r="AE366" s="46">
        <f t="shared" si="81"/>
        <v>1.0213000000000001</v>
      </c>
      <c r="AF366" s="46">
        <f t="shared" si="82"/>
        <v>1.0233000000000001</v>
      </c>
      <c r="AG366" s="46">
        <f t="shared" si="83"/>
        <v>1.0032000000000001</v>
      </c>
      <c r="AH366" s="46">
        <f t="shared" si="84"/>
        <v>1.0352999999999999</v>
      </c>
      <c r="AI366" s="46">
        <f t="shared" si="85"/>
        <v>1.0066999999999999</v>
      </c>
      <c r="AK366" s="45">
        <v>199410</v>
      </c>
      <c r="AL366" s="47">
        <v>1.34</v>
      </c>
      <c r="AM366" s="47">
        <v>0.38</v>
      </c>
    </row>
    <row r="367" spans="1:39" x14ac:dyDescent="0.2">
      <c r="A367" s="45">
        <v>199411</v>
      </c>
      <c r="B367" s="47">
        <v>-3.67</v>
      </c>
      <c r="C367" s="47">
        <v>-3.82</v>
      </c>
      <c r="D367" s="47">
        <v>-4.83</v>
      </c>
      <c r="E367" s="47">
        <v>-4.2699999999999996</v>
      </c>
      <c r="F367" s="47">
        <v>-3.35</v>
      </c>
      <c r="G367" s="46">
        <f t="shared" si="79"/>
        <v>0.96330000000000005</v>
      </c>
      <c r="H367" s="46">
        <f t="shared" si="75"/>
        <v>0.96179999999999999</v>
      </c>
      <c r="I367" s="46">
        <f t="shared" si="76"/>
        <v>0.95169999999999999</v>
      </c>
      <c r="J367" s="46">
        <f t="shared" si="77"/>
        <v>0.95730000000000004</v>
      </c>
      <c r="K367" s="46">
        <f t="shared" si="78"/>
        <v>0.96650000000000003</v>
      </c>
      <c r="M367" s="45">
        <v>199411</v>
      </c>
      <c r="N367" s="47">
        <v>-2.59</v>
      </c>
      <c r="O367" s="47">
        <v>-4.8499999999999996</v>
      </c>
      <c r="P367" s="47">
        <v>-3.12</v>
      </c>
      <c r="Q367" s="47">
        <v>-4.54</v>
      </c>
      <c r="R367" s="47">
        <v>-3.83</v>
      </c>
      <c r="S367" s="46">
        <f t="shared" si="86"/>
        <v>0.97409999999999997</v>
      </c>
      <c r="T367" s="46">
        <f t="shared" si="87"/>
        <v>0.95150000000000001</v>
      </c>
      <c r="U367" s="46">
        <f t="shared" si="88"/>
        <v>0.96879999999999999</v>
      </c>
      <c r="V367" s="46">
        <f t="shared" si="89"/>
        <v>0.9546</v>
      </c>
      <c r="W367" s="46">
        <f t="shared" si="80"/>
        <v>0.9617</v>
      </c>
      <c r="Y367" s="45">
        <v>199411</v>
      </c>
      <c r="Z367" s="47">
        <v>-3.62</v>
      </c>
      <c r="AA367" s="47">
        <v>-3.73</v>
      </c>
      <c r="AB367" s="47">
        <v>-3.49</v>
      </c>
      <c r="AC367" s="47">
        <v>-2.06</v>
      </c>
      <c r="AD367" s="47">
        <v>-4.83</v>
      </c>
      <c r="AE367" s="46">
        <f t="shared" si="81"/>
        <v>0.96379999999999999</v>
      </c>
      <c r="AF367" s="46">
        <f t="shared" si="82"/>
        <v>0.9627</v>
      </c>
      <c r="AG367" s="46">
        <f t="shared" si="83"/>
        <v>0.96509999999999996</v>
      </c>
      <c r="AH367" s="46">
        <f t="shared" si="84"/>
        <v>0.97940000000000005</v>
      </c>
      <c r="AI367" s="46">
        <f t="shared" si="85"/>
        <v>0.95169999999999999</v>
      </c>
      <c r="AK367" s="45">
        <v>199411</v>
      </c>
      <c r="AL367" s="47">
        <v>-4.04</v>
      </c>
      <c r="AM367" s="47">
        <v>0.37</v>
      </c>
    </row>
    <row r="368" spans="1:39" x14ac:dyDescent="0.2">
      <c r="A368" s="45">
        <v>199412</v>
      </c>
      <c r="B368" s="47">
        <v>-1</v>
      </c>
      <c r="C368" s="47">
        <v>2.02</v>
      </c>
      <c r="D368" s="47">
        <v>2.62</v>
      </c>
      <c r="E368" s="47">
        <v>1.24</v>
      </c>
      <c r="F368" s="47">
        <v>1.27</v>
      </c>
      <c r="G368" s="46">
        <f t="shared" si="79"/>
        <v>0.99</v>
      </c>
      <c r="H368" s="46">
        <f t="shared" si="75"/>
        <v>1.0202</v>
      </c>
      <c r="I368" s="46">
        <f t="shared" si="76"/>
        <v>1.0262</v>
      </c>
      <c r="J368" s="46">
        <f t="shared" si="77"/>
        <v>1.0124</v>
      </c>
      <c r="K368" s="46">
        <f t="shared" si="78"/>
        <v>1.0126999999999999</v>
      </c>
      <c r="M368" s="45">
        <v>199412</v>
      </c>
      <c r="N368" s="47">
        <v>1.54</v>
      </c>
      <c r="O368" s="47">
        <v>1.2</v>
      </c>
      <c r="P368" s="47">
        <v>1.03</v>
      </c>
      <c r="Q368" s="47">
        <v>1.29</v>
      </c>
      <c r="R368" s="47">
        <v>0.93</v>
      </c>
      <c r="S368" s="46">
        <f t="shared" si="86"/>
        <v>1.0154000000000001</v>
      </c>
      <c r="T368" s="46">
        <f t="shared" si="87"/>
        <v>1.012</v>
      </c>
      <c r="U368" s="46">
        <f t="shared" si="88"/>
        <v>1.0103</v>
      </c>
      <c r="V368" s="46">
        <f t="shared" si="89"/>
        <v>1.0128999999999999</v>
      </c>
      <c r="W368" s="46">
        <f t="shared" si="80"/>
        <v>1.0093000000000001</v>
      </c>
      <c r="Y368" s="45">
        <v>199412</v>
      </c>
      <c r="Z368" s="47">
        <v>1.07</v>
      </c>
      <c r="AA368" s="47">
        <v>2.76</v>
      </c>
      <c r="AB368" s="47">
        <v>1.97</v>
      </c>
      <c r="AC368" s="47">
        <v>0.68</v>
      </c>
      <c r="AD368" s="47">
        <v>0.43</v>
      </c>
      <c r="AE368" s="46">
        <f t="shared" si="81"/>
        <v>1.0106999999999999</v>
      </c>
      <c r="AF368" s="46">
        <f t="shared" si="82"/>
        <v>1.0276000000000001</v>
      </c>
      <c r="AG368" s="46">
        <f t="shared" si="83"/>
        <v>1.0197000000000001</v>
      </c>
      <c r="AH368" s="46">
        <f t="shared" si="84"/>
        <v>1.0067999999999999</v>
      </c>
      <c r="AI368" s="46">
        <f t="shared" si="85"/>
        <v>1.0043</v>
      </c>
      <c r="AK368" s="45">
        <v>199412</v>
      </c>
      <c r="AL368" s="47">
        <v>0.86</v>
      </c>
      <c r="AM368" s="47">
        <v>0.44</v>
      </c>
    </row>
    <row r="369" spans="1:39" x14ac:dyDescent="0.2">
      <c r="A369" s="45">
        <v>199501</v>
      </c>
      <c r="B369" s="47">
        <v>2.08</v>
      </c>
      <c r="C369" s="47">
        <v>-0.7</v>
      </c>
      <c r="D369" s="47">
        <v>-0.96</v>
      </c>
      <c r="E369" s="47">
        <v>1.45</v>
      </c>
      <c r="F369" s="47">
        <v>2.99</v>
      </c>
      <c r="G369" s="46">
        <f t="shared" si="79"/>
        <v>1.0207999999999999</v>
      </c>
      <c r="H369" s="46">
        <f t="shared" si="75"/>
        <v>0.99299999999999999</v>
      </c>
      <c r="I369" s="46">
        <f t="shared" si="76"/>
        <v>0.99039999999999995</v>
      </c>
      <c r="J369" s="46">
        <f t="shared" si="77"/>
        <v>1.0145</v>
      </c>
      <c r="K369" s="46">
        <f t="shared" si="78"/>
        <v>1.0299</v>
      </c>
      <c r="M369" s="45">
        <v>199501</v>
      </c>
      <c r="N369" s="47">
        <v>2.0099999999999998</v>
      </c>
      <c r="O369" s="47">
        <v>1.34</v>
      </c>
      <c r="P369" s="47">
        <v>2.68</v>
      </c>
      <c r="Q369" s="47">
        <v>3.43</v>
      </c>
      <c r="R369" s="47">
        <v>4.1500000000000004</v>
      </c>
      <c r="S369" s="46">
        <f t="shared" si="86"/>
        <v>1.0201</v>
      </c>
      <c r="T369" s="46">
        <f t="shared" si="87"/>
        <v>1.0134000000000001</v>
      </c>
      <c r="U369" s="46">
        <f t="shared" si="88"/>
        <v>1.0267999999999999</v>
      </c>
      <c r="V369" s="46">
        <f t="shared" si="89"/>
        <v>1.0343</v>
      </c>
      <c r="W369" s="46">
        <f t="shared" si="80"/>
        <v>1.0415000000000001</v>
      </c>
      <c r="Y369" s="45">
        <v>199501</v>
      </c>
      <c r="Z369" s="47">
        <v>1.67</v>
      </c>
      <c r="AA369" s="47">
        <v>1.45</v>
      </c>
      <c r="AB369" s="47">
        <v>2.08</v>
      </c>
      <c r="AC369" s="47">
        <v>3.17</v>
      </c>
      <c r="AD369" s="47">
        <v>4.29</v>
      </c>
      <c r="AE369" s="46">
        <f t="shared" si="81"/>
        <v>1.0166999999999999</v>
      </c>
      <c r="AF369" s="46">
        <f t="shared" si="82"/>
        <v>1.0145</v>
      </c>
      <c r="AG369" s="46">
        <f t="shared" si="83"/>
        <v>1.0207999999999999</v>
      </c>
      <c r="AH369" s="46">
        <f t="shared" si="84"/>
        <v>1.0317000000000001</v>
      </c>
      <c r="AI369" s="46">
        <f t="shared" si="85"/>
        <v>1.0428999999999999</v>
      </c>
      <c r="AK369" s="45">
        <v>199501</v>
      </c>
      <c r="AL369" s="47">
        <v>1.8</v>
      </c>
      <c r="AM369" s="47">
        <v>0.42</v>
      </c>
    </row>
    <row r="370" spans="1:39" x14ac:dyDescent="0.2">
      <c r="A370" s="45">
        <v>199502</v>
      </c>
      <c r="B370" s="47">
        <v>3.04</v>
      </c>
      <c r="C370" s="47">
        <v>3.76</v>
      </c>
      <c r="D370" s="47">
        <v>5.2</v>
      </c>
      <c r="E370" s="47">
        <v>4.79</v>
      </c>
      <c r="F370" s="47">
        <v>3.88</v>
      </c>
      <c r="G370" s="46">
        <f t="shared" si="79"/>
        <v>1.0304</v>
      </c>
      <c r="H370" s="46">
        <f t="shared" si="75"/>
        <v>1.0376000000000001</v>
      </c>
      <c r="I370" s="46">
        <f t="shared" si="76"/>
        <v>1.052</v>
      </c>
      <c r="J370" s="46">
        <f t="shared" si="77"/>
        <v>1.0479000000000001</v>
      </c>
      <c r="K370" s="46">
        <f t="shared" si="78"/>
        <v>1.0387999999999999</v>
      </c>
      <c r="M370" s="45">
        <v>199502</v>
      </c>
      <c r="N370" s="47">
        <v>3.72</v>
      </c>
      <c r="O370" s="47">
        <v>4.67</v>
      </c>
      <c r="P370" s="47">
        <v>3.42</v>
      </c>
      <c r="Q370" s="47">
        <v>3.73</v>
      </c>
      <c r="R370" s="47">
        <v>5.87</v>
      </c>
      <c r="S370" s="46">
        <f t="shared" si="86"/>
        <v>1.0371999999999999</v>
      </c>
      <c r="T370" s="46">
        <f t="shared" si="87"/>
        <v>1.0467</v>
      </c>
      <c r="U370" s="46">
        <f t="shared" si="88"/>
        <v>1.0342</v>
      </c>
      <c r="V370" s="46">
        <f t="shared" si="89"/>
        <v>1.0373000000000001</v>
      </c>
      <c r="W370" s="46">
        <f t="shared" si="80"/>
        <v>1.0587</v>
      </c>
      <c r="Y370" s="45">
        <v>199502</v>
      </c>
      <c r="Z370" s="47">
        <v>3.2</v>
      </c>
      <c r="AA370" s="47">
        <v>4.54</v>
      </c>
      <c r="AB370" s="47">
        <v>4.1900000000000004</v>
      </c>
      <c r="AC370" s="47">
        <v>2.75</v>
      </c>
      <c r="AD370" s="47">
        <v>6.05</v>
      </c>
      <c r="AE370" s="46">
        <f t="shared" si="81"/>
        <v>1.032</v>
      </c>
      <c r="AF370" s="46">
        <f t="shared" si="82"/>
        <v>1.0454000000000001</v>
      </c>
      <c r="AG370" s="46">
        <f t="shared" si="83"/>
        <v>1.0419</v>
      </c>
      <c r="AH370" s="46">
        <f t="shared" si="84"/>
        <v>1.0275000000000001</v>
      </c>
      <c r="AI370" s="46">
        <f t="shared" si="85"/>
        <v>1.0605</v>
      </c>
      <c r="AK370" s="45">
        <v>199502</v>
      </c>
      <c r="AL370" s="47">
        <v>3.63</v>
      </c>
      <c r="AM370" s="47">
        <v>0.4</v>
      </c>
    </row>
    <row r="371" spans="1:39" x14ac:dyDescent="0.2">
      <c r="A371" s="45">
        <v>199503</v>
      </c>
      <c r="B371" s="47">
        <v>1.55</v>
      </c>
      <c r="C371" s="47">
        <v>2.86</v>
      </c>
      <c r="D371" s="47">
        <v>2.12</v>
      </c>
      <c r="E371" s="47">
        <v>2.4900000000000002</v>
      </c>
      <c r="F371" s="47">
        <v>2.77</v>
      </c>
      <c r="G371" s="46">
        <f t="shared" si="79"/>
        <v>1.0155000000000001</v>
      </c>
      <c r="H371" s="46">
        <f t="shared" si="75"/>
        <v>1.0286</v>
      </c>
      <c r="I371" s="46">
        <f t="shared" si="76"/>
        <v>1.0212000000000001</v>
      </c>
      <c r="J371" s="46">
        <f t="shared" si="77"/>
        <v>1.0248999999999999</v>
      </c>
      <c r="K371" s="46">
        <f t="shared" si="78"/>
        <v>1.0277000000000001</v>
      </c>
      <c r="M371" s="45">
        <v>199503</v>
      </c>
      <c r="N371" s="47">
        <v>2.8</v>
      </c>
      <c r="O371" s="47">
        <v>3.57</v>
      </c>
      <c r="P371" s="47">
        <v>3.2</v>
      </c>
      <c r="Q371" s="47">
        <v>0.71</v>
      </c>
      <c r="R371" s="47">
        <v>0.99</v>
      </c>
      <c r="S371" s="46">
        <f t="shared" si="86"/>
        <v>1.028</v>
      </c>
      <c r="T371" s="46">
        <f t="shared" si="87"/>
        <v>1.0357000000000001</v>
      </c>
      <c r="U371" s="46">
        <f t="shared" si="88"/>
        <v>1.032</v>
      </c>
      <c r="V371" s="46">
        <f t="shared" si="89"/>
        <v>1.0071000000000001</v>
      </c>
      <c r="W371" s="46">
        <f t="shared" si="80"/>
        <v>1.0099</v>
      </c>
      <c r="Y371" s="45">
        <v>199503</v>
      </c>
      <c r="Z371" s="47">
        <v>3.5</v>
      </c>
      <c r="AA371" s="47">
        <v>2.56</v>
      </c>
      <c r="AB371" s="47">
        <v>2.35</v>
      </c>
      <c r="AC371" s="47">
        <v>2.72</v>
      </c>
      <c r="AD371" s="47">
        <v>1.33</v>
      </c>
      <c r="AE371" s="46">
        <f t="shared" si="81"/>
        <v>1.0349999999999999</v>
      </c>
      <c r="AF371" s="46">
        <f t="shared" si="82"/>
        <v>1.0256000000000001</v>
      </c>
      <c r="AG371" s="46">
        <f t="shared" si="83"/>
        <v>1.0235000000000001</v>
      </c>
      <c r="AH371" s="46">
        <f t="shared" si="84"/>
        <v>1.0272000000000001</v>
      </c>
      <c r="AI371" s="46">
        <f t="shared" si="85"/>
        <v>1.0133000000000001</v>
      </c>
      <c r="AK371" s="45">
        <v>199503</v>
      </c>
      <c r="AL371" s="47">
        <v>2.19</v>
      </c>
      <c r="AM371" s="47">
        <v>0.46</v>
      </c>
    </row>
    <row r="372" spans="1:39" x14ac:dyDescent="0.2">
      <c r="A372" s="45">
        <v>199504</v>
      </c>
      <c r="B372" s="47">
        <v>2.73</v>
      </c>
      <c r="C372" s="47">
        <v>1.87</v>
      </c>
      <c r="D372" s="47">
        <v>1.5</v>
      </c>
      <c r="E372" s="47">
        <v>1.79</v>
      </c>
      <c r="F372" s="47">
        <v>2.89</v>
      </c>
      <c r="G372" s="46">
        <f t="shared" si="79"/>
        <v>1.0273000000000001</v>
      </c>
      <c r="H372" s="46">
        <f t="shared" si="75"/>
        <v>1.0186999999999999</v>
      </c>
      <c r="I372" s="46">
        <f t="shared" si="76"/>
        <v>1.0149999999999999</v>
      </c>
      <c r="J372" s="46">
        <f t="shared" si="77"/>
        <v>1.0179</v>
      </c>
      <c r="K372" s="46">
        <f t="shared" si="78"/>
        <v>1.0288999999999999</v>
      </c>
      <c r="M372" s="45">
        <v>199504</v>
      </c>
      <c r="N372" s="47">
        <v>2.17</v>
      </c>
      <c r="O372" s="47">
        <v>2.94</v>
      </c>
      <c r="P372" s="47">
        <v>2.7</v>
      </c>
      <c r="Q372" s="47">
        <v>2.21</v>
      </c>
      <c r="R372" s="47">
        <v>4.63</v>
      </c>
      <c r="S372" s="46">
        <f t="shared" si="86"/>
        <v>1.0217000000000001</v>
      </c>
      <c r="T372" s="46">
        <f t="shared" si="87"/>
        <v>1.0294000000000001</v>
      </c>
      <c r="U372" s="46">
        <f t="shared" si="88"/>
        <v>1.0269999999999999</v>
      </c>
      <c r="V372" s="46">
        <f t="shared" si="89"/>
        <v>1.0221</v>
      </c>
      <c r="W372" s="46">
        <f t="shared" si="80"/>
        <v>1.0463</v>
      </c>
      <c r="Y372" s="45">
        <v>199504</v>
      </c>
      <c r="Z372" s="47">
        <v>1.1299999999999999</v>
      </c>
      <c r="AA372" s="47">
        <v>1.71</v>
      </c>
      <c r="AB372" s="47">
        <v>2.76</v>
      </c>
      <c r="AC372" s="47">
        <v>3.2</v>
      </c>
      <c r="AD372" s="47">
        <v>4.33</v>
      </c>
      <c r="AE372" s="46">
        <f t="shared" si="81"/>
        <v>1.0113000000000001</v>
      </c>
      <c r="AF372" s="46">
        <f t="shared" si="82"/>
        <v>1.0170999999999999</v>
      </c>
      <c r="AG372" s="46">
        <f t="shared" si="83"/>
        <v>1.0276000000000001</v>
      </c>
      <c r="AH372" s="46">
        <f t="shared" si="84"/>
        <v>1.032</v>
      </c>
      <c r="AI372" s="46">
        <f t="shared" si="85"/>
        <v>1.0432999999999999</v>
      </c>
      <c r="AK372" s="45">
        <v>199504</v>
      </c>
      <c r="AL372" s="47">
        <v>2.11</v>
      </c>
      <c r="AM372" s="47">
        <v>0.44</v>
      </c>
    </row>
    <row r="373" spans="1:39" x14ac:dyDescent="0.2">
      <c r="A373" s="45">
        <v>199505</v>
      </c>
      <c r="B373" s="47">
        <v>2.06</v>
      </c>
      <c r="C373" s="47">
        <v>1.64</v>
      </c>
      <c r="D373" s="47">
        <v>1.77</v>
      </c>
      <c r="E373" s="47">
        <v>2.38</v>
      </c>
      <c r="F373" s="47">
        <v>4.13</v>
      </c>
      <c r="G373" s="46">
        <f t="shared" si="79"/>
        <v>1.0206</v>
      </c>
      <c r="H373" s="46">
        <f t="shared" si="75"/>
        <v>1.0164</v>
      </c>
      <c r="I373" s="46">
        <f t="shared" si="76"/>
        <v>1.0177</v>
      </c>
      <c r="J373" s="46">
        <f t="shared" si="77"/>
        <v>1.0238</v>
      </c>
      <c r="K373" s="46">
        <f t="shared" si="78"/>
        <v>1.0412999999999999</v>
      </c>
      <c r="M373" s="45">
        <v>199505</v>
      </c>
      <c r="N373" s="47">
        <v>3.42</v>
      </c>
      <c r="O373" s="47">
        <v>2.42</v>
      </c>
      <c r="P373" s="47">
        <v>3.8</v>
      </c>
      <c r="Q373" s="47">
        <v>5.1100000000000003</v>
      </c>
      <c r="R373" s="47">
        <v>4.8</v>
      </c>
      <c r="S373" s="46">
        <f t="shared" si="86"/>
        <v>1.0342</v>
      </c>
      <c r="T373" s="46">
        <f t="shared" si="87"/>
        <v>1.0242</v>
      </c>
      <c r="U373" s="46">
        <f t="shared" si="88"/>
        <v>1.038</v>
      </c>
      <c r="V373" s="46">
        <f t="shared" si="89"/>
        <v>1.0510999999999999</v>
      </c>
      <c r="W373" s="46">
        <f t="shared" si="80"/>
        <v>1.048</v>
      </c>
      <c r="Y373" s="45">
        <v>199505</v>
      </c>
      <c r="Z373" s="47">
        <v>2.25</v>
      </c>
      <c r="AA373" s="47">
        <v>3.92</v>
      </c>
      <c r="AB373" s="47">
        <v>2.85</v>
      </c>
      <c r="AC373" s="47">
        <v>4.87</v>
      </c>
      <c r="AD373" s="47">
        <v>5.7</v>
      </c>
      <c r="AE373" s="46">
        <f t="shared" si="81"/>
        <v>1.0225</v>
      </c>
      <c r="AF373" s="46">
        <f t="shared" si="82"/>
        <v>1.0391999999999999</v>
      </c>
      <c r="AG373" s="46">
        <f t="shared" si="83"/>
        <v>1.0285</v>
      </c>
      <c r="AH373" s="46">
        <f t="shared" si="84"/>
        <v>1.0487</v>
      </c>
      <c r="AI373" s="46">
        <f t="shared" si="85"/>
        <v>1.0569999999999999</v>
      </c>
      <c r="AK373" s="45">
        <v>199505</v>
      </c>
      <c r="AL373" s="47">
        <v>2.9</v>
      </c>
      <c r="AM373" s="47">
        <v>0.54</v>
      </c>
    </row>
    <row r="374" spans="1:39" x14ac:dyDescent="0.2">
      <c r="A374" s="45">
        <v>199506</v>
      </c>
      <c r="B374" s="47">
        <v>6.55</v>
      </c>
      <c r="C374" s="47">
        <v>6.14</v>
      </c>
      <c r="D374" s="47">
        <v>4.24</v>
      </c>
      <c r="E374" s="47">
        <v>4.05</v>
      </c>
      <c r="F374" s="47">
        <v>2.39</v>
      </c>
      <c r="G374" s="46">
        <f t="shared" si="79"/>
        <v>1.0655000000000001</v>
      </c>
      <c r="H374" s="46">
        <f t="shared" si="75"/>
        <v>1.0613999999999999</v>
      </c>
      <c r="I374" s="46">
        <f t="shared" si="76"/>
        <v>1.0424</v>
      </c>
      <c r="J374" s="46">
        <f t="shared" si="77"/>
        <v>1.0405</v>
      </c>
      <c r="K374" s="46">
        <f t="shared" si="78"/>
        <v>1.0239</v>
      </c>
      <c r="M374" s="45">
        <v>199506</v>
      </c>
      <c r="N374" s="47">
        <v>4.1900000000000004</v>
      </c>
      <c r="O374" s="47">
        <v>2.97</v>
      </c>
      <c r="P374" s="47">
        <v>1.1200000000000001</v>
      </c>
      <c r="Q374" s="47">
        <v>2.14</v>
      </c>
      <c r="R374" s="47">
        <v>2.79</v>
      </c>
      <c r="S374" s="46">
        <f t="shared" si="86"/>
        <v>1.0419</v>
      </c>
      <c r="T374" s="46">
        <f t="shared" si="87"/>
        <v>1.0297000000000001</v>
      </c>
      <c r="U374" s="46">
        <f t="shared" si="88"/>
        <v>1.0112000000000001</v>
      </c>
      <c r="V374" s="46">
        <f t="shared" si="89"/>
        <v>1.0214000000000001</v>
      </c>
      <c r="W374" s="46">
        <f t="shared" si="80"/>
        <v>1.0279</v>
      </c>
      <c r="Y374" s="45">
        <v>199506</v>
      </c>
      <c r="Z374" s="47">
        <v>4.51</v>
      </c>
      <c r="AA374" s="47">
        <v>2.54</v>
      </c>
      <c r="AB374" s="47">
        <v>3.05</v>
      </c>
      <c r="AC374" s="47">
        <v>1.22</v>
      </c>
      <c r="AD374" s="47">
        <v>3.29</v>
      </c>
      <c r="AE374" s="46">
        <f t="shared" si="81"/>
        <v>1.0450999999999999</v>
      </c>
      <c r="AF374" s="46">
        <f t="shared" si="82"/>
        <v>1.0254000000000001</v>
      </c>
      <c r="AG374" s="46">
        <f t="shared" si="83"/>
        <v>1.0305</v>
      </c>
      <c r="AH374" s="46">
        <f t="shared" si="84"/>
        <v>1.0122</v>
      </c>
      <c r="AI374" s="46">
        <f t="shared" si="85"/>
        <v>1.0328999999999999</v>
      </c>
      <c r="AK374" s="45">
        <v>199506</v>
      </c>
      <c r="AL374" s="47">
        <v>2.72</v>
      </c>
      <c r="AM374" s="47">
        <v>0.47</v>
      </c>
    </row>
    <row r="375" spans="1:39" x14ac:dyDescent="0.2">
      <c r="A375" s="45">
        <v>199507</v>
      </c>
      <c r="B375" s="47">
        <v>6.25</v>
      </c>
      <c r="C375" s="47">
        <v>6.68</v>
      </c>
      <c r="D375" s="47">
        <v>6.01</v>
      </c>
      <c r="E375" s="47">
        <v>5.63</v>
      </c>
      <c r="F375" s="47">
        <v>3.41</v>
      </c>
      <c r="G375" s="46">
        <f t="shared" si="79"/>
        <v>1.0625</v>
      </c>
      <c r="H375" s="46">
        <f t="shared" si="75"/>
        <v>1.0668</v>
      </c>
      <c r="I375" s="46">
        <f t="shared" si="76"/>
        <v>1.0601</v>
      </c>
      <c r="J375" s="46">
        <f t="shared" si="77"/>
        <v>1.0563</v>
      </c>
      <c r="K375" s="46">
        <f t="shared" si="78"/>
        <v>1.0341</v>
      </c>
      <c r="M375" s="45">
        <v>199507</v>
      </c>
      <c r="N375" s="47">
        <v>4.07</v>
      </c>
      <c r="O375" s="47">
        <v>4.4000000000000004</v>
      </c>
      <c r="P375" s="47">
        <v>4.1399999999999997</v>
      </c>
      <c r="Q375" s="47">
        <v>3.49</v>
      </c>
      <c r="R375" s="47">
        <v>3.88</v>
      </c>
      <c r="S375" s="46">
        <f t="shared" si="86"/>
        <v>1.0407</v>
      </c>
      <c r="T375" s="46">
        <f t="shared" si="87"/>
        <v>1.044</v>
      </c>
      <c r="U375" s="46">
        <f t="shared" si="88"/>
        <v>1.0414000000000001</v>
      </c>
      <c r="V375" s="46">
        <f t="shared" si="89"/>
        <v>1.0348999999999999</v>
      </c>
      <c r="W375" s="46">
        <f t="shared" si="80"/>
        <v>1.0387999999999999</v>
      </c>
      <c r="Y375" s="45">
        <v>199507</v>
      </c>
      <c r="Z375" s="47">
        <v>5.33</v>
      </c>
      <c r="AA375" s="47">
        <v>3.68</v>
      </c>
      <c r="AB375" s="47">
        <v>3.48</v>
      </c>
      <c r="AC375" s="47">
        <v>3.81</v>
      </c>
      <c r="AD375" s="47">
        <v>3.77</v>
      </c>
      <c r="AE375" s="46">
        <f t="shared" si="81"/>
        <v>1.0532999999999999</v>
      </c>
      <c r="AF375" s="46">
        <f t="shared" si="82"/>
        <v>1.0367999999999999</v>
      </c>
      <c r="AG375" s="46">
        <f t="shared" si="83"/>
        <v>1.0347999999999999</v>
      </c>
      <c r="AH375" s="46">
        <f t="shared" si="84"/>
        <v>1.0381</v>
      </c>
      <c r="AI375" s="46">
        <f t="shared" si="85"/>
        <v>1.0377000000000001</v>
      </c>
      <c r="AK375" s="45">
        <v>199507</v>
      </c>
      <c r="AL375" s="47">
        <v>3.72</v>
      </c>
      <c r="AM375" s="47">
        <v>0.45</v>
      </c>
    </row>
    <row r="376" spans="1:39" x14ac:dyDescent="0.2">
      <c r="A376" s="45">
        <v>199508</v>
      </c>
      <c r="B376" s="47">
        <v>4.2300000000000004</v>
      </c>
      <c r="C376" s="47">
        <v>1.9</v>
      </c>
      <c r="D376" s="47">
        <v>1.64</v>
      </c>
      <c r="E376" s="47">
        <v>1.54</v>
      </c>
      <c r="F376" s="47">
        <v>0.61</v>
      </c>
      <c r="G376" s="46">
        <f t="shared" si="79"/>
        <v>1.0423</v>
      </c>
      <c r="H376" s="46">
        <f t="shared" si="75"/>
        <v>1.0189999999999999</v>
      </c>
      <c r="I376" s="46">
        <f t="shared" si="76"/>
        <v>1.0164</v>
      </c>
      <c r="J376" s="46">
        <f t="shared" si="77"/>
        <v>1.0154000000000001</v>
      </c>
      <c r="K376" s="46">
        <f t="shared" si="78"/>
        <v>1.0061</v>
      </c>
      <c r="M376" s="45">
        <v>199508</v>
      </c>
      <c r="N376" s="47">
        <v>0.14000000000000001</v>
      </c>
      <c r="O376" s="47">
        <v>0.67</v>
      </c>
      <c r="P376" s="47">
        <v>0.67</v>
      </c>
      <c r="Q376" s="47">
        <v>3</v>
      </c>
      <c r="R376" s="47">
        <v>4.0199999999999996</v>
      </c>
      <c r="S376" s="46">
        <f t="shared" si="86"/>
        <v>1.0014000000000001</v>
      </c>
      <c r="T376" s="46">
        <f t="shared" si="87"/>
        <v>1.0066999999999999</v>
      </c>
      <c r="U376" s="46">
        <f t="shared" si="88"/>
        <v>1.0066999999999999</v>
      </c>
      <c r="V376" s="46">
        <f t="shared" si="89"/>
        <v>1.03</v>
      </c>
      <c r="W376" s="46">
        <f t="shared" si="80"/>
        <v>1.0402</v>
      </c>
      <c r="Y376" s="45">
        <v>199508</v>
      </c>
      <c r="Z376" s="47">
        <v>0.75</v>
      </c>
      <c r="AA376" s="47">
        <v>-0.67</v>
      </c>
      <c r="AB376" s="47">
        <v>0.47</v>
      </c>
      <c r="AC376" s="47">
        <v>1.81</v>
      </c>
      <c r="AD376" s="47">
        <v>3.66</v>
      </c>
      <c r="AE376" s="46">
        <f t="shared" si="81"/>
        <v>1.0075000000000001</v>
      </c>
      <c r="AF376" s="46">
        <f t="shared" si="82"/>
        <v>0.99329999999999996</v>
      </c>
      <c r="AG376" s="46">
        <f t="shared" si="83"/>
        <v>1.0046999999999999</v>
      </c>
      <c r="AH376" s="46">
        <f t="shared" si="84"/>
        <v>1.0181</v>
      </c>
      <c r="AI376" s="46">
        <f t="shared" si="85"/>
        <v>1.0366</v>
      </c>
      <c r="AK376" s="45">
        <v>199508</v>
      </c>
      <c r="AL376" s="47">
        <v>0.55000000000000004</v>
      </c>
      <c r="AM376" s="47">
        <v>0.47</v>
      </c>
    </row>
    <row r="377" spans="1:39" x14ac:dyDescent="0.2">
      <c r="A377" s="45">
        <v>199509</v>
      </c>
      <c r="B377" s="47">
        <v>2.5099999999999998</v>
      </c>
      <c r="C377" s="47">
        <v>1.85</v>
      </c>
      <c r="D377" s="47">
        <v>1.55</v>
      </c>
      <c r="E377" s="47">
        <v>2.42</v>
      </c>
      <c r="F377" s="47">
        <v>4.58</v>
      </c>
      <c r="G377" s="46">
        <f t="shared" si="79"/>
        <v>1.0250999999999999</v>
      </c>
      <c r="H377" s="46">
        <f t="shared" si="75"/>
        <v>1.0185</v>
      </c>
      <c r="I377" s="46">
        <f t="shared" si="76"/>
        <v>1.0155000000000001</v>
      </c>
      <c r="J377" s="46">
        <f t="shared" si="77"/>
        <v>1.0242</v>
      </c>
      <c r="K377" s="46">
        <f t="shared" si="78"/>
        <v>1.0458000000000001</v>
      </c>
      <c r="M377" s="45">
        <v>199509</v>
      </c>
      <c r="N377" s="47">
        <v>4.92</v>
      </c>
      <c r="O377" s="47">
        <v>2.42</v>
      </c>
      <c r="P377" s="47">
        <v>2.95</v>
      </c>
      <c r="Q377" s="47">
        <v>3.79</v>
      </c>
      <c r="R377" s="47">
        <v>4.49</v>
      </c>
      <c r="S377" s="46">
        <f t="shared" si="86"/>
        <v>1.0491999999999999</v>
      </c>
      <c r="T377" s="46">
        <f t="shared" si="87"/>
        <v>1.0242</v>
      </c>
      <c r="U377" s="46">
        <f t="shared" si="88"/>
        <v>1.0295000000000001</v>
      </c>
      <c r="V377" s="46">
        <f t="shared" si="89"/>
        <v>1.0379</v>
      </c>
      <c r="W377" s="46">
        <f t="shared" si="80"/>
        <v>1.0448999999999999</v>
      </c>
      <c r="Y377" s="45">
        <v>199509</v>
      </c>
      <c r="Z377" s="47">
        <v>2.7</v>
      </c>
      <c r="AA377" s="47">
        <v>4.8499999999999996</v>
      </c>
      <c r="AB377" s="47">
        <v>3.47</v>
      </c>
      <c r="AC377" s="47">
        <v>4.66</v>
      </c>
      <c r="AD377" s="47">
        <v>4.07</v>
      </c>
      <c r="AE377" s="46">
        <f t="shared" si="81"/>
        <v>1.0269999999999999</v>
      </c>
      <c r="AF377" s="46">
        <f t="shared" si="82"/>
        <v>1.0485</v>
      </c>
      <c r="AG377" s="46">
        <f t="shared" si="83"/>
        <v>1.0347</v>
      </c>
      <c r="AH377" s="46">
        <f t="shared" si="84"/>
        <v>1.0466</v>
      </c>
      <c r="AI377" s="46">
        <f t="shared" si="85"/>
        <v>1.0407</v>
      </c>
      <c r="AK377" s="45">
        <v>199509</v>
      </c>
      <c r="AL377" s="47">
        <v>3.35</v>
      </c>
      <c r="AM377" s="47">
        <v>0.43</v>
      </c>
    </row>
    <row r="378" spans="1:39" x14ac:dyDescent="0.2">
      <c r="A378" s="45">
        <v>199510</v>
      </c>
      <c r="B378" s="47">
        <v>-4.62</v>
      </c>
      <c r="C378" s="47">
        <v>-6.39</v>
      </c>
      <c r="D378" s="47">
        <v>-2.87</v>
      </c>
      <c r="E378" s="47">
        <v>-2.19</v>
      </c>
      <c r="F378" s="47">
        <v>-0.1</v>
      </c>
      <c r="G378" s="46">
        <f t="shared" si="79"/>
        <v>0.95379999999999998</v>
      </c>
      <c r="H378" s="46">
        <f t="shared" si="75"/>
        <v>0.93610000000000004</v>
      </c>
      <c r="I378" s="46">
        <f t="shared" si="76"/>
        <v>0.97130000000000005</v>
      </c>
      <c r="J378" s="46">
        <f t="shared" si="77"/>
        <v>0.97809999999999997</v>
      </c>
      <c r="K378" s="46">
        <f t="shared" si="78"/>
        <v>0.999</v>
      </c>
      <c r="M378" s="45">
        <v>199510</v>
      </c>
      <c r="N378" s="47">
        <v>-0.45</v>
      </c>
      <c r="O378" s="47">
        <v>-0.99</v>
      </c>
      <c r="P378" s="47">
        <v>-0.32</v>
      </c>
      <c r="Q378" s="47">
        <v>-2.79</v>
      </c>
      <c r="R378" s="47">
        <v>-3.09</v>
      </c>
      <c r="S378" s="46">
        <f t="shared" si="86"/>
        <v>0.99550000000000005</v>
      </c>
      <c r="T378" s="46">
        <f t="shared" si="87"/>
        <v>0.99009999999999998</v>
      </c>
      <c r="U378" s="46">
        <f t="shared" si="88"/>
        <v>0.99680000000000002</v>
      </c>
      <c r="V378" s="46">
        <f t="shared" si="89"/>
        <v>0.97209999999999996</v>
      </c>
      <c r="W378" s="46">
        <f t="shared" si="80"/>
        <v>0.96909999999999996</v>
      </c>
      <c r="Y378" s="45">
        <v>199510</v>
      </c>
      <c r="Z378" s="47">
        <v>-1.48</v>
      </c>
      <c r="AA378" s="47">
        <v>-0.42</v>
      </c>
      <c r="AB378" s="47">
        <v>-0.39</v>
      </c>
      <c r="AC378" s="47">
        <v>0.31</v>
      </c>
      <c r="AD378" s="47">
        <v>-2.63</v>
      </c>
      <c r="AE378" s="46">
        <f t="shared" si="81"/>
        <v>0.98519999999999996</v>
      </c>
      <c r="AF378" s="46">
        <f t="shared" si="82"/>
        <v>0.99580000000000002</v>
      </c>
      <c r="AG378" s="46">
        <f t="shared" si="83"/>
        <v>0.99609999999999999</v>
      </c>
      <c r="AH378" s="46">
        <f t="shared" si="84"/>
        <v>1.0031000000000001</v>
      </c>
      <c r="AI378" s="46">
        <f t="shared" si="85"/>
        <v>0.97370000000000001</v>
      </c>
      <c r="AK378" s="45">
        <v>199510</v>
      </c>
      <c r="AL378" s="47">
        <v>-1.52</v>
      </c>
      <c r="AM378" s="47">
        <v>0.47</v>
      </c>
    </row>
    <row r="379" spans="1:39" x14ac:dyDescent="0.2">
      <c r="A379" s="45">
        <v>199511</v>
      </c>
      <c r="B379" s="47">
        <v>1.79</v>
      </c>
      <c r="C379" s="47">
        <v>4.82</v>
      </c>
      <c r="D379" s="47">
        <v>4.74</v>
      </c>
      <c r="E379" s="47">
        <v>4.54</v>
      </c>
      <c r="F379" s="47">
        <v>4.43</v>
      </c>
      <c r="G379" s="46">
        <f t="shared" si="79"/>
        <v>1.0179</v>
      </c>
      <c r="H379" s="46">
        <f t="shared" si="75"/>
        <v>1.0482</v>
      </c>
      <c r="I379" s="46">
        <f t="shared" si="76"/>
        <v>1.0474000000000001</v>
      </c>
      <c r="J379" s="46">
        <f t="shared" si="77"/>
        <v>1.0454000000000001</v>
      </c>
      <c r="K379" s="46">
        <f t="shared" si="78"/>
        <v>1.0443</v>
      </c>
      <c r="M379" s="45">
        <v>199511</v>
      </c>
      <c r="N379" s="47">
        <v>4.88</v>
      </c>
      <c r="O379" s="47">
        <v>2.7</v>
      </c>
      <c r="P379" s="47">
        <v>4.47</v>
      </c>
      <c r="Q379" s="47">
        <v>4.8499999999999996</v>
      </c>
      <c r="R379" s="47">
        <v>4.4800000000000004</v>
      </c>
      <c r="S379" s="46">
        <f t="shared" si="86"/>
        <v>1.0488</v>
      </c>
      <c r="T379" s="46">
        <f t="shared" si="87"/>
        <v>1.0269999999999999</v>
      </c>
      <c r="U379" s="46">
        <f t="shared" si="88"/>
        <v>1.0447</v>
      </c>
      <c r="V379" s="46">
        <f t="shared" si="89"/>
        <v>1.0485</v>
      </c>
      <c r="W379" s="46">
        <f t="shared" si="80"/>
        <v>1.0448</v>
      </c>
      <c r="Y379" s="45">
        <v>199511</v>
      </c>
      <c r="Z379" s="47">
        <v>4.18</v>
      </c>
      <c r="AA379" s="47">
        <v>5.3</v>
      </c>
      <c r="AB379" s="47">
        <v>4.17</v>
      </c>
      <c r="AC379" s="47">
        <v>2.35</v>
      </c>
      <c r="AD379" s="47">
        <v>6.06</v>
      </c>
      <c r="AE379" s="46">
        <f t="shared" si="81"/>
        <v>1.0418000000000001</v>
      </c>
      <c r="AF379" s="46">
        <f t="shared" si="82"/>
        <v>1.0529999999999999</v>
      </c>
      <c r="AG379" s="46">
        <f t="shared" si="83"/>
        <v>1.0417000000000001</v>
      </c>
      <c r="AH379" s="46">
        <f t="shared" si="84"/>
        <v>1.0235000000000001</v>
      </c>
      <c r="AI379" s="46">
        <f t="shared" si="85"/>
        <v>1.0606</v>
      </c>
      <c r="AK379" s="45">
        <v>199511</v>
      </c>
      <c r="AL379" s="47">
        <v>3.96</v>
      </c>
      <c r="AM379" s="47">
        <v>0.42</v>
      </c>
    </row>
    <row r="380" spans="1:39" x14ac:dyDescent="0.2">
      <c r="A380" s="45">
        <v>199512</v>
      </c>
      <c r="B380" s="47">
        <v>1.85</v>
      </c>
      <c r="C380" s="47">
        <v>2.87</v>
      </c>
      <c r="D380" s="47">
        <v>2.23</v>
      </c>
      <c r="E380" s="47">
        <v>-0.06</v>
      </c>
      <c r="F380" s="47">
        <v>1.68</v>
      </c>
      <c r="G380" s="46">
        <f t="shared" si="79"/>
        <v>1.0185</v>
      </c>
      <c r="H380" s="46">
        <f t="shared" si="75"/>
        <v>1.0286999999999999</v>
      </c>
      <c r="I380" s="46">
        <f t="shared" si="76"/>
        <v>1.0223</v>
      </c>
      <c r="J380" s="46">
        <f t="shared" si="77"/>
        <v>0.99939999999999996</v>
      </c>
      <c r="K380" s="46">
        <f t="shared" si="78"/>
        <v>1.0167999999999999</v>
      </c>
      <c r="M380" s="45">
        <v>199512</v>
      </c>
      <c r="N380" s="47">
        <v>0.97</v>
      </c>
      <c r="O380" s="47">
        <v>0.96</v>
      </c>
      <c r="P380" s="47">
        <v>3.35</v>
      </c>
      <c r="Q380" s="47">
        <v>1.08</v>
      </c>
      <c r="R380" s="47">
        <v>1.66</v>
      </c>
      <c r="S380" s="46">
        <f t="shared" si="86"/>
        <v>1.0097</v>
      </c>
      <c r="T380" s="46">
        <f t="shared" si="87"/>
        <v>1.0096000000000001</v>
      </c>
      <c r="U380" s="46">
        <f t="shared" si="88"/>
        <v>1.0335000000000001</v>
      </c>
      <c r="V380" s="46">
        <f t="shared" si="89"/>
        <v>1.0107999999999999</v>
      </c>
      <c r="W380" s="46">
        <f t="shared" si="80"/>
        <v>1.0165999999999999</v>
      </c>
      <c r="Y380" s="45">
        <v>199512</v>
      </c>
      <c r="Z380" s="47">
        <v>-0.12</v>
      </c>
      <c r="AA380" s="47">
        <v>1.35</v>
      </c>
      <c r="AB380" s="47">
        <v>2.69</v>
      </c>
      <c r="AC380" s="47">
        <v>1.5</v>
      </c>
      <c r="AD380" s="47">
        <v>2.58</v>
      </c>
      <c r="AE380" s="46">
        <f t="shared" si="81"/>
        <v>0.99880000000000002</v>
      </c>
      <c r="AF380" s="46">
        <f t="shared" si="82"/>
        <v>1.0135000000000001</v>
      </c>
      <c r="AG380" s="46">
        <f t="shared" si="83"/>
        <v>1.0268999999999999</v>
      </c>
      <c r="AH380" s="46">
        <f t="shared" si="84"/>
        <v>1.0149999999999999</v>
      </c>
      <c r="AI380" s="46">
        <f t="shared" si="85"/>
        <v>1.0258</v>
      </c>
      <c r="AK380" s="45">
        <v>199512</v>
      </c>
      <c r="AL380" s="47">
        <v>1.03</v>
      </c>
      <c r="AM380" s="47">
        <v>0.49</v>
      </c>
    </row>
    <row r="381" spans="1:39" x14ac:dyDescent="0.2">
      <c r="A381" s="45">
        <v>199601</v>
      </c>
      <c r="B381" s="47">
        <v>1.22</v>
      </c>
      <c r="C381" s="47">
        <v>-0.26</v>
      </c>
      <c r="D381" s="47">
        <v>-0.48</v>
      </c>
      <c r="E381" s="47">
        <v>1.79</v>
      </c>
      <c r="F381" s="47">
        <v>3.49</v>
      </c>
      <c r="G381" s="46">
        <f t="shared" si="79"/>
        <v>1.0122</v>
      </c>
      <c r="H381" s="46">
        <f t="shared" si="75"/>
        <v>0.99739999999999995</v>
      </c>
      <c r="I381" s="46">
        <f t="shared" si="76"/>
        <v>0.99519999999999997</v>
      </c>
      <c r="J381" s="46">
        <f t="shared" si="77"/>
        <v>1.0179</v>
      </c>
      <c r="K381" s="46">
        <f t="shared" si="78"/>
        <v>1.0348999999999999</v>
      </c>
      <c r="M381" s="45">
        <v>199601</v>
      </c>
      <c r="N381" s="47">
        <v>3.27</v>
      </c>
      <c r="O381" s="47">
        <v>2.0099999999999998</v>
      </c>
      <c r="P381" s="47">
        <v>2.76</v>
      </c>
      <c r="Q381" s="47">
        <v>2.25</v>
      </c>
      <c r="R381" s="47">
        <v>2.62</v>
      </c>
      <c r="S381" s="46">
        <f t="shared" si="86"/>
        <v>1.0327</v>
      </c>
      <c r="T381" s="46">
        <f t="shared" si="87"/>
        <v>1.0201</v>
      </c>
      <c r="U381" s="46">
        <f t="shared" si="88"/>
        <v>1.0276000000000001</v>
      </c>
      <c r="V381" s="46">
        <f t="shared" si="89"/>
        <v>1.0225</v>
      </c>
      <c r="W381" s="46">
        <f t="shared" si="80"/>
        <v>1.0262</v>
      </c>
      <c r="Y381" s="45">
        <v>199601</v>
      </c>
      <c r="Z381" s="47">
        <v>1.6</v>
      </c>
      <c r="AA381" s="47">
        <v>2.86</v>
      </c>
      <c r="AB381" s="47">
        <v>3.68</v>
      </c>
      <c r="AC381" s="47">
        <v>2.25</v>
      </c>
      <c r="AD381" s="47">
        <v>3.59</v>
      </c>
      <c r="AE381" s="46">
        <f t="shared" si="81"/>
        <v>1.016</v>
      </c>
      <c r="AF381" s="46">
        <f t="shared" si="82"/>
        <v>1.0286</v>
      </c>
      <c r="AG381" s="46">
        <f t="shared" si="83"/>
        <v>1.0367999999999999</v>
      </c>
      <c r="AH381" s="46">
        <f t="shared" si="84"/>
        <v>1.0225</v>
      </c>
      <c r="AI381" s="46">
        <f t="shared" si="85"/>
        <v>1.0359</v>
      </c>
      <c r="AK381" s="45">
        <v>199601</v>
      </c>
      <c r="AL381" s="47">
        <v>2.2599999999999998</v>
      </c>
      <c r="AM381" s="47">
        <v>0.43</v>
      </c>
    </row>
    <row r="382" spans="1:39" x14ac:dyDescent="0.2">
      <c r="A382" s="45">
        <v>199602</v>
      </c>
      <c r="B382" s="47">
        <v>3.15</v>
      </c>
      <c r="C382" s="47">
        <v>3.56</v>
      </c>
      <c r="D382" s="47">
        <v>3.19</v>
      </c>
      <c r="E382" s="47">
        <v>2.2799999999999998</v>
      </c>
      <c r="F382" s="47">
        <v>1.32</v>
      </c>
      <c r="G382" s="46">
        <f t="shared" si="79"/>
        <v>1.0315000000000001</v>
      </c>
      <c r="H382" s="46">
        <f t="shared" si="75"/>
        <v>1.0356000000000001</v>
      </c>
      <c r="I382" s="46">
        <f t="shared" si="76"/>
        <v>1.0319</v>
      </c>
      <c r="J382" s="46">
        <f t="shared" si="77"/>
        <v>1.0227999999999999</v>
      </c>
      <c r="K382" s="46">
        <f t="shared" si="78"/>
        <v>1.0132000000000001</v>
      </c>
      <c r="M382" s="45">
        <v>199602</v>
      </c>
      <c r="N382" s="47">
        <v>1.51</v>
      </c>
      <c r="O382" s="47">
        <v>2.88</v>
      </c>
      <c r="P382" s="47">
        <v>1.53</v>
      </c>
      <c r="Q382" s="47">
        <v>1.27</v>
      </c>
      <c r="R382" s="47">
        <v>1.96</v>
      </c>
      <c r="S382" s="46">
        <f t="shared" si="86"/>
        <v>1.0150999999999999</v>
      </c>
      <c r="T382" s="46">
        <f t="shared" si="87"/>
        <v>1.0287999999999999</v>
      </c>
      <c r="U382" s="46">
        <f t="shared" si="88"/>
        <v>1.0153000000000001</v>
      </c>
      <c r="V382" s="46">
        <f t="shared" si="89"/>
        <v>1.0126999999999999</v>
      </c>
      <c r="W382" s="46">
        <f t="shared" si="80"/>
        <v>1.0196000000000001</v>
      </c>
      <c r="Y382" s="45">
        <v>199602</v>
      </c>
      <c r="Z382" s="47">
        <v>3.32</v>
      </c>
      <c r="AA382" s="47">
        <v>0.64</v>
      </c>
      <c r="AB382" s="47">
        <v>1.99</v>
      </c>
      <c r="AC382" s="47">
        <v>0.99</v>
      </c>
      <c r="AD382" s="47">
        <v>1.72</v>
      </c>
      <c r="AE382" s="46">
        <f t="shared" si="81"/>
        <v>1.0331999999999999</v>
      </c>
      <c r="AF382" s="46">
        <f t="shared" si="82"/>
        <v>1.0064</v>
      </c>
      <c r="AG382" s="46">
        <f t="shared" si="83"/>
        <v>1.0199</v>
      </c>
      <c r="AH382" s="46">
        <f t="shared" si="84"/>
        <v>1.0099</v>
      </c>
      <c r="AI382" s="46">
        <f t="shared" si="85"/>
        <v>1.0172000000000001</v>
      </c>
      <c r="AK382" s="45">
        <v>199602</v>
      </c>
      <c r="AL382" s="47">
        <v>1.33</v>
      </c>
      <c r="AM382" s="47">
        <v>0.39</v>
      </c>
    </row>
    <row r="383" spans="1:39" x14ac:dyDescent="0.2">
      <c r="A383" s="45">
        <v>199603</v>
      </c>
      <c r="B383" s="47">
        <v>3</v>
      </c>
      <c r="C383" s="47">
        <v>2.2799999999999998</v>
      </c>
      <c r="D383" s="47">
        <v>2.73</v>
      </c>
      <c r="E383" s="47">
        <v>1.43</v>
      </c>
      <c r="F383" s="47">
        <v>0.82</v>
      </c>
      <c r="G383" s="46">
        <f t="shared" si="79"/>
        <v>1.03</v>
      </c>
      <c r="H383" s="46">
        <f t="shared" si="75"/>
        <v>1.0227999999999999</v>
      </c>
      <c r="I383" s="46">
        <f t="shared" si="76"/>
        <v>1.0273000000000001</v>
      </c>
      <c r="J383" s="46">
        <f t="shared" si="77"/>
        <v>1.0143</v>
      </c>
      <c r="K383" s="46">
        <f t="shared" si="78"/>
        <v>1.0082</v>
      </c>
      <c r="M383" s="45">
        <v>199603</v>
      </c>
      <c r="N383" s="47">
        <v>0.33</v>
      </c>
      <c r="O383" s="47">
        <v>2.0499999999999998</v>
      </c>
      <c r="P383" s="47">
        <v>1.39</v>
      </c>
      <c r="Q383" s="47">
        <v>1.88</v>
      </c>
      <c r="R383" s="47">
        <v>1.49</v>
      </c>
      <c r="S383" s="46">
        <f t="shared" si="86"/>
        <v>1.0033000000000001</v>
      </c>
      <c r="T383" s="46">
        <f t="shared" si="87"/>
        <v>1.0205</v>
      </c>
      <c r="U383" s="46">
        <f t="shared" si="88"/>
        <v>1.0139</v>
      </c>
      <c r="V383" s="46">
        <f t="shared" si="89"/>
        <v>1.0187999999999999</v>
      </c>
      <c r="W383" s="46">
        <f t="shared" si="80"/>
        <v>1.0148999999999999</v>
      </c>
      <c r="Y383" s="45">
        <v>199603</v>
      </c>
      <c r="Z383" s="47">
        <v>1.0900000000000001</v>
      </c>
      <c r="AA383" s="47">
        <v>1.1499999999999999</v>
      </c>
      <c r="AB383" s="47">
        <v>1.29</v>
      </c>
      <c r="AC383" s="47">
        <v>0.17</v>
      </c>
      <c r="AD383" s="47">
        <v>2.34</v>
      </c>
      <c r="AE383" s="46">
        <f t="shared" si="81"/>
        <v>1.0108999999999999</v>
      </c>
      <c r="AF383" s="46">
        <f t="shared" si="82"/>
        <v>1.0115000000000001</v>
      </c>
      <c r="AG383" s="46">
        <f t="shared" si="83"/>
        <v>1.0128999999999999</v>
      </c>
      <c r="AH383" s="46">
        <f t="shared" si="84"/>
        <v>1.0017</v>
      </c>
      <c r="AI383" s="46">
        <f t="shared" si="85"/>
        <v>1.0234000000000001</v>
      </c>
      <c r="AK383" s="45">
        <v>199603</v>
      </c>
      <c r="AL383" s="47">
        <v>0.73</v>
      </c>
      <c r="AM383" s="47">
        <v>0.39</v>
      </c>
    </row>
    <row r="384" spans="1:39" x14ac:dyDescent="0.2">
      <c r="A384" s="45">
        <v>199604</v>
      </c>
      <c r="B384" s="47">
        <v>7.62</v>
      </c>
      <c r="C384" s="47">
        <v>7.09</v>
      </c>
      <c r="D384" s="47">
        <v>4.2</v>
      </c>
      <c r="E384" s="47">
        <v>3.37</v>
      </c>
      <c r="F384" s="47">
        <v>1.33</v>
      </c>
      <c r="G384" s="46">
        <f t="shared" si="79"/>
        <v>1.0762</v>
      </c>
      <c r="H384" s="46">
        <f t="shared" si="75"/>
        <v>1.0709</v>
      </c>
      <c r="I384" s="46">
        <f t="shared" si="76"/>
        <v>1.042</v>
      </c>
      <c r="J384" s="46">
        <f t="shared" si="77"/>
        <v>1.0337000000000001</v>
      </c>
      <c r="K384" s="46">
        <f t="shared" si="78"/>
        <v>1.0133000000000001</v>
      </c>
      <c r="M384" s="45">
        <v>199604</v>
      </c>
      <c r="N384" s="47">
        <v>2.57</v>
      </c>
      <c r="O384" s="47">
        <v>3.99</v>
      </c>
      <c r="P384" s="47">
        <v>1.88</v>
      </c>
      <c r="Q384" s="47">
        <v>0.34</v>
      </c>
      <c r="R384" s="47">
        <v>0.5</v>
      </c>
      <c r="S384" s="46">
        <f t="shared" si="86"/>
        <v>1.0257000000000001</v>
      </c>
      <c r="T384" s="46">
        <f t="shared" si="87"/>
        <v>1.0399</v>
      </c>
      <c r="U384" s="46">
        <f t="shared" si="88"/>
        <v>1.0187999999999999</v>
      </c>
      <c r="V384" s="46">
        <f t="shared" si="89"/>
        <v>1.0034000000000001</v>
      </c>
      <c r="W384" s="46">
        <f t="shared" si="80"/>
        <v>1.0049999999999999</v>
      </c>
      <c r="Y384" s="45">
        <v>199604</v>
      </c>
      <c r="Z384" s="47">
        <v>4.5199999999999996</v>
      </c>
      <c r="AA384" s="47">
        <v>1.38</v>
      </c>
      <c r="AB384" s="47">
        <v>1.69</v>
      </c>
      <c r="AC384" s="47">
        <v>2.4300000000000002</v>
      </c>
      <c r="AD384" s="47">
        <v>-0.33</v>
      </c>
      <c r="AE384" s="46">
        <f t="shared" si="81"/>
        <v>1.0451999999999999</v>
      </c>
      <c r="AF384" s="46">
        <f t="shared" si="82"/>
        <v>1.0138</v>
      </c>
      <c r="AG384" s="46">
        <f t="shared" si="83"/>
        <v>1.0168999999999999</v>
      </c>
      <c r="AH384" s="46">
        <f t="shared" si="84"/>
        <v>1.0243</v>
      </c>
      <c r="AI384" s="46">
        <f t="shared" si="85"/>
        <v>0.99670000000000003</v>
      </c>
      <c r="AK384" s="45">
        <v>199604</v>
      </c>
      <c r="AL384" s="47">
        <v>2.06</v>
      </c>
      <c r="AM384" s="47">
        <v>0.46</v>
      </c>
    </row>
    <row r="385" spans="1:39" x14ac:dyDescent="0.2">
      <c r="A385" s="45">
        <v>199605</v>
      </c>
      <c r="B385" s="47">
        <v>6.99</v>
      </c>
      <c r="C385" s="47">
        <v>5.2</v>
      </c>
      <c r="D385" s="47">
        <v>2.4700000000000002</v>
      </c>
      <c r="E385" s="47">
        <v>1.46</v>
      </c>
      <c r="F385" s="47">
        <v>2.57</v>
      </c>
      <c r="G385" s="46">
        <f t="shared" si="79"/>
        <v>1.0699000000000001</v>
      </c>
      <c r="H385" s="46">
        <f t="shared" si="75"/>
        <v>1.052</v>
      </c>
      <c r="I385" s="46">
        <f t="shared" si="76"/>
        <v>1.0246999999999999</v>
      </c>
      <c r="J385" s="46">
        <f t="shared" si="77"/>
        <v>1.0145999999999999</v>
      </c>
      <c r="K385" s="46">
        <f t="shared" si="78"/>
        <v>1.0257000000000001</v>
      </c>
      <c r="M385" s="45">
        <v>199605</v>
      </c>
      <c r="N385" s="47">
        <v>3.85</v>
      </c>
      <c r="O385" s="47">
        <v>1.75</v>
      </c>
      <c r="P385" s="47">
        <v>1.1200000000000001</v>
      </c>
      <c r="Q385" s="47">
        <v>2.75</v>
      </c>
      <c r="R385" s="47">
        <v>3.08</v>
      </c>
      <c r="S385" s="46">
        <f t="shared" si="86"/>
        <v>1.0385</v>
      </c>
      <c r="T385" s="46">
        <f t="shared" si="87"/>
        <v>1.0175000000000001</v>
      </c>
      <c r="U385" s="46">
        <f t="shared" si="88"/>
        <v>1.0112000000000001</v>
      </c>
      <c r="V385" s="46">
        <f t="shared" si="89"/>
        <v>1.0275000000000001</v>
      </c>
      <c r="W385" s="46">
        <f t="shared" si="80"/>
        <v>1.0307999999999999</v>
      </c>
      <c r="Y385" s="45">
        <v>199605</v>
      </c>
      <c r="Z385" s="47">
        <v>3.46</v>
      </c>
      <c r="AA385" s="47">
        <v>2.59</v>
      </c>
      <c r="AB385" s="47">
        <v>1.97</v>
      </c>
      <c r="AC385" s="47">
        <v>2.54</v>
      </c>
      <c r="AD385" s="47">
        <v>2.4900000000000002</v>
      </c>
      <c r="AE385" s="46">
        <f t="shared" si="81"/>
        <v>1.0346</v>
      </c>
      <c r="AF385" s="46">
        <f t="shared" si="82"/>
        <v>1.0259</v>
      </c>
      <c r="AG385" s="46">
        <f t="shared" si="83"/>
        <v>1.0197000000000001</v>
      </c>
      <c r="AH385" s="46">
        <f t="shared" si="84"/>
        <v>1.0254000000000001</v>
      </c>
      <c r="AI385" s="46">
        <f t="shared" si="85"/>
        <v>1.0248999999999999</v>
      </c>
      <c r="AK385" s="45">
        <v>199605</v>
      </c>
      <c r="AL385" s="47">
        <v>2.36</v>
      </c>
      <c r="AM385" s="47">
        <v>0.42</v>
      </c>
    </row>
    <row r="386" spans="1:39" x14ac:dyDescent="0.2">
      <c r="A386" s="45">
        <v>199606</v>
      </c>
      <c r="B386" s="47">
        <v>-4.59</v>
      </c>
      <c r="C386" s="47">
        <v>-4.08</v>
      </c>
      <c r="D386" s="47">
        <v>-3.3</v>
      </c>
      <c r="E386" s="47">
        <v>-1.76</v>
      </c>
      <c r="F386" s="47">
        <v>0.5</v>
      </c>
      <c r="G386" s="46">
        <f t="shared" si="79"/>
        <v>0.95409999999999995</v>
      </c>
      <c r="H386" s="46">
        <f t="shared" si="75"/>
        <v>0.95920000000000005</v>
      </c>
      <c r="I386" s="46">
        <f t="shared" si="76"/>
        <v>0.96699999999999997</v>
      </c>
      <c r="J386" s="46">
        <f t="shared" si="77"/>
        <v>0.98240000000000005</v>
      </c>
      <c r="K386" s="46">
        <f t="shared" si="78"/>
        <v>1.0049999999999999</v>
      </c>
      <c r="M386" s="45">
        <v>199606</v>
      </c>
      <c r="N386" s="47">
        <v>-0.16</v>
      </c>
      <c r="O386" s="47">
        <v>-1.53</v>
      </c>
      <c r="P386" s="47">
        <v>-0.42</v>
      </c>
      <c r="Q386" s="47">
        <v>-0.55000000000000004</v>
      </c>
      <c r="R386" s="47">
        <v>-0.35</v>
      </c>
      <c r="S386" s="46">
        <f t="shared" si="86"/>
        <v>0.99839999999999995</v>
      </c>
      <c r="T386" s="46">
        <f t="shared" si="87"/>
        <v>0.98470000000000002</v>
      </c>
      <c r="U386" s="46">
        <f t="shared" si="88"/>
        <v>0.99580000000000002</v>
      </c>
      <c r="V386" s="46">
        <f t="shared" si="89"/>
        <v>0.99450000000000005</v>
      </c>
      <c r="W386" s="46">
        <f t="shared" si="80"/>
        <v>0.99650000000000005</v>
      </c>
      <c r="Y386" s="45">
        <v>199606</v>
      </c>
      <c r="Z386" s="47">
        <v>-1.74</v>
      </c>
      <c r="AA386" s="47">
        <v>-0.08</v>
      </c>
      <c r="AB386" s="47">
        <v>-0.1</v>
      </c>
      <c r="AC386" s="47">
        <v>1.01</v>
      </c>
      <c r="AD386" s="47">
        <v>-0.52</v>
      </c>
      <c r="AE386" s="46">
        <f t="shared" si="81"/>
        <v>0.98260000000000003</v>
      </c>
      <c r="AF386" s="46">
        <f t="shared" si="82"/>
        <v>0.99919999999999998</v>
      </c>
      <c r="AG386" s="46">
        <f t="shared" si="83"/>
        <v>0.999</v>
      </c>
      <c r="AH386" s="46">
        <f t="shared" si="84"/>
        <v>1.0101</v>
      </c>
      <c r="AI386" s="46">
        <f t="shared" si="85"/>
        <v>0.99480000000000002</v>
      </c>
      <c r="AK386" s="45">
        <v>199606</v>
      </c>
      <c r="AL386" s="47">
        <v>-1.1399999999999999</v>
      </c>
      <c r="AM386" s="47">
        <v>0.4</v>
      </c>
    </row>
    <row r="387" spans="1:39" x14ac:dyDescent="0.2">
      <c r="A387" s="45">
        <v>199607</v>
      </c>
      <c r="B387" s="47">
        <v>-9.26</v>
      </c>
      <c r="C387" s="47">
        <v>-10.14</v>
      </c>
      <c r="D387" s="47">
        <v>-8.61</v>
      </c>
      <c r="E387" s="47">
        <v>-6.27</v>
      </c>
      <c r="F387" s="47">
        <v>-4.5</v>
      </c>
      <c r="G387" s="46">
        <f t="shared" si="79"/>
        <v>0.90739999999999998</v>
      </c>
      <c r="H387" s="46">
        <f t="shared" si="75"/>
        <v>0.89859999999999995</v>
      </c>
      <c r="I387" s="46">
        <f t="shared" si="76"/>
        <v>0.91390000000000005</v>
      </c>
      <c r="J387" s="46">
        <f t="shared" si="77"/>
        <v>0.93730000000000002</v>
      </c>
      <c r="K387" s="46">
        <f t="shared" si="78"/>
        <v>0.95499999999999996</v>
      </c>
      <c r="M387" s="45">
        <v>199607</v>
      </c>
      <c r="N387" s="47">
        <v>-6.19</v>
      </c>
      <c r="O387" s="47">
        <v>-5.41</v>
      </c>
      <c r="P387" s="47">
        <v>-4.04</v>
      </c>
      <c r="Q387" s="47">
        <v>-3.85</v>
      </c>
      <c r="R387" s="47">
        <v>-5.07</v>
      </c>
      <c r="S387" s="46">
        <f t="shared" si="86"/>
        <v>0.93810000000000004</v>
      </c>
      <c r="T387" s="46">
        <f t="shared" si="87"/>
        <v>0.94589999999999996</v>
      </c>
      <c r="U387" s="46">
        <f t="shared" si="88"/>
        <v>0.95960000000000001</v>
      </c>
      <c r="V387" s="46">
        <f t="shared" si="89"/>
        <v>0.96150000000000002</v>
      </c>
      <c r="W387" s="46">
        <f t="shared" si="80"/>
        <v>0.94930000000000003</v>
      </c>
      <c r="Y387" s="45">
        <v>199607</v>
      </c>
      <c r="Z387" s="47">
        <v>-7.12</v>
      </c>
      <c r="AA387" s="47">
        <v>-5.22</v>
      </c>
      <c r="AB387" s="47">
        <v>-4.7</v>
      </c>
      <c r="AC387" s="47">
        <v>-2.38</v>
      </c>
      <c r="AD387" s="47">
        <v>-3.5</v>
      </c>
      <c r="AE387" s="46">
        <f t="shared" si="81"/>
        <v>0.92879999999999996</v>
      </c>
      <c r="AF387" s="46">
        <f t="shared" si="82"/>
        <v>0.94779999999999998</v>
      </c>
      <c r="AG387" s="46">
        <f t="shared" si="83"/>
        <v>0.95299999999999996</v>
      </c>
      <c r="AH387" s="46">
        <f t="shared" si="84"/>
        <v>0.97619999999999996</v>
      </c>
      <c r="AI387" s="46">
        <f t="shared" si="85"/>
        <v>0.96499999999999997</v>
      </c>
      <c r="AK387" s="45">
        <v>199607</v>
      </c>
      <c r="AL387" s="47">
        <v>-5.97</v>
      </c>
      <c r="AM387" s="47">
        <v>0.45</v>
      </c>
    </row>
    <row r="388" spans="1:39" x14ac:dyDescent="0.2">
      <c r="A388" s="45">
        <v>199608</v>
      </c>
      <c r="B388" s="47">
        <v>4.2699999999999996</v>
      </c>
      <c r="C388" s="47">
        <v>6.18</v>
      </c>
      <c r="D388" s="47">
        <v>6.45</v>
      </c>
      <c r="E388" s="47">
        <v>5.27</v>
      </c>
      <c r="F388" s="47">
        <v>2.1800000000000002</v>
      </c>
      <c r="G388" s="46">
        <f t="shared" si="79"/>
        <v>1.0427</v>
      </c>
      <c r="H388" s="46">
        <f t="shared" si="75"/>
        <v>1.0618000000000001</v>
      </c>
      <c r="I388" s="46">
        <f t="shared" si="76"/>
        <v>1.0645</v>
      </c>
      <c r="J388" s="46">
        <f t="shared" si="77"/>
        <v>1.0527</v>
      </c>
      <c r="K388" s="46">
        <f t="shared" si="78"/>
        <v>1.0218</v>
      </c>
      <c r="M388" s="45">
        <v>199608</v>
      </c>
      <c r="N388" s="47">
        <v>2.21</v>
      </c>
      <c r="O388" s="47">
        <v>3.59</v>
      </c>
      <c r="P388" s="47">
        <v>4.62</v>
      </c>
      <c r="Q388" s="47">
        <v>3.32</v>
      </c>
      <c r="R388" s="47">
        <v>3.76</v>
      </c>
      <c r="S388" s="46">
        <f t="shared" si="86"/>
        <v>1.0221</v>
      </c>
      <c r="T388" s="46">
        <f t="shared" si="87"/>
        <v>1.0359</v>
      </c>
      <c r="U388" s="46">
        <f t="shared" si="88"/>
        <v>1.0462</v>
      </c>
      <c r="V388" s="46">
        <f t="shared" si="89"/>
        <v>1.0331999999999999</v>
      </c>
      <c r="W388" s="46">
        <f t="shared" si="80"/>
        <v>1.0376000000000001</v>
      </c>
      <c r="Y388" s="45">
        <v>199608</v>
      </c>
      <c r="Z388" s="47">
        <v>3.33</v>
      </c>
      <c r="AA388" s="47">
        <v>3.06</v>
      </c>
      <c r="AB388" s="47">
        <v>0.95</v>
      </c>
      <c r="AC388" s="47">
        <v>4.5599999999999996</v>
      </c>
      <c r="AD388" s="47">
        <v>3.62</v>
      </c>
      <c r="AE388" s="46">
        <f t="shared" si="81"/>
        <v>1.0333000000000001</v>
      </c>
      <c r="AF388" s="46">
        <f t="shared" si="82"/>
        <v>1.0306</v>
      </c>
      <c r="AG388" s="46">
        <f t="shared" si="83"/>
        <v>1.0095000000000001</v>
      </c>
      <c r="AH388" s="46">
        <f t="shared" si="84"/>
        <v>1.0456000000000001</v>
      </c>
      <c r="AI388" s="46">
        <f t="shared" si="85"/>
        <v>1.0362</v>
      </c>
      <c r="AK388" s="45">
        <v>199608</v>
      </c>
      <c r="AL388" s="47">
        <v>2.77</v>
      </c>
      <c r="AM388" s="47">
        <v>0.41</v>
      </c>
    </row>
    <row r="389" spans="1:39" x14ac:dyDescent="0.2">
      <c r="A389" s="45">
        <v>199609</v>
      </c>
      <c r="B389" s="47">
        <v>3.01</v>
      </c>
      <c r="C389" s="47">
        <v>4.12</v>
      </c>
      <c r="D389" s="47">
        <v>4.87</v>
      </c>
      <c r="E389" s="47">
        <v>4.6500000000000004</v>
      </c>
      <c r="F389" s="47">
        <v>5.86</v>
      </c>
      <c r="G389" s="46">
        <f t="shared" si="79"/>
        <v>1.0301</v>
      </c>
      <c r="H389" s="46">
        <f t="shared" si="75"/>
        <v>1.0411999999999999</v>
      </c>
      <c r="I389" s="46">
        <f t="shared" si="76"/>
        <v>1.0487</v>
      </c>
      <c r="J389" s="46">
        <f t="shared" si="77"/>
        <v>1.0465</v>
      </c>
      <c r="K389" s="46">
        <f t="shared" si="78"/>
        <v>1.0586</v>
      </c>
      <c r="M389" s="45">
        <v>199609</v>
      </c>
      <c r="N389" s="47">
        <v>6.99</v>
      </c>
      <c r="O389" s="47">
        <v>4.49</v>
      </c>
      <c r="P389" s="47">
        <v>3.25</v>
      </c>
      <c r="Q389" s="47">
        <v>3.58</v>
      </c>
      <c r="R389" s="47">
        <v>3.85</v>
      </c>
      <c r="S389" s="46">
        <f t="shared" si="86"/>
        <v>1.0699000000000001</v>
      </c>
      <c r="T389" s="46">
        <f t="shared" si="87"/>
        <v>1.0448999999999999</v>
      </c>
      <c r="U389" s="46">
        <f t="shared" si="88"/>
        <v>1.0325</v>
      </c>
      <c r="V389" s="46">
        <f t="shared" si="89"/>
        <v>1.0358000000000001</v>
      </c>
      <c r="W389" s="46">
        <f t="shared" si="80"/>
        <v>1.0385</v>
      </c>
      <c r="Y389" s="45">
        <v>199609</v>
      </c>
      <c r="Z389" s="47">
        <v>5.87</v>
      </c>
      <c r="AA389" s="47">
        <v>5.97</v>
      </c>
      <c r="AB389" s="47">
        <v>4.12</v>
      </c>
      <c r="AC389" s="47">
        <v>5.28</v>
      </c>
      <c r="AD389" s="47">
        <v>4.32</v>
      </c>
      <c r="AE389" s="46">
        <f t="shared" si="81"/>
        <v>1.0587</v>
      </c>
      <c r="AF389" s="46">
        <f t="shared" si="82"/>
        <v>1.0597000000000001</v>
      </c>
      <c r="AG389" s="46">
        <f t="shared" si="83"/>
        <v>1.0411999999999999</v>
      </c>
      <c r="AH389" s="46">
        <f t="shared" si="84"/>
        <v>1.0528</v>
      </c>
      <c r="AI389" s="46">
        <f t="shared" si="85"/>
        <v>1.0431999999999999</v>
      </c>
      <c r="AK389" s="45">
        <v>199609</v>
      </c>
      <c r="AL389" s="47">
        <v>5.01</v>
      </c>
      <c r="AM389" s="47">
        <v>0.44</v>
      </c>
    </row>
    <row r="390" spans="1:39" x14ac:dyDescent="0.2">
      <c r="A390" s="45">
        <v>199610</v>
      </c>
      <c r="B390" s="47">
        <v>-2.1</v>
      </c>
      <c r="C390" s="47">
        <v>-1.6</v>
      </c>
      <c r="D390" s="47">
        <v>-2.5299999999999998</v>
      </c>
      <c r="E390" s="47">
        <v>7.0000000000000007E-2</v>
      </c>
      <c r="F390" s="47">
        <v>2.38</v>
      </c>
      <c r="G390" s="46">
        <f t="shared" si="79"/>
        <v>0.97899999999999998</v>
      </c>
      <c r="H390" s="46">
        <f t="shared" si="75"/>
        <v>0.98399999999999999</v>
      </c>
      <c r="I390" s="46">
        <f t="shared" si="76"/>
        <v>0.97470000000000001</v>
      </c>
      <c r="J390" s="46">
        <f t="shared" si="77"/>
        <v>1.0006999999999999</v>
      </c>
      <c r="K390" s="46">
        <f t="shared" si="78"/>
        <v>1.0238</v>
      </c>
      <c r="M390" s="45">
        <v>199610</v>
      </c>
      <c r="N390" s="47">
        <v>0.39</v>
      </c>
      <c r="O390" s="47">
        <v>0.62</v>
      </c>
      <c r="P390" s="47">
        <v>4.17</v>
      </c>
      <c r="Q390" s="47">
        <v>4.0599999999999996</v>
      </c>
      <c r="R390" s="47">
        <v>3.25</v>
      </c>
      <c r="S390" s="46">
        <f t="shared" si="86"/>
        <v>1.0039</v>
      </c>
      <c r="T390" s="46">
        <f t="shared" si="87"/>
        <v>1.0062</v>
      </c>
      <c r="U390" s="46">
        <f t="shared" si="88"/>
        <v>1.0417000000000001</v>
      </c>
      <c r="V390" s="46">
        <f t="shared" si="89"/>
        <v>1.0406</v>
      </c>
      <c r="W390" s="46">
        <f t="shared" si="80"/>
        <v>1.0325</v>
      </c>
      <c r="Y390" s="45">
        <v>199610</v>
      </c>
      <c r="Z390" s="47">
        <v>-0.86</v>
      </c>
      <c r="AA390" s="47">
        <v>1.0900000000000001</v>
      </c>
      <c r="AB390" s="47">
        <v>3.02</v>
      </c>
      <c r="AC390" s="47">
        <v>4.82</v>
      </c>
      <c r="AD390" s="47">
        <v>3.84</v>
      </c>
      <c r="AE390" s="46">
        <f t="shared" si="81"/>
        <v>0.99139999999999995</v>
      </c>
      <c r="AF390" s="46">
        <f t="shared" si="82"/>
        <v>1.0108999999999999</v>
      </c>
      <c r="AG390" s="46">
        <f t="shared" si="83"/>
        <v>1.0302</v>
      </c>
      <c r="AH390" s="46">
        <f t="shared" si="84"/>
        <v>1.0482</v>
      </c>
      <c r="AI390" s="46">
        <f t="shared" si="85"/>
        <v>1.0384</v>
      </c>
      <c r="AK390" s="45">
        <v>199610</v>
      </c>
      <c r="AL390" s="47">
        <v>0.86</v>
      </c>
      <c r="AM390" s="47">
        <v>0.42</v>
      </c>
    </row>
    <row r="391" spans="1:39" x14ac:dyDescent="0.2">
      <c r="A391" s="45">
        <v>199611</v>
      </c>
      <c r="B391" s="47">
        <v>2.17</v>
      </c>
      <c r="C391" s="47">
        <v>2.93</v>
      </c>
      <c r="D391" s="47">
        <v>4.3899999999999997</v>
      </c>
      <c r="E391" s="47">
        <v>5.88</v>
      </c>
      <c r="F391" s="47">
        <v>7.64</v>
      </c>
      <c r="G391" s="46">
        <f t="shared" si="79"/>
        <v>1.0217000000000001</v>
      </c>
      <c r="H391" s="46">
        <f t="shared" si="75"/>
        <v>1.0293000000000001</v>
      </c>
      <c r="I391" s="46">
        <f t="shared" si="76"/>
        <v>1.0439000000000001</v>
      </c>
      <c r="J391" s="46">
        <f t="shared" si="77"/>
        <v>1.0588</v>
      </c>
      <c r="K391" s="46">
        <f t="shared" si="78"/>
        <v>1.0764</v>
      </c>
      <c r="M391" s="45">
        <v>199611</v>
      </c>
      <c r="N391" s="47">
        <v>6.73</v>
      </c>
      <c r="O391" s="47">
        <v>6.61</v>
      </c>
      <c r="P391" s="47">
        <v>7.33</v>
      </c>
      <c r="Q391" s="47">
        <v>7.58</v>
      </c>
      <c r="R391" s="47">
        <v>6.05</v>
      </c>
      <c r="S391" s="46">
        <f t="shared" si="86"/>
        <v>1.0672999999999999</v>
      </c>
      <c r="T391" s="46">
        <f t="shared" si="87"/>
        <v>1.0661</v>
      </c>
      <c r="U391" s="46">
        <f t="shared" si="88"/>
        <v>1.0732999999999999</v>
      </c>
      <c r="V391" s="46">
        <f t="shared" si="89"/>
        <v>1.0758000000000001</v>
      </c>
      <c r="W391" s="46">
        <f t="shared" si="80"/>
        <v>1.0605</v>
      </c>
      <c r="Y391" s="45">
        <v>199611</v>
      </c>
      <c r="Z391" s="47">
        <v>5.16</v>
      </c>
      <c r="AA391" s="47">
        <v>7.49</v>
      </c>
      <c r="AB391" s="47">
        <v>6.7</v>
      </c>
      <c r="AC391" s="47">
        <v>8.74</v>
      </c>
      <c r="AD391" s="47">
        <v>8.33</v>
      </c>
      <c r="AE391" s="46">
        <f t="shared" si="81"/>
        <v>1.0516000000000001</v>
      </c>
      <c r="AF391" s="46">
        <f t="shared" si="82"/>
        <v>1.0749</v>
      </c>
      <c r="AG391" s="46">
        <f t="shared" si="83"/>
        <v>1.0669999999999999</v>
      </c>
      <c r="AH391" s="46">
        <f t="shared" si="84"/>
        <v>1.0873999999999999</v>
      </c>
      <c r="AI391" s="46">
        <f t="shared" si="85"/>
        <v>1.0832999999999999</v>
      </c>
      <c r="AK391" s="45">
        <v>199611</v>
      </c>
      <c r="AL391" s="47">
        <v>6.25</v>
      </c>
      <c r="AM391" s="47">
        <v>0.41</v>
      </c>
    </row>
    <row r="392" spans="1:39" x14ac:dyDescent="0.2">
      <c r="A392" s="45">
        <v>199612</v>
      </c>
      <c r="B392" s="47">
        <v>1.26</v>
      </c>
      <c r="C392" s="47">
        <v>2.56</v>
      </c>
      <c r="D392" s="47">
        <v>0.56999999999999995</v>
      </c>
      <c r="E392" s="47">
        <v>-0.28999999999999998</v>
      </c>
      <c r="F392" s="47">
        <v>-1.92</v>
      </c>
      <c r="G392" s="46">
        <f t="shared" si="79"/>
        <v>1.0125999999999999</v>
      </c>
      <c r="H392" s="46">
        <f t="shared" si="75"/>
        <v>1.0256000000000001</v>
      </c>
      <c r="I392" s="46">
        <f t="shared" si="76"/>
        <v>1.0057</v>
      </c>
      <c r="J392" s="46">
        <f t="shared" si="77"/>
        <v>0.99709999999999999</v>
      </c>
      <c r="K392" s="46">
        <f t="shared" si="78"/>
        <v>0.98080000000000001</v>
      </c>
      <c r="M392" s="45">
        <v>199612</v>
      </c>
      <c r="N392" s="47">
        <v>-1.85</v>
      </c>
      <c r="O392" s="47">
        <v>-0.19</v>
      </c>
      <c r="P392" s="47">
        <v>-1.57</v>
      </c>
      <c r="Q392" s="47">
        <v>-1.01</v>
      </c>
      <c r="R392" s="47">
        <v>0.38</v>
      </c>
      <c r="S392" s="46">
        <f t="shared" si="86"/>
        <v>0.98150000000000004</v>
      </c>
      <c r="T392" s="46">
        <f t="shared" si="87"/>
        <v>0.99809999999999999</v>
      </c>
      <c r="U392" s="46">
        <f t="shared" si="88"/>
        <v>0.98429999999999995</v>
      </c>
      <c r="V392" s="46">
        <f t="shared" si="89"/>
        <v>0.9899</v>
      </c>
      <c r="W392" s="46">
        <f t="shared" si="80"/>
        <v>1.0038</v>
      </c>
      <c r="Y392" s="45">
        <v>199612</v>
      </c>
      <c r="Z392" s="47">
        <v>-0.88</v>
      </c>
      <c r="AA392" s="47">
        <v>-2.63</v>
      </c>
      <c r="AB392" s="47">
        <v>-0.24</v>
      </c>
      <c r="AC392" s="47">
        <v>-0.59</v>
      </c>
      <c r="AD392" s="47">
        <v>-1.78</v>
      </c>
      <c r="AE392" s="46">
        <f t="shared" si="81"/>
        <v>0.99119999999999997</v>
      </c>
      <c r="AF392" s="46">
        <f t="shared" si="82"/>
        <v>0.97370000000000001</v>
      </c>
      <c r="AG392" s="46">
        <f t="shared" si="83"/>
        <v>0.99760000000000004</v>
      </c>
      <c r="AH392" s="46">
        <f t="shared" si="84"/>
        <v>0.99409999999999998</v>
      </c>
      <c r="AI392" s="46">
        <f t="shared" si="85"/>
        <v>0.98219999999999996</v>
      </c>
      <c r="AK392" s="45">
        <v>199612</v>
      </c>
      <c r="AL392" s="47">
        <v>-1.7</v>
      </c>
      <c r="AM392" s="47">
        <v>0.46</v>
      </c>
    </row>
    <row r="393" spans="1:39" x14ac:dyDescent="0.2">
      <c r="A393" s="45">
        <v>199701</v>
      </c>
      <c r="B393" s="47">
        <v>5.1100000000000003</v>
      </c>
      <c r="C393" s="47">
        <v>2.67</v>
      </c>
      <c r="D393" s="47">
        <v>1.99</v>
      </c>
      <c r="E393" s="47">
        <v>2.97</v>
      </c>
      <c r="F393" s="47">
        <v>6.46</v>
      </c>
      <c r="G393" s="46">
        <f t="shared" si="79"/>
        <v>1.0510999999999999</v>
      </c>
      <c r="H393" s="46">
        <f t="shared" ref="H393:H456" si="90">(C393/100)+1</f>
        <v>1.0266999999999999</v>
      </c>
      <c r="I393" s="46">
        <f t="shared" ref="I393:I456" si="91">(D393/100)+1</f>
        <v>1.0199</v>
      </c>
      <c r="J393" s="46">
        <f t="shared" ref="J393:J456" si="92">(E393/100)+1</f>
        <v>1.0297000000000001</v>
      </c>
      <c r="K393" s="46">
        <f t="shared" ref="K393:K456" si="93">(F393/100)+1</f>
        <v>1.0646</v>
      </c>
      <c r="M393" s="45">
        <v>199701</v>
      </c>
      <c r="N393" s="47">
        <v>6.87</v>
      </c>
      <c r="O393" s="47">
        <v>4.6100000000000003</v>
      </c>
      <c r="P393" s="47">
        <v>4.46</v>
      </c>
      <c r="Q393" s="47">
        <v>4.1100000000000003</v>
      </c>
      <c r="R393" s="47">
        <v>4.0599999999999996</v>
      </c>
      <c r="S393" s="46">
        <f t="shared" si="86"/>
        <v>1.0687</v>
      </c>
      <c r="T393" s="46">
        <f t="shared" si="87"/>
        <v>1.0461</v>
      </c>
      <c r="U393" s="46">
        <f t="shared" si="88"/>
        <v>1.0446</v>
      </c>
      <c r="V393" s="46">
        <f t="shared" si="89"/>
        <v>1.0410999999999999</v>
      </c>
      <c r="W393" s="46">
        <f t="shared" si="80"/>
        <v>1.0406</v>
      </c>
      <c r="Y393" s="45">
        <v>199701</v>
      </c>
      <c r="Z393" s="47">
        <v>4.68</v>
      </c>
      <c r="AA393" s="47">
        <v>6.52</v>
      </c>
      <c r="AB393" s="47">
        <v>4.87</v>
      </c>
      <c r="AC393" s="47">
        <v>6.06</v>
      </c>
      <c r="AD393" s="47">
        <v>6.06</v>
      </c>
      <c r="AE393" s="46">
        <f t="shared" si="81"/>
        <v>1.0468</v>
      </c>
      <c r="AF393" s="46">
        <f t="shared" si="82"/>
        <v>1.0651999999999999</v>
      </c>
      <c r="AG393" s="46">
        <f t="shared" si="83"/>
        <v>1.0487</v>
      </c>
      <c r="AH393" s="46">
        <f t="shared" si="84"/>
        <v>1.0606</v>
      </c>
      <c r="AI393" s="46">
        <f t="shared" si="85"/>
        <v>1.0606</v>
      </c>
      <c r="AK393" s="45">
        <v>199701</v>
      </c>
      <c r="AL393" s="47">
        <v>4.99</v>
      </c>
      <c r="AM393" s="47">
        <v>0.45</v>
      </c>
    </row>
    <row r="394" spans="1:39" x14ac:dyDescent="0.2">
      <c r="A394" s="45">
        <v>199702</v>
      </c>
      <c r="B394" s="47">
        <v>-2.02</v>
      </c>
      <c r="C394" s="47">
        <v>-3.33</v>
      </c>
      <c r="D394" s="47">
        <v>-2.11</v>
      </c>
      <c r="E394" s="47">
        <v>-0.13</v>
      </c>
      <c r="F394" s="47">
        <v>0.56999999999999995</v>
      </c>
      <c r="G394" s="46">
        <f t="shared" ref="G394:G457" si="94">(B394/100)+1</f>
        <v>0.9798</v>
      </c>
      <c r="H394" s="46">
        <f t="shared" si="90"/>
        <v>0.9667</v>
      </c>
      <c r="I394" s="46">
        <f t="shared" si="91"/>
        <v>0.97889999999999999</v>
      </c>
      <c r="J394" s="46">
        <f t="shared" si="92"/>
        <v>0.99870000000000003</v>
      </c>
      <c r="K394" s="46">
        <f t="shared" si="93"/>
        <v>1.0057</v>
      </c>
      <c r="M394" s="45">
        <v>199702</v>
      </c>
      <c r="N394" s="47">
        <v>-0.21</v>
      </c>
      <c r="O394" s="47">
        <v>-1.36</v>
      </c>
      <c r="P394" s="47">
        <v>0.12</v>
      </c>
      <c r="Q394" s="47">
        <v>2.33</v>
      </c>
      <c r="R394" s="47">
        <v>3.59</v>
      </c>
      <c r="S394" s="46">
        <f t="shared" si="86"/>
        <v>0.99790000000000001</v>
      </c>
      <c r="T394" s="46">
        <f t="shared" si="87"/>
        <v>0.98639999999999994</v>
      </c>
      <c r="U394" s="46">
        <f t="shared" si="88"/>
        <v>1.0012000000000001</v>
      </c>
      <c r="V394" s="46">
        <f t="shared" si="89"/>
        <v>1.0233000000000001</v>
      </c>
      <c r="W394" s="46">
        <f t="shared" ref="W394:W457" si="95">(R394/100)+1</f>
        <v>1.0359</v>
      </c>
      <c r="Y394" s="45">
        <v>199702</v>
      </c>
      <c r="Z394" s="47">
        <v>-2.54</v>
      </c>
      <c r="AA394" s="47">
        <v>0.6</v>
      </c>
      <c r="AB394" s="47">
        <v>2.52</v>
      </c>
      <c r="AC394" s="47">
        <v>0.09</v>
      </c>
      <c r="AD394" s="47">
        <v>2.38</v>
      </c>
      <c r="AE394" s="46">
        <f t="shared" ref="AE394:AE457" si="96">(Z394/100)+1</f>
        <v>0.97460000000000002</v>
      </c>
      <c r="AF394" s="46">
        <f t="shared" ref="AF394:AF457" si="97">(AA394/100)+1</f>
        <v>1.006</v>
      </c>
      <c r="AG394" s="46">
        <f t="shared" ref="AG394:AG457" si="98">(AB394/100)+1</f>
        <v>1.0251999999999999</v>
      </c>
      <c r="AH394" s="46">
        <f t="shared" ref="AH394:AH457" si="99">(AC394/100)+1</f>
        <v>1.0008999999999999</v>
      </c>
      <c r="AI394" s="46">
        <f t="shared" ref="AI394:AI457" si="100">(AD394/100)+1</f>
        <v>1.0238</v>
      </c>
      <c r="AK394" s="45">
        <v>199702</v>
      </c>
      <c r="AL394" s="47">
        <v>-0.49</v>
      </c>
      <c r="AM394" s="47">
        <v>0.39</v>
      </c>
    </row>
    <row r="395" spans="1:39" x14ac:dyDescent="0.2">
      <c r="A395" s="45">
        <v>199703</v>
      </c>
      <c r="B395" s="47">
        <v>-4.7300000000000004</v>
      </c>
      <c r="C395" s="47">
        <v>-5.49</v>
      </c>
      <c r="D395" s="47">
        <v>-4.6900000000000004</v>
      </c>
      <c r="E395" s="47">
        <v>-4.8099999999999996</v>
      </c>
      <c r="F395" s="47">
        <v>-4.4000000000000004</v>
      </c>
      <c r="G395" s="46">
        <f t="shared" si="94"/>
        <v>0.95269999999999999</v>
      </c>
      <c r="H395" s="46">
        <f t="shared" si="90"/>
        <v>0.94510000000000005</v>
      </c>
      <c r="I395" s="46">
        <f t="shared" si="91"/>
        <v>0.95309999999999995</v>
      </c>
      <c r="J395" s="46">
        <f t="shared" si="92"/>
        <v>0.95189999999999997</v>
      </c>
      <c r="K395" s="46">
        <f t="shared" si="93"/>
        <v>0.95599999999999996</v>
      </c>
      <c r="M395" s="45">
        <v>199703</v>
      </c>
      <c r="N395" s="47">
        <v>-5.89</v>
      </c>
      <c r="O395" s="47">
        <v>-1.74</v>
      </c>
      <c r="P395" s="47">
        <v>-3.76</v>
      </c>
      <c r="Q395" s="47">
        <v>-4.88</v>
      </c>
      <c r="R395" s="47">
        <v>-3.92</v>
      </c>
      <c r="S395" s="46">
        <f t="shared" ref="S395:S458" si="101">(N395/100)+1</f>
        <v>0.94110000000000005</v>
      </c>
      <c r="T395" s="46">
        <f t="shared" ref="T395:T458" si="102">(O395/100)+1</f>
        <v>0.98260000000000003</v>
      </c>
      <c r="U395" s="46">
        <f t="shared" ref="U395:U458" si="103">(P395/100)+1</f>
        <v>0.96240000000000003</v>
      </c>
      <c r="V395" s="46">
        <f t="shared" ref="V395:V458" si="104">(Q395/100)+1</f>
        <v>0.95120000000000005</v>
      </c>
      <c r="W395" s="46">
        <f t="shared" si="95"/>
        <v>0.96079999999999999</v>
      </c>
      <c r="Y395" s="45">
        <v>199703</v>
      </c>
      <c r="Z395" s="47">
        <v>-5.79</v>
      </c>
      <c r="AA395" s="47">
        <v>-3.68</v>
      </c>
      <c r="AB395" s="47">
        <v>-3.85</v>
      </c>
      <c r="AC395" s="47">
        <v>-4.07</v>
      </c>
      <c r="AD395" s="47">
        <v>-5.0199999999999996</v>
      </c>
      <c r="AE395" s="46">
        <f t="shared" si="96"/>
        <v>0.94210000000000005</v>
      </c>
      <c r="AF395" s="46">
        <f t="shared" si="97"/>
        <v>0.96320000000000006</v>
      </c>
      <c r="AG395" s="46">
        <f t="shared" si="98"/>
        <v>0.96150000000000002</v>
      </c>
      <c r="AH395" s="46">
        <f t="shared" si="99"/>
        <v>0.95930000000000004</v>
      </c>
      <c r="AI395" s="46">
        <f t="shared" si="100"/>
        <v>0.94979999999999998</v>
      </c>
      <c r="AK395" s="45">
        <v>199703</v>
      </c>
      <c r="AL395" s="47">
        <v>-5.03</v>
      </c>
      <c r="AM395" s="47">
        <v>0.43</v>
      </c>
    </row>
    <row r="396" spans="1:39" x14ac:dyDescent="0.2">
      <c r="A396" s="45">
        <v>199704</v>
      </c>
      <c r="B396" s="47">
        <v>-3.54</v>
      </c>
      <c r="C396" s="47">
        <v>-0.84</v>
      </c>
      <c r="D396" s="47">
        <v>1.73</v>
      </c>
      <c r="E396" s="47">
        <v>2.0699999999999998</v>
      </c>
      <c r="F396" s="47">
        <v>6.03</v>
      </c>
      <c r="G396" s="46">
        <f t="shared" si="94"/>
        <v>0.96460000000000001</v>
      </c>
      <c r="H396" s="46">
        <f t="shared" si="90"/>
        <v>0.99160000000000004</v>
      </c>
      <c r="I396" s="46">
        <f t="shared" si="91"/>
        <v>1.0173000000000001</v>
      </c>
      <c r="J396" s="46">
        <f t="shared" si="92"/>
        <v>1.0206999999999999</v>
      </c>
      <c r="K396" s="46">
        <f t="shared" si="93"/>
        <v>1.0603</v>
      </c>
      <c r="M396" s="45">
        <v>199704</v>
      </c>
      <c r="N396" s="47">
        <v>6.69</v>
      </c>
      <c r="O396" s="47">
        <v>2.2400000000000002</v>
      </c>
      <c r="P396" s="47">
        <v>4.78</v>
      </c>
      <c r="Q396" s="47">
        <v>3.92</v>
      </c>
      <c r="R396" s="47">
        <v>0.78</v>
      </c>
      <c r="S396" s="46">
        <f t="shared" si="101"/>
        <v>1.0669</v>
      </c>
      <c r="T396" s="46">
        <f t="shared" si="102"/>
        <v>1.0224</v>
      </c>
      <c r="U396" s="46">
        <f t="shared" si="103"/>
        <v>1.0478000000000001</v>
      </c>
      <c r="V396" s="46">
        <f t="shared" si="104"/>
        <v>1.0391999999999999</v>
      </c>
      <c r="W396" s="46">
        <f t="shared" si="95"/>
        <v>1.0078</v>
      </c>
      <c r="Y396" s="45">
        <v>199704</v>
      </c>
      <c r="Z396" s="47">
        <v>5.29</v>
      </c>
      <c r="AA396" s="47">
        <v>5.74</v>
      </c>
      <c r="AB396" s="47">
        <v>3.93</v>
      </c>
      <c r="AC396" s="47">
        <v>5.28</v>
      </c>
      <c r="AD396" s="47">
        <v>4.3099999999999996</v>
      </c>
      <c r="AE396" s="46">
        <f t="shared" si="96"/>
        <v>1.0528999999999999</v>
      </c>
      <c r="AF396" s="46">
        <f t="shared" si="97"/>
        <v>1.0573999999999999</v>
      </c>
      <c r="AG396" s="46">
        <f t="shared" si="98"/>
        <v>1.0392999999999999</v>
      </c>
      <c r="AH396" s="46">
        <f t="shared" si="99"/>
        <v>1.0528</v>
      </c>
      <c r="AI396" s="46">
        <f t="shared" si="100"/>
        <v>1.0430999999999999</v>
      </c>
      <c r="AK396" s="45">
        <v>199704</v>
      </c>
      <c r="AL396" s="47">
        <v>4.04</v>
      </c>
      <c r="AM396" s="47">
        <v>0.43</v>
      </c>
    </row>
    <row r="397" spans="1:39" x14ac:dyDescent="0.2">
      <c r="A397" s="45">
        <v>199705</v>
      </c>
      <c r="B397" s="47">
        <v>9.56</v>
      </c>
      <c r="C397" s="47">
        <v>12.61</v>
      </c>
      <c r="D397" s="47">
        <v>10.58</v>
      </c>
      <c r="E397" s="47">
        <v>8.09</v>
      </c>
      <c r="F397" s="47">
        <v>6.19</v>
      </c>
      <c r="G397" s="46">
        <f t="shared" si="94"/>
        <v>1.0955999999999999</v>
      </c>
      <c r="H397" s="46">
        <f t="shared" si="90"/>
        <v>1.1261000000000001</v>
      </c>
      <c r="I397" s="46">
        <f t="shared" si="91"/>
        <v>1.1057999999999999</v>
      </c>
      <c r="J397" s="46">
        <f t="shared" si="92"/>
        <v>1.0809</v>
      </c>
      <c r="K397" s="46">
        <f t="shared" si="93"/>
        <v>1.0619000000000001</v>
      </c>
      <c r="M397" s="45">
        <v>199705</v>
      </c>
      <c r="N397" s="47">
        <v>7.04</v>
      </c>
      <c r="O397" s="47">
        <v>7.8</v>
      </c>
      <c r="P397" s="47">
        <v>6.35</v>
      </c>
      <c r="Q397" s="47">
        <v>5.76</v>
      </c>
      <c r="R397" s="47">
        <v>7.26</v>
      </c>
      <c r="S397" s="46">
        <f t="shared" si="101"/>
        <v>1.0704</v>
      </c>
      <c r="T397" s="46">
        <f t="shared" si="102"/>
        <v>1.0780000000000001</v>
      </c>
      <c r="U397" s="46">
        <f t="shared" si="103"/>
        <v>1.0634999999999999</v>
      </c>
      <c r="V397" s="46">
        <f t="shared" si="104"/>
        <v>1.0576000000000001</v>
      </c>
      <c r="W397" s="46">
        <f t="shared" si="95"/>
        <v>1.0726</v>
      </c>
      <c r="Y397" s="45">
        <v>199705</v>
      </c>
      <c r="Z397" s="47">
        <v>9.5</v>
      </c>
      <c r="AA397" s="47">
        <v>6.02</v>
      </c>
      <c r="AB397" s="47">
        <v>6.68</v>
      </c>
      <c r="AC397" s="47">
        <v>5.37</v>
      </c>
      <c r="AD397" s="47">
        <v>5.64</v>
      </c>
      <c r="AE397" s="46">
        <f t="shared" si="96"/>
        <v>1.095</v>
      </c>
      <c r="AF397" s="46">
        <f t="shared" si="97"/>
        <v>1.0602</v>
      </c>
      <c r="AG397" s="46">
        <f t="shared" si="98"/>
        <v>1.0668</v>
      </c>
      <c r="AH397" s="46">
        <f t="shared" si="99"/>
        <v>1.0537000000000001</v>
      </c>
      <c r="AI397" s="46">
        <f t="shared" si="100"/>
        <v>1.0564</v>
      </c>
      <c r="AK397" s="45">
        <v>199705</v>
      </c>
      <c r="AL397" s="47">
        <v>6.74</v>
      </c>
      <c r="AM397" s="47">
        <v>0.49</v>
      </c>
    </row>
    <row r="398" spans="1:39" x14ac:dyDescent="0.2">
      <c r="A398" s="45">
        <v>199706</v>
      </c>
      <c r="B398" s="47">
        <v>5.92</v>
      </c>
      <c r="C398" s="47">
        <v>5.35</v>
      </c>
      <c r="D398" s="47">
        <v>4.6500000000000004</v>
      </c>
      <c r="E398" s="47">
        <v>3.44</v>
      </c>
      <c r="F398" s="47">
        <v>4.41</v>
      </c>
      <c r="G398" s="46">
        <f t="shared" si="94"/>
        <v>1.0591999999999999</v>
      </c>
      <c r="H398" s="46">
        <f t="shared" si="90"/>
        <v>1.0535000000000001</v>
      </c>
      <c r="I398" s="46">
        <f t="shared" si="91"/>
        <v>1.0465</v>
      </c>
      <c r="J398" s="46">
        <f t="shared" si="92"/>
        <v>1.0344</v>
      </c>
      <c r="K398" s="46">
        <f t="shared" si="93"/>
        <v>1.0441</v>
      </c>
      <c r="M398" s="45">
        <v>199706</v>
      </c>
      <c r="N398" s="47">
        <v>4.4000000000000004</v>
      </c>
      <c r="O398" s="47">
        <v>2.99</v>
      </c>
      <c r="P398" s="47">
        <v>5.14</v>
      </c>
      <c r="Q398" s="47">
        <v>4.45</v>
      </c>
      <c r="R398" s="47">
        <v>5.04</v>
      </c>
      <c r="S398" s="46">
        <f t="shared" si="101"/>
        <v>1.044</v>
      </c>
      <c r="T398" s="46">
        <f t="shared" si="102"/>
        <v>1.0299</v>
      </c>
      <c r="U398" s="46">
        <f t="shared" si="103"/>
        <v>1.0513999999999999</v>
      </c>
      <c r="V398" s="46">
        <f t="shared" si="104"/>
        <v>1.0445</v>
      </c>
      <c r="W398" s="46">
        <f t="shared" si="95"/>
        <v>1.0504</v>
      </c>
      <c r="Y398" s="45">
        <v>199706</v>
      </c>
      <c r="Z398" s="47">
        <v>2.41</v>
      </c>
      <c r="AA398" s="47">
        <v>5.89</v>
      </c>
      <c r="AB398" s="47">
        <v>3.99</v>
      </c>
      <c r="AC398" s="47">
        <v>4.6100000000000003</v>
      </c>
      <c r="AD398" s="47">
        <v>3.77</v>
      </c>
      <c r="AE398" s="46">
        <f t="shared" si="96"/>
        <v>1.0241</v>
      </c>
      <c r="AF398" s="46">
        <f t="shared" si="97"/>
        <v>1.0589</v>
      </c>
      <c r="AG398" s="46">
        <f t="shared" si="98"/>
        <v>1.0399</v>
      </c>
      <c r="AH398" s="46">
        <f t="shared" si="99"/>
        <v>1.0461</v>
      </c>
      <c r="AI398" s="46">
        <f t="shared" si="100"/>
        <v>1.0377000000000001</v>
      </c>
      <c r="AK398" s="45">
        <v>199706</v>
      </c>
      <c r="AL398" s="47">
        <v>4.0999999999999996</v>
      </c>
      <c r="AM398" s="47">
        <v>0.37</v>
      </c>
    </row>
    <row r="399" spans="1:39" x14ac:dyDescent="0.2">
      <c r="A399" s="45">
        <v>199707</v>
      </c>
      <c r="B399" s="47">
        <v>5.45</v>
      </c>
      <c r="C399" s="47">
        <v>4.97</v>
      </c>
      <c r="D399" s="47">
        <v>6.01</v>
      </c>
      <c r="E399" s="47">
        <v>7.03</v>
      </c>
      <c r="F399" s="47">
        <v>8.32</v>
      </c>
      <c r="G399" s="46">
        <f t="shared" si="94"/>
        <v>1.0545</v>
      </c>
      <c r="H399" s="46">
        <f t="shared" si="90"/>
        <v>1.0497000000000001</v>
      </c>
      <c r="I399" s="46">
        <f t="shared" si="91"/>
        <v>1.0601</v>
      </c>
      <c r="J399" s="46">
        <f t="shared" si="92"/>
        <v>1.0703</v>
      </c>
      <c r="K399" s="46">
        <f t="shared" si="93"/>
        <v>1.0831999999999999</v>
      </c>
      <c r="M399" s="45">
        <v>199707</v>
      </c>
      <c r="N399" s="47">
        <v>7.17</v>
      </c>
      <c r="O399" s="47">
        <v>8.49</v>
      </c>
      <c r="P399" s="47">
        <v>9.43</v>
      </c>
      <c r="Q399" s="47">
        <v>6.45</v>
      </c>
      <c r="R399" s="47">
        <v>6.8</v>
      </c>
      <c r="S399" s="46">
        <f t="shared" si="101"/>
        <v>1.0717000000000001</v>
      </c>
      <c r="T399" s="46">
        <f t="shared" si="102"/>
        <v>1.0849</v>
      </c>
      <c r="U399" s="46">
        <f t="shared" si="103"/>
        <v>1.0943000000000001</v>
      </c>
      <c r="V399" s="46">
        <f t="shared" si="104"/>
        <v>1.0645</v>
      </c>
      <c r="W399" s="46">
        <f t="shared" si="95"/>
        <v>1.0680000000000001</v>
      </c>
      <c r="Y399" s="45">
        <v>199707</v>
      </c>
      <c r="Z399" s="47">
        <v>7.93</v>
      </c>
      <c r="AA399" s="47">
        <v>7.34</v>
      </c>
      <c r="AB399" s="47">
        <v>6.77</v>
      </c>
      <c r="AC399" s="47">
        <v>8.14</v>
      </c>
      <c r="AD399" s="47">
        <v>9.3800000000000008</v>
      </c>
      <c r="AE399" s="46">
        <f t="shared" si="96"/>
        <v>1.0792999999999999</v>
      </c>
      <c r="AF399" s="46">
        <f t="shared" si="97"/>
        <v>1.0733999999999999</v>
      </c>
      <c r="AG399" s="46">
        <f t="shared" si="98"/>
        <v>1.0677000000000001</v>
      </c>
      <c r="AH399" s="46">
        <f t="shared" si="99"/>
        <v>1.0813999999999999</v>
      </c>
      <c r="AI399" s="46">
        <f t="shared" si="100"/>
        <v>1.0938000000000001</v>
      </c>
      <c r="AK399" s="45">
        <v>199707</v>
      </c>
      <c r="AL399" s="47">
        <v>7.33</v>
      </c>
      <c r="AM399" s="47">
        <v>0.43</v>
      </c>
    </row>
    <row r="400" spans="1:39" x14ac:dyDescent="0.2">
      <c r="A400" s="45">
        <v>199708</v>
      </c>
      <c r="B400" s="47">
        <v>4.38</v>
      </c>
      <c r="C400" s="47">
        <v>3.08</v>
      </c>
      <c r="D400" s="47">
        <v>1.72</v>
      </c>
      <c r="E400" s="47">
        <v>0.15</v>
      </c>
      <c r="F400" s="47">
        <v>-5.58</v>
      </c>
      <c r="G400" s="46">
        <f t="shared" si="94"/>
        <v>1.0438000000000001</v>
      </c>
      <c r="H400" s="46">
        <f t="shared" si="90"/>
        <v>1.0307999999999999</v>
      </c>
      <c r="I400" s="46">
        <f t="shared" si="91"/>
        <v>1.0172000000000001</v>
      </c>
      <c r="J400" s="46">
        <f t="shared" si="92"/>
        <v>1.0015000000000001</v>
      </c>
      <c r="K400" s="46">
        <f t="shared" si="93"/>
        <v>0.94420000000000004</v>
      </c>
      <c r="M400" s="45">
        <v>199708</v>
      </c>
      <c r="N400" s="47">
        <v>-5.72</v>
      </c>
      <c r="O400" s="47">
        <v>-2.36</v>
      </c>
      <c r="P400" s="47">
        <v>-3.02</v>
      </c>
      <c r="Q400" s="47">
        <v>-2.4500000000000002</v>
      </c>
      <c r="R400" s="47">
        <v>-1.4</v>
      </c>
      <c r="S400" s="46">
        <f t="shared" si="101"/>
        <v>0.94279999999999997</v>
      </c>
      <c r="T400" s="46">
        <f t="shared" si="102"/>
        <v>0.97640000000000005</v>
      </c>
      <c r="U400" s="46">
        <f t="shared" si="103"/>
        <v>0.9698</v>
      </c>
      <c r="V400" s="46">
        <f t="shared" si="104"/>
        <v>0.97550000000000003</v>
      </c>
      <c r="W400" s="46">
        <f t="shared" si="95"/>
        <v>0.98599999999999999</v>
      </c>
      <c r="Y400" s="45">
        <v>199708</v>
      </c>
      <c r="Z400" s="47">
        <v>-4.76</v>
      </c>
      <c r="AA400" s="47">
        <v>-5.48</v>
      </c>
      <c r="AB400" s="47">
        <v>-3.28</v>
      </c>
      <c r="AC400" s="47">
        <v>-3.5</v>
      </c>
      <c r="AD400" s="47">
        <v>-1.58</v>
      </c>
      <c r="AE400" s="46">
        <f t="shared" si="96"/>
        <v>0.95240000000000002</v>
      </c>
      <c r="AF400" s="46">
        <f t="shared" si="97"/>
        <v>0.94520000000000004</v>
      </c>
      <c r="AG400" s="46">
        <f t="shared" si="98"/>
        <v>0.96720000000000006</v>
      </c>
      <c r="AH400" s="46">
        <f t="shared" si="99"/>
        <v>0.96499999999999997</v>
      </c>
      <c r="AI400" s="46">
        <f t="shared" si="100"/>
        <v>0.98419999999999996</v>
      </c>
      <c r="AK400" s="45">
        <v>199708</v>
      </c>
      <c r="AL400" s="47">
        <v>-4.1500000000000004</v>
      </c>
      <c r="AM400" s="47">
        <v>0.41</v>
      </c>
    </row>
    <row r="401" spans="1:39" x14ac:dyDescent="0.2">
      <c r="A401" s="45">
        <v>199709</v>
      </c>
      <c r="B401" s="47">
        <v>9.6</v>
      </c>
      <c r="C401" s="47">
        <v>7.95</v>
      </c>
      <c r="D401" s="47">
        <v>6.88</v>
      </c>
      <c r="E401" s="47">
        <v>5.39</v>
      </c>
      <c r="F401" s="47">
        <v>5.43</v>
      </c>
      <c r="G401" s="46">
        <f t="shared" si="94"/>
        <v>1.0960000000000001</v>
      </c>
      <c r="H401" s="46">
        <f t="shared" si="90"/>
        <v>1.0794999999999999</v>
      </c>
      <c r="I401" s="46">
        <f t="shared" si="91"/>
        <v>1.0688</v>
      </c>
      <c r="J401" s="46">
        <f t="shared" si="92"/>
        <v>1.0539000000000001</v>
      </c>
      <c r="K401" s="46">
        <f t="shared" si="93"/>
        <v>1.0543</v>
      </c>
      <c r="M401" s="45">
        <v>199709</v>
      </c>
      <c r="N401" s="47">
        <v>5.17</v>
      </c>
      <c r="O401" s="47">
        <v>5.65</v>
      </c>
      <c r="P401" s="47">
        <v>6.63</v>
      </c>
      <c r="Q401" s="47">
        <v>6.41</v>
      </c>
      <c r="R401" s="47">
        <v>7.01</v>
      </c>
      <c r="S401" s="46">
        <f t="shared" si="101"/>
        <v>1.0517000000000001</v>
      </c>
      <c r="T401" s="46">
        <f t="shared" si="102"/>
        <v>1.0565</v>
      </c>
      <c r="U401" s="46">
        <f t="shared" si="103"/>
        <v>1.0663</v>
      </c>
      <c r="V401" s="46">
        <f t="shared" si="104"/>
        <v>1.0641</v>
      </c>
      <c r="W401" s="46">
        <f t="shared" si="95"/>
        <v>1.0701000000000001</v>
      </c>
      <c r="Y401" s="45">
        <v>199709</v>
      </c>
      <c r="Z401" s="47">
        <v>4.55</v>
      </c>
      <c r="AA401" s="47">
        <v>5.36</v>
      </c>
      <c r="AB401" s="47">
        <v>5.45</v>
      </c>
      <c r="AC401" s="47">
        <v>6.78</v>
      </c>
      <c r="AD401" s="47">
        <v>6.52</v>
      </c>
      <c r="AE401" s="46">
        <f t="shared" si="96"/>
        <v>1.0455000000000001</v>
      </c>
      <c r="AF401" s="46">
        <f t="shared" si="97"/>
        <v>1.0536000000000001</v>
      </c>
      <c r="AG401" s="46">
        <f t="shared" si="98"/>
        <v>1.0545</v>
      </c>
      <c r="AH401" s="46">
        <f t="shared" si="99"/>
        <v>1.0678000000000001</v>
      </c>
      <c r="AI401" s="46">
        <f t="shared" si="100"/>
        <v>1.0651999999999999</v>
      </c>
      <c r="AK401" s="45">
        <v>199709</v>
      </c>
      <c r="AL401" s="47">
        <v>5.35</v>
      </c>
      <c r="AM401" s="47">
        <v>0.44</v>
      </c>
    </row>
    <row r="402" spans="1:39" x14ac:dyDescent="0.2">
      <c r="A402" s="45">
        <v>199710</v>
      </c>
      <c r="B402" s="47">
        <v>-3.06</v>
      </c>
      <c r="C402" s="47">
        <v>-4.4000000000000004</v>
      </c>
      <c r="D402" s="47">
        <v>-4.3899999999999997</v>
      </c>
      <c r="E402" s="47">
        <v>-4.8499999999999996</v>
      </c>
      <c r="F402" s="47">
        <v>-2.97</v>
      </c>
      <c r="G402" s="46">
        <f t="shared" si="94"/>
        <v>0.96940000000000004</v>
      </c>
      <c r="H402" s="46">
        <f t="shared" si="90"/>
        <v>0.95599999999999996</v>
      </c>
      <c r="I402" s="46">
        <f t="shared" si="91"/>
        <v>0.95609999999999995</v>
      </c>
      <c r="J402" s="46">
        <f t="shared" si="92"/>
        <v>0.95150000000000001</v>
      </c>
      <c r="K402" s="46">
        <f t="shared" si="93"/>
        <v>0.97030000000000005</v>
      </c>
      <c r="M402" s="45">
        <v>199710</v>
      </c>
      <c r="N402" s="47">
        <v>-3.29</v>
      </c>
      <c r="O402" s="47">
        <v>-4.2</v>
      </c>
      <c r="P402" s="47">
        <v>-3.51</v>
      </c>
      <c r="Q402" s="47">
        <v>-1.93</v>
      </c>
      <c r="R402" s="47">
        <v>-3.01</v>
      </c>
      <c r="S402" s="46">
        <f t="shared" si="101"/>
        <v>0.96709999999999996</v>
      </c>
      <c r="T402" s="46">
        <f t="shared" si="102"/>
        <v>0.95799999999999996</v>
      </c>
      <c r="U402" s="46">
        <f t="shared" si="103"/>
        <v>0.96489999999999998</v>
      </c>
      <c r="V402" s="46">
        <f t="shared" si="104"/>
        <v>0.98070000000000002</v>
      </c>
      <c r="W402" s="46">
        <f t="shared" si="95"/>
        <v>0.96989999999999998</v>
      </c>
      <c r="Y402" s="45">
        <v>199710</v>
      </c>
      <c r="Z402" s="47">
        <v>-3.5</v>
      </c>
      <c r="AA402" s="47">
        <v>-3.81</v>
      </c>
      <c r="AB402" s="47">
        <v>-3.24</v>
      </c>
      <c r="AC402" s="47">
        <v>-1.93</v>
      </c>
      <c r="AD402" s="47">
        <v>-3.95</v>
      </c>
      <c r="AE402" s="46">
        <f t="shared" si="96"/>
        <v>0.96499999999999997</v>
      </c>
      <c r="AF402" s="46">
        <f t="shared" si="97"/>
        <v>0.96189999999999998</v>
      </c>
      <c r="AG402" s="46">
        <f t="shared" si="98"/>
        <v>0.96760000000000002</v>
      </c>
      <c r="AH402" s="46">
        <f t="shared" si="99"/>
        <v>0.98070000000000002</v>
      </c>
      <c r="AI402" s="46">
        <f t="shared" si="100"/>
        <v>0.96050000000000002</v>
      </c>
      <c r="AK402" s="45">
        <v>199710</v>
      </c>
      <c r="AL402" s="47">
        <v>-3.8</v>
      </c>
      <c r="AM402" s="47">
        <v>0.42</v>
      </c>
    </row>
    <row r="403" spans="1:39" x14ac:dyDescent="0.2">
      <c r="A403" s="45">
        <v>199711</v>
      </c>
      <c r="B403" s="47">
        <v>-1.94</v>
      </c>
      <c r="C403" s="47">
        <v>-1.93</v>
      </c>
      <c r="D403" s="47">
        <v>-0.61</v>
      </c>
      <c r="E403" s="47">
        <v>1.77</v>
      </c>
      <c r="F403" s="47">
        <v>4.68</v>
      </c>
      <c r="G403" s="46">
        <f t="shared" si="94"/>
        <v>0.98060000000000003</v>
      </c>
      <c r="H403" s="46">
        <f t="shared" si="90"/>
        <v>0.98070000000000002</v>
      </c>
      <c r="I403" s="46">
        <f t="shared" si="91"/>
        <v>0.99390000000000001</v>
      </c>
      <c r="J403" s="46">
        <f t="shared" si="92"/>
        <v>1.0177</v>
      </c>
      <c r="K403" s="46">
        <f t="shared" si="93"/>
        <v>1.0468</v>
      </c>
      <c r="M403" s="45">
        <v>199711</v>
      </c>
      <c r="N403" s="47">
        <v>4.49</v>
      </c>
      <c r="O403" s="47">
        <v>3.16</v>
      </c>
      <c r="P403" s="47">
        <v>2.33</v>
      </c>
      <c r="Q403" s="47">
        <v>3.7</v>
      </c>
      <c r="R403" s="47">
        <v>2.29</v>
      </c>
      <c r="S403" s="46">
        <f t="shared" si="101"/>
        <v>1.0448999999999999</v>
      </c>
      <c r="T403" s="46">
        <f t="shared" si="102"/>
        <v>1.0316000000000001</v>
      </c>
      <c r="U403" s="46">
        <f t="shared" si="103"/>
        <v>1.0233000000000001</v>
      </c>
      <c r="V403" s="46">
        <f t="shared" si="104"/>
        <v>1.0369999999999999</v>
      </c>
      <c r="W403" s="46">
        <f t="shared" si="95"/>
        <v>1.0228999999999999</v>
      </c>
      <c r="Y403" s="45">
        <v>199711</v>
      </c>
      <c r="Z403" s="47">
        <v>2.77</v>
      </c>
      <c r="AA403" s="47">
        <v>4.6100000000000003</v>
      </c>
      <c r="AB403" s="47">
        <v>4.57</v>
      </c>
      <c r="AC403" s="47">
        <v>4.54</v>
      </c>
      <c r="AD403" s="47">
        <v>1.58</v>
      </c>
      <c r="AE403" s="46">
        <f t="shared" si="96"/>
        <v>1.0277000000000001</v>
      </c>
      <c r="AF403" s="46">
        <f t="shared" si="97"/>
        <v>1.0461</v>
      </c>
      <c r="AG403" s="46">
        <f t="shared" si="98"/>
        <v>1.0457000000000001</v>
      </c>
      <c r="AH403" s="46">
        <f t="shared" si="99"/>
        <v>1.0454000000000001</v>
      </c>
      <c r="AI403" s="46">
        <f t="shared" si="100"/>
        <v>1.0158</v>
      </c>
      <c r="AK403" s="45">
        <v>199711</v>
      </c>
      <c r="AL403" s="47">
        <v>2.98</v>
      </c>
      <c r="AM403" s="47">
        <v>0.39</v>
      </c>
    </row>
    <row r="404" spans="1:39" x14ac:dyDescent="0.2">
      <c r="A404" s="45">
        <v>199712</v>
      </c>
      <c r="B404" s="47">
        <v>-1.65</v>
      </c>
      <c r="C404" s="47">
        <v>0.92</v>
      </c>
      <c r="D404" s="47">
        <v>2.02</v>
      </c>
      <c r="E404" s="47">
        <v>1.85</v>
      </c>
      <c r="F404" s="47">
        <v>2.04</v>
      </c>
      <c r="G404" s="46">
        <f t="shared" si="94"/>
        <v>0.98350000000000004</v>
      </c>
      <c r="H404" s="46">
        <f t="shared" si="90"/>
        <v>1.0092000000000001</v>
      </c>
      <c r="I404" s="46">
        <f t="shared" si="91"/>
        <v>1.0202</v>
      </c>
      <c r="J404" s="46">
        <f t="shared" si="92"/>
        <v>1.0185</v>
      </c>
      <c r="K404" s="46">
        <f t="shared" si="93"/>
        <v>1.0204</v>
      </c>
      <c r="M404" s="45">
        <v>199712</v>
      </c>
      <c r="N404" s="47">
        <v>0.79</v>
      </c>
      <c r="O404" s="47">
        <v>1.5</v>
      </c>
      <c r="P404" s="47">
        <v>2.9</v>
      </c>
      <c r="Q404" s="47">
        <v>4.63</v>
      </c>
      <c r="R404" s="47">
        <v>2.39</v>
      </c>
      <c r="S404" s="46">
        <f t="shared" si="101"/>
        <v>1.0079</v>
      </c>
      <c r="T404" s="46">
        <f t="shared" si="102"/>
        <v>1.0149999999999999</v>
      </c>
      <c r="U404" s="46">
        <f t="shared" si="103"/>
        <v>1.0289999999999999</v>
      </c>
      <c r="V404" s="46">
        <f t="shared" si="104"/>
        <v>1.0463</v>
      </c>
      <c r="W404" s="46">
        <f t="shared" si="95"/>
        <v>1.0239</v>
      </c>
      <c r="Y404" s="45">
        <v>199712</v>
      </c>
      <c r="Z404" s="47">
        <v>-0.53</v>
      </c>
      <c r="AA404" s="47">
        <v>1.5</v>
      </c>
      <c r="AB404" s="47">
        <v>2.23</v>
      </c>
      <c r="AC404" s="47">
        <v>4.3600000000000003</v>
      </c>
      <c r="AD404" s="47">
        <v>4.47</v>
      </c>
      <c r="AE404" s="46">
        <f t="shared" si="96"/>
        <v>0.99470000000000003</v>
      </c>
      <c r="AF404" s="46">
        <f t="shared" si="97"/>
        <v>1.0149999999999999</v>
      </c>
      <c r="AG404" s="46">
        <f t="shared" si="98"/>
        <v>1.0223</v>
      </c>
      <c r="AH404" s="46">
        <f t="shared" si="99"/>
        <v>1.0436000000000001</v>
      </c>
      <c r="AI404" s="46">
        <f t="shared" si="100"/>
        <v>1.0447</v>
      </c>
      <c r="AK404" s="45">
        <v>199712</v>
      </c>
      <c r="AL404" s="47">
        <v>1.32</v>
      </c>
      <c r="AM404" s="47">
        <v>0.48</v>
      </c>
    </row>
    <row r="405" spans="1:39" x14ac:dyDescent="0.2">
      <c r="A405" s="45">
        <v>199801</v>
      </c>
      <c r="B405" s="47">
        <v>-0.69</v>
      </c>
      <c r="C405" s="47">
        <v>-0.96</v>
      </c>
      <c r="D405" s="47">
        <v>-1.35</v>
      </c>
      <c r="E405" s="47">
        <v>-1.05</v>
      </c>
      <c r="F405" s="47">
        <v>1.19</v>
      </c>
      <c r="G405" s="46">
        <f t="shared" si="94"/>
        <v>0.99309999999999998</v>
      </c>
      <c r="H405" s="46">
        <f t="shared" si="90"/>
        <v>0.99039999999999995</v>
      </c>
      <c r="I405" s="46">
        <f t="shared" si="91"/>
        <v>0.98650000000000004</v>
      </c>
      <c r="J405" s="46">
        <f t="shared" si="92"/>
        <v>0.98950000000000005</v>
      </c>
      <c r="K405" s="46">
        <f t="shared" si="93"/>
        <v>1.0119</v>
      </c>
      <c r="M405" s="45">
        <v>199801</v>
      </c>
      <c r="N405" s="47">
        <v>3.12</v>
      </c>
      <c r="O405" s="47">
        <v>-0.59</v>
      </c>
      <c r="P405" s="47">
        <v>-2.82</v>
      </c>
      <c r="Q405" s="47">
        <v>-0.95</v>
      </c>
      <c r="R405" s="47">
        <v>0.39</v>
      </c>
      <c r="S405" s="46">
        <f t="shared" si="101"/>
        <v>1.0311999999999999</v>
      </c>
      <c r="T405" s="46">
        <f t="shared" si="102"/>
        <v>0.99409999999999998</v>
      </c>
      <c r="U405" s="46">
        <f t="shared" si="103"/>
        <v>0.9718</v>
      </c>
      <c r="V405" s="46">
        <f t="shared" si="104"/>
        <v>0.99050000000000005</v>
      </c>
      <c r="W405" s="46">
        <f t="shared" si="95"/>
        <v>1.0039</v>
      </c>
      <c r="Y405" s="45">
        <v>199801</v>
      </c>
      <c r="Z405" s="47">
        <v>1.99</v>
      </c>
      <c r="AA405" s="47">
        <v>3.02</v>
      </c>
      <c r="AB405" s="47">
        <v>-0.77</v>
      </c>
      <c r="AC405" s="47">
        <v>-2.21</v>
      </c>
      <c r="AD405" s="47">
        <v>-1.48</v>
      </c>
      <c r="AE405" s="46">
        <f t="shared" si="96"/>
        <v>1.0199</v>
      </c>
      <c r="AF405" s="46">
        <f t="shared" si="97"/>
        <v>1.0302</v>
      </c>
      <c r="AG405" s="46">
        <f t="shared" si="98"/>
        <v>0.99229999999999996</v>
      </c>
      <c r="AH405" s="46">
        <f t="shared" si="99"/>
        <v>0.97789999999999999</v>
      </c>
      <c r="AI405" s="46">
        <f t="shared" si="100"/>
        <v>0.98519999999999996</v>
      </c>
      <c r="AK405" s="45">
        <v>199801</v>
      </c>
      <c r="AL405" s="47">
        <v>0.15</v>
      </c>
      <c r="AM405" s="47">
        <v>0.43</v>
      </c>
    </row>
    <row r="406" spans="1:39" x14ac:dyDescent="0.2">
      <c r="A406" s="45">
        <v>199802</v>
      </c>
      <c r="B406" s="47">
        <v>6.23</v>
      </c>
      <c r="C406" s="47">
        <v>8.0299999999999994</v>
      </c>
      <c r="D406" s="47">
        <v>8.7200000000000006</v>
      </c>
      <c r="E406" s="47">
        <v>7.56</v>
      </c>
      <c r="F406" s="47">
        <v>7.3</v>
      </c>
      <c r="G406" s="46">
        <f t="shared" si="94"/>
        <v>1.0623</v>
      </c>
      <c r="H406" s="46">
        <f t="shared" si="90"/>
        <v>1.0803</v>
      </c>
      <c r="I406" s="46">
        <f t="shared" si="91"/>
        <v>1.0871999999999999</v>
      </c>
      <c r="J406" s="46">
        <f t="shared" si="92"/>
        <v>1.0756000000000001</v>
      </c>
      <c r="K406" s="46">
        <f t="shared" si="93"/>
        <v>1.073</v>
      </c>
      <c r="M406" s="45">
        <v>199802</v>
      </c>
      <c r="N406" s="47">
        <v>7.12</v>
      </c>
      <c r="O406" s="47">
        <v>7.31</v>
      </c>
      <c r="P406" s="47">
        <v>8.85</v>
      </c>
      <c r="Q406" s="47">
        <v>7.02</v>
      </c>
      <c r="R406" s="47">
        <v>7.07</v>
      </c>
      <c r="S406" s="46">
        <f t="shared" si="101"/>
        <v>1.0711999999999999</v>
      </c>
      <c r="T406" s="46">
        <f t="shared" si="102"/>
        <v>1.0730999999999999</v>
      </c>
      <c r="U406" s="46">
        <f t="shared" si="103"/>
        <v>1.0885</v>
      </c>
      <c r="V406" s="46">
        <f t="shared" si="104"/>
        <v>1.0702</v>
      </c>
      <c r="W406" s="46">
        <f t="shared" si="95"/>
        <v>1.0707</v>
      </c>
      <c r="Y406" s="45">
        <v>199802</v>
      </c>
      <c r="Z406" s="47">
        <v>9.33</v>
      </c>
      <c r="AA406" s="47">
        <v>6.57</v>
      </c>
      <c r="AB406" s="47">
        <v>6.59</v>
      </c>
      <c r="AC406" s="47">
        <v>7.04</v>
      </c>
      <c r="AD406" s="47">
        <v>9</v>
      </c>
      <c r="AE406" s="46">
        <f t="shared" si="96"/>
        <v>1.0932999999999999</v>
      </c>
      <c r="AF406" s="46">
        <f t="shared" si="97"/>
        <v>1.0657000000000001</v>
      </c>
      <c r="AG406" s="46">
        <f t="shared" si="98"/>
        <v>1.0659000000000001</v>
      </c>
      <c r="AH406" s="46">
        <f t="shared" si="99"/>
        <v>1.0704</v>
      </c>
      <c r="AI406" s="46">
        <f t="shared" si="100"/>
        <v>1.0900000000000001</v>
      </c>
      <c r="AK406" s="45">
        <v>199802</v>
      </c>
      <c r="AL406" s="47">
        <v>7.04</v>
      </c>
      <c r="AM406" s="47">
        <v>0.39</v>
      </c>
    </row>
    <row r="407" spans="1:39" x14ac:dyDescent="0.2">
      <c r="A407" s="45">
        <v>199803</v>
      </c>
      <c r="B407" s="47">
        <v>5.35</v>
      </c>
      <c r="C407" s="47">
        <v>4.49</v>
      </c>
      <c r="D407" s="47">
        <v>4.47</v>
      </c>
      <c r="E407" s="47">
        <v>4.8600000000000003</v>
      </c>
      <c r="F407" s="47">
        <v>5.22</v>
      </c>
      <c r="G407" s="46">
        <f t="shared" si="94"/>
        <v>1.0535000000000001</v>
      </c>
      <c r="H407" s="46">
        <f t="shared" si="90"/>
        <v>1.0448999999999999</v>
      </c>
      <c r="I407" s="46">
        <f t="shared" si="91"/>
        <v>1.0447</v>
      </c>
      <c r="J407" s="46">
        <f t="shared" si="92"/>
        <v>1.0486</v>
      </c>
      <c r="K407" s="46">
        <f t="shared" si="93"/>
        <v>1.0522</v>
      </c>
      <c r="M407" s="45">
        <v>199803</v>
      </c>
      <c r="N407" s="47">
        <v>5.0599999999999996</v>
      </c>
      <c r="O407" s="47">
        <v>4.03</v>
      </c>
      <c r="P407" s="47">
        <v>5.21</v>
      </c>
      <c r="Q407" s="47">
        <v>6.8</v>
      </c>
      <c r="R407" s="47">
        <v>6.52</v>
      </c>
      <c r="S407" s="46">
        <f t="shared" si="101"/>
        <v>1.0506</v>
      </c>
      <c r="T407" s="46">
        <f t="shared" si="102"/>
        <v>1.0403</v>
      </c>
      <c r="U407" s="46">
        <f t="shared" si="103"/>
        <v>1.0521</v>
      </c>
      <c r="V407" s="46">
        <f t="shared" si="104"/>
        <v>1.0680000000000001</v>
      </c>
      <c r="W407" s="46">
        <f t="shared" si="95"/>
        <v>1.0651999999999999</v>
      </c>
      <c r="Y407" s="45">
        <v>199803</v>
      </c>
      <c r="Z407" s="47">
        <v>7.05</v>
      </c>
      <c r="AA407" s="47">
        <v>2.4500000000000002</v>
      </c>
      <c r="AB407" s="47">
        <v>4.9000000000000004</v>
      </c>
      <c r="AC407" s="47">
        <v>6.24</v>
      </c>
      <c r="AD407" s="47">
        <v>5.98</v>
      </c>
      <c r="AE407" s="46">
        <f t="shared" si="96"/>
        <v>1.0705</v>
      </c>
      <c r="AF407" s="46">
        <f t="shared" si="97"/>
        <v>1.0245</v>
      </c>
      <c r="AG407" s="46">
        <f t="shared" si="98"/>
        <v>1.0489999999999999</v>
      </c>
      <c r="AH407" s="46">
        <f t="shared" si="99"/>
        <v>1.0624</v>
      </c>
      <c r="AI407" s="46">
        <f t="shared" si="100"/>
        <v>1.0598000000000001</v>
      </c>
      <c r="AK407" s="45">
        <v>199803</v>
      </c>
      <c r="AL407" s="47">
        <v>4.76</v>
      </c>
      <c r="AM407" s="47">
        <v>0.39</v>
      </c>
    </row>
    <row r="408" spans="1:39" x14ac:dyDescent="0.2">
      <c r="A408" s="45">
        <v>199804</v>
      </c>
      <c r="B408" s="47">
        <v>2.62</v>
      </c>
      <c r="C408" s="47">
        <v>1.17</v>
      </c>
      <c r="D408" s="47">
        <v>0.64</v>
      </c>
      <c r="E408" s="47">
        <v>0.31</v>
      </c>
      <c r="F408" s="47">
        <v>1.39</v>
      </c>
      <c r="G408" s="46">
        <f t="shared" si="94"/>
        <v>1.0262</v>
      </c>
      <c r="H408" s="46">
        <f t="shared" si="90"/>
        <v>1.0117</v>
      </c>
      <c r="I408" s="46">
        <f t="shared" si="91"/>
        <v>1.0064</v>
      </c>
      <c r="J408" s="46">
        <f t="shared" si="92"/>
        <v>1.0031000000000001</v>
      </c>
      <c r="K408" s="46">
        <f t="shared" si="93"/>
        <v>1.0139</v>
      </c>
      <c r="M408" s="45">
        <v>199804</v>
      </c>
      <c r="N408" s="47">
        <v>0.95</v>
      </c>
      <c r="O408" s="47">
        <v>1.83</v>
      </c>
      <c r="P408" s="47">
        <v>1.04</v>
      </c>
      <c r="Q408" s="47">
        <v>1.98</v>
      </c>
      <c r="R408" s="47">
        <v>0.11</v>
      </c>
      <c r="S408" s="46">
        <f t="shared" si="101"/>
        <v>1.0095000000000001</v>
      </c>
      <c r="T408" s="46">
        <f t="shared" si="102"/>
        <v>1.0183</v>
      </c>
      <c r="U408" s="46">
        <f t="shared" si="103"/>
        <v>1.0104</v>
      </c>
      <c r="V408" s="46">
        <f t="shared" si="104"/>
        <v>1.0198</v>
      </c>
      <c r="W408" s="46">
        <f t="shared" si="95"/>
        <v>1.0011000000000001</v>
      </c>
      <c r="Y408" s="45">
        <v>199804</v>
      </c>
      <c r="Z408" s="47">
        <v>1.94</v>
      </c>
      <c r="AA408" s="47">
        <v>1.19</v>
      </c>
      <c r="AB408" s="47">
        <v>0.83</v>
      </c>
      <c r="AC408" s="47">
        <v>0.04</v>
      </c>
      <c r="AD408" s="47">
        <v>1.74</v>
      </c>
      <c r="AE408" s="46">
        <f t="shared" si="96"/>
        <v>1.0194000000000001</v>
      </c>
      <c r="AF408" s="46">
        <f t="shared" si="97"/>
        <v>1.0119</v>
      </c>
      <c r="AG408" s="46">
        <f t="shared" si="98"/>
        <v>1.0083</v>
      </c>
      <c r="AH408" s="46">
        <f t="shared" si="99"/>
        <v>1.0004</v>
      </c>
      <c r="AI408" s="46">
        <f t="shared" si="100"/>
        <v>1.0174000000000001</v>
      </c>
      <c r="AK408" s="45">
        <v>199804</v>
      </c>
      <c r="AL408" s="47">
        <v>0.73</v>
      </c>
      <c r="AM408" s="47">
        <v>0.43</v>
      </c>
    </row>
    <row r="409" spans="1:39" x14ac:dyDescent="0.2">
      <c r="A409" s="45">
        <v>199805</v>
      </c>
      <c r="B409" s="47">
        <v>-4.7699999999999996</v>
      </c>
      <c r="C409" s="47">
        <v>-5.58</v>
      </c>
      <c r="D409" s="47">
        <v>-5.8</v>
      </c>
      <c r="E409" s="47">
        <v>-3.69</v>
      </c>
      <c r="F409" s="47">
        <v>-1.72</v>
      </c>
      <c r="G409" s="46">
        <f t="shared" si="94"/>
        <v>0.95230000000000004</v>
      </c>
      <c r="H409" s="46">
        <f t="shared" si="90"/>
        <v>0.94420000000000004</v>
      </c>
      <c r="I409" s="46">
        <f t="shared" si="91"/>
        <v>0.94199999999999995</v>
      </c>
      <c r="J409" s="46">
        <f t="shared" si="92"/>
        <v>0.96309999999999996</v>
      </c>
      <c r="K409" s="46">
        <f t="shared" si="93"/>
        <v>0.98280000000000001</v>
      </c>
      <c r="M409" s="45">
        <v>199805</v>
      </c>
      <c r="N409" s="47">
        <v>-2.97</v>
      </c>
      <c r="O409" s="47">
        <v>-2.09</v>
      </c>
      <c r="P409" s="47">
        <v>-2.42</v>
      </c>
      <c r="Q409" s="47">
        <v>-0.78</v>
      </c>
      <c r="R409" s="47">
        <v>-1.96</v>
      </c>
      <c r="S409" s="46">
        <f t="shared" si="101"/>
        <v>0.97030000000000005</v>
      </c>
      <c r="T409" s="46">
        <f t="shared" si="102"/>
        <v>0.97909999999999997</v>
      </c>
      <c r="U409" s="46">
        <f t="shared" si="103"/>
        <v>0.9758</v>
      </c>
      <c r="V409" s="46">
        <f t="shared" si="104"/>
        <v>0.99219999999999997</v>
      </c>
      <c r="W409" s="46">
        <f t="shared" si="95"/>
        <v>0.98040000000000005</v>
      </c>
      <c r="Y409" s="45">
        <v>199805</v>
      </c>
      <c r="Z409" s="47">
        <v>-3.47</v>
      </c>
      <c r="AA409" s="47">
        <v>-2.48</v>
      </c>
      <c r="AB409" s="47">
        <v>-1.67</v>
      </c>
      <c r="AC409" s="47">
        <v>-2.2000000000000002</v>
      </c>
      <c r="AD409" s="47">
        <v>0.25</v>
      </c>
      <c r="AE409" s="46">
        <f t="shared" si="96"/>
        <v>0.96530000000000005</v>
      </c>
      <c r="AF409" s="46">
        <f t="shared" si="97"/>
        <v>0.97519999999999996</v>
      </c>
      <c r="AG409" s="46">
        <f t="shared" si="98"/>
        <v>0.98329999999999995</v>
      </c>
      <c r="AH409" s="46">
        <f t="shared" si="99"/>
        <v>0.97799999999999998</v>
      </c>
      <c r="AI409" s="46">
        <f t="shared" si="100"/>
        <v>1.0024999999999999</v>
      </c>
      <c r="AK409" s="45">
        <v>199805</v>
      </c>
      <c r="AL409" s="47">
        <v>-3.07</v>
      </c>
      <c r="AM409" s="47">
        <v>0.4</v>
      </c>
    </row>
    <row r="410" spans="1:39" x14ac:dyDescent="0.2">
      <c r="A410" s="45">
        <v>199806</v>
      </c>
      <c r="B410" s="47">
        <v>-0.67</v>
      </c>
      <c r="C410" s="47">
        <v>0.69</v>
      </c>
      <c r="D410" s="47">
        <v>1.0900000000000001</v>
      </c>
      <c r="E410" s="47">
        <v>0.31</v>
      </c>
      <c r="F410" s="47">
        <v>4.67</v>
      </c>
      <c r="G410" s="46">
        <f t="shared" si="94"/>
        <v>0.99329999999999996</v>
      </c>
      <c r="H410" s="46">
        <f t="shared" si="90"/>
        <v>1.0068999999999999</v>
      </c>
      <c r="I410" s="46">
        <f t="shared" si="91"/>
        <v>1.0108999999999999</v>
      </c>
      <c r="J410" s="46">
        <f t="shared" si="92"/>
        <v>1.0031000000000001</v>
      </c>
      <c r="K410" s="46">
        <f t="shared" si="93"/>
        <v>1.0467</v>
      </c>
      <c r="M410" s="45">
        <v>199806</v>
      </c>
      <c r="N410" s="47">
        <v>6.33</v>
      </c>
      <c r="O410" s="47">
        <v>1.1499999999999999</v>
      </c>
      <c r="P410" s="47">
        <v>1.49</v>
      </c>
      <c r="Q410" s="47">
        <v>3.46</v>
      </c>
      <c r="R410" s="47">
        <v>0.45</v>
      </c>
      <c r="S410" s="46">
        <f t="shared" si="101"/>
        <v>1.0632999999999999</v>
      </c>
      <c r="T410" s="46">
        <f t="shared" si="102"/>
        <v>1.0115000000000001</v>
      </c>
      <c r="U410" s="46">
        <f t="shared" si="103"/>
        <v>1.0148999999999999</v>
      </c>
      <c r="V410" s="46">
        <f t="shared" si="104"/>
        <v>1.0346</v>
      </c>
      <c r="W410" s="46">
        <f t="shared" si="95"/>
        <v>1.0044999999999999</v>
      </c>
      <c r="Y410" s="45">
        <v>199806</v>
      </c>
      <c r="Z410" s="47">
        <v>6.93</v>
      </c>
      <c r="AA410" s="47">
        <v>4.46</v>
      </c>
      <c r="AB410" s="47">
        <v>2.3199999999999998</v>
      </c>
      <c r="AC410" s="47">
        <v>0.31</v>
      </c>
      <c r="AD410" s="47">
        <v>2.38</v>
      </c>
      <c r="AE410" s="46">
        <f t="shared" si="96"/>
        <v>1.0692999999999999</v>
      </c>
      <c r="AF410" s="46">
        <f t="shared" si="97"/>
        <v>1.0446</v>
      </c>
      <c r="AG410" s="46">
        <f t="shared" si="98"/>
        <v>1.0232000000000001</v>
      </c>
      <c r="AH410" s="46">
        <f t="shared" si="99"/>
        <v>1.0031000000000001</v>
      </c>
      <c r="AI410" s="46">
        <f t="shared" si="100"/>
        <v>1.0238</v>
      </c>
      <c r="AK410" s="45">
        <v>199806</v>
      </c>
      <c r="AL410" s="47">
        <v>3.18</v>
      </c>
      <c r="AM410" s="47">
        <v>0.41</v>
      </c>
    </row>
    <row r="411" spans="1:39" x14ac:dyDescent="0.2">
      <c r="A411" s="45">
        <v>199807</v>
      </c>
      <c r="B411" s="47">
        <v>-6.21</v>
      </c>
      <c r="C411" s="47">
        <v>-7.69</v>
      </c>
      <c r="D411" s="47">
        <v>-7.86</v>
      </c>
      <c r="E411" s="47">
        <v>-5.6</v>
      </c>
      <c r="F411" s="47">
        <v>-0.73</v>
      </c>
      <c r="G411" s="46">
        <f t="shared" si="94"/>
        <v>0.93789999999999996</v>
      </c>
      <c r="H411" s="46">
        <f t="shared" si="90"/>
        <v>0.92310000000000003</v>
      </c>
      <c r="I411" s="46">
        <f t="shared" si="91"/>
        <v>0.9214</v>
      </c>
      <c r="J411" s="46">
        <f t="shared" si="92"/>
        <v>0.94399999999999995</v>
      </c>
      <c r="K411" s="46">
        <f t="shared" si="93"/>
        <v>0.99270000000000003</v>
      </c>
      <c r="M411" s="45">
        <v>199807</v>
      </c>
      <c r="N411" s="47">
        <v>-0.45</v>
      </c>
      <c r="O411" s="47">
        <v>-3.34</v>
      </c>
      <c r="P411" s="47">
        <v>-3.17</v>
      </c>
      <c r="Q411" s="47">
        <v>-4.32</v>
      </c>
      <c r="R411" s="47">
        <v>-4.42</v>
      </c>
      <c r="S411" s="46">
        <f t="shared" si="101"/>
        <v>0.99550000000000005</v>
      </c>
      <c r="T411" s="46">
        <f t="shared" si="102"/>
        <v>0.96660000000000001</v>
      </c>
      <c r="U411" s="46">
        <f t="shared" si="103"/>
        <v>0.96830000000000005</v>
      </c>
      <c r="V411" s="46">
        <f t="shared" si="104"/>
        <v>0.95679999999999998</v>
      </c>
      <c r="W411" s="46">
        <f t="shared" si="95"/>
        <v>0.95579999999999998</v>
      </c>
      <c r="Y411" s="45">
        <v>199807</v>
      </c>
      <c r="Z411" s="47">
        <v>-2.0299999999999998</v>
      </c>
      <c r="AA411" s="47">
        <v>-2.5299999999999998</v>
      </c>
      <c r="AB411" s="47">
        <v>-1.29</v>
      </c>
      <c r="AC411" s="47">
        <v>-0.28999999999999998</v>
      </c>
      <c r="AD411" s="47">
        <v>-3.53</v>
      </c>
      <c r="AE411" s="46">
        <f t="shared" si="96"/>
        <v>0.97970000000000002</v>
      </c>
      <c r="AF411" s="46">
        <f t="shared" si="97"/>
        <v>0.97470000000000001</v>
      </c>
      <c r="AG411" s="46">
        <f t="shared" si="98"/>
        <v>0.98709999999999998</v>
      </c>
      <c r="AH411" s="46">
        <f t="shared" si="99"/>
        <v>0.99709999999999999</v>
      </c>
      <c r="AI411" s="46">
        <f t="shared" si="100"/>
        <v>0.9647</v>
      </c>
      <c r="AK411" s="45">
        <v>199807</v>
      </c>
      <c r="AL411" s="47">
        <v>-2.46</v>
      </c>
      <c r="AM411" s="47">
        <v>0.4</v>
      </c>
    </row>
    <row r="412" spans="1:39" x14ac:dyDescent="0.2">
      <c r="A412" s="45">
        <v>199808</v>
      </c>
      <c r="B412" s="47">
        <v>-21.8</v>
      </c>
      <c r="C412" s="47">
        <v>-20.239999999999998</v>
      </c>
      <c r="D412" s="47">
        <v>-20.09</v>
      </c>
      <c r="E412" s="47">
        <v>-17.73</v>
      </c>
      <c r="F412" s="47">
        <v>-14.51</v>
      </c>
      <c r="G412" s="46">
        <f t="shared" si="94"/>
        <v>0.78200000000000003</v>
      </c>
      <c r="H412" s="46">
        <f t="shared" si="90"/>
        <v>0.79759999999999998</v>
      </c>
      <c r="I412" s="46">
        <f t="shared" si="91"/>
        <v>0.79910000000000003</v>
      </c>
      <c r="J412" s="46">
        <f t="shared" si="92"/>
        <v>0.82269999999999999</v>
      </c>
      <c r="K412" s="46">
        <f t="shared" si="93"/>
        <v>0.85489999999999999</v>
      </c>
      <c r="M412" s="45">
        <v>199808</v>
      </c>
      <c r="N412" s="47">
        <v>-13.95</v>
      </c>
      <c r="O412" s="47">
        <v>-17.600000000000001</v>
      </c>
      <c r="P412" s="47">
        <v>-17.54</v>
      </c>
      <c r="Q412" s="47">
        <v>-15.24</v>
      </c>
      <c r="R412" s="47">
        <v>-14.94</v>
      </c>
      <c r="S412" s="46">
        <f t="shared" si="101"/>
        <v>0.86050000000000004</v>
      </c>
      <c r="T412" s="46">
        <f t="shared" si="102"/>
        <v>0.82399999999999995</v>
      </c>
      <c r="U412" s="46">
        <f t="shared" si="103"/>
        <v>0.8246</v>
      </c>
      <c r="V412" s="46">
        <f t="shared" si="104"/>
        <v>0.84760000000000002</v>
      </c>
      <c r="W412" s="46">
        <f t="shared" si="95"/>
        <v>0.85060000000000002</v>
      </c>
      <c r="Y412" s="45">
        <v>199808</v>
      </c>
      <c r="Z412" s="47">
        <v>-16.22</v>
      </c>
      <c r="AA412" s="47">
        <v>-13.37</v>
      </c>
      <c r="AB412" s="47">
        <v>-12.9</v>
      </c>
      <c r="AC412" s="47">
        <v>-15.63</v>
      </c>
      <c r="AD412" s="47">
        <v>-19.43</v>
      </c>
      <c r="AE412" s="46">
        <f t="shared" si="96"/>
        <v>0.83779999999999999</v>
      </c>
      <c r="AF412" s="46">
        <f t="shared" si="97"/>
        <v>0.86630000000000007</v>
      </c>
      <c r="AG412" s="46">
        <f t="shared" si="98"/>
        <v>0.871</v>
      </c>
      <c r="AH412" s="46">
        <f t="shared" si="99"/>
        <v>0.84370000000000001</v>
      </c>
      <c r="AI412" s="46">
        <f t="shared" si="100"/>
        <v>0.80569999999999997</v>
      </c>
      <c r="AK412" s="45">
        <v>199808</v>
      </c>
      <c r="AL412" s="47">
        <v>-16.079999999999998</v>
      </c>
      <c r="AM412" s="47">
        <v>0.43</v>
      </c>
    </row>
    <row r="413" spans="1:39" x14ac:dyDescent="0.2">
      <c r="A413" s="45">
        <v>199809</v>
      </c>
      <c r="B413" s="47">
        <v>3.24</v>
      </c>
      <c r="C413" s="47">
        <v>7.39</v>
      </c>
      <c r="D413" s="47">
        <v>7.04</v>
      </c>
      <c r="E413" s="47">
        <v>6.14</v>
      </c>
      <c r="F413" s="47">
        <v>6.58</v>
      </c>
      <c r="G413" s="46">
        <f t="shared" si="94"/>
        <v>1.0324</v>
      </c>
      <c r="H413" s="46">
        <f t="shared" si="90"/>
        <v>1.0739000000000001</v>
      </c>
      <c r="I413" s="46">
        <f t="shared" si="91"/>
        <v>1.0704</v>
      </c>
      <c r="J413" s="46">
        <f t="shared" si="92"/>
        <v>1.0613999999999999</v>
      </c>
      <c r="K413" s="46">
        <f t="shared" si="93"/>
        <v>1.0658000000000001</v>
      </c>
      <c r="M413" s="45">
        <v>199809</v>
      </c>
      <c r="N413" s="47">
        <v>8.4700000000000006</v>
      </c>
      <c r="O413" s="47">
        <v>4.1399999999999997</v>
      </c>
      <c r="P413" s="47">
        <v>3.86</v>
      </c>
      <c r="Q413" s="47">
        <v>4.24</v>
      </c>
      <c r="R413" s="47">
        <v>6.79</v>
      </c>
      <c r="S413" s="46">
        <f t="shared" si="101"/>
        <v>1.0847</v>
      </c>
      <c r="T413" s="46">
        <f t="shared" si="102"/>
        <v>1.0414000000000001</v>
      </c>
      <c r="U413" s="46">
        <f t="shared" si="103"/>
        <v>1.0386</v>
      </c>
      <c r="V413" s="46">
        <f t="shared" si="104"/>
        <v>1.0424</v>
      </c>
      <c r="W413" s="46">
        <f t="shared" si="95"/>
        <v>1.0679000000000001</v>
      </c>
      <c r="Y413" s="45">
        <v>199809</v>
      </c>
      <c r="Z413" s="47">
        <v>6.92</v>
      </c>
      <c r="AA413" s="47">
        <v>6.46</v>
      </c>
      <c r="AB413" s="47">
        <v>6.36</v>
      </c>
      <c r="AC413" s="47">
        <v>6.29</v>
      </c>
      <c r="AD413" s="47">
        <v>0.23</v>
      </c>
      <c r="AE413" s="46">
        <f t="shared" si="96"/>
        <v>1.0691999999999999</v>
      </c>
      <c r="AF413" s="46">
        <f t="shared" si="97"/>
        <v>1.0646</v>
      </c>
      <c r="AG413" s="46">
        <f t="shared" si="98"/>
        <v>1.0636000000000001</v>
      </c>
      <c r="AH413" s="46">
        <f t="shared" si="99"/>
        <v>1.0629</v>
      </c>
      <c r="AI413" s="46">
        <f t="shared" si="100"/>
        <v>1.0023</v>
      </c>
      <c r="AK413" s="45">
        <v>199809</v>
      </c>
      <c r="AL413" s="47">
        <v>6.15</v>
      </c>
      <c r="AM413" s="47">
        <v>0.46</v>
      </c>
    </row>
    <row r="414" spans="1:39" x14ac:dyDescent="0.2">
      <c r="A414" s="45">
        <v>199810</v>
      </c>
      <c r="B414" s="47">
        <v>2.02</v>
      </c>
      <c r="C414" s="47">
        <v>4.16</v>
      </c>
      <c r="D414" s="47">
        <v>4.7</v>
      </c>
      <c r="E414" s="47">
        <v>7.34</v>
      </c>
      <c r="F414" s="47">
        <v>8.02</v>
      </c>
      <c r="G414" s="46">
        <f t="shared" si="94"/>
        <v>1.0202</v>
      </c>
      <c r="H414" s="46">
        <f t="shared" si="90"/>
        <v>1.0416000000000001</v>
      </c>
      <c r="I414" s="46">
        <f t="shared" si="91"/>
        <v>1.0469999999999999</v>
      </c>
      <c r="J414" s="46">
        <f t="shared" si="92"/>
        <v>1.0733999999999999</v>
      </c>
      <c r="K414" s="46">
        <f t="shared" si="93"/>
        <v>1.0802</v>
      </c>
      <c r="M414" s="45">
        <v>199810</v>
      </c>
      <c r="N414" s="47">
        <v>7.64</v>
      </c>
      <c r="O414" s="47">
        <v>8.4</v>
      </c>
      <c r="P414" s="47">
        <v>7.75</v>
      </c>
      <c r="Q414" s="47">
        <v>6.81</v>
      </c>
      <c r="R414" s="47">
        <v>2.96</v>
      </c>
      <c r="S414" s="46">
        <f t="shared" si="101"/>
        <v>1.0764</v>
      </c>
      <c r="T414" s="46">
        <f t="shared" si="102"/>
        <v>1.0840000000000001</v>
      </c>
      <c r="U414" s="46">
        <f t="shared" si="103"/>
        <v>1.0774999999999999</v>
      </c>
      <c r="V414" s="46">
        <f t="shared" si="104"/>
        <v>1.0681</v>
      </c>
      <c r="W414" s="46">
        <f t="shared" si="95"/>
        <v>1.0296000000000001</v>
      </c>
      <c r="Y414" s="45">
        <v>199810</v>
      </c>
      <c r="Z414" s="47">
        <v>6.35</v>
      </c>
      <c r="AA414" s="47">
        <v>8.93</v>
      </c>
      <c r="AB414" s="47">
        <v>7.78</v>
      </c>
      <c r="AC414" s="47">
        <v>6.49</v>
      </c>
      <c r="AD414" s="47">
        <v>9.7799999999999994</v>
      </c>
      <c r="AE414" s="46">
        <f t="shared" si="96"/>
        <v>1.0634999999999999</v>
      </c>
      <c r="AF414" s="46">
        <f t="shared" si="97"/>
        <v>1.0892999999999999</v>
      </c>
      <c r="AG414" s="46">
        <f t="shared" si="98"/>
        <v>1.0778000000000001</v>
      </c>
      <c r="AH414" s="46">
        <f t="shared" si="99"/>
        <v>1.0649</v>
      </c>
      <c r="AI414" s="46">
        <f t="shared" si="100"/>
        <v>1.0977999999999999</v>
      </c>
      <c r="AK414" s="45">
        <v>199810</v>
      </c>
      <c r="AL414" s="47">
        <v>7.13</v>
      </c>
      <c r="AM414" s="47">
        <v>0.32</v>
      </c>
    </row>
    <row r="415" spans="1:39" x14ac:dyDescent="0.2">
      <c r="A415" s="45">
        <v>199811</v>
      </c>
      <c r="B415" s="47">
        <v>8.16</v>
      </c>
      <c r="C415" s="47">
        <v>6.66</v>
      </c>
      <c r="D415" s="47">
        <v>5.92</v>
      </c>
      <c r="E415" s="47">
        <v>4.3</v>
      </c>
      <c r="F415" s="47">
        <v>6.58</v>
      </c>
      <c r="G415" s="46">
        <f t="shared" si="94"/>
        <v>1.0815999999999999</v>
      </c>
      <c r="H415" s="46">
        <f t="shared" si="90"/>
        <v>1.0666</v>
      </c>
      <c r="I415" s="46">
        <f t="shared" si="91"/>
        <v>1.0591999999999999</v>
      </c>
      <c r="J415" s="46">
        <f t="shared" si="92"/>
        <v>1.0429999999999999</v>
      </c>
      <c r="K415" s="46">
        <f t="shared" si="93"/>
        <v>1.0658000000000001</v>
      </c>
      <c r="M415" s="45">
        <v>199811</v>
      </c>
      <c r="N415" s="47">
        <v>7.51</v>
      </c>
      <c r="O415" s="47">
        <v>5.89</v>
      </c>
      <c r="P415" s="47">
        <v>5.0999999999999996</v>
      </c>
      <c r="Q415" s="47">
        <v>4.46</v>
      </c>
      <c r="R415" s="47">
        <v>5.24</v>
      </c>
      <c r="S415" s="46">
        <f t="shared" si="101"/>
        <v>1.0750999999999999</v>
      </c>
      <c r="T415" s="46">
        <f t="shared" si="102"/>
        <v>1.0589</v>
      </c>
      <c r="U415" s="46">
        <f t="shared" si="103"/>
        <v>1.0509999999999999</v>
      </c>
      <c r="V415" s="46">
        <f t="shared" si="104"/>
        <v>1.0446</v>
      </c>
      <c r="W415" s="46">
        <f t="shared" si="95"/>
        <v>1.0524</v>
      </c>
      <c r="Y415" s="45">
        <v>199811</v>
      </c>
      <c r="Z415" s="47">
        <v>6.54</v>
      </c>
      <c r="AA415" s="47">
        <v>5.6</v>
      </c>
      <c r="AB415" s="47">
        <v>6.04</v>
      </c>
      <c r="AC415" s="47">
        <v>7.19</v>
      </c>
      <c r="AD415" s="47">
        <v>5.51</v>
      </c>
      <c r="AE415" s="46">
        <f t="shared" si="96"/>
        <v>1.0653999999999999</v>
      </c>
      <c r="AF415" s="46">
        <f t="shared" si="97"/>
        <v>1.056</v>
      </c>
      <c r="AG415" s="46">
        <f t="shared" si="98"/>
        <v>1.0604</v>
      </c>
      <c r="AH415" s="46">
        <f t="shared" si="99"/>
        <v>1.0719000000000001</v>
      </c>
      <c r="AI415" s="46">
        <f t="shared" si="100"/>
        <v>1.0550999999999999</v>
      </c>
      <c r="AK415" s="45">
        <v>199811</v>
      </c>
      <c r="AL415" s="47">
        <v>6.1</v>
      </c>
      <c r="AM415" s="47">
        <v>0.31</v>
      </c>
    </row>
    <row r="416" spans="1:39" x14ac:dyDescent="0.2">
      <c r="A416" s="45">
        <v>199812</v>
      </c>
      <c r="B416" s="47">
        <v>2.46</v>
      </c>
      <c r="C416" s="47">
        <v>5.67</v>
      </c>
      <c r="D416" s="47">
        <v>7.13</v>
      </c>
      <c r="E416" s="47">
        <v>6.09</v>
      </c>
      <c r="F416" s="47">
        <v>6.63</v>
      </c>
      <c r="G416" s="46">
        <f t="shared" si="94"/>
        <v>1.0246</v>
      </c>
      <c r="H416" s="46">
        <f t="shared" si="90"/>
        <v>1.0567</v>
      </c>
      <c r="I416" s="46">
        <f t="shared" si="91"/>
        <v>1.0712999999999999</v>
      </c>
      <c r="J416" s="46">
        <f t="shared" si="92"/>
        <v>1.0609</v>
      </c>
      <c r="K416" s="46">
        <f t="shared" si="93"/>
        <v>1.0663</v>
      </c>
      <c r="M416" s="45">
        <v>199812</v>
      </c>
      <c r="N416" s="47">
        <v>9.0299999999999994</v>
      </c>
      <c r="O416" s="47">
        <v>3.03</v>
      </c>
      <c r="P416" s="47">
        <v>3.08</v>
      </c>
      <c r="Q416" s="47">
        <v>3.29</v>
      </c>
      <c r="R416" s="47">
        <v>3.83</v>
      </c>
      <c r="S416" s="46">
        <f t="shared" si="101"/>
        <v>1.0903</v>
      </c>
      <c r="T416" s="46">
        <f t="shared" si="102"/>
        <v>1.0303</v>
      </c>
      <c r="U416" s="46">
        <f t="shared" si="103"/>
        <v>1.0307999999999999</v>
      </c>
      <c r="V416" s="46">
        <f t="shared" si="104"/>
        <v>1.0328999999999999</v>
      </c>
      <c r="W416" s="46">
        <f t="shared" si="95"/>
        <v>1.0383</v>
      </c>
      <c r="Y416" s="45">
        <v>199812</v>
      </c>
      <c r="Z416" s="47">
        <v>9.32</v>
      </c>
      <c r="AA416" s="47">
        <v>6.74</v>
      </c>
      <c r="AB416" s="47">
        <v>3.79</v>
      </c>
      <c r="AC416" s="47">
        <v>2.87</v>
      </c>
      <c r="AD416" s="47">
        <v>1.63</v>
      </c>
      <c r="AE416" s="46">
        <f t="shared" si="96"/>
        <v>1.0931999999999999</v>
      </c>
      <c r="AF416" s="46">
        <f t="shared" si="97"/>
        <v>1.0673999999999999</v>
      </c>
      <c r="AG416" s="46">
        <f t="shared" si="98"/>
        <v>1.0379</v>
      </c>
      <c r="AH416" s="46">
        <f t="shared" si="99"/>
        <v>1.0286999999999999</v>
      </c>
      <c r="AI416" s="46">
        <f t="shared" si="100"/>
        <v>1.0163</v>
      </c>
      <c r="AK416" s="45">
        <v>199812</v>
      </c>
      <c r="AL416" s="47">
        <v>6.16</v>
      </c>
      <c r="AM416" s="47">
        <v>0.38</v>
      </c>
    </row>
    <row r="417" spans="1:39" x14ac:dyDescent="0.2">
      <c r="A417" s="45">
        <v>199901</v>
      </c>
      <c r="B417" s="47">
        <v>5.58</v>
      </c>
      <c r="C417" s="47">
        <v>0.96</v>
      </c>
      <c r="D417" s="47">
        <v>1.35</v>
      </c>
      <c r="E417" s="47">
        <v>-1.35</v>
      </c>
      <c r="F417" s="47">
        <v>4.41</v>
      </c>
      <c r="G417" s="46">
        <f t="shared" si="94"/>
        <v>1.0558000000000001</v>
      </c>
      <c r="H417" s="46">
        <f t="shared" si="90"/>
        <v>1.0096000000000001</v>
      </c>
      <c r="I417" s="46">
        <f t="shared" si="91"/>
        <v>1.0135000000000001</v>
      </c>
      <c r="J417" s="46">
        <f t="shared" si="92"/>
        <v>0.98650000000000004</v>
      </c>
      <c r="K417" s="46">
        <f t="shared" si="93"/>
        <v>1.0441</v>
      </c>
      <c r="M417" s="45">
        <v>199901</v>
      </c>
      <c r="N417" s="47">
        <v>5.76</v>
      </c>
      <c r="O417" s="47">
        <v>0.84</v>
      </c>
      <c r="P417" s="47">
        <v>0.98</v>
      </c>
      <c r="Q417" s="47">
        <v>0.38</v>
      </c>
      <c r="R417" s="47">
        <v>-0.09</v>
      </c>
      <c r="S417" s="46">
        <f t="shared" si="101"/>
        <v>1.0576000000000001</v>
      </c>
      <c r="T417" s="46">
        <f t="shared" si="102"/>
        <v>1.0084</v>
      </c>
      <c r="U417" s="46">
        <f t="shared" si="103"/>
        <v>1.0098</v>
      </c>
      <c r="V417" s="46">
        <f t="shared" si="104"/>
        <v>1.0038</v>
      </c>
      <c r="W417" s="46">
        <f t="shared" si="95"/>
        <v>0.99909999999999999</v>
      </c>
      <c r="Y417" s="45">
        <v>199901</v>
      </c>
      <c r="Z417" s="47">
        <v>6.09</v>
      </c>
      <c r="AA417" s="47">
        <v>3.29</v>
      </c>
      <c r="AB417" s="47">
        <v>-1.55</v>
      </c>
      <c r="AC417" s="47">
        <v>0.81</v>
      </c>
      <c r="AD417" s="47">
        <v>3.4</v>
      </c>
      <c r="AE417" s="46">
        <f t="shared" si="96"/>
        <v>1.0609</v>
      </c>
      <c r="AF417" s="46">
        <f t="shared" si="97"/>
        <v>1.0328999999999999</v>
      </c>
      <c r="AG417" s="46">
        <f t="shared" si="98"/>
        <v>0.98450000000000004</v>
      </c>
      <c r="AH417" s="46">
        <f t="shared" si="99"/>
        <v>1.0081</v>
      </c>
      <c r="AI417" s="46">
        <f t="shared" si="100"/>
        <v>1.034</v>
      </c>
      <c r="AK417" s="45">
        <v>199901</v>
      </c>
      <c r="AL417" s="47">
        <v>3.5</v>
      </c>
      <c r="AM417" s="47">
        <v>0.35</v>
      </c>
    </row>
    <row r="418" spans="1:39" x14ac:dyDescent="0.2">
      <c r="A418" s="45">
        <v>199902</v>
      </c>
      <c r="B418" s="47">
        <v>-6.33</v>
      </c>
      <c r="C418" s="47">
        <v>-8.89</v>
      </c>
      <c r="D418" s="47">
        <v>-7.84</v>
      </c>
      <c r="E418" s="47">
        <v>-4.0599999999999996</v>
      </c>
      <c r="F418" s="47">
        <v>-3.18</v>
      </c>
      <c r="G418" s="46">
        <f t="shared" si="94"/>
        <v>0.93669999999999998</v>
      </c>
      <c r="H418" s="46">
        <f t="shared" si="90"/>
        <v>0.91110000000000002</v>
      </c>
      <c r="I418" s="46">
        <f t="shared" si="91"/>
        <v>0.92159999999999997</v>
      </c>
      <c r="J418" s="46">
        <f t="shared" si="92"/>
        <v>0.95940000000000003</v>
      </c>
      <c r="K418" s="46">
        <f t="shared" si="93"/>
        <v>0.96819999999999995</v>
      </c>
      <c r="M418" s="45">
        <v>199902</v>
      </c>
      <c r="N418" s="47">
        <v>-4.8600000000000003</v>
      </c>
      <c r="O418" s="47">
        <v>-2.08</v>
      </c>
      <c r="P418" s="47">
        <v>-1.74</v>
      </c>
      <c r="Q418" s="47">
        <v>-2.5</v>
      </c>
      <c r="R418" s="47">
        <v>-3.32</v>
      </c>
      <c r="S418" s="46">
        <f t="shared" si="101"/>
        <v>0.95140000000000002</v>
      </c>
      <c r="T418" s="46">
        <f t="shared" si="102"/>
        <v>0.97919999999999996</v>
      </c>
      <c r="U418" s="46">
        <f t="shared" si="103"/>
        <v>0.98260000000000003</v>
      </c>
      <c r="V418" s="46">
        <f t="shared" si="104"/>
        <v>0.97499999999999998</v>
      </c>
      <c r="W418" s="46">
        <f t="shared" si="95"/>
        <v>0.96679999999999999</v>
      </c>
      <c r="Y418" s="45">
        <v>199902</v>
      </c>
      <c r="Z418" s="47">
        <v>-5.49</v>
      </c>
      <c r="AA418" s="47">
        <v>-1.79</v>
      </c>
      <c r="AB418" s="47">
        <v>-3.26</v>
      </c>
      <c r="AC418" s="47">
        <v>-5.32</v>
      </c>
      <c r="AD418" s="47">
        <v>-1.66</v>
      </c>
      <c r="AE418" s="46">
        <f t="shared" si="96"/>
        <v>0.94510000000000005</v>
      </c>
      <c r="AF418" s="46">
        <f t="shared" si="97"/>
        <v>0.98209999999999997</v>
      </c>
      <c r="AG418" s="46">
        <f t="shared" si="98"/>
        <v>0.96740000000000004</v>
      </c>
      <c r="AH418" s="46">
        <f t="shared" si="99"/>
        <v>0.94679999999999997</v>
      </c>
      <c r="AI418" s="46">
        <f t="shared" si="100"/>
        <v>0.98340000000000005</v>
      </c>
      <c r="AK418" s="45">
        <v>199902</v>
      </c>
      <c r="AL418" s="47">
        <v>-4.08</v>
      </c>
      <c r="AM418" s="47">
        <v>0.35</v>
      </c>
    </row>
    <row r="419" spans="1:39" x14ac:dyDescent="0.2">
      <c r="A419" s="45">
        <v>199903</v>
      </c>
      <c r="B419" s="47">
        <v>-3.01</v>
      </c>
      <c r="C419" s="47">
        <v>0.8</v>
      </c>
      <c r="D419" s="47">
        <v>3.43</v>
      </c>
      <c r="E419" s="47">
        <v>2.6</v>
      </c>
      <c r="F419" s="47">
        <v>4.0999999999999996</v>
      </c>
      <c r="G419" s="46">
        <f t="shared" si="94"/>
        <v>0.96989999999999998</v>
      </c>
      <c r="H419" s="46">
        <f t="shared" si="90"/>
        <v>1.008</v>
      </c>
      <c r="I419" s="46">
        <f t="shared" si="91"/>
        <v>1.0343</v>
      </c>
      <c r="J419" s="46">
        <f t="shared" si="92"/>
        <v>1.026</v>
      </c>
      <c r="K419" s="46">
        <f t="shared" si="93"/>
        <v>1.0409999999999999</v>
      </c>
      <c r="M419" s="45">
        <v>199903</v>
      </c>
      <c r="N419" s="47">
        <v>4.29</v>
      </c>
      <c r="O419" s="47">
        <v>2.87</v>
      </c>
      <c r="P419" s="47">
        <v>3.45</v>
      </c>
      <c r="Q419" s="47">
        <v>2.16</v>
      </c>
      <c r="R419" s="47">
        <v>0.21</v>
      </c>
      <c r="S419" s="46">
        <f t="shared" si="101"/>
        <v>1.0428999999999999</v>
      </c>
      <c r="T419" s="46">
        <f t="shared" si="102"/>
        <v>1.0286999999999999</v>
      </c>
      <c r="U419" s="46">
        <f t="shared" si="103"/>
        <v>1.0345</v>
      </c>
      <c r="V419" s="46">
        <f t="shared" si="104"/>
        <v>1.0216000000000001</v>
      </c>
      <c r="W419" s="46">
        <f t="shared" si="95"/>
        <v>1.0021</v>
      </c>
      <c r="Y419" s="45">
        <v>199903</v>
      </c>
      <c r="Z419" s="47">
        <v>4.4800000000000004</v>
      </c>
      <c r="AA419" s="47">
        <v>3.06</v>
      </c>
      <c r="AB419" s="47">
        <v>0.69</v>
      </c>
      <c r="AC419" s="47">
        <v>1.88</v>
      </c>
      <c r="AD419" s="47">
        <v>4.12</v>
      </c>
      <c r="AE419" s="46">
        <f t="shared" si="96"/>
        <v>1.0448</v>
      </c>
      <c r="AF419" s="46">
        <f t="shared" si="97"/>
        <v>1.0306</v>
      </c>
      <c r="AG419" s="46">
        <f t="shared" si="98"/>
        <v>1.0068999999999999</v>
      </c>
      <c r="AH419" s="46">
        <f t="shared" si="99"/>
        <v>1.0187999999999999</v>
      </c>
      <c r="AI419" s="46">
        <f t="shared" si="100"/>
        <v>1.0411999999999999</v>
      </c>
      <c r="AK419" s="45">
        <v>199903</v>
      </c>
      <c r="AL419" s="47">
        <v>3.45</v>
      </c>
      <c r="AM419" s="47">
        <v>0.43</v>
      </c>
    </row>
    <row r="420" spans="1:39" x14ac:dyDescent="0.2">
      <c r="A420" s="45">
        <v>199904</v>
      </c>
      <c r="B420" s="47">
        <v>9.7799999999999994</v>
      </c>
      <c r="C420" s="47">
        <v>7.77</v>
      </c>
      <c r="D420" s="47">
        <v>10.31</v>
      </c>
      <c r="E420" s="47">
        <v>9.08</v>
      </c>
      <c r="F420" s="47">
        <v>3.4</v>
      </c>
      <c r="G420" s="46">
        <f t="shared" si="94"/>
        <v>1.0977999999999999</v>
      </c>
      <c r="H420" s="46">
        <f t="shared" si="90"/>
        <v>1.0777000000000001</v>
      </c>
      <c r="I420" s="46">
        <f t="shared" si="91"/>
        <v>1.1031</v>
      </c>
      <c r="J420" s="46">
        <f t="shared" si="92"/>
        <v>1.0908</v>
      </c>
      <c r="K420" s="46">
        <f t="shared" si="93"/>
        <v>1.034</v>
      </c>
      <c r="M420" s="45">
        <v>199904</v>
      </c>
      <c r="N420" s="47">
        <v>1.35</v>
      </c>
      <c r="O420" s="47">
        <v>9.3000000000000007</v>
      </c>
      <c r="P420" s="47">
        <v>7.72</v>
      </c>
      <c r="Q420" s="47">
        <v>7.55</v>
      </c>
      <c r="R420" s="47">
        <v>5.4</v>
      </c>
      <c r="S420" s="46">
        <f t="shared" si="101"/>
        <v>1.0135000000000001</v>
      </c>
      <c r="T420" s="46">
        <f t="shared" si="102"/>
        <v>1.093</v>
      </c>
      <c r="U420" s="46">
        <f t="shared" si="103"/>
        <v>1.0771999999999999</v>
      </c>
      <c r="V420" s="46">
        <f t="shared" si="104"/>
        <v>1.0754999999999999</v>
      </c>
      <c r="W420" s="46">
        <f t="shared" si="95"/>
        <v>1.054</v>
      </c>
      <c r="Y420" s="45">
        <v>199904</v>
      </c>
      <c r="Z420" s="47">
        <v>1.22</v>
      </c>
      <c r="AA420" s="47">
        <v>1.27</v>
      </c>
      <c r="AB420" s="47">
        <v>10.18</v>
      </c>
      <c r="AC420" s="47">
        <v>9.4700000000000006</v>
      </c>
      <c r="AD420" s="47">
        <v>6.8</v>
      </c>
      <c r="AE420" s="46">
        <f t="shared" si="96"/>
        <v>1.0122</v>
      </c>
      <c r="AF420" s="46">
        <f t="shared" si="97"/>
        <v>1.0126999999999999</v>
      </c>
      <c r="AG420" s="46">
        <f t="shared" si="98"/>
        <v>1.1017999999999999</v>
      </c>
      <c r="AH420" s="46">
        <f t="shared" si="99"/>
        <v>1.0947</v>
      </c>
      <c r="AI420" s="46">
        <f t="shared" si="100"/>
        <v>1.0680000000000001</v>
      </c>
      <c r="AK420" s="45">
        <v>199904</v>
      </c>
      <c r="AL420" s="47">
        <v>4.33</v>
      </c>
      <c r="AM420" s="47">
        <v>0.37</v>
      </c>
    </row>
    <row r="421" spans="1:39" x14ac:dyDescent="0.2">
      <c r="A421" s="45">
        <v>199905</v>
      </c>
      <c r="B421" s="47">
        <v>2.1800000000000002</v>
      </c>
      <c r="C421" s="47">
        <v>1.94</v>
      </c>
      <c r="D421" s="47">
        <v>-0.11</v>
      </c>
      <c r="E421" s="47">
        <v>1.32</v>
      </c>
      <c r="F421" s="47">
        <v>-2.48</v>
      </c>
      <c r="G421" s="46">
        <f t="shared" si="94"/>
        <v>1.0218</v>
      </c>
      <c r="H421" s="46">
        <f t="shared" si="90"/>
        <v>1.0194000000000001</v>
      </c>
      <c r="I421" s="46">
        <f t="shared" si="91"/>
        <v>0.99890000000000001</v>
      </c>
      <c r="J421" s="46">
        <f t="shared" si="92"/>
        <v>1.0132000000000001</v>
      </c>
      <c r="K421" s="46">
        <f t="shared" si="93"/>
        <v>0.97519999999999996</v>
      </c>
      <c r="M421" s="45">
        <v>199905</v>
      </c>
      <c r="N421" s="47">
        <v>-2.74</v>
      </c>
      <c r="O421" s="47">
        <v>-1.21</v>
      </c>
      <c r="P421" s="47">
        <v>-0.8</v>
      </c>
      <c r="Q421" s="47">
        <v>0.33</v>
      </c>
      <c r="R421" s="47">
        <v>2.72</v>
      </c>
      <c r="S421" s="46">
        <f t="shared" si="101"/>
        <v>0.97260000000000002</v>
      </c>
      <c r="T421" s="46">
        <f t="shared" si="102"/>
        <v>0.9879</v>
      </c>
      <c r="U421" s="46">
        <f t="shared" si="103"/>
        <v>0.99199999999999999</v>
      </c>
      <c r="V421" s="46">
        <f t="shared" si="104"/>
        <v>1.0033000000000001</v>
      </c>
      <c r="W421" s="46">
        <f t="shared" si="95"/>
        <v>1.0272000000000001</v>
      </c>
      <c r="Y421" s="45">
        <v>199905</v>
      </c>
      <c r="Z421" s="47">
        <v>-1.96</v>
      </c>
      <c r="AA421" s="47">
        <v>-1.87</v>
      </c>
      <c r="AB421" s="47">
        <v>-0.56999999999999995</v>
      </c>
      <c r="AC421" s="47">
        <v>-0.84</v>
      </c>
      <c r="AD421" s="47">
        <v>-2.0299999999999998</v>
      </c>
      <c r="AE421" s="46">
        <f t="shared" si="96"/>
        <v>0.98040000000000005</v>
      </c>
      <c r="AF421" s="46">
        <f t="shared" si="97"/>
        <v>0.98129999999999995</v>
      </c>
      <c r="AG421" s="46">
        <f t="shared" si="98"/>
        <v>0.99429999999999996</v>
      </c>
      <c r="AH421" s="46">
        <f t="shared" si="99"/>
        <v>0.99160000000000004</v>
      </c>
      <c r="AI421" s="46">
        <f t="shared" si="100"/>
        <v>0.97970000000000002</v>
      </c>
      <c r="AK421" s="45">
        <v>199905</v>
      </c>
      <c r="AL421" s="47">
        <v>-2.46</v>
      </c>
      <c r="AM421" s="47">
        <v>0.34</v>
      </c>
    </row>
    <row r="422" spans="1:39" x14ac:dyDescent="0.2">
      <c r="A422" s="45">
        <v>199906</v>
      </c>
      <c r="B422" s="47">
        <v>7.1</v>
      </c>
      <c r="C422" s="47">
        <v>7.19</v>
      </c>
      <c r="D422" s="47">
        <v>4.54</v>
      </c>
      <c r="E422" s="47">
        <v>5.72</v>
      </c>
      <c r="F422" s="47">
        <v>4.9800000000000004</v>
      </c>
      <c r="G422" s="46">
        <f t="shared" si="94"/>
        <v>1.071</v>
      </c>
      <c r="H422" s="46">
        <f t="shared" si="90"/>
        <v>1.0719000000000001</v>
      </c>
      <c r="I422" s="46">
        <f t="shared" si="91"/>
        <v>1.0454000000000001</v>
      </c>
      <c r="J422" s="46">
        <f t="shared" si="92"/>
        <v>1.0571999999999999</v>
      </c>
      <c r="K422" s="46">
        <f t="shared" si="93"/>
        <v>1.0498000000000001</v>
      </c>
      <c r="M422" s="45">
        <v>199906</v>
      </c>
      <c r="N422" s="47">
        <v>7.01</v>
      </c>
      <c r="O422" s="47">
        <v>3.85</v>
      </c>
      <c r="P422" s="47">
        <v>3.2</v>
      </c>
      <c r="Q422" s="47">
        <v>1.22</v>
      </c>
      <c r="R422" s="47">
        <v>2.87</v>
      </c>
      <c r="S422" s="46">
        <f t="shared" si="101"/>
        <v>1.0701000000000001</v>
      </c>
      <c r="T422" s="46">
        <f t="shared" si="102"/>
        <v>1.0385</v>
      </c>
      <c r="U422" s="46">
        <f t="shared" si="103"/>
        <v>1.032</v>
      </c>
      <c r="V422" s="46">
        <f t="shared" si="104"/>
        <v>1.0122</v>
      </c>
      <c r="W422" s="46">
        <f t="shared" si="95"/>
        <v>1.0286999999999999</v>
      </c>
      <c r="Y422" s="45">
        <v>199906</v>
      </c>
      <c r="Z422" s="47">
        <v>6.65</v>
      </c>
      <c r="AA422" s="47">
        <v>6.71</v>
      </c>
      <c r="AB422" s="47">
        <v>3.18</v>
      </c>
      <c r="AC422" s="47">
        <v>4.41</v>
      </c>
      <c r="AD422" s="47">
        <v>1.74</v>
      </c>
      <c r="AE422" s="46">
        <f t="shared" si="96"/>
        <v>1.0665</v>
      </c>
      <c r="AF422" s="46">
        <f t="shared" si="97"/>
        <v>1.0670999999999999</v>
      </c>
      <c r="AG422" s="46">
        <f t="shared" si="98"/>
        <v>1.0318000000000001</v>
      </c>
      <c r="AH422" s="46">
        <f t="shared" si="99"/>
        <v>1.0441</v>
      </c>
      <c r="AI422" s="46">
        <f t="shared" si="100"/>
        <v>1.0174000000000001</v>
      </c>
      <c r="AK422" s="45">
        <v>199906</v>
      </c>
      <c r="AL422" s="47">
        <v>4.7699999999999996</v>
      </c>
      <c r="AM422" s="47">
        <v>0.4</v>
      </c>
    </row>
    <row r="423" spans="1:39" x14ac:dyDescent="0.2">
      <c r="A423" s="45">
        <v>199907</v>
      </c>
      <c r="B423" s="47">
        <v>1.56</v>
      </c>
      <c r="C423" s="47">
        <v>-1.74</v>
      </c>
      <c r="D423" s="47">
        <v>-2.35</v>
      </c>
      <c r="E423" s="47">
        <v>-1.75</v>
      </c>
      <c r="F423" s="47">
        <v>-3.47</v>
      </c>
      <c r="G423" s="46">
        <f t="shared" si="94"/>
        <v>1.0156000000000001</v>
      </c>
      <c r="H423" s="46">
        <f t="shared" si="90"/>
        <v>0.98260000000000003</v>
      </c>
      <c r="I423" s="46">
        <f t="shared" si="91"/>
        <v>0.97650000000000003</v>
      </c>
      <c r="J423" s="46">
        <f t="shared" si="92"/>
        <v>0.98250000000000004</v>
      </c>
      <c r="K423" s="46">
        <f t="shared" si="93"/>
        <v>0.96530000000000005</v>
      </c>
      <c r="M423" s="45">
        <v>199907</v>
      </c>
      <c r="N423" s="47">
        <v>-2.84</v>
      </c>
      <c r="O423" s="47">
        <v>-3.73</v>
      </c>
      <c r="P423" s="47">
        <v>-3.67</v>
      </c>
      <c r="Q423" s="47">
        <v>-2.02</v>
      </c>
      <c r="R423" s="47">
        <v>-2.99</v>
      </c>
      <c r="S423" s="46">
        <f t="shared" si="101"/>
        <v>0.97160000000000002</v>
      </c>
      <c r="T423" s="46">
        <f t="shared" si="102"/>
        <v>0.9627</v>
      </c>
      <c r="U423" s="46">
        <f t="shared" si="103"/>
        <v>0.96330000000000005</v>
      </c>
      <c r="V423" s="46">
        <f t="shared" si="104"/>
        <v>0.9798</v>
      </c>
      <c r="W423" s="46">
        <f t="shared" si="95"/>
        <v>0.97009999999999996</v>
      </c>
      <c r="Y423" s="45">
        <v>199907</v>
      </c>
      <c r="Z423" s="47">
        <v>-3.16</v>
      </c>
      <c r="AA423" s="47">
        <v>-1.89</v>
      </c>
      <c r="AB423" s="47">
        <v>-4.3</v>
      </c>
      <c r="AC423" s="47">
        <v>-3.52</v>
      </c>
      <c r="AD423" s="47">
        <v>-3.72</v>
      </c>
      <c r="AE423" s="46">
        <f t="shared" si="96"/>
        <v>0.96840000000000004</v>
      </c>
      <c r="AF423" s="46">
        <f t="shared" si="97"/>
        <v>0.98109999999999997</v>
      </c>
      <c r="AG423" s="46">
        <f t="shared" si="98"/>
        <v>0.95699999999999996</v>
      </c>
      <c r="AH423" s="46">
        <f t="shared" si="99"/>
        <v>0.96479999999999999</v>
      </c>
      <c r="AI423" s="46">
        <f t="shared" si="100"/>
        <v>0.96279999999999999</v>
      </c>
      <c r="AK423" s="45">
        <v>199907</v>
      </c>
      <c r="AL423" s="47">
        <v>-3.49</v>
      </c>
      <c r="AM423" s="47">
        <v>0.38</v>
      </c>
    </row>
    <row r="424" spans="1:39" x14ac:dyDescent="0.2">
      <c r="A424" s="45">
        <v>199908</v>
      </c>
      <c r="B424" s="47">
        <v>-2.92</v>
      </c>
      <c r="C424" s="47">
        <v>-4.17</v>
      </c>
      <c r="D424" s="47">
        <v>-3.42</v>
      </c>
      <c r="E424" s="47">
        <v>-2.61</v>
      </c>
      <c r="F424" s="47">
        <v>-0.46</v>
      </c>
      <c r="G424" s="46">
        <f t="shared" si="94"/>
        <v>0.9708</v>
      </c>
      <c r="H424" s="46">
        <f t="shared" si="90"/>
        <v>0.95830000000000004</v>
      </c>
      <c r="I424" s="46">
        <f t="shared" si="91"/>
        <v>0.96579999999999999</v>
      </c>
      <c r="J424" s="46">
        <f t="shared" si="92"/>
        <v>0.97389999999999999</v>
      </c>
      <c r="K424" s="46">
        <f t="shared" si="93"/>
        <v>0.99539999999999995</v>
      </c>
      <c r="M424" s="45">
        <v>199908</v>
      </c>
      <c r="N424" s="47">
        <v>0.39</v>
      </c>
      <c r="O424" s="47">
        <v>-2.84</v>
      </c>
      <c r="P424" s="47">
        <v>-3.29</v>
      </c>
      <c r="Q424" s="47">
        <v>-3.57</v>
      </c>
      <c r="R424" s="47">
        <v>-3.65</v>
      </c>
      <c r="S424" s="46">
        <f t="shared" si="101"/>
        <v>1.0039</v>
      </c>
      <c r="T424" s="46">
        <f t="shared" si="102"/>
        <v>0.97160000000000002</v>
      </c>
      <c r="U424" s="46">
        <f t="shared" si="103"/>
        <v>0.96709999999999996</v>
      </c>
      <c r="V424" s="46">
        <f t="shared" si="104"/>
        <v>0.96430000000000005</v>
      </c>
      <c r="W424" s="46">
        <f t="shared" si="95"/>
        <v>0.96350000000000002</v>
      </c>
      <c r="Y424" s="45">
        <v>199908</v>
      </c>
      <c r="Z424" s="47">
        <v>1.75</v>
      </c>
      <c r="AA424" s="47">
        <v>-4.3</v>
      </c>
      <c r="AB424" s="47">
        <v>-3.32</v>
      </c>
      <c r="AC424" s="47">
        <v>-3.75</v>
      </c>
      <c r="AD424" s="47">
        <v>-3.02</v>
      </c>
      <c r="AE424" s="46">
        <f t="shared" si="96"/>
        <v>1.0175000000000001</v>
      </c>
      <c r="AF424" s="46">
        <f t="shared" si="97"/>
        <v>0.95699999999999996</v>
      </c>
      <c r="AG424" s="46">
        <f t="shared" si="98"/>
        <v>0.96679999999999999</v>
      </c>
      <c r="AH424" s="46">
        <f t="shared" si="99"/>
        <v>0.96250000000000002</v>
      </c>
      <c r="AI424" s="46">
        <f t="shared" si="100"/>
        <v>0.9698</v>
      </c>
      <c r="AK424" s="45">
        <v>199908</v>
      </c>
      <c r="AL424" s="47">
        <v>-1.38</v>
      </c>
      <c r="AM424" s="47">
        <v>0.39</v>
      </c>
    </row>
    <row r="425" spans="1:39" x14ac:dyDescent="0.2">
      <c r="A425" s="45">
        <v>199909</v>
      </c>
      <c r="B425" s="47">
        <v>-1.54</v>
      </c>
      <c r="C425" s="47">
        <v>-0.08</v>
      </c>
      <c r="D425" s="47">
        <v>0.72</v>
      </c>
      <c r="E425" s="47">
        <v>-1.5</v>
      </c>
      <c r="F425" s="47">
        <v>-2.91</v>
      </c>
      <c r="G425" s="46">
        <f t="shared" si="94"/>
        <v>0.98460000000000003</v>
      </c>
      <c r="H425" s="46">
        <f t="shared" si="90"/>
        <v>0.99919999999999998</v>
      </c>
      <c r="I425" s="46">
        <f t="shared" si="91"/>
        <v>1.0072000000000001</v>
      </c>
      <c r="J425" s="46">
        <f t="shared" si="92"/>
        <v>0.98499999999999999</v>
      </c>
      <c r="K425" s="46">
        <f t="shared" si="93"/>
        <v>0.97089999999999999</v>
      </c>
      <c r="M425" s="45">
        <v>199909</v>
      </c>
      <c r="N425" s="47">
        <v>-1.66</v>
      </c>
      <c r="O425" s="47">
        <v>-3.1</v>
      </c>
      <c r="P425" s="47">
        <v>-4.9800000000000004</v>
      </c>
      <c r="Q425" s="47">
        <v>-6.66</v>
      </c>
      <c r="R425" s="47">
        <v>-3.75</v>
      </c>
      <c r="S425" s="46">
        <f t="shared" si="101"/>
        <v>0.98340000000000005</v>
      </c>
      <c r="T425" s="46">
        <f t="shared" si="102"/>
        <v>0.96899999999999997</v>
      </c>
      <c r="U425" s="46">
        <f t="shared" si="103"/>
        <v>0.95020000000000004</v>
      </c>
      <c r="V425" s="46">
        <f t="shared" si="104"/>
        <v>0.93340000000000001</v>
      </c>
      <c r="W425" s="46">
        <f t="shared" si="95"/>
        <v>0.96250000000000002</v>
      </c>
      <c r="Y425" s="45">
        <v>199909</v>
      </c>
      <c r="Z425" s="47">
        <v>-2.2200000000000002</v>
      </c>
      <c r="AA425" s="47">
        <v>-2.5499999999999998</v>
      </c>
      <c r="AB425" s="47">
        <v>-3.13</v>
      </c>
      <c r="AC425" s="47">
        <v>-3.9</v>
      </c>
      <c r="AD425" s="47">
        <v>-4.9800000000000004</v>
      </c>
      <c r="AE425" s="46">
        <f t="shared" si="96"/>
        <v>0.9778</v>
      </c>
      <c r="AF425" s="46">
        <f t="shared" si="97"/>
        <v>0.97450000000000003</v>
      </c>
      <c r="AG425" s="46">
        <f t="shared" si="98"/>
        <v>0.96870000000000001</v>
      </c>
      <c r="AH425" s="46">
        <f t="shared" si="99"/>
        <v>0.96099999999999997</v>
      </c>
      <c r="AI425" s="46">
        <f t="shared" si="100"/>
        <v>0.95020000000000004</v>
      </c>
      <c r="AK425" s="45">
        <v>199909</v>
      </c>
      <c r="AL425" s="47">
        <v>-2.79</v>
      </c>
      <c r="AM425" s="47">
        <v>0.39</v>
      </c>
    </row>
    <row r="426" spans="1:39" x14ac:dyDescent="0.2">
      <c r="A426" s="45">
        <v>199910</v>
      </c>
      <c r="B426" s="47">
        <v>-1.04</v>
      </c>
      <c r="C426" s="47">
        <v>-0.3</v>
      </c>
      <c r="D426" s="47">
        <v>1.78</v>
      </c>
      <c r="E426" s="47">
        <v>5.33</v>
      </c>
      <c r="F426" s="47">
        <v>7.14</v>
      </c>
      <c r="G426" s="46">
        <f t="shared" si="94"/>
        <v>0.98960000000000004</v>
      </c>
      <c r="H426" s="46">
        <f t="shared" si="90"/>
        <v>0.997</v>
      </c>
      <c r="I426" s="46">
        <f t="shared" si="91"/>
        <v>1.0178</v>
      </c>
      <c r="J426" s="46">
        <f t="shared" si="92"/>
        <v>1.0532999999999999</v>
      </c>
      <c r="K426" s="46">
        <f t="shared" si="93"/>
        <v>1.0713999999999999</v>
      </c>
      <c r="M426" s="45">
        <v>199910</v>
      </c>
      <c r="N426" s="47">
        <v>6.25</v>
      </c>
      <c r="O426" s="47">
        <v>8.5</v>
      </c>
      <c r="P426" s="47">
        <v>5.32</v>
      </c>
      <c r="Q426" s="47">
        <v>2.93</v>
      </c>
      <c r="R426" s="47">
        <v>1.06</v>
      </c>
      <c r="S426" s="46">
        <f t="shared" si="101"/>
        <v>1.0625</v>
      </c>
      <c r="T426" s="46">
        <f t="shared" si="102"/>
        <v>1.085</v>
      </c>
      <c r="U426" s="46">
        <f t="shared" si="103"/>
        <v>1.0531999999999999</v>
      </c>
      <c r="V426" s="46">
        <f t="shared" si="104"/>
        <v>1.0293000000000001</v>
      </c>
      <c r="W426" s="46">
        <f t="shared" si="95"/>
        <v>1.0105999999999999</v>
      </c>
      <c r="Y426" s="45">
        <v>199910</v>
      </c>
      <c r="Z426" s="47">
        <v>8.43</v>
      </c>
      <c r="AA426" s="47">
        <v>1.57</v>
      </c>
      <c r="AB426" s="47">
        <v>7.97</v>
      </c>
      <c r="AC426" s="47">
        <v>5.31</v>
      </c>
      <c r="AD426" s="47">
        <v>3.93</v>
      </c>
      <c r="AE426" s="46">
        <f t="shared" si="96"/>
        <v>1.0843</v>
      </c>
      <c r="AF426" s="46">
        <f t="shared" si="97"/>
        <v>1.0157</v>
      </c>
      <c r="AG426" s="46">
        <f t="shared" si="98"/>
        <v>1.0796999999999999</v>
      </c>
      <c r="AH426" s="46">
        <f t="shared" si="99"/>
        <v>1.0530999999999999</v>
      </c>
      <c r="AI426" s="46">
        <f t="shared" si="100"/>
        <v>1.0392999999999999</v>
      </c>
      <c r="AK426" s="45">
        <v>199910</v>
      </c>
      <c r="AL426" s="47">
        <v>6.12</v>
      </c>
      <c r="AM426" s="47">
        <v>0.39</v>
      </c>
    </row>
    <row r="427" spans="1:39" x14ac:dyDescent="0.2">
      <c r="A427" s="45">
        <v>199911</v>
      </c>
      <c r="B427" s="47">
        <v>10.88</v>
      </c>
      <c r="C427" s="47">
        <v>8.3000000000000007</v>
      </c>
      <c r="D427" s="47">
        <v>5.94</v>
      </c>
      <c r="E427" s="47">
        <v>5.17</v>
      </c>
      <c r="F427" s="47">
        <v>2.54</v>
      </c>
      <c r="G427" s="46">
        <f t="shared" si="94"/>
        <v>1.1088</v>
      </c>
      <c r="H427" s="46">
        <f t="shared" si="90"/>
        <v>1.083</v>
      </c>
      <c r="I427" s="46">
        <f t="shared" si="91"/>
        <v>1.0593999999999999</v>
      </c>
      <c r="J427" s="46">
        <f t="shared" si="92"/>
        <v>1.0517000000000001</v>
      </c>
      <c r="K427" s="46">
        <f t="shared" si="93"/>
        <v>1.0254000000000001</v>
      </c>
      <c r="M427" s="45">
        <v>199911</v>
      </c>
      <c r="N427" s="47">
        <v>4.7699999999999996</v>
      </c>
      <c r="O427" s="47">
        <v>0.8</v>
      </c>
      <c r="P427" s="47">
        <v>-2.0099999999999998</v>
      </c>
      <c r="Q427" s="47">
        <v>-1.88</v>
      </c>
      <c r="R427" s="47">
        <v>2.64</v>
      </c>
      <c r="S427" s="46">
        <f t="shared" si="101"/>
        <v>1.0477000000000001</v>
      </c>
      <c r="T427" s="46">
        <f t="shared" si="102"/>
        <v>1.008</v>
      </c>
      <c r="U427" s="46">
        <f t="shared" si="103"/>
        <v>0.97989999999999999</v>
      </c>
      <c r="V427" s="46">
        <f t="shared" si="104"/>
        <v>0.98119999999999996</v>
      </c>
      <c r="W427" s="46">
        <f t="shared" si="95"/>
        <v>1.0264</v>
      </c>
      <c r="Y427" s="45">
        <v>199911</v>
      </c>
      <c r="Z427" s="47">
        <v>4.51</v>
      </c>
      <c r="AA427" s="47">
        <v>1.35</v>
      </c>
      <c r="AB427" s="47">
        <v>-1.76</v>
      </c>
      <c r="AC427" s="47">
        <v>-0.49</v>
      </c>
      <c r="AD427" s="47">
        <v>-1.58</v>
      </c>
      <c r="AE427" s="46">
        <f t="shared" si="96"/>
        <v>1.0450999999999999</v>
      </c>
      <c r="AF427" s="46">
        <f t="shared" si="97"/>
        <v>1.0135000000000001</v>
      </c>
      <c r="AG427" s="46">
        <f t="shared" si="98"/>
        <v>0.98240000000000005</v>
      </c>
      <c r="AH427" s="46">
        <f t="shared" si="99"/>
        <v>0.99509999999999998</v>
      </c>
      <c r="AI427" s="46">
        <f t="shared" si="100"/>
        <v>0.98419999999999996</v>
      </c>
      <c r="AK427" s="45">
        <v>199911</v>
      </c>
      <c r="AL427" s="47">
        <v>3.37</v>
      </c>
      <c r="AM427" s="47">
        <v>0.36</v>
      </c>
    </row>
    <row r="428" spans="1:39" x14ac:dyDescent="0.2">
      <c r="A428" s="45">
        <v>199912</v>
      </c>
      <c r="B428" s="47">
        <v>14.35</v>
      </c>
      <c r="C428" s="47">
        <v>11.14</v>
      </c>
      <c r="D428" s="47">
        <v>8.66</v>
      </c>
      <c r="E428" s="47">
        <v>11.9</v>
      </c>
      <c r="F428" s="47">
        <v>6.38</v>
      </c>
      <c r="G428" s="46">
        <f t="shared" si="94"/>
        <v>1.1435</v>
      </c>
      <c r="H428" s="46">
        <f t="shared" si="90"/>
        <v>1.1113999999999999</v>
      </c>
      <c r="I428" s="46">
        <f t="shared" si="91"/>
        <v>1.0866</v>
      </c>
      <c r="J428" s="46">
        <f t="shared" si="92"/>
        <v>1.119</v>
      </c>
      <c r="K428" s="46">
        <f t="shared" si="93"/>
        <v>1.0638000000000001</v>
      </c>
      <c r="M428" s="45">
        <v>199912</v>
      </c>
      <c r="N428" s="47">
        <v>8.81</v>
      </c>
      <c r="O428" s="47">
        <v>5.49</v>
      </c>
      <c r="P428" s="47">
        <v>0.21</v>
      </c>
      <c r="Q428" s="47">
        <v>3.58</v>
      </c>
      <c r="R428" s="47">
        <v>3.51</v>
      </c>
      <c r="S428" s="46">
        <f t="shared" si="101"/>
        <v>1.0881000000000001</v>
      </c>
      <c r="T428" s="46">
        <f t="shared" si="102"/>
        <v>1.0548999999999999</v>
      </c>
      <c r="U428" s="46">
        <f t="shared" si="103"/>
        <v>1.0021</v>
      </c>
      <c r="V428" s="46">
        <f t="shared" si="104"/>
        <v>1.0358000000000001</v>
      </c>
      <c r="W428" s="46">
        <f t="shared" si="95"/>
        <v>1.0350999999999999</v>
      </c>
      <c r="Y428" s="45">
        <v>199912</v>
      </c>
      <c r="Z428" s="47">
        <v>10.74</v>
      </c>
      <c r="AA428" s="47">
        <v>0.72</v>
      </c>
      <c r="AB428" s="47">
        <v>1.22</v>
      </c>
      <c r="AC428" s="47">
        <v>1.76</v>
      </c>
      <c r="AD428" s="47">
        <v>4.41</v>
      </c>
      <c r="AE428" s="46">
        <f t="shared" si="96"/>
        <v>1.1073999999999999</v>
      </c>
      <c r="AF428" s="46">
        <f t="shared" si="97"/>
        <v>1.0072000000000001</v>
      </c>
      <c r="AG428" s="46">
        <f t="shared" si="98"/>
        <v>1.0122</v>
      </c>
      <c r="AH428" s="46">
        <f t="shared" si="99"/>
        <v>1.0176000000000001</v>
      </c>
      <c r="AI428" s="46">
        <f t="shared" si="100"/>
        <v>1.0441</v>
      </c>
      <c r="AK428" s="45">
        <v>199912</v>
      </c>
      <c r="AL428" s="47">
        <v>7.72</v>
      </c>
      <c r="AM428" s="47">
        <v>0.44</v>
      </c>
    </row>
    <row r="429" spans="1:39" x14ac:dyDescent="0.2">
      <c r="A429" s="45">
        <v>200001</v>
      </c>
      <c r="B429" s="47">
        <v>5.87</v>
      </c>
      <c r="C429" s="47">
        <v>-1.34</v>
      </c>
      <c r="D429" s="47">
        <v>-3.92</v>
      </c>
      <c r="E429" s="47">
        <v>-3.66</v>
      </c>
      <c r="F429" s="47">
        <v>-4.6399999999999997</v>
      </c>
      <c r="G429" s="46">
        <f t="shared" si="94"/>
        <v>1.0587</v>
      </c>
      <c r="H429" s="46">
        <f t="shared" si="90"/>
        <v>0.98660000000000003</v>
      </c>
      <c r="I429" s="46">
        <f t="shared" si="91"/>
        <v>0.96079999999999999</v>
      </c>
      <c r="J429" s="46">
        <f t="shared" si="92"/>
        <v>0.96340000000000003</v>
      </c>
      <c r="K429" s="46">
        <f t="shared" si="93"/>
        <v>0.9536</v>
      </c>
      <c r="M429" s="45">
        <v>200001</v>
      </c>
      <c r="N429" s="47">
        <v>-4.74</v>
      </c>
      <c r="O429" s="47">
        <v>-3.61</v>
      </c>
      <c r="P429" s="47">
        <v>-4.17</v>
      </c>
      <c r="Q429" s="47">
        <v>-4.5</v>
      </c>
      <c r="R429" s="47">
        <v>-4.74</v>
      </c>
      <c r="S429" s="46">
        <f t="shared" si="101"/>
        <v>0.9526</v>
      </c>
      <c r="T429" s="46">
        <f t="shared" si="102"/>
        <v>0.96389999999999998</v>
      </c>
      <c r="U429" s="46">
        <f t="shared" si="103"/>
        <v>0.95830000000000004</v>
      </c>
      <c r="V429" s="46">
        <f t="shared" si="104"/>
        <v>0.95499999999999996</v>
      </c>
      <c r="W429" s="46">
        <f t="shared" si="95"/>
        <v>0.9526</v>
      </c>
      <c r="Y429" s="45">
        <v>200001</v>
      </c>
      <c r="Z429" s="47">
        <v>-5.93</v>
      </c>
      <c r="AA429" s="47">
        <v>-2.39</v>
      </c>
      <c r="AB429" s="47">
        <v>-3.36</v>
      </c>
      <c r="AC429" s="47">
        <v>-5.21</v>
      </c>
      <c r="AD429" s="47">
        <v>-7.65</v>
      </c>
      <c r="AE429" s="46">
        <f t="shared" si="96"/>
        <v>0.94069999999999998</v>
      </c>
      <c r="AF429" s="46">
        <f t="shared" si="97"/>
        <v>0.97609999999999997</v>
      </c>
      <c r="AG429" s="46">
        <f t="shared" si="98"/>
        <v>0.96640000000000004</v>
      </c>
      <c r="AH429" s="46">
        <f t="shared" si="99"/>
        <v>0.94789999999999996</v>
      </c>
      <c r="AI429" s="46">
        <f t="shared" si="100"/>
        <v>0.92349999999999999</v>
      </c>
      <c r="AK429" s="45">
        <v>200001</v>
      </c>
      <c r="AL429" s="47">
        <v>-4.74</v>
      </c>
      <c r="AM429" s="47">
        <v>0.41</v>
      </c>
    </row>
    <row r="430" spans="1:39" x14ac:dyDescent="0.2">
      <c r="A430" s="45">
        <v>200002</v>
      </c>
      <c r="B430" s="47">
        <v>27.54</v>
      </c>
      <c r="C430" s="47">
        <v>17.600000000000001</v>
      </c>
      <c r="D430" s="47">
        <v>12.16</v>
      </c>
      <c r="E430" s="47">
        <v>12.92</v>
      </c>
      <c r="F430" s="47">
        <v>-1.23</v>
      </c>
      <c r="G430" s="46">
        <f t="shared" si="94"/>
        <v>1.2753999999999999</v>
      </c>
      <c r="H430" s="46">
        <f t="shared" si="90"/>
        <v>1.1759999999999999</v>
      </c>
      <c r="I430" s="46">
        <f t="shared" si="91"/>
        <v>1.1215999999999999</v>
      </c>
      <c r="J430" s="46">
        <f t="shared" si="92"/>
        <v>1.1292</v>
      </c>
      <c r="K430" s="46">
        <f t="shared" si="93"/>
        <v>0.98770000000000002</v>
      </c>
      <c r="M430" s="45">
        <v>200002</v>
      </c>
      <c r="N430" s="47">
        <v>2.82</v>
      </c>
      <c r="O430" s="47">
        <v>-2.38</v>
      </c>
      <c r="P430" s="47">
        <v>-4.26</v>
      </c>
      <c r="Q430" s="47">
        <v>-0.68</v>
      </c>
      <c r="R430" s="47">
        <v>2.41</v>
      </c>
      <c r="S430" s="46">
        <f t="shared" si="101"/>
        <v>1.0282</v>
      </c>
      <c r="T430" s="46">
        <f t="shared" si="102"/>
        <v>0.97619999999999996</v>
      </c>
      <c r="U430" s="46">
        <f t="shared" si="103"/>
        <v>0.95740000000000003</v>
      </c>
      <c r="V430" s="46">
        <f t="shared" si="104"/>
        <v>0.99319999999999997</v>
      </c>
      <c r="W430" s="46">
        <f t="shared" si="95"/>
        <v>1.0241</v>
      </c>
      <c r="Y430" s="45">
        <v>200002</v>
      </c>
      <c r="Z430" s="47">
        <v>3.46</v>
      </c>
      <c r="AA430" s="47">
        <v>-6.69</v>
      </c>
      <c r="AB430" s="47">
        <v>-5.54</v>
      </c>
      <c r="AC430" s="47">
        <v>-4.62</v>
      </c>
      <c r="AD430" s="47">
        <v>-4.96</v>
      </c>
      <c r="AE430" s="46">
        <f t="shared" si="96"/>
        <v>1.0346</v>
      </c>
      <c r="AF430" s="46">
        <f t="shared" si="97"/>
        <v>0.93310000000000004</v>
      </c>
      <c r="AG430" s="46">
        <f t="shared" si="98"/>
        <v>0.9446</v>
      </c>
      <c r="AH430" s="46">
        <f t="shared" si="99"/>
        <v>0.95379999999999998</v>
      </c>
      <c r="AI430" s="46">
        <f t="shared" si="100"/>
        <v>0.95040000000000002</v>
      </c>
      <c r="AK430" s="45">
        <v>200002</v>
      </c>
      <c r="AL430" s="47">
        <v>2.4500000000000002</v>
      </c>
      <c r="AM430" s="47">
        <v>0.43</v>
      </c>
    </row>
    <row r="431" spans="1:39" x14ac:dyDescent="0.2">
      <c r="A431" s="45">
        <v>200003</v>
      </c>
      <c r="B431" s="47">
        <v>-10.42</v>
      </c>
      <c r="C431" s="47">
        <v>-6.41</v>
      </c>
      <c r="D431" s="47">
        <v>-2.77</v>
      </c>
      <c r="E431" s="47">
        <v>3.61</v>
      </c>
      <c r="F431" s="47">
        <v>9.69</v>
      </c>
      <c r="G431" s="46">
        <f t="shared" si="94"/>
        <v>0.89580000000000004</v>
      </c>
      <c r="H431" s="46">
        <f t="shared" si="90"/>
        <v>0.93589999999999995</v>
      </c>
      <c r="I431" s="46">
        <f t="shared" si="91"/>
        <v>0.97230000000000005</v>
      </c>
      <c r="J431" s="46">
        <f t="shared" si="92"/>
        <v>1.0361</v>
      </c>
      <c r="K431" s="46">
        <f t="shared" si="93"/>
        <v>1.0969</v>
      </c>
      <c r="M431" s="45">
        <v>200003</v>
      </c>
      <c r="N431" s="47">
        <v>7.34</v>
      </c>
      <c r="O431" s="47">
        <v>9.2100000000000009</v>
      </c>
      <c r="P431" s="47">
        <v>9.5</v>
      </c>
      <c r="Q431" s="47">
        <v>8.9700000000000006</v>
      </c>
      <c r="R431" s="47">
        <v>7.65</v>
      </c>
      <c r="S431" s="46">
        <f t="shared" si="101"/>
        <v>1.0733999999999999</v>
      </c>
      <c r="T431" s="46">
        <f t="shared" si="102"/>
        <v>1.0921000000000001</v>
      </c>
      <c r="U431" s="46">
        <f t="shared" si="103"/>
        <v>1.095</v>
      </c>
      <c r="V431" s="46">
        <f t="shared" si="104"/>
        <v>1.0897000000000001</v>
      </c>
      <c r="W431" s="46">
        <f t="shared" si="95"/>
        <v>1.0765</v>
      </c>
      <c r="Y431" s="45">
        <v>200003</v>
      </c>
      <c r="Z431" s="47">
        <v>8.6300000000000008</v>
      </c>
      <c r="AA431" s="47">
        <v>10.42</v>
      </c>
      <c r="AB431" s="47">
        <v>10.65</v>
      </c>
      <c r="AC431" s="47">
        <v>11.48</v>
      </c>
      <c r="AD431" s="47">
        <v>11.74</v>
      </c>
      <c r="AE431" s="46">
        <f t="shared" si="96"/>
        <v>1.0863</v>
      </c>
      <c r="AF431" s="46">
        <f t="shared" si="97"/>
        <v>1.1042000000000001</v>
      </c>
      <c r="AG431" s="46">
        <f t="shared" si="98"/>
        <v>1.1065</v>
      </c>
      <c r="AH431" s="46">
        <f t="shared" si="99"/>
        <v>1.1148</v>
      </c>
      <c r="AI431" s="46">
        <f t="shared" si="100"/>
        <v>1.1173999999999999</v>
      </c>
      <c r="AK431" s="45">
        <v>200003</v>
      </c>
      <c r="AL431" s="47">
        <v>5.2</v>
      </c>
      <c r="AM431" s="47">
        <v>0.47</v>
      </c>
    </row>
    <row r="432" spans="1:39" x14ac:dyDescent="0.2">
      <c r="A432" s="45">
        <v>200004</v>
      </c>
      <c r="B432" s="47">
        <v>-15.17</v>
      </c>
      <c r="C432" s="47">
        <v>-9.1999999999999993</v>
      </c>
      <c r="D432" s="47">
        <v>-5.2</v>
      </c>
      <c r="E432" s="47">
        <v>-5.82</v>
      </c>
      <c r="F432" s="47">
        <v>-3.63</v>
      </c>
      <c r="G432" s="46">
        <f t="shared" si="94"/>
        <v>0.84830000000000005</v>
      </c>
      <c r="H432" s="46">
        <f t="shared" si="90"/>
        <v>0.90800000000000003</v>
      </c>
      <c r="I432" s="46">
        <f t="shared" si="91"/>
        <v>0.94799999999999995</v>
      </c>
      <c r="J432" s="46">
        <f t="shared" si="92"/>
        <v>0.94179999999999997</v>
      </c>
      <c r="K432" s="46">
        <f t="shared" si="93"/>
        <v>0.9637</v>
      </c>
      <c r="M432" s="45">
        <v>200004</v>
      </c>
      <c r="N432" s="47">
        <v>-4.71</v>
      </c>
      <c r="O432" s="47">
        <v>-3.18</v>
      </c>
      <c r="P432" s="47">
        <v>-7.0000000000000007E-2</v>
      </c>
      <c r="Q432" s="47">
        <v>0.44</v>
      </c>
      <c r="R432" s="47">
        <v>-2.4700000000000002</v>
      </c>
      <c r="S432" s="46">
        <f t="shared" si="101"/>
        <v>0.95289999999999997</v>
      </c>
      <c r="T432" s="46">
        <f t="shared" si="102"/>
        <v>0.96819999999999995</v>
      </c>
      <c r="U432" s="46">
        <f t="shared" si="103"/>
        <v>0.99929999999999997</v>
      </c>
      <c r="V432" s="46">
        <f t="shared" si="104"/>
        <v>1.0044</v>
      </c>
      <c r="W432" s="46">
        <f t="shared" si="95"/>
        <v>0.97529999999999994</v>
      </c>
      <c r="Y432" s="45">
        <v>200004</v>
      </c>
      <c r="Z432" s="47">
        <v>-4.83</v>
      </c>
      <c r="AA432" s="47">
        <v>-1.58</v>
      </c>
      <c r="AB432" s="47">
        <v>-1.74</v>
      </c>
      <c r="AC432" s="47">
        <v>0.44</v>
      </c>
      <c r="AD432" s="47">
        <v>1.55</v>
      </c>
      <c r="AE432" s="46">
        <f t="shared" si="96"/>
        <v>0.95169999999999999</v>
      </c>
      <c r="AF432" s="46">
        <f t="shared" si="97"/>
        <v>0.98419999999999996</v>
      </c>
      <c r="AG432" s="46">
        <f t="shared" si="98"/>
        <v>0.98260000000000003</v>
      </c>
      <c r="AH432" s="46">
        <f t="shared" si="99"/>
        <v>1.0044</v>
      </c>
      <c r="AI432" s="46">
        <f t="shared" si="100"/>
        <v>1.0155000000000001</v>
      </c>
      <c r="AK432" s="45">
        <v>200004</v>
      </c>
      <c r="AL432" s="47">
        <v>-6.4</v>
      </c>
      <c r="AM432" s="47">
        <v>0.46</v>
      </c>
    </row>
    <row r="433" spans="1:39" x14ac:dyDescent="0.2">
      <c r="A433" s="45">
        <v>200005</v>
      </c>
      <c r="B433" s="47">
        <v>-8.89</v>
      </c>
      <c r="C433" s="47">
        <v>-6.18</v>
      </c>
      <c r="D433" s="47">
        <v>-3.32</v>
      </c>
      <c r="E433" s="47">
        <v>-4.22</v>
      </c>
      <c r="F433" s="47">
        <v>-2.71</v>
      </c>
      <c r="G433" s="46">
        <f t="shared" si="94"/>
        <v>0.91110000000000002</v>
      </c>
      <c r="H433" s="46">
        <f t="shared" si="90"/>
        <v>0.93820000000000003</v>
      </c>
      <c r="I433" s="46">
        <f t="shared" si="91"/>
        <v>0.96679999999999999</v>
      </c>
      <c r="J433" s="46">
        <f t="shared" si="92"/>
        <v>0.95779999999999998</v>
      </c>
      <c r="K433" s="46">
        <f t="shared" si="93"/>
        <v>0.97289999999999999</v>
      </c>
      <c r="M433" s="45">
        <v>200005</v>
      </c>
      <c r="N433" s="47">
        <v>-3.89</v>
      </c>
      <c r="O433" s="47">
        <v>-1.78</v>
      </c>
      <c r="P433" s="47">
        <v>2.29</v>
      </c>
      <c r="Q433" s="47">
        <v>-1.2</v>
      </c>
      <c r="R433" s="47">
        <v>0.61</v>
      </c>
      <c r="S433" s="46">
        <f t="shared" si="101"/>
        <v>0.96109999999999995</v>
      </c>
      <c r="T433" s="46">
        <f t="shared" si="102"/>
        <v>0.98219999999999996</v>
      </c>
      <c r="U433" s="46">
        <f t="shared" si="103"/>
        <v>1.0228999999999999</v>
      </c>
      <c r="V433" s="46">
        <f t="shared" si="104"/>
        <v>0.98799999999999999</v>
      </c>
      <c r="W433" s="46">
        <f t="shared" si="95"/>
        <v>1.0061</v>
      </c>
      <c r="Y433" s="45">
        <v>200005</v>
      </c>
      <c r="Z433" s="47">
        <v>-3.9</v>
      </c>
      <c r="AA433" s="47">
        <v>-0.18</v>
      </c>
      <c r="AB433" s="47">
        <v>0.36</v>
      </c>
      <c r="AC433" s="47">
        <v>0.66</v>
      </c>
      <c r="AD433" s="47">
        <v>-3.05</v>
      </c>
      <c r="AE433" s="46">
        <f t="shared" si="96"/>
        <v>0.96099999999999997</v>
      </c>
      <c r="AF433" s="46">
        <f t="shared" si="97"/>
        <v>0.99819999999999998</v>
      </c>
      <c r="AG433" s="46">
        <f t="shared" si="98"/>
        <v>1.0036</v>
      </c>
      <c r="AH433" s="46">
        <f t="shared" si="99"/>
        <v>1.0065999999999999</v>
      </c>
      <c r="AI433" s="46">
        <f t="shared" si="100"/>
        <v>0.96950000000000003</v>
      </c>
      <c r="AK433" s="45">
        <v>200005</v>
      </c>
      <c r="AL433" s="47">
        <v>-4.42</v>
      </c>
      <c r="AM433" s="47">
        <v>0.5</v>
      </c>
    </row>
    <row r="434" spans="1:39" x14ac:dyDescent="0.2">
      <c r="A434" s="45">
        <v>200006</v>
      </c>
      <c r="B434" s="47">
        <v>20.260000000000002</v>
      </c>
      <c r="C434" s="47">
        <v>10.78</v>
      </c>
      <c r="D434" s="47">
        <v>6.57</v>
      </c>
      <c r="E434" s="47">
        <v>5.94</v>
      </c>
      <c r="F434" s="47">
        <v>2.89</v>
      </c>
      <c r="G434" s="46">
        <f t="shared" si="94"/>
        <v>1.2025999999999999</v>
      </c>
      <c r="H434" s="46">
        <f t="shared" si="90"/>
        <v>1.1077999999999999</v>
      </c>
      <c r="I434" s="46">
        <f t="shared" si="91"/>
        <v>1.0657000000000001</v>
      </c>
      <c r="J434" s="46">
        <f t="shared" si="92"/>
        <v>1.0593999999999999</v>
      </c>
      <c r="K434" s="46">
        <f t="shared" si="93"/>
        <v>1.0288999999999999</v>
      </c>
      <c r="M434" s="45">
        <v>200006</v>
      </c>
      <c r="N434" s="47">
        <v>6.3</v>
      </c>
      <c r="O434" s="47">
        <v>-2.4</v>
      </c>
      <c r="P434" s="47">
        <v>-3.94</v>
      </c>
      <c r="Q434" s="47">
        <v>-2.71</v>
      </c>
      <c r="R434" s="47">
        <v>1.86</v>
      </c>
      <c r="S434" s="46">
        <f t="shared" si="101"/>
        <v>1.0629999999999999</v>
      </c>
      <c r="T434" s="46">
        <f t="shared" si="102"/>
        <v>0.97599999999999998</v>
      </c>
      <c r="U434" s="46">
        <f t="shared" si="103"/>
        <v>0.96060000000000001</v>
      </c>
      <c r="V434" s="46">
        <f t="shared" si="104"/>
        <v>0.97289999999999999</v>
      </c>
      <c r="W434" s="46">
        <f t="shared" si="95"/>
        <v>1.0185999999999999</v>
      </c>
      <c r="Y434" s="45">
        <v>200006</v>
      </c>
      <c r="Z434" s="47">
        <v>6.52</v>
      </c>
      <c r="AA434" s="47">
        <v>-1.08</v>
      </c>
      <c r="AB434" s="47">
        <v>-5.45</v>
      </c>
      <c r="AC434" s="47">
        <v>-0.6</v>
      </c>
      <c r="AD434" s="47">
        <v>-3.68</v>
      </c>
      <c r="AE434" s="46">
        <f t="shared" si="96"/>
        <v>1.0651999999999999</v>
      </c>
      <c r="AF434" s="46">
        <f t="shared" si="97"/>
        <v>0.98919999999999997</v>
      </c>
      <c r="AG434" s="46">
        <f t="shared" si="98"/>
        <v>0.94550000000000001</v>
      </c>
      <c r="AH434" s="46">
        <f t="shared" si="99"/>
        <v>0.99399999999999999</v>
      </c>
      <c r="AI434" s="46">
        <f t="shared" si="100"/>
        <v>0.96320000000000006</v>
      </c>
      <c r="AK434" s="45">
        <v>200006</v>
      </c>
      <c r="AL434" s="47">
        <v>4.6399999999999997</v>
      </c>
      <c r="AM434" s="47">
        <v>0.4</v>
      </c>
    </row>
    <row r="435" spans="1:39" x14ac:dyDescent="0.2">
      <c r="A435" s="45">
        <v>200007</v>
      </c>
      <c r="B435" s="47">
        <v>-1.85</v>
      </c>
      <c r="C435" s="47">
        <v>-3.03</v>
      </c>
      <c r="D435" s="47">
        <v>-3.12</v>
      </c>
      <c r="E435" s="47">
        <v>-2.5099999999999998</v>
      </c>
      <c r="F435" s="47">
        <v>-1.85</v>
      </c>
      <c r="G435" s="46">
        <f t="shared" si="94"/>
        <v>0.98150000000000004</v>
      </c>
      <c r="H435" s="46">
        <f t="shared" si="90"/>
        <v>0.96970000000000001</v>
      </c>
      <c r="I435" s="46">
        <f t="shared" si="91"/>
        <v>0.96879999999999999</v>
      </c>
      <c r="J435" s="46">
        <f t="shared" si="92"/>
        <v>0.97489999999999999</v>
      </c>
      <c r="K435" s="46">
        <f t="shared" si="93"/>
        <v>0.98150000000000004</v>
      </c>
      <c r="M435" s="45">
        <v>200007</v>
      </c>
      <c r="N435" s="47">
        <v>-3.41</v>
      </c>
      <c r="O435" s="47">
        <v>0.22</v>
      </c>
      <c r="P435" s="47">
        <v>4.3499999999999996</v>
      </c>
      <c r="Q435" s="47">
        <v>4.34</v>
      </c>
      <c r="R435" s="47">
        <v>2.57</v>
      </c>
      <c r="S435" s="46">
        <f t="shared" si="101"/>
        <v>0.96589999999999998</v>
      </c>
      <c r="T435" s="46">
        <f t="shared" si="102"/>
        <v>1.0022</v>
      </c>
      <c r="U435" s="46">
        <f t="shared" si="103"/>
        <v>1.0435000000000001</v>
      </c>
      <c r="V435" s="46">
        <f t="shared" si="104"/>
        <v>1.0434000000000001</v>
      </c>
      <c r="W435" s="46">
        <f t="shared" si="95"/>
        <v>1.0257000000000001</v>
      </c>
      <c r="Y435" s="45">
        <v>200007</v>
      </c>
      <c r="Z435" s="47">
        <v>-3.35</v>
      </c>
      <c r="AA435" s="47">
        <v>1.35</v>
      </c>
      <c r="AB435" s="47">
        <v>4.21</v>
      </c>
      <c r="AC435" s="47">
        <v>6.1</v>
      </c>
      <c r="AD435" s="47">
        <v>3.94</v>
      </c>
      <c r="AE435" s="46">
        <f t="shared" si="96"/>
        <v>0.96650000000000003</v>
      </c>
      <c r="AF435" s="46">
        <f t="shared" si="97"/>
        <v>1.0135000000000001</v>
      </c>
      <c r="AG435" s="46">
        <f t="shared" si="98"/>
        <v>1.0421</v>
      </c>
      <c r="AH435" s="46">
        <f t="shared" si="99"/>
        <v>1.0609999999999999</v>
      </c>
      <c r="AI435" s="46">
        <f t="shared" si="100"/>
        <v>1.0394000000000001</v>
      </c>
      <c r="AK435" s="45">
        <v>200007</v>
      </c>
      <c r="AL435" s="47">
        <v>-2.5099999999999998</v>
      </c>
      <c r="AM435" s="47">
        <v>0.48</v>
      </c>
    </row>
    <row r="436" spans="1:39" x14ac:dyDescent="0.2">
      <c r="A436" s="45">
        <v>200008</v>
      </c>
      <c r="B436" s="47">
        <v>6.26</v>
      </c>
      <c r="C436" s="47">
        <v>5.62</v>
      </c>
      <c r="D436" s="47">
        <v>7.75</v>
      </c>
      <c r="E436" s="47">
        <v>9.19</v>
      </c>
      <c r="F436" s="47">
        <v>7.5</v>
      </c>
      <c r="G436" s="46">
        <f t="shared" si="94"/>
        <v>1.0626</v>
      </c>
      <c r="H436" s="46">
        <f t="shared" si="90"/>
        <v>1.0562</v>
      </c>
      <c r="I436" s="46">
        <f t="shared" si="91"/>
        <v>1.0774999999999999</v>
      </c>
      <c r="J436" s="46">
        <f t="shared" si="92"/>
        <v>1.0919000000000001</v>
      </c>
      <c r="K436" s="46">
        <f t="shared" si="93"/>
        <v>1.075</v>
      </c>
      <c r="M436" s="45">
        <v>200008</v>
      </c>
      <c r="N436" s="47">
        <v>7.74</v>
      </c>
      <c r="O436" s="47">
        <v>6.45</v>
      </c>
      <c r="P436" s="47">
        <v>9.01</v>
      </c>
      <c r="Q436" s="47">
        <v>6.18</v>
      </c>
      <c r="R436" s="47">
        <v>6.32</v>
      </c>
      <c r="S436" s="46">
        <f t="shared" si="101"/>
        <v>1.0773999999999999</v>
      </c>
      <c r="T436" s="46">
        <f t="shared" si="102"/>
        <v>1.0645</v>
      </c>
      <c r="U436" s="46">
        <f t="shared" si="103"/>
        <v>1.0901000000000001</v>
      </c>
      <c r="V436" s="46">
        <f t="shared" si="104"/>
        <v>1.0618000000000001</v>
      </c>
      <c r="W436" s="46">
        <f t="shared" si="95"/>
        <v>1.0631999999999999</v>
      </c>
      <c r="Y436" s="45">
        <v>200008</v>
      </c>
      <c r="Z436" s="47">
        <v>6.57</v>
      </c>
      <c r="AA436" s="47">
        <v>5.12</v>
      </c>
      <c r="AB436" s="47">
        <v>9.64</v>
      </c>
      <c r="AC436" s="47">
        <v>10.77</v>
      </c>
      <c r="AD436" s="47">
        <v>7.79</v>
      </c>
      <c r="AE436" s="46">
        <f t="shared" si="96"/>
        <v>1.0657000000000001</v>
      </c>
      <c r="AF436" s="46">
        <f t="shared" si="97"/>
        <v>1.0511999999999999</v>
      </c>
      <c r="AG436" s="46">
        <f t="shared" si="98"/>
        <v>1.0964</v>
      </c>
      <c r="AH436" s="46">
        <f t="shared" si="99"/>
        <v>1.1076999999999999</v>
      </c>
      <c r="AI436" s="46">
        <f t="shared" si="100"/>
        <v>1.0779000000000001</v>
      </c>
      <c r="AK436" s="45">
        <v>200008</v>
      </c>
      <c r="AL436" s="47">
        <v>7.03</v>
      </c>
      <c r="AM436" s="47">
        <v>0.5</v>
      </c>
    </row>
    <row r="437" spans="1:39" x14ac:dyDescent="0.2">
      <c r="A437" s="45">
        <v>200009</v>
      </c>
      <c r="B437" s="47">
        <v>-3.47</v>
      </c>
      <c r="C437" s="47">
        <v>-3.25</v>
      </c>
      <c r="D437" s="47">
        <v>-4.1100000000000003</v>
      </c>
      <c r="E437" s="47">
        <v>-4.76</v>
      </c>
      <c r="F437" s="47">
        <v>-4.83</v>
      </c>
      <c r="G437" s="46">
        <f t="shared" si="94"/>
        <v>0.96530000000000005</v>
      </c>
      <c r="H437" s="46">
        <f t="shared" si="90"/>
        <v>0.96750000000000003</v>
      </c>
      <c r="I437" s="46">
        <f t="shared" si="91"/>
        <v>0.95889999999999997</v>
      </c>
      <c r="J437" s="46">
        <f t="shared" si="92"/>
        <v>0.95240000000000002</v>
      </c>
      <c r="K437" s="46">
        <f t="shared" si="93"/>
        <v>0.95169999999999999</v>
      </c>
      <c r="M437" s="45">
        <v>200009</v>
      </c>
      <c r="N437" s="47">
        <v>-6.38</v>
      </c>
      <c r="O437" s="47">
        <v>-1.99</v>
      </c>
      <c r="P437" s="47">
        <v>1.33</v>
      </c>
      <c r="Q437" s="47">
        <v>4.9400000000000004</v>
      </c>
      <c r="R437" s="47">
        <v>-0.74</v>
      </c>
      <c r="S437" s="46">
        <f t="shared" si="101"/>
        <v>0.93620000000000003</v>
      </c>
      <c r="T437" s="46">
        <f t="shared" si="102"/>
        <v>0.98009999999999997</v>
      </c>
      <c r="U437" s="46">
        <f t="shared" si="103"/>
        <v>1.0133000000000001</v>
      </c>
      <c r="V437" s="46">
        <f t="shared" si="104"/>
        <v>1.0494000000000001</v>
      </c>
      <c r="W437" s="46">
        <f t="shared" si="95"/>
        <v>0.99260000000000004</v>
      </c>
      <c r="Y437" s="45">
        <v>200009</v>
      </c>
      <c r="Z437" s="47">
        <v>-7.36</v>
      </c>
      <c r="AA437" s="47">
        <v>0.28000000000000003</v>
      </c>
      <c r="AB437" s="47">
        <v>1.46</v>
      </c>
      <c r="AC437" s="47">
        <v>2.15</v>
      </c>
      <c r="AD437" s="47">
        <v>2.81</v>
      </c>
      <c r="AE437" s="46">
        <f t="shared" si="96"/>
        <v>0.9264</v>
      </c>
      <c r="AF437" s="46">
        <f t="shared" si="97"/>
        <v>1.0027999999999999</v>
      </c>
      <c r="AG437" s="46">
        <f t="shared" si="98"/>
        <v>1.0145999999999999</v>
      </c>
      <c r="AH437" s="46">
        <f t="shared" si="99"/>
        <v>1.0215000000000001</v>
      </c>
      <c r="AI437" s="46">
        <f t="shared" si="100"/>
        <v>1.0281</v>
      </c>
      <c r="AK437" s="45">
        <v>200009</v>
      </c>
      <c r="AL437" s="47">
        <v>-5.45</v>
      </c>
      <c r="AM437" s="47">
        <v>0.51</v>
      </c>
    </row>
    <row r="438" spans="1:39" x14ac:dyDescent="0.2">
      <c r="A438" s="45">
        <v>200010</v>
      </c>
      <c r="B438" s="47">
        <v>-7.48</v>
      </c>
      <c r="C438" s="47">
        <v>-4.97</v>
      </c>
      <c r="D438" s="47">
        <v>-5.24</v>
      </c>
      <c r="E438" s="47">
        <v>-2.82</v>
      </c>
      <c r="F438" s="47">
        <v>-1.74</v>
      </c>
      <c r="G438" s="46">
        <f t="shared" si="94"/>
        <v>0.92520000000000002</v>
      </c>
      <c r="H438" s="46">
        <f t="shared" si="90"/>
        <v>0.95030000000000003</v>
      </c>
      <c r="I438" s="46">
        <f t="shared" si="91"/>
        <v>0.9476</v>
      </c>
      <c r="J438" s="46">
        <f t="shared" si="92"/>
        <v>0.9718</v>
      </c>
      <c r="K438" s="46">
        <f t="shared" si="93"/>
        <v>0.98260000000000003</v>
      </c>
      <c r="M438" s="45">
        <v>200010</v>
      </c>
      <c r="N438" s="47">
        <v>-2.4900000000000002</v>
      </c>
      <c r="O438" s="47">
        <v>1.67</v>
      </c>
      <c r="P438" s="47">
        <v>-2.78</v>
      </c>
      <c r="Q438" s="47">
        <v>0.32</v>
      </c>
      <c r="R438" s="47">
        <v>1.07</v>
      </c>
      <c r="S438" s="46">
        <f t="shared" si="101"/>
        <v>0.97509999999999997</v>
      </c>
      <c r="T438" s="46">
        <f t="shared" si="102"/>
        <v>1.0166999999999999</v>
      </c>
      <c r="U438" s="46">
        <f t="shared" si="103"/>
        <v>0.97219999999999995</v>
      </c>
      <c r="V438" s="46">
        <f t="shared" si="104"/>
        <v>1.0032000000000001</v>
      </c>
      <c r="W438" s="46">
        <f t="shared" si="95"/>
        <v>1.0106999999999999</v>
      </c>
      <c r="Y438" s="45">
        <v>200010</v>
      </c>
      <c r="Z438" s="47">
        <v>-3.12</v>
      </c>
      <c r="AA438" s="47">
        <v>4.74</v>
      </c>
      <c r="AB438" s="47">
        <v>1.88</v>
      </c>
      <c r="AC438" s="47">
        <v>-1.1000000000000001</v>
      </c>
      <c r="AD438" s="47">
        <v>3.89</v>
      </c>
      <c r="AE438" s="46">
        <f t="shared" si="96"/>
        <v>0.96879999999999999</v>
      </c>
      <c r="AF438" s="46">
        <f t="shared" si="97"/>
        <v>1.0474000000000001</v>
      </c>
      <c r="AG438" s="46">
        <f t="shared" si="98"/>
        <v>1.0187999999999999</v>
      </c>
      <c r="AH438" s="46">
        <f t="shared" si="99"/>
        <v>0.98899999999999999</v>
      </c>
      <c r="AI438" s="46">
        <f t="shared" si="100"/>
        <v>1.0388999999999999</v>
      </c>
      <c r="AK438" s="45">
        <v>200010</v>
      </c>
      <c r="AL438" s="47">
        <v>-2.76</v>
      </c>
      <c r="AM438" s="47">
        <v>0.56000000000000005</v>
      </c>
    </row>
    <row r="439" spans="1:39" x14ac:dyDescent="0.2">
      <c r="A439" s="45">
        <v>200011</v>
      </c>
      <c r="B439" s="47">
        <v>-10</v>
      </c>
      <c r="C439" s="47">
        <v>-9.86</v>
      </c>
      <c r="D439" s="47">
        <v>-10.59</v>
      </c>
      <c r="E439" s="47">
        <v>-9.25</v>
      </c>
      <c r="F439" s="47">
        <v>-9.69</v>
      </c>
      <c r="G439" s="46">
        <f t="shared" si="94"/>
        <v>0.9</v>
      </c>
      <c r="H439" s="46">
        <f t="shared" si="90"/>
        <v>0.90139999999999998</v>
      </c>
      <c r="I439" s="46">
        <f t="shared" si="91"/>
        <v>0.89410000000000001</v>
      </c>
      <c r="J439" s="46">
        <f t="shared" si="92"/>
        <v>0.90749999999999997</v>
      </c>
      <c r="K439" s="46">
        <f t="shared" si="93"/>
        <v>0.90310000000000001</v>
      </c>
      <c r="M439" s="45">
        <v>200011</v>
      </c>
      <c r="N439" s="47">
        <v>-11.15</v>
      </c>
      <c r="O439" s="47">
        <v>-5.57</v>
      </c>
      <c r="P439" s="47">
        <v>-4.78</v>
      </c>
      <c r="Q439" s="47">
        <v>0.1</v>
      </c>
      <c r="R439" s="47">
        <v>-0.61</v>
      </c>
      <c r="S439" s="46">
        <f t="shared" si="101"/>
        <v>0.88849999999999996</v>
      </c>
      <c r="T439" s="46">
        <f t="shared" si="102"/>
        <v>0.94430000000000003</v>
      </c>
      <c r="U439" s="46">
        <f t="shared" si="103"/>
        <v>0.95220000000000005</v>
      </c>
      <c r="V439" s="46">
        <f t="shared" si="104"/>
        <v>1.0009999999999999</v>
      </c>
      <c r="W439" s="46">
        <f t="shared" si="95"/>
        <v>0.99390000000000001</v>
      </c>
      <c r="Y439" s="45">
        <v>200011</v>
      </c>
      <c r="Z439" s="47">
        <v>-11.05</v>
      </c>
      <c r="AA439" s="47">
        <v>-1.83</v>
      </c>
      <c r="AB439" s="47">
        <v>-2.0499999999999998</v>
      </c>
      <c r="AC439" s="47">
        <v>-3.81</v>
      </c>
      <c r="AD439" s="47">
        <v>-3.22</v>
      </c>
      <c r="AE439" s="46">
        <f t="shared" si="96"/>
        <v>0.88949999999999996</v>
      </c>
      <c r="AF439" s="46">
        <f t="shared" si="97"/>
        <v>0.98170000000000002</v>
      </c>
      <c r="AG439" s="46">
        <f t="shared" si="98"/>
        <v>0.97950000000000004</v>
      </c>
      <c r="AH439" s="46">
        <f t="shared" si="99"/>
        <v>0.96189999999999998</v>
      </c>
      <c r="AI439" s="46">
        <f t="shared" si="100"/>
        <v>0.96779999999999999</v>
      </c>
      <c r="AK439" s="45">
        <v>200011</v>
      </c>
      <c r="AL439" s="47">
        <v>-10.72</v>
      </c>
      <c r="AM439" s="47">
        <v>0.51</v>
      </c>
    </row>
    <row r="440" spans="1:39" x14ac:dyDescent="0.2">
      <c r="A440" s="45">
        <v>200012</v>
      </c>
      <c r="B440" s="47">
        <v>-0.26</v>
      </c>
      <c r="C440" s="47">
        <v>6.99</v>
      </c>
      <c r="D440" s="47">
        <v>9.1</v>
      </c>
      <c r="E440" s="47">
        <v>8.0500000000000007</v>
      </c>
      <c r="F440" s="47">
        <v>0.72</v>
      </c>
      <c r="G440" s="46">
        <f t="shared" si="94"/>
        <v>0.99739999999999995</v>
      </c>
      <c r="H440" s="46">
        <f t="shared" si="90"/>
        <v>1.0699000000000001</v>
      </c>
      <c r="I440" s="46">
        <f t="shared" si="91"/>
        <v>1.091</v>
      </c>
      <c r="J440" s="46">
        <f t="shared" si="92"/>
        <v>1.0805</v>
      </c>
      <c r="K440" s="46">
        <f t="shared" si="93"/>
        <v>1.0072000000000001</v>
      </c>
      <c r="M440" s="45">
        <v>200012</v>
      </c>
      <c r="N440" s="47">
        <v>-1.1100000000000001</v>
      </c>
      <c r="O440" s="47">
        <v>8.82</v>
      </c>
      <c r="P440" s="47">
        <v>8.31</v>
      </c>
      <c r="Q440" s="47">
        <v>9.89</v>
      </c>
      <c r="R440" s="47">
        <v>6.82</v>
      </c>
      <c r="S440" s="46">
        <f t="shared" si="101"/>
        <v>0.9889</v>
      </c>
      <c r="T440" s="46">
        <f t="shared" si="102"/>
        <v>1.0882000000000001</v>
      </c>
      <c r="U440" s="46">
        <f t="shared" si="103"/>
        <v>1.0831</v>
      </c>
      <c r="V440" s="46">
        <f t="shared" si="104"/>
        <v>1.0989</v>
      </c>
      <c r="W440" s="46">
        <f t="shared" si="95"/>
        <v>1.0682</v>
      </c>
      <c r="Y440" s="45">
        <v>200012</v>
      </c>
      <c r="Z440" s="47">
        <v>-1.73</v>
      </c>
      <c r="AA440" s="47">
        <v>2.65</v>
      </c>
      <c r="AB440" s="47">
        <v>8.9499999999999993</v>
      </c>
      <c r="AC440" s="47">
        <v>11.65</v>
      </c>
      <c r="AD440" s="47">
        <v>10.89</v>
      </c>
      <c r="AE440" s="46">
        <f t="shared" si="96"/>
        <v>0.98270000000000002</v>
      </c>
      <c r="AF440" s="46">
        <f t="shared" si="97"/>
        <v>1.0265</v>
      </c>
      <c r="AG440" s="46">
        <f t="shared" si="98"/>
        <v>1.0894999999999999</v>
      </c>
      <c r="AH440" s="46">
        <f t="shared" si="99"/>
        <v>1.1165</v>
      </c>
      <c r="AI440" s="46">
        <f t="shared" si="100"/>
        <v>1.1089</v>
      </c>
      <c r="AK440" s="45">
        <v>200012</v>
      </c>
      <c r="AL440" s="47">
        <v>1.19</v>
      </c>
      <c r="AM440" s="47">
        <v>0.5</v>
      </c>
    </row>
    <row r="441" spans="1:39" x14ac:dyDescent="0.2">
      <c r="A441" s="45">
        <v>200101</v>
      </c>
      <c r="B441" s="47">
        <v>16.02</v>
      </c>
      <c r="C441" s="47">
        <v>8.81</v>
      </c>
      <c r="D441" s="47">
        <v>4.9000000000000004</v>
      </c>
      <c r="E441" s="47">
        <v>3.38</v>
      </c>
      <c r="F441" s="47">
        <v>3.09</v>
      </c>
      <c r="G441" s="46">
        <f t="shared" si="94"/>
        <v>1.1602000000000001</v>
      </c>
      <c r="H441" s="46">
        <f t="shared" si="90"/>
        <v>1.0881000000000001</v>
      </c>
      <c r="I441" s="46">
        <f t="shared" si="91"/>
        <v>1.0489999999999999</v>
      </c>
      <c r="J441" s="46">
        <f t="shared" si="92"/>
        <v>1.0338000000000001</v>
      </c>
      <c r="K441" s="46">
        <f t="shared" si="93"/>
        <v>1.0308999999999999</v>
      </c>
      <c r="M441" s="45">
        <v>200101</v>
      </c>
      <c r="N441" s="47">
        <v>3.72</v>
      </c>
      <c r="O441" s="47">
        <v>2.97</v>
      </c>
      <c r="P441" s="47">
        <v>4.3499999999999996</v>
      </c>
      <c r="Q441" s="47">
        <v>-2.4900000000000002</v>
      </c>
      <c r="R441" s="47">
        <v>5.77</v>
      </c>
      <c r="S441" s="46">
        <f t="shared" si="101"/>
        <v>1.0371999999999999</v>
      </c>
      <c r="T441" s="46">
        <f t="shared" si="102"/>
        <v>1.0297000000000001</v>
      </c>
      <c r="U441" s="46">
        <f t="shared" si="103"/>
        <v>1.0435000000000001</v>
      </c>
      <c r="V441" s="46">
        <f t="shared" si="104"/>
        <v>0.97509999999999997</v>
      </c>
      <c r="W441" s="46">
        <f t="shared" si="95"/>
        <v>1.0577000000000001</v>
      </c>
      <c r="Y441" s="45">
        <v>200101</v>
      </c>
      <c r="Z441" s="47">
        <v>4.62</v>
      </c>
      <c r="AA441" s="47">
        <v>0.92</v>
      </c>
      <c r="AB441" s="47">
        <v>-0.87</v>
      </c>
      <c r="AC441" s="47">
        <v>3.09</v>
      </c>
      <c r="AD441" s="47">
        <v>1.6</v>
      </c>
      <c r="AE441" s="46">
        <f t="shared" si="96"/>
        <v>1.0462</v>
      </c>
      <c r="AF441" s="46">
        <f t="shared" si="97"/>
        <v>1.0092000000000001</v>
      </c>
      <c r="AG441" s="46">
        <f t="shared" si="98"/>
        <v>0.99129999999999996</v>
      </c>
      <c r="AH441" s="46">
        <f t="shared" si="99"/>
        <v>1.0308999999999999</v>
      </c>
      <c r="AI441" s="46">
        <f t="shared" si="100"/>
        <v>1.016</v>
      </c>
      <c r="AK441" s="45">
        <v>200101</v>
      </c>
      <c r="AL441" s="47">
        <v>3.13</v>
      </c>
      <c r="AM441" s="47">
        <v>0.54</v>
      </c>
    </row>
    <row r="442" spans="1:39" x14ac:dyDescent="0.2">
      <c r="A442" s="45">
        <v>200102</v>
      </c>
      <c r="B442" s="47">
        <v>-4.5</v>
      </c>
      <c r="C442" s="47">
        <v>-5.15</v>
      </c>
      <c r="D442" s="47">
        <v>-7.15</v>
      </c>
      <c r="E442" s="47">
        <v>-7.08</v>
      </c>
      <c r="F442" s="47">
        <v>-9.75</v>
      </c>
      <c r="G442" s="46">
        <f t="shared" si="94"/>
        <v>0.95499999999999996</v>
      </c>
      <c r="H442" s="46">
        <f t="shared" si="90"/>
        <v>0.94850000000000001</v>
      </c>
      <c r="I442" s="46">
        <f t="shared" si="91"/>
        <v>0.92849999999999999</v>
      </c>
      <c r="J442" s="46">
        <f t="shared" si="92"/>
        <v>0.92920000000000003</v>
      </c>
      <c r="K442" s="46">
        <f t="shared" si="93"/>
        <v>0.90249999999999997</v>
      </c>
      <c r="M442" s="45">
        <v>200102</v>
      </c>
      <c r="N442" s="47">
        <v>-12.23</v>
      </c>
      <c r="O442" s="47">
        <v>-2.7</v>
      </c>
      <c r="P442" s="47">
        <v>-1.35</v>
      </c>
      <c r="Q442" s="47">
        <v>1.82</v>
      </c>
      <c r="R442" s="47">
        <v>1.4</v>
      </c>
      <c r="S442" s="46">
        <f t="shared" si="101"/>
        <v>0.87770000000000004</v>
      </c>
      <c r="T442" s="46">
        <f t="shared" si="102"/>
        <v>0.97299999999999998</v>
      </c>
      <c r="U442" s="46">
        <f t="shared" si="103"/>
        <v>0.98650000000000004</v>
      </c>
      <c r="V442" s="46">
        <f t="shared" si="104"/>
        <v>1.0182</v>
      </c>
      <c r="W442" s="46">
        <f t="shared" si="95"/>
        <v>1.014</v>
      </c>
      <c r="Y442" s="45">
        <v>200102</v>
      </c>
      <c r="Z442" s="47">
        <v>-12.56</v>
      </c>
      <c r="AA442" s="47">
        <v>-2.68</v>
      </c>
      <c r="AB442" s="47">
        <v>-1.8</v>
      </c>
      <c r="AC442" s="47">
        <v>-2.2799999999999998</v>
      </c>
      <c r="AD442" s="47">
        <v>2.13</v>
      </c>
      <c r="AE442" s="46">
        <f t="shared" si="96"/>
        <v>0.87439999999999996</v>
      </c>
      <c r="AF442" s="46">
        <f t="shared" si="97"/>
        <v>0.97319999999999995</v>
      </c>
      <c r="AG442" s="46">
        <f t="shared" si="98"/>
        <v>0.98199999999999998</v>
      </c>
      <c r="AH442" s="46">
        <f t="shared" si="99"/>
        <v>0.97719999999999996</v>
      </c>
      <c r="AI442" s="46">
        <f t="shared" si="100"/>
        <v>1.0213000000000001</v>
      </c>
      <c r="AK442" s="45">
        <v>200102</v>
      </c>
      <c r="AL442" s="47">
        <v>-10.050000000000001</v>
      </c>
      <c r="AM442" s="47">
        <v>0.38</v>
      </c>
    </row>
    <row r="443" spans="1:39" x14ac:dyDescent="0.2">
      <c r="A443" s="45">
        <v>200103</v>
      </c>
      <c r="B443" s="47">
        <v>-2.96</v>
      </c>
      <c r="C443" s="47">
        <v>-3</v>
      </c>
      <c r="D443" s="47">
        <v>-6.5</v>
      </c>
      <c r="E443" s="47">
        <v>-5.63</v>
      </c>
      <c r="F443" s="47">
        <v>-7.02</v>
      </c>
      <c r="G443" s="46">
        <f t="shared" si="94"/>
        <v>0.97040000000000004</v>
      </c>
      <c r="H443" s="46">
        <f t="shared" si="90"/>
        <v>0.97</v>
      </c>
      <c r="I443" s="46">
        <f t="shared" si="91"/>
        <v>0.93500000000000005</v>
      </c>
      <c r="J443" s="46">
        <f t="shared" si="92"/>
        <v>0.94369999999999998</v>
      </c>
      <c r="K443" s="46">
        <f t="shared" si="93"/>
        <v>0.92979999999999996</v>
      </c>
      <c r="M443" s="45">
        <v>200103</v>
      </c>
      <c r="N443" s="47">
        <v>-8.73</v>
      </c>
      <c r="O443" s="47">
        <v>-2.37</v>
      </c>
      <c r="P443" s="47">
        <v>-0.92</v>
      </c>
      <c r="Q443" s="47">
        <v>-2.21</v>
      </c>
      <c r="R443" s="47">
        <v>-1.23</v>
      </c>
      <c r="S443" s="46">
        <f t="shared" si="101"/>
        <v>0.91269999999999996</v>
      </c>
      <c r="T443" s="46">
        <f t="shared" si="102"/>
        <v>0.97629999999999995</v>
      </c>
      <c r="U443" s="46">
        <f t="shared" si="103"/>
        <v>0.99080000000000001</v>
      </c>
      <c r="V443" s="46">
        <f t="shared" si="104"/>
        <v>0.97789999999999999</v>
      </c>
      <c r="W443" s="46">
        <f t="shared" si="95"/>
        <v>0.98770000000000002</v>
      </c>
      <c r="Y443" s="45">
        <v>200103</v>
      </c>
      <c r="Z443" s="47">
        <v>-8.75</v>
      </c>
      <c r="AA443" s="47">
        <v>-3.54</v>
      </c>
      <c r="AB443" s="47">
        <v>-3.49</v>
      </c>
      <c r="AC443" s="47">
        <v>0.14000000000000001</v>
      </c>
      <c r="AD443" s="47">
        <v>-1.27</v>
      </c>
      <c r="AE443" s="46">
        <f t="shared" si="96"/>
        <v>0.91249999999999998</v>
      </c>
      <c r="AF443" s="46">
        <f t="shared" si="97"/>
        <v>0.96460000000000001</v>
      </c>
      <c r="AG443" s="46">
        <f t="shared" si="98"/>
        <v>0.96509999999999996</v>
      </c>
      <c r="AH443" s="46">
        <f t="shared" si="99"/>
        <v>1.0014000000000001</v>
      </c>
      <c r="AI443" s="46">
        <f t="shared" si="100"/>
        <v>0.98729999999999996</v>
      </c>
      <c r="AK443" s="45">
        <v>200103</v>
      </c>
      <c r="AL443" s="47">
        <v>-7.26</v>
      </c>
      <c r="AM443" s="47">
        <v>0.42</v>
      </c>
    </row>
    <row r="444" spans="1:39" x14ac:dyDescent="0.2">
      <c r="A444" s="45">
        <v>200104</v>
      </c>
      <c r="B444" s="47">
        <v>5.5</v>
      </c>
      <c r="C444" s="47">
        <v>7.05</v>
      </c>
      <c r="D444" s="47">
        <v>8.31</v>
      </c>
      <c r="E444" s="47">
        <v>9.8699999999999992</v>
      </c>
      <c r="F444" s="47">
        <v>7.82</v>
      </c>
      <c r="G444" s="46">
        <f t="shared" si="94"/>
        <v>1.0549999999999999</v>
      </c>
      <c r="H444" s="46">
        <f t="shared" si="90"/>
        <v>1.0705</v>
      </c>
      <c r="I444" s="46">
        <f t="shared" si="91"/>
        <v>1.0831</v>
      </c>
      <c r="J444" s="46">
        <f t="shared" si="92"/>
        <v>1.0987</v>
      </c>
      <c r="K444" s="46">
        <f t="shared" si="93"/>
        <v>1.0782</v>
      </c>
      <c r="M444" s="45">
        <v>200104</v>
      </c>
      <c r="N444" s="47">
        <v>9.44</v>
      </c>
      <c r="O444" s="47">
        <v>5.79</v>
      </c>
      <c r="P444" s="47">
        <v>4.47</v>
      </c>
      <c r="Q444" s="47">
        <v>4.3099999999999996</v>
      </c>
      <c r="R444" s="47">
        <v>6.21</v>
      </c>
      <c r="S444" s="46">
        <f t="shared" si="101"/>
        <v>1.0944</v>
      </c>
      <c r="T444" s="46">
        <f t="shared" si="102"/>
        <v>1.0579000000000001</v>
      </c>
      <c r="U444" s="46">
        <f t="shared" si="103"/>
        <v>1.0447</v>
      </c>
      <c r="V444" s="46">
        <f t="shared" si="104"/>
        <v>1.0430999999999999</v>
      </c>
      <c r="W444" s="46">
        <f t="shared" si="95"/>
        <v>1.0621</v>
      </c>
      <c r="Y444" s="45">
        <v>200104</v>
      </c>
      <c r="Z444" s="47">
        <v>10.119999999999999</v>
      </c>
      <c r="AA444" s="47">
        <v>4.71</v>
      </c>
      <c r="AB444" s="47">
        <v>5.56</v>
      </c>
      <c r="AC444" s="47">
        <v>4.59</v>
      </c>
      <c r="AD444" s="47">
        <v>4.84</v>
      </c>
      <c r="AE444" s="46">
        <f t="shared" si="96"/>
        <v>1.1012</v>
      </c>
      <c r="AF444" s="46">
        <f t="shared" si="97"/>
        <v>1.0470999999999999</v>
      </c>
      <c r="AG444" s="46">
        <f t="shared" si="98"/>
        <v>1.0556000000000001</v>
      </c>
      <c r="AH444" s="46">
        <f t="shared" si="99"/>
        <v>1.0459000000000001</v>
      </c>
      <c r="AI444" s="46">
        <f t="shared" si="100"/>
        <v>1.0484</v>
      </c>
      <c r="AK444" s="45">
        <v>200104</v>
      </c>
      <c r="AL444" s="47">
        <v>7.94</v>
      </c>
      <c r="AM444" s="47">
        <v>0.39</v>
      </c>
    </row>
    <row r="445" spans="1:39" x14ac:dyDescent="0.2">
      <c r="A445" s="45">
        <v>200105</v>
      </c>
      <c r="B445" s="47">
        <v>11.13</v>
      </c>
      <c r="C445" s="47">
        <v>3.43</v>
      </c>
      <c r="D445" s="47">
        <v>2.75</v>
      </c>
      <c r="E445" s="47">
        <v>3.11</v>
      </c>
      <c r="F445" s="47">
        <v>0.49</v>
      </c>
      <c r="G445" s="46">
        <f t="shared" si="94"/>
        <v>1.1113</v>
      </c>
      <c r="H445" s="46">
        <f t="shared" si="90"/>
        <v>1.0343</v>
      </c>
      <c r="I445" s="46">
        <f t="shared" si="91"/>
        <v>1.0275000000000001</v>
      </c>
      <c r="J445" s="46">
        <f t="shared" si="92"/>
        <v>1.0310999999999999</v>
      </c>
      <c r="K445" s="46">
        <f t="shared" si="93"/>
        <v>1.0048999999999999</v>
      </c>
      <c r="M445" s="45">
        <v>200105</v>
      </c>
      <c r="N445" s="47">
        <v>0.37</v>
      </c>
      <c r="O445" s="47">
        <v>1.33</v>
      </c>
      <c r="P445" s="47">
        <v>3.67</v>
      </c>
      <c r="Q445" s="47">
        <v>3.24</v>
      </c>
      <c r="R445" s="47">
        <v>5.42</v>
      </c>
      <c r="S445" s="46">
        <f t="shared" si="101"/>
        <v>1.0037</v>
      </c>
      <c r="T445" s="46">
        <f t="shared" si="102"/>
        <v>1.0133000000000001</v>
      </c>
      <c r="U445" s="46">
        <f t="shared" si="103"/>
        <v>1.0367</v>
      </c>
      <c r="V445" s="46">
        <f t="shared" si="104"/>
        <v>1.0324</v>
      </c>
      <c r="W445" s="46">
        <f t="shared" si="95"/>
        <v>1.0542</v>
      </c>
      <c r="Y445" s="45">
        <v>200105</v>
      </c>
      <c r="Z445" s="47">
        <v>-0.25</v>
      </c>
      <c r="AA445" s="47">
        <v>2.33</v>
      </c>
      <c r="AB445" s="47">
        <v>3.1</v>
      </c>
      <c r="AC445" s="47">
        <v>4.58</v>
      </c>
      <c r="AD445" s="47">
        <v>0.98</v>
      </c>
      <c r="AE445" s="46">
        <f t="shared" si="96"/>
        <v>0.99750000000000005</v>
      </c>
      <c r="AF445" s="46">
        <f t="shared" si="97"/>
        <v>1.0233000000000001</v>
      </c>
      <c r="AG445" s="46">
        <f t="shared" si="98"/>
        <v>1.0309999999999999</v>
      </c>
      <c r="AH445" s="46">
        <f t="shared" si="99"/>
        <v>1.0458000000000001</v>
      </c>
      <c r="AI445" s="46">
        <f t="shared" si="100"/>
        <v>1.0098</v>
      </c>
      <c r="AK445" s="45">
        <v>200105</v>
      </c>
      <c r="AL445" s="47">
        <v>0.72</v>
      </c>
      <c r="AM445" s="47">
        <v>0.32</v>
      </c>
    </row>
    <row r="446" spans="1:39" x14ac:dyDescent="0.2">
      <c r="A446" s="45">
        <v>200106</v>
      </c>
      <c r="B446" s="47">
        <v>2.56</v>
      </c>
      <c r="C446" s="47">
        <v>6.75</v>
      </c>
      <c r="D446" s="47">
        <v>1.71</v>
      </c>
      <c r="E446" s="47">
        <v>0.09</v>
      </c>
      <c r="F446" s="47">
        <v>-2.2599999999999998</v>
      </c>
      <c r="G446" s="46">
        <f t="shared" si="94"/>
        <v>1.0256000000000001</v>
      </c>
      <c r="H446" s="46">
        <f t="shared" si="90"/>
        <v>1.0674999999999999</v>
      </c>
      <c r="I446" s="46">
        <f t="shared" si="91"/>
        <v>1.0170999999999999</v>
      </c>
      <c r="J446" s="46">
        <f t="shared" si="92"/>
        <v>1.0008999999999999</v>
      </c>
      <c r="K446" s="46">
        <f t="shared" si="93"/>
        <v>0.97740000000000005</v>
      </c>
      <c r="M446" s="45">
        <v>200106</v>
      </c>
      <c r="N446" s="47">
        <v>-1.82</v>
      </c>
      <c r="O446" s="47">
        <v>-2.38</v>
      </c>
      <c r="P446" s="47">
        <v>0.28999999999999998</v>
      </c>
      <c r="Q446" s="47">
        <v>-1.01</v>
      </c>
      <c r="R446" s="47">
        <v>1.2</v>
      </c>
      <c r="S446" s="46">
        <f t="shared" si="101"/>
        <v>0.98180000000000001</v>
      </c>
      <c r="T446" s="46">
        <f t="shared" si="102"/>
        <v>0.97619999999999996</v>
      </c>
      <c r="U446" s="46">
        <f t="shared" si="103"/>
        <v>1.0028999999999999</v>
      </c>
      <c r="V446" s="46">
        <f t="shared" si="104"/>
        <v>0.9899</v>
      </c>
      <c r="W446" s="46">
        <f t="shared" si="95"/>
        <v>1.012</v>
      </c>
      <c r="Y446" s="45">
        <v>200106</v>
      </c>
      <c r="Z446" s="47">
        <v>-1.57</v>
      </c>
      <c r="AA446" s="47">
        <v>-2.8</v>
      </c>
      <c r="AB446" s="47">
        <v>-0.63</v>
      </c>
      <c r="AC446" s="47">
        <v>-0.91</v>
      </c>
      <c r="AD446" s="47">
        <v>1.3</v>
      </c>
      <c r="AE446" s="46">
        <f t="shared" si="96"/>
        <v>0.98429999999999995</v>
      </c>
      <c r="AF446" s="46">
        <f t="shared" si="97"/>
        <v>0.97199999999999998</v>
      </c>
      <c r="AG446" s="46">
        <f t="shared" si="98"/>
        <v>0.99370000000000003</v>
      </c>
      <c r="AH446" s="46">
        <f t="shared" si="99"/>
        <v>0.9909</v>
      </c>
      <c r="AI446" s="46">
        <f t="shared" si="100"/>
        <v>1.0129999999999999</v>
      </c>
      <c r="AK446" s="45">
        <v>200106</v>
      </c>
      <c r="AL446" s="47">
        <v>-1.94</v>
      </c>
      <c r="AM446" s="47">
        <v>0.28000000000000003</v>
      </c>
    </row>
    <row r="447" spans="1:39" x14ac:dyDescent="0.2">
      <c r="A447" s="45">
        <v>200107</v>
      </c>
      <c r="B447" s="47">
        <v>-2.78</v>
      </c>
      <c r="C447" s="47">
        <v>-6.51</v>
      </c>
      <c r="D447" s="47">
        <v>-4.83</v>
      </c>
      <c r="E447" s="47">
        <v>-2.31</v>
      </c>
      <c r="F447" s="47">
        <v>-1.32</v>
      </c>
      <c r="G447" s="46">
        <f t="shared" si="94"/>
        <v>0.97219999999999995</v>
      </c>
      <c r="H447" s="46">
        <f t="shared" si="90"/>
        <v>0.93490000000000006</v>
      </c>
      <c r="I447" s="46">
        <f t="shared" si="91"/>
        <v>0.95169999999999999</v>
      </c>
      <c r="J447" s="46">
        <f t="shared" si="92"/>
        <v>0.97689999999999999</v>
      </c>
      <c r="K447" s="46">
        <f t="shared" si="93"/>
        <v>0.98680000000000001</v>
      </c>
      <c r="M447" s="45">
        <v>200107</v>
      </c>
      <c r="N447" s="47">
        <v>-2.1</v>
      </c>
      <c r="O447" s="47">
        <v>-0.9</v>
      </c>
      <c r="P447" s="47">
        <v>-1.72</v>
      </c>
      <c r="Q447" s="47">
        <v>-2.5</v>
      </c>
      <c r="R447" s="47">
        <v>2.79</v>
      </c>
      <c r="S447" s="46">
        <f t="shared" si="101"/>
        <v>0.97899999999999998</v>
      </c>
      <c r="T447" s="46">
        <f t="shared" si="102"/>
        <v>0.99099999999999999</v>
      </c>
      <c r="U447" s="46">
        <f t="shared" si="103"/>
        <v>0.98280000000000001</v>
      </c>
      <c r="V447" s="46">
        <f t="shared" si="104"/>
        <v>0.97499999999999998</v>
      </c>
      <c r="W447" s="46">
        <f t="shared" si="95"/>
        <v>1.0279</v>
      </c>
      <c r="Y447" s="45">
        <v>200107</v>
      </c>
      <c r="Z447" s="47">
        <v>-1</v>
      </c>
      <c r="AA447" s="47">
        <v>-1.53</v>
      </c>
      <c r="AB447" s="47">
        <v>-0.3</v>
      </c>
      <c r="AC447" s="47">
        <v>-0.23</v>
      </c>
      <c r="AD447" s="47">
        <v>-0.54</v>
      </c>
      <c r="AE447" s="46">
        <f t="shared" si="96"/>
        <v>0.99</v>
      </c>
      <c r="AF447" s="46">
        <f t="shared" si="97"/>
        <v>0.98470000000000002</v>
      </c>
      <c r="AG447" s="46">
        <f t="shared" si="98"/>
        <v>0.997</v>
      </c>
      <c r="AH447" s="46">
        <f t="shared" si="99"/>
        <v>0.99770000000000003</v>
      </c>
      <c r="AI447" s="46">
        <f t="shared" si="100"/>
        <v>0.99460000000000004</v>
      </c>
      <c r="AK447" s="45">
        <v>200107</v>
      </c>
      <c r="AL447" s="47">
        <v>-2.13</v>
      </c>
      <c r="AM447" s="47">
        <v>0.3</v>
      </c>
    </row>
    <row r="448" spans="1:39" x14ac:dyDescent="0.2">
      <c r="A448" s="45">
        <v>200108</v>
      </c>
      <c r="B448" s="47">
        <v>-3.18</v>
      </c>
      <c r="C448" s="47">
        <v>-4.4400000000000004</v>
      </c>
      <c r="D448" s="47">
        <v>-4.04</v>
      </c>
      <c r="E448" s="47">
        <v>-5.05</v>
      </c>
      <c r="F448" s="47">
        <v>-6.51</v>
      </c>
      <c r="G448" s="46">
        <f t="shared" si="94"/>
        <v>0.96819999999999995</v>
      </c>
      <c r="H448" s="46">
        <f t="shared" si="90"/>
        <v>0.9556</v>
      </c>
      <c r="I448" s="46">
        <f t="shared" si="91"/>
        <v>0.95960000000000001</v>
      </c>
      <c r="J448" s="46">
        <f t="shared" si="92"/>
        <v>0.94950000000000001</v>
      </c>
      <c r="K448" s="46">
        <f t="shared" si="93"/>
        <v>0.93490000000000006</v>
      </c>
      <c r="M448" s="45">
        <v>200108</v>
      </c>
      <c r="N448" s="47">
        <v>-7.34</v>
      </c>
      <c r="O448" s="47">
        <v>-4.0599999999999996</v>
      </c>
      <c r="P448" s="47">
        <v>-2.92</v>
      </c>
      <c r="Q448" s="47">
        <v>-5.4</v>
      </c>
      <c r="R448" s="47">
        <v>-5.63</v>
      </c>
      <c r="S448" s="46">
        <f t="shared" si="101"/>
        <v>0.92659999999999998</v>
      </c>
      <c r="T448" s="46">
        <f t="shared" si="102"/>
        <v>0.95940000000000003</v>
      </c>
      <c r="U448" s="46">
        <f t="shared" si="103"/>
        <v>0.9708</v>
      </c>
      <c r="V448" s="46">
        <f t="shared" si="104"/>
        <v>0.94599999999999995</v>
      </c>
      <c r="W448" s="46">
        <f t="shared" si="95"/>
        <v>0.94369999999999998</v>
      </c>
      <c r="Y448" s="45">
        <v>200108</v>
      </c>
      <c r="Z448" s="47">
        <v>-6.81</v>
      </c>
      <c r="AA448" s="47">
        <v>-6.38</v>
      </c>
      <c r="AB448" s="47">
        <v>-3</v>
      </c>
      <c r="AC448" s="47">
        <v>-2.81</v>
      </c>
      <c r="AD448" s="47">
        <v>-6.13</v>
      </c>
      <c r="AE448" s="46">
        <f t="shared" si="96"/>
        <v>0.93189999999999995</v>
      </c>
      <c r="AF448" s="46">
        <f t="shared" si="97"/>
        <v>0.93620000000000003</v>
      </c>
      <c r="AG448" s="46">
        <f t="shared" si="98"/>
        <v>0.97</v>
      </c>
      <c r="AH448" s="46">
        <f t="shared" si="99"/>
        <v>0.97189999999999999</v>
      </c>
      <c r="AI448" s="46">
        <f t="shared" si="100"/>
        <v>0.93869999999999998</v>
      </c>
      <c r="AK448" s="45">
        <v>200108</v>
      </c>
      <c r="AL448" s="47">
        <v>-6.46</v>
      </c>
      <c r="AM448" s="47">
        <v>0.31</v>
      </c>
    </row>
    <row r="449" spans="1:39" x14ac:dyDescent="0.2">
      <c r="A449" s="45">
        <v>200109</v>
      </c>
      <c r="B449" s="47">
        <v>-12.59</v>
      </c>
      <c r="C449" s="47">
        <v>-15.96</v>
      </c>
      <c r="D449" s="47">
        <v>-13.87</v>
      </c>
      <c r="E449" s="47">
        <v>-13.83</v>
      </c>
      <c r="F449" s="47">
        <v>-7.67</v>
      </c>
      <c r="G449" s="46">
        <f t="shared" si="94"/>
        <v>0.87409999999999999</v>
      </c>
      <c r="H449" s="46">
        <f t="shared" si="90"/>
        <v>0.84040000000000004</v>
      </c>
      <c r="I449" s="46">
        <f t="shared" si="91"/>
        <v>0.86129999999999995</v>
      </c>
      <c r="J449" s="46">
        <f t="shared" si="92"/>
        <v>0.86170000000000002</v>
      </c>
      <c r="K449" s="46">
        <f t="shared" si="93"/>
        <v>0.92330000000000001</v>
      </c>
      <c r="M449" s="45">
        <v>200109</v>
      </c>
      <c r="N449" s="47">
        <v>-8.0500000000000007</v>
      </c>
      <c r="O449" s="47">
        <v>-11.58</v>
      </c>
      <c r="P449" s="47">
        <v>-8.2799999999999994</v>
      </c>
      <c r="Q449" s="47">
        <v>-12.49</v>
      </c>
      <c r="R449" s="47">
        <v>-7.14</v>
      </c>
      <c r="S449" s="46">
        <f t="shared" si="101"/>
        <v>0.91949999999999998</v>
      </c>
      <c r="T449" s="46">
        <f t="shared" si="102"/>
        <v>0.88419999999999999</v>
      </c>
      <c r="U449" s="46">
        <f t="shared" si="103"/>
        <v>0.91720000000000002</v>
      </c>
      <c r="V449" s="46">
        <f t="shared" si="104"/>
        <v>0.87509999999999999</v>
      </c>
      <c r="W449" s="46">
        <f t="shared" si="95"/>
        <v>0.92859999999999998</v>
      </c>
      <c r="Y449" s="45">
        <v>200109</v>
      </c>
      <c r="Z449" s="47">
        <v>-7.89</v>
      </c>
      <c r="AA449" s="47">
        <v>-8.6</v>
      </c>
      <c r="AB449" s="47">
        <v>-8.3699999999999992</v>
      </c>
      <c r="AC449" s="47">
        <v>-6.15</v>
      </c>
      <c r="AD449" s="47">
        <v>-16.5</v>
      </c>
      <c r="AE449" s="46">
        <f t="shared" si="96"/>
        <v>0.92110000000000003</v>
      </c>
      <c r="AF449" s="46">
        <f t="shared" si="97"/>
        <v>0.91400000000000003</v>
      </c>
      <c r="AG449" s="46">
        <f t="shared" si="98"/>
        <v>0.9163</v>
      </c>
      <c r="AH449" s="46">
        <f t="shared" si="99"/>
        <v>0.9385</v>
      </c>
      <c r="AI449" s="46">
        <f t="shared" si="100"/>
        <v>0.83499999999999996</v>
      </c>
      <c r="AK449" s="45">
        <v>200109</v>
      </c>
      <c r="AL449" s="47">
        <v>-9.25</v>
      </c>
      <c r="AM449" s="47">
        <v>0.28000000000000003</v>
      </c>
    </row>
    <row r="450" spans="1:39" x14ac:dyDescent="0.2">
      <c r="A450" s="45">
        <v>200110</v>
      </c>
      <c r="B450" s="47">
        <v>5.97</v>
      </c>
      <c r="C450" s="47">
        <v>7</v>
      </c>
      <c r="D450" s="47">
        <v>7.71</v>
      </c>
      <c r="E450" s="47">
        <v>4.82</v>
      </c>
      <c r="F450" s="47">
        <v>1.95</v>
      </c>
      <c r="G450" s="46">
        <f t="shared" si="94"/>
        <v>1.0597000000000001</v>
      </c>
      <c r="H450" s="46">
        <f t="shared" si="90"/>
        <v>1.07</v>
      </c>
      <c r="I450" s="46">
        <f t="shared" si="91"/>
        <v>1.0770999999999999</v>
      </c>
      <c r="J450" s="46">
        <f t="shared" si="92"/>
        <v>1.0482</v>
      </c>
      <c r="K450" s="46">
        <f t="shared" si="93"/>
        <v>1.0195000000000001</v>
      </c>
      <c r="M450" s="45">
        <v>200110</v>
      </c>
      <c r="N450" s="47">
        <v>3.99</v>
      </c>
      <c r="O450" s="47">
        <v>0.95</v>
      </c>
      <c r="P450" s="47">
        <v>-0.28999999999999998</v>
      </c>
      <c r="Q450" s="47">
        <v>2.99</v>
      </c>
      <c r="R450" s="47">
        <v>-5.55</v>
      </c>
      <c r="S450" s="46">
        <f t="shared" si="101"/>
        <v>1.0399</v>
      </c>
      <c r="T450" s="46">
        <f t="shared" si="102"/>
        <v>1.0095000000000001</v>
      </c>
      <c r="U450" s="46">
        <f t="shared" si="103"/>
        <v>0.99709999999999999</v>
      </c>
      <c r="V450" s="46">
        <f t="shared" si="104"/>
        <v>1.0299</v>
      </c>
      <c r="W450" s="46">
        <f t="shared" si="95"/>
        <v>0.94450000000000001</v>
      </c>
      <c r="Y450" s="45">
        <v>200110</v>
      </c>
      <c r="Z450" s="47">
        <v>2.93</v>
      </c>
      <c r="AA450" s="47">
        <v>3.94</v>
      </c>
      <c r="AB450" s="47">
        <v>-1.02</v>
      </c>
      <c r="AC450" s="47">
        <v>-0.23</v>
      </c>
      <c r="AD450" s="47">
        <v>3.09</v>
      </c>
      <c r="AE450" s="46">
        <f t="shared" si="96"/>
        <v>1.0293000000000001</v>
      </c>
      <c r="AF450" s="46">
        <f t="shared" si="97"/>
        <v>1.0394000000000001</v>
      </c>
      <c r="AG450" s="46">
        <f t="shared" si="98"/>
        <v>0.98980000000000001</v>
      </c>
      <c r="AH450" s="46">
        <f t="shared" si="99"/>
        <v>0.99770000000000003</v>
      </c>
      <c r="AI450" s="46">
        <f t="shared" si="100"/>
        <v>1.0308999999999999</v>
      </c>
      <c r="AK450" s="45">
        <v>200110</v>
      </c>
      <c r="AL450" s="47">
        <v>2.46</v>
      </c>
      <c r="AM450" s="47">
        <v>0.22</v>
      </c>
    </row>
    <row r="451" spans="1:39" x14ac:dyDescent="0.2">
      <c r="A451" s="45">
        <v>200111</v>
      </c>
      <c r="B451" s="47">
        <v>6.71</v>
      </c>
      <c r="C451" s="47">
        <v>9.36</v>
      </c>
      <c r="D451" s="47">
        <v>8.11</v>
      </c>
      <c r="E451" s="47">
        <v>9.02</v>
      </c>
      <c r="F451" s="47">
        <v>7.63</v>
      </c>
      <c r="G451" s="46">
        <f t="shared" si="94"/>
        <v>1.0670999999999999</v>
      </c>
      <c r="H451" s="46">
        <f t="shared" si="90"/>
        <v>1.0935999999999999</v>
      </c>
      <c r="I451" s="46">
        <f t="shared" si="91"/>
        <v>1.0810999999999999</v>
      </c>
      <c r="J451" s="46">
        <f t="shared" si="92"/>
        <v>1.0902000000000001</v>
      </c>
      <c r="K451" s="46">
        <f t="shared" si="93"/>
        <v>1.0763</v>
      </c>
      <c r="M451" s="45">
        <v>200111</v>
      </c>
      <c r="N451" s="47">
        <v>7.73</v>
      </c>
      <c r="O451" s="47">
        <v>8.61</v>
      </c>
      <c r="P451" s="47">
        <v>5.32</v>
      </c>
      <c r="Q451" s="47">
        <v>10.33</v>
      </c>
      <c r="R451" s="47">
        <v>10.38</v>
      </c>
      <c r="S451" s="46">
        <f t="shared" si="101"/>
        <v>1.0772999999999999</v>
      </c>
      <c r="T451" s="46">
        <f t="shared" si="102"/>
        <v>1.0861000000000001</v>
      </c>
      <c r="U451" s="46">
        <f t="shared" si="103"/>
        <v>1.0531999999999999</v>
      </c>
      <c r="V451" s="46">
        <f t="shared" si="104"/>
        <v>1.1032999999999999</v>
      </c>
      <c r="W451" s="46">
        <f t="shared" si="95"/>
        <v>1.1038000000000001</v>
      </c>
      <c r="Y451" s="45">
        <v>200111</v>
      </c>
      <c r="Z451" s="47">
        <v>7.54</v>
      </c>
      <c r="AA451" s="47">
        <v>7.46</v>
      </c>
      <c r="AB451" s="47">
        <v>8.9600000000000009</v>
      </c>
      <c r="AC451" s="47">
        <v>4.29</v>
      </c>
      <c r="AD451" s="47">
        <v>10.98</v>
      </c>
      <c r="AE451" s="46">
        <f t="shared" si="96"/>
        <v>1.0753999999999999</v>
      </c>
      <c r="AF451" s="46">
        <f t="shared" si="97"/>
        <v>1.0746</v>
      </c>
      <c r="AG451" s="46">
        <f t="shared" si="98"/>
        <v>1.0895999999999999</v>
      </c>
      <c r="AH451" s="46">
        <f t="shared" si="99"/>
        <v>1.0428999999999999</v>
      </c>
      <c r="AI451" s="46">
        <f t="shared" si="100"/>
        <v>1.1097999999999999</v>
      </c>
      <c r="AK451" s="45">
        <v>200111</v>
      </c>
      <c r="AL451" s="47">
        <v>7.54</v>
      </c>
      <c r="AM451" s="47">
        <v>0.17</v>
      </c>
    </row>
    <row r="452" spans="1:39" x14ac:dyDescent="0.2">
      <c r="A452" s="45">
        <v>200112</v>
      </c>
      <c r="B452" s="47">
        <v>7.29</v>
      </c>
      <c r="C452" s="47">
        <v>7.25</v>
      </c>
      <c r="D452" s="47">
        <v>6.11</v>
      </c>
      <c r="E452" s="47">
        <v>4.96</v>
      </c>
      <c r="F452" s="47">
        <v>0.73</v>
      </c>
      <c r="G452" s="46">
        <f t="shared" si="94"/>
        <v>1.0729</v>
      </c>
      <c r="H452" s="46">
        <f t="shared" si="90"/>
        <v>1.0725</v>
      </c>
      <c r="I452" s="46">
        <f t="shared" si="91"/>
        <v>1.0610999999999999</v>
      </c>
      <c r="J452" s="46">
        <f t="shared" si="92"/>
        <v>1.0496000000000001</v>
      </c>
      <c r="K452" s="46">
        <f t="shared" si="93"/>
        <v>1.0073000000000001</v>
      </c>
      <c r="M452" s="45">
        <v>200112</v>
      </c>
      <c r="N452" s="47">
        <v>0.42</v>
      </c>
      <c r="O452" s="47">
        <v>3.36</v>
      </c>
      <c r="P452" s="47">
        <v>4.4800000000000004</v>
      </c>
      <c r="Q452" s="47">
        <v>3.21</v>
      </c>
      <c r="R452" s="47">
        <v>3.7</v>
      </c>
      <c r="S452" s="46">
        <f t="shared" si="101"/>
        <v>1.0042</v>
      </c>
      <c r="T452" s="46">
        <f t="shared" si="102"/>
        <v>1.0336000000000001</v>
      </c>
      <c r="U452" s="46">
        <f t="shared" si="103"/>
        <v>1.0448</v>
      </c>
      <c r="V452" s="46">
        <f t="shared" si="104"/>
        <v>1.0321</v>
      </c>
      <c r="W452" s="46">
        <f t="shared" si="95"/>
        <v>1.0369999999999999</v>
      </c>
      <c r="Y452" s="45">
        <v>200112</v>
      </c>
      <c r="Z452" s="47">
        <v>-0.3</v>
      </c>
      <c r="AA452" s="47">
        <v>2.58</v>
      </c>
      <c r="AB452" s="47">
        <v>3.11</v>
      </c>
      <c r="AC452" s="47">
        <v>2.92</v>
      </c>
      <c r="AD452" s="47">
        <v>3.79</v>
      </c>
      <c r="AE452" s="46">
        <f t="shared" si="96"/>
        <v>0.997</v>
      </c>
      <c r="AF452" s="46">
        <f t="shared" si="97"/>
        <v>1.0258</v>
      </c>
      <c r="AG452" s="46">
        <f t="shared" si="98"/>
        <v>1.0310999999999999</v>
      </c>
      <c r="AH452" s="46">
        <f t="shared" si="99"/>
        <v>1.0291999999999999</v>
      </c>
      <c r="AI452" s="46">
        <f t="shared" si="100"/>
        <v>1.0379</v>
      </c>
      <c r="AK452" s="45">
        <v>200112</v>
      </c>
      <c r="AL452" s="47">
        <v>1.6</v>
      </c>
      <c r="AM452" s="47">
        <v>0.15</v>
      </c>
    </row>
    <row r="453" spans="1:39" x14ac:dyDescent="0.2">
      <c r="A453" s="45">
        <v>200201</v>
      </c>
      <c r="B453" s="47">
        <v>1.49</v>
      </c>
      <c r="C453" s="47">
        <v>-1.79</v>
      </c>
      <c r="D453" s="47">
        <v>-1.79</v>
      </c>
      <c r="E453" s="47">
        <v>-1.19</v>
      </c>
      <c r="F453" s="47">
        <v>-1.1200000000000001</v>
      </c>
      <c r="G453" s="46">
        <f t="shared" si="94"/>
        <v>1.0148999999999999</v>
      </c>
      <c r="H453" s="46">
        <f t="shared" si="90"/>
        <v>0.98209999999999997</v>
      </c>
      <c r="I453" s="46">
        <f t="shared" si="91"/>
        <v>0.98209999999999997</v>
      </c>
      <c r="J453" s="46">
        <f t="shared" si="92"/>
        <v>0.98809999999999998</v>
      </c>
      <c r="K453" s="46">
        <f t="shared" si="93"/>
        <v>0.98880000000000001</v>
      </c>
      <c r="M453" s="45">
        <v>200201</v>
      </c>
      <c r="N453" s="47">
        <v>-1.1200000000000001</v>
      </c>
      <c r="O453" s="47">
        <v>-1.88</v>
      </c>
      <c r="P453" s="47">
        <v>-0.1</v>
      </c>
      <c r="Q453" s="47">
        <v>0.15</v>
      </c>
      <c r="R453" s="47">
        <v>-3.25</v>
      </c>
      <c r="S453" s="46">
        <f t="shared" si="101"/>
        <v>0.98880000000000001</v>
      </c>
      <c r="T453" s="46">
        <f t="shared" si="102"/>
        <v>0.98119999999999996</v>
      </c>
      <c r="U453" s="46">
        <f t="shared" si="103"/>
        <v>0.999</v>
      </c>
      <c r="V453" s="46">
        <f t="shared" si="104"/>
        <v>1.0015000000000001</v>
      </c>
      <c r="W453" s="46">
        <f t="shared" si="95"/>
        <v>0.96750000000000003</v>
      </c>
      <c r="Y453" s="45">
        <v>200201</v>
      </c>
      <c r="Z453" s="47">
        <v>-1.85</v>
      </c>
      <c r="AA453" s="47">
        <v>0.37</v>
      </c>
      <c r="AB453" s="47">
        <v>-0.74</v>
      </c>
      <c r="AC453" s="47">
        <v>0</v>
      </c>
      <c r="AD453" s="47">
        <v>2.2799999999999998</v>
      </c>
      <c r="AE453" s="46">
        <f t="shared" si="96"/>
        <v>0.98150000000000004</v>
      </c>
      <c r="AF453" s="46">
        <f t="shared" si="97"/>
        <v>1.0037</v>
      </c>
      <c r="AG453" s="46">
        <f t="shared" si="98"/>
        <v>0.99260000000000004</v>
      </c>
      <c r="AH453" s="46">
        <f t="shared" si="99"/>
        <v>1</v>
      </c>
      <c r="AI453" s="46">
        <f t="shared" si="100"/>
        <v>1.0227999999999999</v>
      </c>
      <c r="AK453" s="45">
        <v>200201</v>
      </c>
      <c r="AL453" s="47">
        <v>-1.44</v>
      </c>
      <c r="AM453" s="47">
        <v>0.14000000000000001</v>
      </c>
    </row>
    <row r="454" spans="1:39" x14ac:dyDescent="0.2">
      <c r="A454" s="45">
        <v>200202</v>
      </c>
      <c r="B454" s="47">
        <v>-4.1399999999999997</v>
      </c>
      <c r="C454" s="47">
        <v>-3.39</v>
      </c>
      <c r="D454" s="47">
        <v>-2.27</v>
      </c>
      <c r="E454" s="47">
        <v>-1.42</v>
      </c>
      <c r="F454" s="47">
        <v>-2.06</v>
      </c>
      <c r="G454" s="46">
        <f t="shared" si="94"/>
        <v>0.95860000000000001</v>
      </c>
      <c r="H454" s="46">
        <f t="shared" si="90"/>
        <v>0.96609999999999996</v>
      </c>
      <c r="I454" s="46">
        <f t="shared" si="91"/>
        <v>0.97729999999999995</v>
      </c>
      <c r="J454" s="46">
        <f t="shared" si="92"/>
        <v>0.98580000000000001</v>
      </c>
      <c r="K454" s="46">
        <f t="shared" si="93"/>
        <v>0.97940000000000005</v>
      </c>
      <c r="M454" s="45">
        <v>200202</v>
      </c>
      <c r="N454" s="47">
        <v>-2.82</v>
      </c>
      <c r="O454" s="47">
        <v>0.15</v>
      </c>
      <c r="P454" s="47">
        <v>0.57999999999999996</v>
      </c>
      <c r="Q454" s="47">
        <v>-2.65</v>
      </c>
      <c r="R454" s="47">
        <v>-5.7</v>
      </c>
      <c r="S454" s="46">
        <f t="shared" si="101"/>
        <v>0.9718</v>
      </c>
      <c r="T454" s="46">
        <f t="shared" si="102"/>
        <v>1.0015000000000001</v>
      </c>
      <c r="U454" s="46">
        <f t="shared" si="103"/>
        <v>1.0058</v>
      </c>
      <c r="V454" s="46">
        <f t="shared" si="104"/>
        <v>0.97350000000000003</v>
      </c>
      <c r="W454" s="46">
        <f t="shared" si="95"/>
        <v>0.94299999999999995</v>
      </c>
      <c r="Y454" s="45">
        <v>200202</v>
      </c>
      <c r="Z454" s="47">
        <v>-1.93</v>
      </c>
      <c r="AA454" s="47">
        <v>-2.57</v>
      </c>
      <c r="AB454" s="47">
        <v>-2.08</v>
      </c>
      <c r="AC454" s="47">
        <v>1.1000000000000001</v>
      </c>
      <c r="AD454" s="47">
        <v>-0.76</v>
      </c>
      <c r="AE454" s="46">
        <f t="shared" si="96"/>
        <v>0.98070000000000002</v>
      </c>
      <c r="AF454" s="46">
        <f t="shared" si="97"/>
        <v>0.97430000000000005</v>
      </c>
      <c r="AG454" s="46">
        <f t="shared" si="98"/>
        <v>0.97919999999999996</v>
      </c>
      <c r="AH454" s="46">
        <f t="shared" si="99"/>
        <v>1.0109999999999999</v>
      </c>
      <c r="AI454" s="46">
        <f t="shared" si="100"/>
        <v>0.99239999999999995</v>
      </c>
      <c r="AK454" s="45">
        <v>200202</v>
      </c>
      <c r="AL454" s="47">
        <v>-2.29</v>
      </c>
      <c r="AM454" s="47">
        <v>0.13</v>
      </c>
    </row>
    <row r="455" spans="1:39" x14ac:dyDescent="0.2">
      <c r="A455" s="45">
        <v>200203</v>
      </c>
      <c r="B455" s="47">
        <v>8.33</v>
      </c>
      <c r="C455" s="47">
        <v>8.7100000000000009</v>
      </c>
      <c r="D455" s="47">
        <v>7.68</v>
      </c>
      <c r="E455" s="47">
        <v>6.29</v>
      </c>
      <c r="F455" s="47">
        <v>3.68</v>
      </c>
      <c r="G455" s="46">
        <f t="shared" si="94"/>
        <v>1.0832999999999999</v>
      </c>
      <c r="H455" s="46">
        <f t="shared" si="90"/>
        <v>1.0871</v>
      </c>
      <c r="I455" s="46">
        <f t="shared" si="91"/>
        <v>1.0768</v>
      </c>
      <c r="J455" s="46">
        <f t="shared" si="92"/>
        <v>1.0629</v>
      </c>
      <c r="K455" s="46">
        <f t="shared" si="93"/>
        <v>1.0367999999999999</v>
      </c>
      <c r="M455" s="45">
        <v>200203</v>
      </c>
      <c r="N455" s="47">
        <v>3.37</v>
      </c>
      <c r="O455" s="47">
        <v>6.39</v>
      </c>
      <c r="P455" s="47">
        <v>4.62</v>
      </c>
      <c r="Q455" s="47">
        <v>8.08</v>
      </c>
      <c r="R455" s="47">
        <v>5.62</v>
      </c>
      <c r="S455" s="46">
        <f t="shared" si="101"/>
        <v>1.0337000000000001</v>
      </c>
      <c r="T455" s="46">
        <f t="shared" si="102"/>
        <v>1.0639000000000001</v>
      </c>
      <c r="U455" s="46">
        <f t="shared" si="103"/>
        <v>1.0462</v>
      </c>
      <c r="V455" s="46">
        <f t="shared" si="104"/>
        <v>1.0808</v>
      </c>
      <c r="W455" s="46">
        <f t="shared" si="95"/>
        <v>1.0562</v>
      </c>
      <c r="Y455" s="45">
        <v>200203</v>
      </c>
      <c r="Z455" s="47">
        <v>3.07</v>
      </c>
      <c r="AA455" s="47">
        <v>3.99</v>
      </c>
      <c r="AB455" s="47">
        <v>5.95</v>
      </c>
      <c r="AC455" s="47">
        <v>5.48</v>
      </c>
      <c r="AD455" s="47">
        <v>8.15</v>
      </c>
      <c r="AE455" s="46">
        <f t="shared" si="96"/>
        <v>1.0306999999999999</v>
      </c>
      <c r="AF455" s="46">
        <f t="shared" si="97"/>
        <v>1.0399</v>
      </c>
      <c r="AG455" s="46">
        <f t="shared" si="98"/>
        <v>1.0595000000000001</v>
      </c>
      <c r="AH455" s="46">
        <f t="shared" si="99"/>
        <v>1.0548</v>
      </c>
      <c r="AI455" s="46">
        <f t="shared" si="100"/>
        <v>1.0814999999999999</v>
      </c>
      <c r="AK455" s="45">
        <v>200203</v>
      </c>
      <c r="AL455" s="47">
        <v>4.24</v>
      </c>
      <c r="AM455" s="47">
        <v>0.13</v>
      </c>
    </row>
    <row r="456" spans="1:39" x14ac:dyDescent="0.2">
      <c r="A456" s="45">
        <v>200204</v>
      </c>
      <c r="B456" s="47">
        <v>1.93</v>
      </c>
      <c r="C456" s="47">
        <v>1.56</v>
      </c>
      <c r="D456" s="47">
        <v>-0.49</v>
      </c>
      <c r="E456" s="47">
        <v>-1.26</v>
      </c>
      <c r="F456" s="47">
        <v>-6.31</v>
      </c>
      <c r="G456" s="46">
        <f t="shared" si="94"/>
        <v>1.0193000000000001</v>
      </c>
      <c r="H456" s="46">
        <f t="shared" si="90"/>
        <v>1.0156000000000001</v>
      </c>
      <c r="I456" s="46">
        <f t="shared" si="91"/>
        <v>0.99509999999999998</v>
      </c>
      <c r="J456" s="46">
        <f t="shared" si="92"/>
        <v>0.98740000000000006</v>
      </c>
      <c r="K456" s="46">
        <f t="shared" si="93"/>
        <v>0.93690000000000007</v>
      </c>
      <c r="M456" s="45">
        <v>200204</v>
      </c>
      <c r="N456" s="47">
        <v>-7.68</v>
      </c>
      <c r="O456" s="47">
        <v>-2.0299999999999998</v>
      </c>
      <c r="P456" s="47">
        <v>1.27</v>
      </c>
      <c r="Q456" s="47">
        <v>-0.72</v>
      </c>
      <c r="R456" s="47">
        <v>-6.73</v>
      </c>
      <c r="S456" s="46">
        <f t="shared" si="101"/>
        <v>0.92320000000000002</v>
      </c>
      <c r="T456" s="46">
        <f t="shared" si="102"/>
        <v>0.97970000000000002</v>
      </c>
      <c r="U456" s="46">
        <f t="shared" si="103"/>
        <v>1.0126999999999999</v>
      </c>
      <c r="V456" s="46">
        <f t="shared" si="104"/>
        <v>0.99280000000000002</v>
      </c>
      <c r="W456" s="46">
        <f t="shared" si="95"/>
        <v>0.93269999999999997</v>
      </c>
      <c r="Y456" s="45">
        <v>200204</v>
      </c>
      <c r="Z456" s="47">
        <v>-6.06</v>
      </c>
      <c r="AA456" s="47">
        <v>-6.43</v>
      </c>
      <c r="AB456" s="47">
        <v>-3.86</v>
      </c>
      <c r="AC456" s="47">
        <v>0.14000000000000001</v>
      </c>
      <c r="AD456" s="47">
        <v>0.87</v>
      </c>
      <c r="AE456" s="46">
        <f t="shared" si="96"/>
        <v>0.93940000000000001</v>
      </c>
      <c r="AF456" s="46">
        <f t="shared" si="97"/>
        <v>0.93569999999999998</v>
      </c>
      <c r="AG456" s="46">
        <f t="shared" si="98"/>
        <v>0.96140000000000003</v>
      </c>
      <c r="AH456" s="46">
        <f t="shared" si="99"/>
        <v>1.0014000000000001</v>
      </c>
      <c r="AI456" s="46">
        <f t="shared" si="100"/>
        <v>1.0086999999999999</v>
      </c>
      <c r="AK456" s="45">
        <v>200204</v>
      </c>
      <c r="AL456" s="47">
        <v>-5.2</v>
      </c>
      <c r="AM456" s="47">
        <v>0.15</v>
      </c>
    </row>
    <row r="457" spans="1:39" x14ac:dyDescent="0.2">
      <c r="A457" s="45">
        <v>200205</v>
      </c>
      <c r="B457" s="47">
        <v>-1.33</v>
      </c>
      <c r="C457" s="47">
        <v>-5.13</v>
      </c>
      <c r="D457" s="47">
        <v>-3.96</v>
      </c>
      <c r="E457" s="47">
        <v>-1.55</v>
      </c>
      <c r="F457" s="47">
        <v>-0.87</v>
      </c>
      <c r="G457" s="46">
        <f t="shared" si="94"/>
        <v>0.98670000000000002</v>
      </c>
      <c r="H457" s="46">
        <f t="shared" ref="H457:H520" si="105">(C457/100)+1</f>
        <v>0.94869999999999999</v>
      </c>
      <c r="I457" s="46">
        <f t="shared" ref="I457:I520" si="106">(D457/100)+1</f>
        <v>0.96040000000000003</v>
      </c>
      <c r="J457" s="46">
        <f t="shared" ref="J457:J520" si="107">(E457/100)+1</f>
        <v>0.98450000000000004</v>
      </c>
      <c r="K457" s="46">
        <f t="shared" ref="K457:K520" si="108">(F457/100)+1</f>
        <v>0.99129999999999996</v>
      </c>
      <c r="M457" s="45">
        <v>200205</v>
      </c>
      <c r="N457" s="47">
        <v>-1.65</v>
      </c>
      <c r="O457" s="47">
        <v>-0.24</v>
      </c>
      <c r="P457" s="47">
        <v>-0.67</v>
      </c>
      <c r="Q457" s="47">
        <v>-0.37</v>
      </c>
      <c r="R457" s="47">
        <v>-3.7</v>
      </c>
      <c r="S457" s="46">
        <f t="shared" si="101"/>
        <v>0.98350000000000004</v>
      </c>
      <c r="T457" s="46">
        <f t="shared" si="102"/>
        <v>0.99760000000000004</v>
      </c>
      <c r="U457" s="46">
        <f t="shared" si="103"/>
        <v>0.99329999999999996</v>
      </c>
      <c r="V457" s="46">
        <f t="shared" si="104"/>
        <v>0.99629999999999996</v>
      </c>
      <c r="W457" s="46">
        <f t="shared" si="95"/>
        <v>0.96299999999999997</v>
      </c>
      <c r="Y457" s="45">
        <v>200205</v>
      </c>
      <c r="Z457" s="47">
        <v>-2.15</v>
      </c>
      <c r="AA457" s="47">
        <v>-0.36</v>
      </c>
      <c r="AB457" s="47">
        <v>-1.71</v>
      </c>
      <c r="AC457" s="47">
        <v>1.67</v>
      </c>
      <c r="AD457" s="47">
        <v>-0.7</v>
      </c>
      <c r="AE457" s="46">
        <f t="shared" si="96"/>
        <v>0.97850000000000004</v>
      </c>
      <c r="AF457" s="46">
        <f t="shared" si="97"/>
        <v>0.99639999999999995</v>
      </c>
      <c r="AG457" s="46">
        <f t="shared" si="98"/>
        <v>0.9829</v>
      </c>
      <c r="AH457" s="46">
        <f t="shared" si="99"/>
        <v>1.0166999999999999</v>
      </c>
      <c r="AI457" s="46">
        <f t="shared" si="100"/>
        <v>0.99299999999999999</v>
      </c>
      <c r="AK457" s="45">
        <v>200205</v>
      </c>
      <c r="AL457" s="47">
        <v>-1.38</v>
      </c>
      <c r="AM457" s="47">
        <v>0.14000000000000001</v>
      </c>
    </row>
    <row r="458" spans="1:39" x14ac:dyDescent="0.2">
      <c r="A458" s="45">
        <v>200206</v>
      </c>
      <c r="B458" s="47">
        <v>-1.85</v>
      </c>
      <c r="C458" s="47">
        <v>-4.1500000000000004</v>
      </c>
      <c r="D458" s="47">
        <v>-6.63</v>
      </c>
      <c r="E458" s="47">
        <v>-7.95</v>
      </c>
      <c r="F458" s="47">
        <v>-7.24</v>
      </c>
      <c r="G458" s="46">
        <f t="shared" ref="G458:G521" si="109">(B458/100)+1</f>
        <v>0.98150000000000004</v>
      </c>
      <c r="H458" s="46">
        <f t="shared" si="105"/>
        <v>0.95850000000000002</v>
      </c>
      <c r="I458" s="46">
        <f t="shared" si="106"/>
        <v>0.93369999999999997</v>
      </c>
      <c r="J458" s="46">
        <f t="shared" si="107"/>
        <v>0.92049999999999998</v>
      </c>
      <c r="K458" s="46">
        <f t="shared" si="108"/>
        <v>0.92759999999999998</v>
      </c>
      <c r="M458" s="45">
        <v>200206</v>
      </c>
      <c r="N458" s="47">
        <v>-7.69</v>
      </c>
      <c r="O458" s="47">
        <v>-5.27</v>
      </c>
      <c r="P458" s="47">
        <v>-6.04</v>
      </c>
      <c r="Q458" s="47">
        <v>-7.12</v>
      </c>
      <c r="R458" s="47">
        <v>-7.14</v>
      </c>
      <c r="S458" s="46">
        <f t="shared" si="101"/>
        <v>0.92310000000000003</v>
      </c>
      <c r="T458" s="46">
        <f t="shared" si="102"/>
        <v>0.94730000000000003</v>
      </c>
      <c r="U458" s="46">
        <f t="shared" si="103"/>
        <v>0.93959999999999999</v>
      </c>
      <c r="V458" s="46">
        <f t="shared" si="104"/>
        <v>0.92879999999999996</v>
      </c>
      <c r="W458" s="46">
        <f t="shared" ref="W458:W521" si="110">(R458/100)+1</f>
        <v>0.92859999999999998</v>
      </c>
      <c r="Y458" s="45">
        <v>200206</v>
      </c>
      <c r="Z458" s="47">
        <v>-7.8</v>
      </c>
      <c r="AA458" s="47">
        <v>-6.8</v>
      </c>
      <c r="AB458" s="47">
        <v>-5.08</v>
      </c>
      <c r="AC458" s="47">
        <v>-6.09</v>
      </c>
      <c r="AD458" s="47">
        <v>-5.82</v>
      </c>
      <c r="AE458" s="46">
        <f t="shared" ref="AE458:AE521" si="111">(Z458/100)+1</f>
        <v>0.92200000000000004</v>
      </c>
      <c r="AF458" s="46">
        <f t="shared" ref="AF458:AF521" si="112">(AA458/100)+1</f>
        <v>0.93199999999999994</v>
      </c>
      <c r="AG458" s="46">
        <f t="shared" ref="AG458:AG521" si="113">(AB458/100)+1</f>
        <v>0.94920000000000004</v>
      </c>
      <c r="AH458" s="46">
        <f t="shared" ref="AH458:AH521" si="114">(AC458/100)+1</f>
        <v>0.93910000000000005</v>
      </c>
      <c r="AI458" s="46">
        <f t="shared" ref="AI458:AI521" si="115">(AD458/100)+1</f>
        <v>0.94179999999999997</v>
      </c>
      <c r="AK458" s="45">
        <v>200206</v>
      </c>
      <c r="AL458" s="47">
        <v>-7.21</v>
      </c>
      <c r="AM458" s="47">
        <v>0.13</v>
      </c>
    </row>
    <row r="459" spans="1:39" x14ac:dyDescent="0.2">
      <c r="A459" s="45">
        <v>200207</v>
      </c>
      <c r="B459" s="47">
        <v>-14.66</v>
      </c>
      <c r="C459" s="47">
        <v>-15.97</v>
      </c>
      <c r="D459" s="47">
        <v>-11.01</v>
      </c>
      <c r="E459" s="47">
        <v>-9.94</v>
      </c>
      <c r="F459" s="47">
        <v>-6.99</v>
      </c>
      <c r="G459" s="46">
        <f t="shared" si="109"/>
        <v>0.85339999999999994</v>
      </c>
      <c r="H459" s="46">
        <f t="shared" si="105"/>
        <v>0.84030000000000005</v>
      </c>
      <c r="I459" s="46">
        <f t="shared" si="106"/>
        <v>0.88990000000000002</v>
      </c>
      <c r="J459" s="46">
        <f t="shared" si="107"/>
        <v>0.90060000000000007</v>
      </c>
      <c r="K459" s="46">
        <f t="shared" si="108"/>
        <v>0.93010000000000004</v>
      </c>
      <c r="M459" s="45">
        <v>200207</v>
      </c>
      <c r="N459" s="47">
        <v>-6.1</v>
      </c>
      <c r="O459" s="47">
        <v>-10.23</v>
      </c>
      <c r="P459" s="47">
        <v>-8.56</v>
      </c>
      <c r="Q459" s="47">
        <v>-11.53</v>
      </c>
      <c r="R459" s="47">
        <v>-15.83</v>
      </c>
      <c r="S459" s="46">
        <f t="shared" ref="S459:S522" si="116">(N459/100)+1</f>
        <v>0.93900000000000006</v>
      </c>
      <c r="T459" s="46">
        <f t="shared" ref="T459:T522" si="117">(O459/100)+1</f>
        <v>0.89769999999999994</v>
      </c>
      <c r="U459" s="46">
        <f t="shared" ref="U459:U522" si="118">(P459/100)+1</f>
        <v>0.91439999999999999</v>
      </c>
      <c r="V459" s="46">
        <f t="shared" ref="V459:V522" si="119">(Q459/100)+1</f>
        <v>0.88470000000000004</v>
      </c>
      <c r="W459" s="46">
        <f t="shared" si="110"/>
        <v>0.8417</v>
      </c>
      <c r="Y459" s="45">
        <v>200207</v>
      </c>
      <c r="Z459" s="47">
        <v>-9.2100000000000009</v>
      </c>
      <c r="AA459" s="47">
        <v>-4.58</v>
      </c>
      <c r="AB459" s="47">
        <v>-8.35</v>
      </c>
      <c r="AC459" s="47">
        <v>-7.33</v>
      </c>
      <c r="AD459" s="47">
        <v>-7.51</v>
      </c>
      <c r="AE459" s="46">
        <f t="shared" si="111"/>
        <v>0.90789999999999993</v>
      </c>
      <c r="AF459" s="46">
        <f t="shared" si="112"/>
        <v>0.95420000000000005</v>
      </c>
      <c r="AG459" s="46">
        <f t="shared" si="113"/>
        <v>0.91649999999999998</v>
      </c>
      <c r="AH459" s="46">
        <f t="shared" si="114"/>
        <v>0.92669999999999997</v>
      </c>
      <c r="AI459" s="46">
        <f t="shared" si="115"/>
        <v>0.92490000000000006</v>
      </c>
      <c r="AK459" s="45">
        <v>200207</v>
      </c>
      <c r="AL459" s="47">
        <v>-8.18</v>
      </c>
      <c r="AM459" s="47">
        <v>0.15</v>
      </c>
    </row>
    <row r="460" spans="1:39" x14ac:dyDescent="0.2">
      <c r="A460" s="45">
        <v>200208</v>
      </c>
      <c r="B460" s="47">
        <v>-1.1399999999999999</v>
      </c>
      <c r="C460" s="47">
        <v>0.28000000000000003</v>
      </c>
      <c r="D460" s="47">
        <v>1.05</v>
      </c>
      <c r="E460" s="47">
        <v>0.46</v>
      </c>
      <c r="F460" s="47">
        <v>0.71</v>
      </c>
      <c r="G460" s="46">
        <f t="shared" si="109"/>
        <v>0.98860000000000003</v>
      </c>
      <c r="H460" s="46">
        <f t="shared" si="105"/>
        <v>1.0027999999999999</v>
      </c>
      <c r="I460" s="46">
        <f t="shared" si="106"/>
        <v>1.0105</v>
      </c>
      <c r="J460" s="46">
        <f t="shared" si="107"/>
        <v>1.0045999999999999</v>
      </c>
      <c r="K460" s="46">
        <f t="shared" si="108"/>
        <v>1.0071000000000001</v>
      </c>
      <c r="M460" s="45">
        <v>200208</v>
      </c>
      <c r="N460" s="47">
        <v>-0.21</v>
      </c>
      <c r="O460" s="47">
        <v>0.7</v>
      </c>
      <c r="P460" s="47">
        <v>1.54</v>
      </c>
      <c r="Q460" s="47">
        <v>3.29</v>
      </c>
      <c r="R460" s="47">
        <v>4.42</v>
      </c>
      <c r="S460" s="46">
        <f t="shared" si="116"/>
        <v>0.99790000000000001</v>
      </c>
      <c r="T460" s="46">
        <f t="shared" si="117"/>
        <v>1.0069999999999999</v>
      </c>
      <c r="U460" s="46">
        <f t="shared" si="118"/>
        <v>1.0154000000000001</v>
      </c>
      <c r="V460" s="46">
        <f t="shared" si="119"/>
        <v>1.0328999999999999</v>
      </c>
      <c r="W460" s="46">
        <f t="shared" si="110"/>
        <v>1.0442</v>
      </c>
      <c r="Y460" s="45">
        <v>200208</v>
      </c>
      <c r="Z460" s="47">
        <v>0.46</v>
      </c>
      <c r="AA460" s="47">
        <v>0.15</v>
      </c>
      <c r="AB460" s="47">
        <v>0.8</v>
      </c>
      <c r="AC460" s="47">
        <v>0.84</v>
      </c>
      <c r="AD460" s="47">
        <v>2.09</v>
      </c>
      <c r="AE460" s="46">
        <f t="shared" si="111"/>
        <v>1.0045999999999999</v>
      </c>
      <c r="AF460" s="46">
        <f t="shared" si="112"/>
        <v>1.0015000000000001</v>
      </c>
      <c r="AG460" s="46">
        <f t="shared" si="113"/>
        <v>1.008</v>
      </c>
      <c r="AH460" s="46">
        <f t="shared" si="114"/>
        <v>1.0084</v>
      </c>
      <c r="AI460" s="46">
        <f t="shared" si="115"/>
        <v>1.0208999999999999</v>
      </c>
      <c r="AK460" s="45">
        <v>200208</v>
      </c>
      <c r="AL460" s="47">
        <v>0.5</v>
      </c>
      <c r="AM460" s="47">
        <v>0.14000000000000001</v>
      </c>
    </row>
    <row r="461" spans="1:39" x14ac:dyDescent="0.2">
      <c r="A461" s="45">
        <v>200209</v>
      </c>
      <c r="B461" s="47">
        <v>-8.09</v>
      </c>
      <c r="C461" s="47">
        <v>-7.22</v>
      </c>
      <c r="D461" s="47">
        <v>-8.26</v>
      </c>
      <c r="E461" s="47">
        <v>-10.07</v>
      </c>
      <c r="F461" s="47">
        <v>-10.52</v>
      </c>
      <c r="G461" s="46">
        <f t="shared" si="109"/>
        <v>0.91910000000000003</v>
      </c>
      <c r="H461" s="46">
        <f t="shared" si="105"/>
        <v>0.92779999999999996</v>
      </c>
      <c r="I461" s="46">
        <f t="shared" si="106"/>
        <v>0.91739999999999999</v>
      </c>
      <c r="J461" s="46">
        <f t="shared" si="107"/>
        <v>0.89929999999999999</v>
      </c>
      <c r="K461" s="46">
        <f t="shared" si="108"/>
        <v>0.89480000000000004</v>
      </c>
      <c r="M461" s="45">
        <v>200209</v>
      </c>
      <c r="N461" s="47">
        <v>-10.83</v>
      </c>
      <c r="O461" s="47">
        <v>-10.5</v>
      </c>
      <c r="P461" s="47">
        <v>-9.34</v>
      </c>
      <c r="Q461" s="47">
        <v>-8.77</v>
      </c>
      <c r="R461" s="47">
        <v>-9.39</v>
      </c>
      <c r="S461" s="46">
        <f t="shared" si="116"/>
        <v>0.89169999999999994</v>
      </c>
      <c r="T461" s="46">
        <f t="shared" si="117"/>
        <v>0.89500000000000002</v>
      </c>
      <c r="U461" s="46">
        <f t="shared" si="118"/>
        <v>0.90659999999999996</v>
      </c>
      <c r="V461" s="46">
        <f t="shared" si="119"/>
        <v>0.9123</v>
      </c>
      <c r="W461" s="46">
        <f t="shared" si="110"/>
        <v>0.90610000000000002</v>
      </c>
      <c r="Y461" s="45">
        <v>200209</v>
      </c>
      <c r="Z461" s="47">
        <v>-9.7100000000000009</v>
      </c>
      <c r="AA461" s="47">
        <v>-10.33</v>
      </c>
      <c r="AB461" s="47">
        <v>-9.58</v>
      </c>
      <c r="AC461" s="47">
        <v>-9.65</v>
      </c>
      <c r="AD461" s="47">
        <v>-11.21</v>
      </c>
      <c r="AE461" s="46">
        <f t="shared" si="111"/>
        <v>0.90290000000000004</v>
      </c>
      <c r="AF461" s="46">
        <f t="shared" si="112"/>
        <v>0.89670000000000005</v>
      </c>
      <c r="AG461" s="46">
        <f t="shared" si="113"/>
        <v>0.9042</v>
      </c>
      <c r="AH461" s="46">
        <f t="shared" si="114"/>
        <v>0.90349999999999997</v>
      </c>
      <c r="AI461" s="46">
        <f t="shared" si="115"/>
        <v>0.88790000000000002</v>
      </c>
      <c r="AK461" s="45">
        <v>200209</v>
      </c>
      <c r="AL461" s="47">
        <v>-10.35</v>
      </c>
      <c r="AM461" s="47">
        <v>0.14000000000000001</v>
      </c>
    </row>
    <row r="462" spans="1:39" x14ac:dyDescent="0.2">
      <c r="A462" s="45">
        <v>200210</v>
      </c>
      <c r="B462" s="47">
        <v>3.05</v>
      </c>
      <c r="C462" s="47">
        <v>3.84</v>
      </c>
      <c r="D462" s="47">
        <v>4.53</v>
      </c>
      <c r="E462" s="47">
        <v>5.29</v>
      </c>
      <c r="F462" s="47">
        <v>8.93</v>
      </c>
      <c r="G462" s="46">
        <f t="shared" si="109"/>
        <v>1.0305</v>
      </c>
      <c r="H462" s="46">
        <f t="shared" si="105"/>
        <v>1.0384</v>
      </c>
      <c r="I462" s="46">
        <f t="shared" si="106"/>
        <v>1.0452999999999999</v>
      </c>
      <c r="J462" s="46">
        <f t="shared" si="107"/>
        <v>1.0528999999999999</v>
      </c>
      <c r="K462" s="46">
        <f t="shared" si="108"/>
        <v>1.0892999999999999</v>
      </c>
      <c r="M462" s="45">
        <v>200210</v>
      </c>
      <c r="N462" s="47">
        <v>10.06</v>
      </c>
      <c r="O462" s="47">
        <v>6.35</v>
      </c>
      <c r="P462" s="47">
        <v>4.5</v>
      </c>
      <c r="Q462" s="47">
        <v>4.7</v>
      </c>
      <c r="R462" s="47">
        <v>7.04</v>
      </c>
      <c r="S462" s="46">
        <f t="shared" si="116"/>
        <v>1.1006</v>
      </c>
      <c r="T462" s="46">
        <f t="shared" si="117"/>
        <v>1.0634999999999999</v>
      </c>
      <c r="U462" s="46">
        <f t="shared" si="118"/>
        <v>1.0449999999999999</v>
      </c>
      <c r="V462" s="46">
        <f t="shared" si="119"/>
        <v>1.0469999999999999</v>
      </c>
      <c r="W462" s="46">
        <f t="shared" si="110"/>
        <v>1.0704</v>
      </c>
      <c r="Y462" s="45">
        <v>200210</v>
      </c>
      <c r="Z462" s="47">
        <v>10.87</v>
      </c>
      <c r="AA462" s="47">
        <v>7.65</v>
      </c>
      <c r="AB462" s="47">
        <v>7.85</v>
      </c>
      <c r="AC462" s="47">
        <v>2.2000000000000002</v>
      </c>
      <c r="AD462" s="47">
        <v>4.28</v>
      </c>
      <c r="AE462" s="46">
        <f t="shared" si="111"/>
        <v>1.1087</v>
      </c>
      <c r="AF462" s="46">
        <f t="shared" si="112"/>
        <v>1.0765</v>
      </c>
      <c r="AG462" s="46">
        <f t="shared" si="113"/>
        <v>1.0785</v>
      </c>
      <c r="AH462" s="46">
        <f t="shared" si="114"/>
        <v>1.022</v>
      </c>
      <c r="AI462" s="46">
        <f t="shared" si="115"/>
        <v>1.0427999999999999</v>
      </c>
      <c r="AK462" s="45">
        <v>200210</v>
      </c>
      <c r="AL462" s="47">
        <v>7.84</v>
      </c>
      <c r="AM462" s="47">
        <v>0.14000000000000001</v>
      </c>
    </row>
    <row r="463" spans="1:39" x14ac:dyDescent="0.2">
      <c r="A463" s="45">
        <v>200211</v>
      </c>
      <c r="B463" s="47">
        <v>12.02</v>
      </c>
      <c r="C463" s="47">
        <v>9.7899999999999991</v>
      </c>
      <c r="D463" s="47">
        <v>8.02</v>
      </c>
      <c r="E463" s="47">
        <v>8.76</v>
      </c>
      <c r="F463" s="47">
        <v>5.24</v>
      </c>
      <c r="G463" s="46">
        <f t="shared" si="109"/>
        <v>1.1202000000000001</v>
      </c>
      <c r="H463" s="46">
        <f t="shared" si="105"/>
        <v>1.0979000000000001</v>
      </c>
      <c r="I463" s="46">
        <f t="shared" si="106"/>
        <v>1.0802</v>
      </c>
      <c r="J463" s="46">
        <f t="shared" si="107"/>
        <v>1.0875999999999999</v>
      </c>
      <c r="K463" s="46">
        <f t="shared" si="108"/>
        <v>1.0524</v>
      </c>
      <c r="M463" s="45">
        <v>200211</v>
      </c>
      <c r="N463" s="47">
        <v>5.52</v>
      </c>
      <c r="O463" s="47">
        <v>6.92</v>
      </c>
      <c r="P463" s="47">
        <v>5.42</v>
      </c>
      <c r="Q463" s="47">
        <v>6.43</v>
      </c>
      <c r="R463" s="47">
        <v>9.31</v>
      </c>
      <c r="S463" s="46">
        <f t="shared" si="116"/>
        <v>1.0551999999999999</v>
      </c>
      <c r="T463" s="46">
        <f t="shared" si="117"/>
        <v>1.0691999999999999</v>
      </c>
      <c r="U463" s="46">
        <f t="shared" si="118"/>
        <v>1.0542</v>
      </c>
      <c r="V463" s="46">
        <f t="shared" si="119"/>
        <v>1.0643</v>
      </c>
      <c r="W463" s="46">
        <f t="shared" si="110"/>
        <v>1.0931</v>
      </c>
      <c r="Y463" s="45">
        <v>200211</v>
      </c>
      <c r="Z463" s="47">
        <v>6.64</v>
      </c>
      <c r="AA463" s="47">
        <v>3.4</v>
      </c>
      <c r="AB463" s="47">
        <v>4.91</v>
      </c>
      <c r="AC463" s="47">
        <v>1.93</v>
      </c>
      <c r="AD463" s="47">
        <v>2.61</v>
      </c>
      <c r="AE463" s="46">
        <f t="shared" si="111"/>
        <v>1.0664</v>
      </c>
      <c r="AF463" s="46">
        <f t="shared" si="112"/>
        <v>1.034</v>
      </c>
      <c r="AG463" s="46">
        <f t="shared" si="113"/>
        <v>1.0490999999999999</v>
      </c>
      <c r="AH463" s="46">
        <f t="shared" si="114"/>
        <v>1.0193000000000001</v>
      </c>
      <c r="AI463" s="46">
        <f t="shared" si="115"/>
        <v>1.0261</v>
      </c>
      <c r="AK463" s="45">
        <v>200211</v>
      </c>
      <c r="AL463" s="47">
        <v>5.96</v>
      </c>
      <c r="AM463" s="47">
        <v>0.12</v>
      </c>
    </row>
    <row r="464" spans="1:39" x14ac:dyDescent="0.2">
      <c r="A464" s="45">
        <v>200212</v>
      </c>
      <c r="B464" s="47">
        <v>-5.26</v>
      </c>
      <c r="C464" s="47">
        <v>-6.22</v>
      </c>
      <c r="D464" s="47">
        <v>-4.97</v>
      </c>
      <c r="E464" s="47">
        <v>-4.82</v>
      </c>
      <c r="F464" s="47">
        <v>-5.85</v>
      </c>
      <c r="G464" s="46">
        <f t="shared" si="109"/>
        <v>0.94740000000000002</v>
      </c>
      <c r="H464" s="46">
        <f t="shared" si="105"/>
        <v>0.93779999999999997</v>
      </c>
      <c r="I464" s="46">
        <f t="shared" si="106"/>
        <v>0.95030000000000003</v>
      </c>
      <c r="J464" s="46">
        <f t="shared" si="107"/>
        <v>0.95179999999999998</v>
      </c>
      <c r="K464" s="46">
        <f t="shared" si="108"/>
        <v>0.9415</v>
      </c>
      <c r="M464" s="45">
        <v>200212</v>
      </c>
      <c r="N464" s="47">
        <v>-6.45</v>
      </c>
      <c r="O464" s="47">
        <v>-5.99</v>
      </c>
      <c r="P464" s="47">
        <v>-3.27</v>
      </c>
      <c r="Q464" s="47">
        <v>-3.73</v>
      </c>
      <c r="R464" s="47">
        <v>-6.33</v>
      </c>
      <c r="S464" s="46">
        <f t="shared" si="116"/>
        <v>0.9355</v>
      </c>
      <c r="T464" s="46">
        <f t="shared" si="117"/>
        <v>0.94010000000000005</v>
      </c>
      <c r="U464" s="46">
        <f t="shared" si="118"/>
        <v>0.96730000000000005</v>
      </c>
      <c r="V464" s="46">
        <f t="shared" si="119"/>
        <v>0.9627</v>
      </c>
      <c r="W464" s="46">
        <f t="shared" si="110"/>
        <v>0.93669999999999998</v>
      </c>
      <c r="Y464" s="45">
        <v>200212</v>
      </c>
      <c r="Z464" s="47">
        <v>-7.79</v>
      </c>
      <c r="AA464" s="47">
        <v>-4.58</v>
      </c>
      <c r="AB464" s="47">
        <v>-4.38</v>
      </c>
      <c r="AC464" s="47">
        <v>-0.7</v>
      </c>
      <c r="AD464" s="47">
        <v>0.52</v>
      </c>
      <c r="AE464" s="46">
        <f t="shared" si="111"/>
        <v>0.92210000000000003</v>
      </c>
      <c r="AF464" s="46">
        <f t="shared" si="112"/>
        <v>0.95420000000000005</v>
      </c>
      <c r="AG464" s="46">
        <f t="shared" si="113"/>
        <v>0.95620000000000005</v>
      </c>
      <c r="AH464" s="46">
        <f t="shared" si="114"/>
        <v>0.99299999999999999</v>
      </c>
      <c r="AI464" s="46">
        <f t="shared" si="115"/>
        <v>1.0052000000000001</v>
      </c>
      <c r="AK464" s="45">
        <v>200212</v>
      </c>
      <c r="AL464" s="47">
        <v>-5.76</v>
      </c>
      <c r="AM464" s="47">
        <v>0.11</v>
      </c>
    </row>
    <row r="465" spans="1:39" x14ac:dyDescent="0.2">
      <c r="A465" s="45">
        <v>200301</v>
      </c>
      <c r="B465" s="47">
        <v>-0.45</v>
      </c>
      <c r="C465" s="47">
        <v>-2.72</v>
      </c>
      <c r="D465" s="47">
        <v>-2.93</v>
      </c>
      <c r="E465" s="47">
        <v>-1.81</v>
      </c>
      <c r="F465" s="47">
        <v>-2.8</v>
      </c>
      <c r="G465" s="46">
        <f t="shared" si="109"/>
        <v>0.99550000000000005</v>
      </c>
      <c r="H465" s="46">
        <f t="shared" si="105"/>
        <v>0.9728</v>
      </c>
      <c r="I465" s="46">
        <f t="shared" si="106"/>
        <v>0.97070000000000001</v>
      </c>
      <c r="J465" s="46">
        <f t="shared" si="107"/>
        <v>0.9819</v>
      </c>
      <c r="K465" s="46">
        <f t="shared" si="108"/>
        <v>0.97199999999999998</v>
      </c>
      <c r="M465" s="45">
        <v>200301</v>
      </c>
      <c r="N465" s="47">
        <v>-2.72</v>
      </c>
      <c r="O465" s="47">
        <v>-2.85</v>
      </c>
      <c r="P465" s="47">
        <v>-1.38</v>
      </c>
      <c r="Q465" s="47">
        <v>-4.01</v>
      </c>
      <c r="R465" s="47">
        <v>-3.99</v>
      </c>
      <c r="S465" s="46">
        <f t="shared" si="116"/>
        <v>0.9728</v>
      </c>
      <c r="T465" s="46">
        <f t="shared" si="117"/>
        <v>0.97150000000000003</v>
      </c>
      <c r="U465" s="46">
        <f t="shared" si="118"/>
        <v>0.98619999999999997</v>
      </c>
      <c r="V465" s="46">
        <f t="shared" si="119"/>
        <v>0.95989999999999998</v>
      </c>
      <c r="W465" s="46">
        <f t="shared" si="110"/>
        <v>0.96009999999999995</v>
      </c>
      <c r="Y465" s="45">
        <v>200301</v>
      </c>
      <c r="Z465" s="47">
        <v>-2.79</v>
      </c>
      <c r="AA465" s="47">
        <v>-3.11</v>
      </c>
      <c r="AB465" s="47">
        <v>-2.4700000000000002</v>
      </c>
      <c r="AC465" s="47">
        <v>-1.7</v>
      </c>
      <c r="AD465" s="47">
        <v>-3.75</v>
      </c>
      <c r="AE465" s="46">
        <f t="shared" si="111"/>
        <v>0.97209999999999996</v>
      </c>
      <c r="AF465" s="46">
        <f t="shared" si="112"/>
        <v>0.96889999999999998</v>
      </c>
      <c r="AG465" s="46">
        <f t="shared" si="113"/>
        <v>0.97529999999999994</v>
      </c>
      <c r="AH465" s="46">
        <f t="shared" si="114"/>
        <v>0.98299999999999998</v>
      </c>
      <c r="AI465" s="46">
        <f t="shared" si="115"/>
        <v>0.96250000000000002</v>
      </c>
      <c r="AK465" s="45">
        <v>200301</v>
      </c>
      <c r="AL465" s="47">
        <v>-2.57</v>
      </c>
      <c r="AM465" s="47">
        <v>0.1</v>
      </c>
    </row>
    <row r="466" spans="1:39" x14ac:dyDescent="0.2">
      <c r="A466" s="45">
        <v>200302</v>
      </c>
      <c r="B466" s="47">
        <v>-3.12</v>
      </c>
      <c r="C466" s="47">
        <v>-2.71</v>
      </c>
      <c r="D466" s="47">
        <v>-2.9</v>
      </c>
      <c r="E466" s="47">
        <v>-2.17</v>
      </c>
      <c r="F466" s="47">
        <v>-1.71</v>
      </c>
      <c r="G466" s="46">
        <f t="shared" si="109"/>
        <v>0.96879999999999999</v>
      </c>
      <c r="H466" s="46">
        <f t="shared" si="105"/>
        <v>0.97289999999999999</v>
      </c>
      <c r="I466" s="46">
        <f t="shared" si="106"/>
        <v>0.97099999999999997</v>
      </c>
      <c r="J466" s="46">
        <f t="shared" si="107"/>
        <v>0.97829999999999995</v>
      </c>
      <c r="K466" s="46">
        <f t="shared" si="108"/>
        <v>0.9829</v>
      </c>
      <c r="M466" s="45">
        <v>200302</v>
      </c>
      <c r="N466" s="47">
        <v>-1.34</v>
      </c>
      <c r="O466" s="47">
        <v>-2.4</v>
      </c>
      <c r="P466" s="47">
        <v>-2.2999999999999998</v>
      </c>
      <c r="Q466" s="47">
        <v>-3.05</v>
      </c>
      <c r="R466" s="47">
        <v>-4.46</v>
      </c>
      <c r="S466" s="46">
        <f t="shared" si="116"/>
        <v>0.98660000000000003</v>
      </c>
      <c r="T466" s="46">
        <f t="shared" si="117"/>
        <v>0.97599999999999998</v>
      </c>
      <c r="U466" s="46">
        <f t="shared" si="118"/>
        <v>0.97699999999999998</v>
      </c>
      <c r="V466" s="46">
        <f t="shared" si="119"/>
        <v>0.96950000000000003</v>
      </c>
      <c r="W466" s="46">
        <f t="shared" si="110"/>
        <v>0.95540000000000003</v>
      </c>
      <c r="Y466" s="45">
        <v>200302</v>
      </c>
      <c r="Z466" s="47">
        <v>-2</v>
      </c>
      <c r="AA466" s="47">
        <v>-0.67</v>
      </c>
      <c r="AB466" s="47">
        <v>-3.68</v>
      </c>
      <c r="AC466" s="47">
        <v>-1.81</v>
      </c>
      <c r="AD466" s="47">
        <v>-1.53</v>
      </c>
      <c r="AE466" s="46">
        <f t="shared" si="111"/>
        <v>0.98</v>
      </c>
      <c r="AF466" s="46">
        <f t="shared" si="112"/>
        <v>0.99329999999999996</v>
      </c>
      <c r="AG466" s="46">
        <f t="shared" si="113"/>
        <v>0.96320000000000006</v>
      </c>
      <c r="AH466" s="46">
        <f t="shared" si="114"/>
        <v>0.9819</v>
      </c>
      <c r="AI466" s="46">
        <f t="shared" si="115"/>
        <v>0.98470000000000002</v>
      </c>
      <c r="AK466" s="45">
        <v>200302</v>
      </c>
      <c r="AL466" s="47">
        <v>-1.88</v>
      </c>
      <c r="AM466" s="47">
        <v>0.09</v>
      </c>
    </row>
    <row r="467" spans="1:39" x14ac:dyDescent="0.2">
      <c r="A467" s="45">
        <v>200303</v>
      </c>
      <c r="B467" s="47">
        <v>1.28</v>
      </c>
      <c r="C467" s="47">
        <v>1.32</v>
      </c>
      <c r="D467" s="47">
        <v>1.29</v>
      </c>
      <c r="E467" s="47">
        <v>0.57999999999999996</v>
      </c>
      <c r="F467" s="47">
        <v>1.22</v>
      </c>
      <c r="G467" s="46">
        <f t="shared" si="109"/>
        <v>1.0127999999999999</v>
      </c>
      <c r="H467" s="46">
        <f t="shared" si="105"/>
        <v>1.0132000000000001</v>
      </c>
      <c r="I467" s="46">
        <f t="shared" si="106"/>
        <v>1.0128999999999999</v>
      </c>
      <c r="J467" s="46">
        <f t="shared" si="107"/>
        <v>1.0058</v>
      </c>
      <c r="K467" s="46">
        <f t="shared" si="108"/>
        <v>1.0122</v>
      </c>
      <c r="M467" s="45">
        <v>200303</v>
      </c>
      <c r="N467" s="47">
        <v>1.75</v>
      </c>
      <c r="O467" s="47">
        <v>0.44</v>
      </c>
      <c r="P467" s="47">
        <v>0.7</v>
      </c>
      <c r="Q467" s="47">
        <v>0.04</v>
      </c>
      <c r="R467" s="47">
        <v>-1.6</v>
      </c>
      <c r="S467" s="46">
        <f t="shared" si="116"/>
        <v>1.0175000000000001</v>
      </c>
      <c r="T467" s="46">
        <f t="shared" si="117"/>
        <v>1.0044</v>
      </c>
      <c r="U467" s="46">
        <f t="shared" si="118"/>
        <v>1.0069999999999999</v>
      </c>
      <c r="V467" s="46">
        <f t="shared" si="119"/>
        <v>1.0004</v>
      </c>
      <c r="W467" s="46">
        <f t="shared" si="110"/>
        <v>0.98399999999999999</v>
      </c>
      <c r="Y467" s="45">
        <v>200303</v>
      </c>
      <c r="Z467" s="47">
        <v>2.1</v>
      </c>
      <c r="AA467" s="47">
        <v>2.16</v>
      </c>
      <c r="AB467" s="47">
        <v>1.33</v>
      </c>
      <c r="AC467" s="47">
        <v>0.88</v>
      </c>
      <c r="AD467" s="47">
        <v>-2.25</v>
      </c>
      <c r="AE467" s="46">
        <f t="shared" si="111"/>
        <v>1.0209999999999999</v>
      </c>
      <c r="AF467" s="46">
        <f t="shared" si="112"/>
        <v>1.0216000000000001</v>
      </c>
      <c r="AG467" s="46">
        <f t="shared" si="113"/>
        <v>1.0133000000000001</v>
      </c>
      <c r="AH467" s="46">
        <f t="shared" si="114"/>
        <v>1.0087999999999999</v>
      </c>
      <c r="AI467" s="46">
        <f t="shared" si="115"/>
        <v>0.97750000000000004</v>
      </c>
      <c r="AK467" s="45">
        <v>200303</v>
      </c>
      <c r="AL467" s="47">
        <v>1.0900000000000001</v>
      </c>
      <c r="AM467" s="47">
        <v>0.1</v>
      </c>
    </row>
    <row r="468" spans="1:39" x14ac:dyDescent="0.2">
      <c r="A468" s="45">
        <v>200304</v>
      </c>
      <c r="B468" s="47">
        <v>9.91</v>
      </c>
      <c r="C468" s="47">
        <v>9.93</v>
      </c>
      <c r="D468" s="47">
        <v>9.7100000000000009</v>
      </c>
      <c r="E468" s="47">
        <v>8.3699999999999992</v>
      </c>
      <c r="F468" s="47">
        <v>8.1</v>
      </c>
      <c r="G468" s="46">
        <f t="shared" si="109"/>
        <v>1.0991</v>
      </c>
      <c r="H468" s="46">
        <f t="shared" si="105"/>
        <v>1.0992999999999999</v>
      </c>
      <c r="I468" s="46">
        <f t="shared" si="106"/>
        <v>1.0971</v>
      </c>
      <c r="J468" s="46">
        <f t="shared" si="107"/>
        <v>1.0836999999999999</v>
      </c>
      <c r="K468" s="46">
        <f t="shared" si="108"/>
        <v>1.081</v>
      </c>
      <c r="M468" s="45">
        <v>200304</v>
      </c>
      <c r="N468" s="47">
        <v>7.64</v>
      </c>
      <c r="O468" s="47">
        <v>9.0500000000000007</v>
      </c>
      <c r="P468" s="47">
        <v>9.02</v>
      </c>
      <c r="Q468" s="47">
        <v>9.16</v>
      </c>
      <c r="R468" s="47">
        <v>11.84</v>
      </c>
      <c r="S468" s="46">
        <f t="shared" si="116"/>
        <v>1.0764</v>
      </c>
      <c r="T468" s="46">
        <f t="shared" si="117"/>
        <v>1.0905</v>
      </c>
      <c r="U468" s="46">
        <f t="shared" si="118"/>
        <v>1.0902000000000001</v>
      </c>
      <c r="V468" s="46">
        <f t="shared" si="119"/>
        <v>1.0915999999999999</v>
      </c>
      <c r="W468" s="46">
        <f t="shared" si="110"/>
        <v>1.1184000000000001</v>
      </c>
      <c r="Y468" s="45">
        <v>200304</v>
      </c>
      <c r="Z468" s="47">
        <v>9.15</v>
      </c>
      <c r="AA468" s="47">
        <v>6.16</v>
      </c>
      <c r="AB468" s="47">
        <v>8.17</v>
      </c>
      <c r="AC468" s="47">
        <v>8.06</v>
      </c>
      <c r="AD468" s="47">
        <v>7.21</v>
      </c>
      <c r="AE468" s="46">
        <f t="shared" si="111"/>
        <v>1.0914999999999999</v>
      </c>
      <c r="AF468" s="46">
        <f t="shared" si="112"/>
        <v>1.0616000000000001</v>
      </c>
      <c r="AG468" s="46">
        <f t="shared" si="113"/>
        <v>1.0817000000000001</v>
      </c>
      <c r="AH468" s="46">
        <f t="shared" si="114"/>
        <v>1.0806</v>
      </c>
      <c r="AI468" s="46">
        <f t="shared" si="115"/>
        <v>1.0721000000000001</v>
      </c>
      <c r="AK468" s="45">
        <v>200304</v>
      </c>
      <c r="AL468" s="47">
        <v>8.2200000000000006</v>
      </c>
      <c r="AM468" s="47">
        <v>0.1</v>
      </c>
    </row>
    <row r="469" spans="1:39" x14ac:dyDescent="0.2">
      <c r="A469" s="45">
        <v>200305</v>
      </c>
      <c r="B469" s="47">
        <v>13.92</v>
      </c>
      <c r="C469" s="47">
        <v>11.27</v>
      </c>
      <c r="D469" s="47">
        <v>8.9600000000000009</v>
      </c>
      <c r="E469" s="47">
        <v>9.5</v>
      </c>
      <c r="F469" s="47">
        <v>5.14</v>
      </c>
      <c r="G469" s="46">
        <f t="shared" si="109"/>
        <v>1.1392</v>
      </c>
      <c r="H469" s="46">
        <f t="shared" si="105"/>
        <v>1.1127</v>
      </c>
      <c r="I469" s="46">
        <f t="shared" si="106"/>
        <v>1.0895999999999999</v>
      </c>
      <c r="J469" s="46">
        <f t="shared" si="107"/>
        <v>1.095</v>
      </c>
      <c r="K469" s="46">
        <f t="shared" si="108"/>
        <v>1.0513999999999999</v>
      </c>
      <c r="M469" s="45">
        <v>200305</v>
      </c>
      <c r="N469" s="47">
        <v>4.93</v>
      </c>
      <c r="O469" s="47">
        <v>7.67</v>
      </c>
      <c r="P469" s="47">
        <v>7.55</v>
      </c>
      <c r="Q469" s="47">
        <v>8.2100000000000009</v>
      </c>
      <c r="R469" s="47">
        <v>9.06</v>
      </c>
      <c r="S469" s="46">
        <f t="shared" si="116"/>
        <v>1.0492999999999999</v>
      </c>
      <c r="T469" s="46">
        <f t="shared" si="117"/>
        <v>1.0767</v>
      </c>
      <c r="U469" s="46">
        <f t="shared" si="118"/>
        <v>1.0754999999999999</v>
      </c>
      <c r="V469" s="46">
        <f t="shared" si="119"/>
        <v>1.0821000000000001</v>
      </c>
      <c r="W469" s="46">
        <f t="shared" si="110"/>
        <v>1.0906</v>
      </c>
      <c r="Y469" s="45">
        <v>200305</v>
      </c>
      <c r="Z469" s="47">
        <v>5.03</v>
      </c>
      <c r="AA469" s="47">
        <v>4.24</v>
      </c>
      <c r="AB469" s="47">
        <v>4.68</v>
      </c>
      <c r="AC469" s="47">
        <v>6.58</v>
      </c>
      <c r="AD469" s="47">
        <v>10.73</v>
      </c>
      <c r="AE469" s="46">
        <f t="shared" si="111"/>
        <v>1.0503</v>
      </c>
      <c r="AF469" s="46">
        <f t="shared" si="112"/>
        <v>1.0424</v>
      </c>
      <c r="AG469" s="46">
        <f t="shared" si="113"/>
        <v>1.0468</v>
      </c>
      <c r="AH469" s="46">
        <f t="shared" si="114"/>
        <v>1.0658000000000001</v>
      </c>
      <c r="AI469" s="46">
        <f t="shared" si="115"/>
        <v>1.1073</v>
      </c>
      <c r="AK469" s="45">
        <v>200305</v>
      </c>
      <c r="AL469" s="47">
        <v>6.05</v>
      </c>
      <c r="AM469" s="47">
        <v>0.09</v>
      </c>
    </row>
    <row r="470" spans="1:39" x14ac:dyDescent="0.2">
      <c r="A470" s="45">
        <v>200306</v>
      </c>
      <c r="B470" s="47">
        <v>5.52</v>
      </c>
      <c r="C470" s="47">
        <v>1.78</v>
      </c>
      <c r="D470" s="47">
        <v>1.81</v>
      </c>
      <c r="E470" s="47">
        <v>1.36</v>
      </c>
      <c r="F470" s="47">
        <v>1.28</v>
      </c>
      <c r="G470" s="46">
        <f t="shared" si="109"/>
        <v>1.0551999999999999</v>
      </c>
      <c r="H470" s="46">
        <f t="shared" si="105"/>
        <v>1.0178</v>
      </c>
      <c r="I470" s="46">
        <f t="shared" si="106"/>
        <v>1.0181</v>
      </c>
      <c r="J470" s="46">
        <f t="shared" si="107"/>
        <v>1.0136000000000001</v>
      </c>
      <c r="K470" s="46">
        <f t="shared" si="108"/>
        <v>1.0127999999999999</v>
      </c>
      <c r="M470" s="45">
        <v>200306</v>
      </c>
      <c r="N470" s="47">
        <v>1.21</v>
      </c>
      <c r="O470" s="47">
        <v>1.96</v>
      </c>
      <c r="P470" s="47">
        <v>1.63</v>
      </c>
      <c r="Q470" s="47">
        <v>-0.18</v>
      </c>
      <c r="R470" s="47">
        <v>4.51</v>
      </c>
      <c r="S470" s="46">
        <f t="shared" si="116"/>
        <v>1.0121</v>
      </c>
      <c r="T470" s="46">
        <f t="shared" si="117"/>
        <v>1.0196000000000001</v>
      </c>
      <c r="U470" s="46">
        <f t="shared" si="118"/>
        <v>1.0163</v>
      </c>
      <c r="V470" s="46">
        <f t="shared" si="119"/>
        <v>0.99819999999999998</v>
      </c>
      <c r="W470" s="46">
        <f t="shared" si="110"/>
        <v>1.0450999999999999</v>
      </c>
      <c r="Y470" s="45">
        <v>200306</v>
      </c>
      <c r="Z470" s="47">
        <v>1.46</v>
      </c>
      <c r="AA470" s="47">
        <v>1.1599999999999999</v>
      </c>
      <c r="AB470" s="47">
        <v>1.85</v>
      </c>
      <c r="AC470" s="47">
        <v>0.49</v>
      </c>
      <c r="AD470" s="47">
        <v>1.82</v>
      </c>
      <c r="AE470" s="46">
        <f t="shared" si="111"/>
        <v>1.0145999999999999</v>
      </c>
      <c r="AF470" s="46">
        <f t="shared" si="112"/>
        <v>1.0116000000000001</v>
      </c>
      <c r="AG470" s="46">
        <f t="shared" si="113"/>
        <v>1.0185</v>
      </c>
      <c r="AH470" s="46">
        <f t="shared" si="114"/>
        <v>1.0048999999999999</v>
      </c>
      <c r="AI470" s="46">
        <f t="shared" si="115"/>
        <v>1.0182</v>
      </c>
      <c r="AK470" s="45">
        <v>200306</v>
      </c>
      <c r="AL470" s="47">
        <v>1.42</v>
      </c>
      <c r="AM470" s="47">
        <v>0.1</v>
      </c>
    </row>
    <row r="471" spans="1:39" x14ac:dyDescent="0.2">
      <c r="A471" s="45">
        <v>200307</v>
      </c>
      <c r="B471" s="47">
        <v>8.42</v>
      </c>
      <c r="C471" s="47">
        <v>6.93</v>
      </c>
      <c r="D471" s="47">
        <v>4.6900000000000004</v>
      </c>
      <c r="E471" s="47">
        <v>3.63</v>
      </c>
      <c r="F471" s="47">
        <v>1.69</v>
      </c>
      <c r="G471" s="46">
        <f t="shared" si="109"/>
        <v>1.0842000000000001</v>
      </c>
      <c r="H471" s="46">
        <f t="shared" si="105"/>
        <v>1.0692999999999999</v>
      </c>
      <c r="I471" s="46">
        <f t="shared" si="106"/>
        <v>1.0468999999999999</v>
      </c>
      <c r="J471" s="46">
        <f t="shared" si="107"/>
        <v>1.0363</v>
      </c>
      <c r="K471" s="46">
        <f t="shared" si="108"/>
        <v>1.0168999999999999</v>
      </c>
      <c r="M471" s="45">
        <v>200307</v>
      </c>
      <c r="N471" s="47">
        <v>1.54</v>
      </c>
      <c r="O471" s="47">
        <v>4.32</v>
      </c>
      <c r="P471" s="47">
        <v>2.37</v>
      </c>
      <c r="Q471" s="47">
        <v>1.81</v>
      </c>
      <c r="R471" s="47">
        <v>3.65</v>
      </c>
      <c r="S471" s="46">
        <f t="shared" si="116"/>
        <v>1.0154000000000001</v>
      </c>
      <c r="T471" s="46">
        <f t="shared" si="117"/>
        <v>1.0431999999999999</v>
      </c>
      <c r="U471" s="46">
        <f t="shared" si="118"/>
        <v>1.0237000000000001</v>
      </c>
      <c r="V471" s="46">
        <f t="shared" si="119"/>
        <v>1.0181</v>
      </c>
      <c r="W471" s="46">
        <f t="shared" si="110"/>
        <v>1.0365</v>
      </c>
      <c r="Y471" s="45">
        <v>200307</v>
      </c>
      <c r="Z471" s="47">
        <v>4.95</v>
      </c>
      <c r="AA471" s="47">
        <v>0.1</v>
      </c>
      <c r="AB471" s="47">
        <v>0.41</v>
      </c>
      <c r="AC471" s="47">
        <v>2.98</v>
      </c>
      <c r="AD471" s="47">
        <v>-0.42</v>
      </c>
      <c r="AE471" s="46">
        <f t="shared" si="111"/>
        <v>1.0495000000000001</v>
      </c>
      <c r="AF471" s="46">
        <f t="shared" si="112"/>
        <v>1.0009999999999999</v>
      </c>
      <c r="AG471" s="46">
        <f t="shared" si="113"/>
        <v>1.0041</v>
      </c>
      <c r="AH471" s="46">
        <f t="shared" si="114"/>
        <v>1.0298</v>
      </c>
      <c r="AI471" s="46">
        <f t="shared" si="115"/>
        <v>0.99580000000000002</v>
      </c>
      <c r="AK471" s="45">
        <v>200307</v>
      </c>
      <c r="AL471" s="47">
        <v>2.35</v>
      </c>
      <c r="AM471" s="47">
        <v>7.0000000000000007E-2</v>
      </c>
    </row>
    <row r="472" spans="1:39" x14ac:dyDescent="0.2">
      <c r="A472" s="45">
        <v>200308</v>
      </c>
      <c r="B472" s="47">
        <v>4.96</v>
      </c>
      <c r="C472" s="47">
        <v>4.75</v>
      </c>
      <c r="D472" s="47">
        <v>5.36</v>
      </c>
      <c r="E472" s="47">
        <v>4.8899999999999997</v>
      </c>
      <c r="F472" s="47">
        <v>1.67</v>
      </c>
      <c r="G472" s="46">
        <f t="shared" si="109"/>
        <v>1.0496000000000001</v>
      </c>
      <c r="H472" s="46">
        <f t="shared" si="105"/>
        <v>1.0475000000000001</v>
      </c>
      <c r="I472" s="46">
        <f t="shared" si="106"/>
        <v>1.0536000000000001</v>
      </c>
      <c r="J472" s="46">
        <f t="shared" si="107"/>
        <v>1.0488999999999999</v>
      </c>
      <c r="K472" s="46">
        <f t="shared" si="108"/>
        <v>1.0166999999999999</v>
      </c>
      <c r="M472" s="45">
        <v>200308</v>
      </c>
      <c r="N472" s="47">
        <v>2.38</v>
      </c>
      <c r="O472" s="47">
        <v>1.05</v>
      </c>
      <c r="P472" s="47">
        <v>2.77</v>
      </c>
      <c r="Q472" s="47">
        <v>3.54</v>
      </c>
      <c r="R472" s="47">
        <v>5.09</v>
      </c>
      <c r="S472" s="46">
        <f t="shared" si="116"/>
        <v>1.0238</v>
      </c>
      <c r="T472" s="46">
        <f t="shared" si="117"/>
        <v>1.0105</v>
      </c>
      <c r="U472" s="46">
        <f t="shared" si="118"/>
        <v>1.0277000000000001</v>
      </c>
      <c r="V472" s="46">
        <f t="shared" si="119"/>
        <v>1.0354000000000001</v>
      </c>
      <c r="W472" s="46">
        <f t="shared" si="110"/>
        <v>1.0508999999999999</v>
      </c>
      <c r="Y472" s="45">
        <v>200308</v>
      </c>
      <c r="Z472" s="47">
        <v>3.37</v>
      </c>
      <c r="AA472" s="47">
        <v>1.1200000000000001</v>
      </c>
      <c r="AB472" s="47">
        <v>1.72</v>
      </c>
      <c r="AC472" s="47">
        <v>0.49</v>
      </c>
      <c r="AD472" s="47">
        <v>2.78</v>
      </c>
      <c r="AE472" s="46">
        <f t="shared" si="111"/>
        <v>1.0337000000000001</v>
      </c>
      <c r="AF472" s="46">
        <f t="shared" si="112"/>
        <v>1.0112000000000001</v>
      </c>
      <c r="AG472" s="46">
        <f t="shared" si="113"/>
        <v>1.0172000000000001</v>
      </c>
      <c r="AH472" s="46">
        <f t="shared" si="114"/>
        <v>1.0048999999999999</v>
      </c>
      <c r="AI472" s="46">
        <f t="shared" si="115"/>
        <v>1.0278</v>
      </c>
      <c r="AK472" s="45">
        <v>200308</v>
      </c>
      <c r="AL472" s="47">
        <v>2.34</v>
      </c>
      <c r="AM472" s="47">
        <v>7.0000000000000007E-2</v>
      </c>
    </row>
    <row r="473" spans="1:39" x14ac:dyDescent="0.2">
      <c r="A473" s="45">
        <v>200309</v>
      </c>
      <c r="B473" s="47">
        <v>2.2599999999999998</v>
      </c>
      <c r="C473" s="47">
        <v>-2.5099999999999998</v>
      </c>
      <c r="D473" s="47">
        <v>-2.0299999999999998</v>
      </c>
      <c r="E473" s="47">
        <v>-1.52</v>
      </c>
      <c r="F473" s="47">
        <v>-1.1000000000000001</v>
      </c>
      <c r="G473" s="46">
        <f t="shared" si="109"/>
        <v>1.0226</v>
      </c>
      <c r="H473" s="46">
        <f t="shared" si="105"/>
        <v>0.97489999999999999</v>
      </c>
      <c r="I473" s="46">
        <f t="shared" si="106"/>
        <v>0.97970000000000002</v>
      </c>
      <c r="J473" s="46">
        <f t="shared" si="107"/>
        <v>0.98480000000000001</v>
      </c>
      <c r="K473" s="46">
        <f t="shared" si="108"/>
        <v>0.98899999999999999</v>
      </c>
      <c r="M473" s="45">
        <v>200309</v>
      </c>
      <c r="N473" s="47">
        <v>-1.01</v>
      </c>
      <c r="O473" s="47">
        <v>-1.18</v>
      </c>
      <c r="P473" s="47">
        <v>-1.17</v>
      </c>
      <c r="Q473" s="47">
        <v>-1.81</v>
      </c>
      <c r="R473" s="47">
        <v>-1.18</v>
      </c>
      <c r="S473" s="46">
        <f t="shared" si="116"/>
        <v>0.9899</v>
      </c>
      <c r="T473" s="46">
        <f t="shared" si="117"/>
        <v>0.98819999999999997</v>
      </c>
      <c r="U473" s="46">
        <f t="shared" si="118"/>
        <v>0.98829999999999996</v>
      </c>
      <c r="V473" s="46">
        <f t="shared" si="119"/>
        <v>0.9819</v>
      </c>
      <c r="W473" s="46">
        <f t="shared" si="110"/>
        <v>0.98819999999999997</v>
      </c>
      <c r="Y473" s="45">
        <v>200309</v>
      </c>
      <c r="Z473" s="47">
        <v>-2.36</v>
      </c>
      <c r="AA473" s="47">
        <v>-1.26</v>
      </c>
      <c r="AB473" s="47">
        <v>-0.55000000000000004</v>
      </c>
      <c r="AC473" s="47">
        <v>0.44</v>
      </c>
      <c r="AD473" s="47">
        <v>1.63</v>
      </c>
      <c r="AE473" s="46">
        <f t="shared" si="111"/>
        <v>0.97640000000000005</v>
      </c>
      <c r="AF473" s="46">
        <f t="shared" si="112"/>
        <v>0.98740000000000006</v>
      </c>
      <c r="AG473" s="46">
        <f t="shared" si="113"/>
        <v>0.99450000000000005</v>
      </c>
      <c r="AH473" s="46">
        <f t="shared" si="114"/>
        <v>1.0044</v>
      </c>
      <c r="AI473" s="46">
        <f t="shared" si="115"/>
        <v>1.0163</v>
      </c>
      <c r="AK473" s="45">
        <v>200309</v>
      </c>
      <c r="AL473" s="47">
        <v>-1.24</v>
      </c>
      <c r="AM473" s="47">
        <v>0.08</v>
      </c>
    </row>
    <row r="474" spans="1:39" x14ac:dyDescent="0.2">
      <c r="A474" s="45">
        <v>200310</v>
      </c>
      <c r="B474" s="47">
        <v>9.26</v>
      </c>
      <c r="C474" s="47">
        <v>8.86</v>
      </c>
      <c r="D474" s="47">
        <v>8.65</v>
      </c>
      <c r="E474" s="47">
        <v>8.14</v>
      </c>
      <c r="F474" s="47">
        <v>5.45</v>
      </c>
      <c r="G474" s="46">
        <f t="shared" si="109"/>
        <v>1.0926</v>
      </c>
      <c r="H474" s="46">
        <f t="shared" si="105"/>
        <v>1.0886</v>
      </c>
      <c r="I474" s="46">
        <f t="shared" si="106"/>
        <v>1.0865</v>
      </c>
      <c r="J474" s="46">
        <f t="shared" si="107"/>
        <v>1.0813999999999999</v>
      </c>
      <c r="K474" s="46">
        <f t="shared" si="108"/>
        <v>1.0545</v>
      </c>
      <c r="M474" s="45">
        <v>200310</v>
      </c>
      <c r="N474" s="47">
        <v>4.5999999999999996</v>
      </c>
      <c r="O474" s="47">
        <v>7.76</v>
      </c>
      <c r="P474" s="47">
        <v>7.78</v>
      </c>
      <c r="Q474" s="47">
        <v>7.76</v>
      </c>
      <c r="R474" s="47">
        <v>7.59</v>
      </c>
      <c r="S474" s="46">
        <f t="shared" si="116"/>
        <v>1.046</v>
      </c>
      <c r="T474" s="46">
        <f t="shared" si="117"/>
        <v>1.0775999999999999</v>
      </c>
      <c r="U474" s="46">
        <f t="shared" si="118"/>
        <v>1.0778000000000001</v>
      </c>
      <c r="V474" s="46">
        <f t="shared" si="119"/>
        <v>1.0775999999999999</v>
      </c>
      <c r="W474" s="46">
        <f t="shared" si="110"/>
        <v>1.0759000000000001</v>
      </c>
      <c r="Y474" s="45">
        <v>200310</v>
      </c>
      <c r="Z474" s="47">
        <v>6.93</v>
      </c>
      <c r="AA474" s="47">
        <v>4.03</v>
      </c>
      <c r="AB474" s="47">
        <v>3.68</v>
      </c>
      <c r="AC474" s="47">
        <v>6.9</v>
      </c>
      <c r="AD474" s="47">
        <v>8.4</v>
      </c>
      <c r="AE474" s="46">
        <f t="shared" si="111"/>
        <v>1.0692999999999999</v>
      </c>
      <c r="AF474" s="46">
        <f t="shared" si="112"/>
        <v>1.0403</v>
      </c>
      <c r="AG474" s="46">
        <f t="shared" si="113"/>
        <v>1.0367999999999999</v>
      </c>
      <c r="AH474" s="46">
        <f t="shared" si="114"/>
        <v>1.069</v>
      </c>
      <c r="AI474" s="46">
        <f t="shared" si="115"/>
        <v>1.0840000000000001</v>
      </c>
      <c r="AK474" s="45">
        <v>200310</v>
      </c>
      <c r="AL474" s="47">
        <v>6.08</v>
      </c>
      <c r="AM474" s="47">
        <v>7.0000000000000007E-2</v>
      </c>
    </row>
    <row r="475" spans="1:39" x14ac:dyDescent="0.2">
      <c r="A475" s="45">
        <v>200311</v>
      </c>
      <c r="B475" s="47">
        <v>4.4400000000000004</v>
      </c>
      <c r="C475" s="47">
        <v>3.45</v>
      </c>
      <c r="D475" s="47">
        <v>3.46</v>
      </c>
      <c r="E475" s="47">
        <v>2.83</v>
      </c>
      <c r="F475" s="47">
        <v>0.88</v>
      </c>
      <c r="G475" s="46">
        <f t="shared" si="109"/>
        <v>1.0444</v>
      </c>
      <c r="H475" s="46">
        <f t="shared" si="105"/>
        <v>1.0345</v>
      </c>
      <c r="I475" s="46">
        <f t="shared" si="106"/>
        <v>1.0346</v>
      </c>
      <c r="J475" s="46">
        <f t="shared" si="107"/>
        <v>1.0283</v>
      </c>
      <c r="K475" s="46">
        <f t="shared" si="108"/>
        <v>1.0087999999999999</v>
      </c>
      <c r="M475" s="45">
        <v>200311</v>
      </c>
      <c r="N475" s="47">
        <v>0.98</v>
      </c>
      <c r="O475" s="47">
        <v>1.01</v>
      </c>
      <c r="P475" s="47">
        <v>2.46</v>
      </c>
      <c r="Q475" s="47">
        <v>1.76</v>
      </c>
      <c r="R475" s="47">
        <v>4.0599999999999996</v>
      </c>
      <c r="S475" s="46">
        <f t="shared" si="116"/>
        <v>1.0098</v>
      </c>
      <c r="T475" s="46">
        <f t="shared" si="117"/>
        <v>1.0101</v>
      </c>
      <c r="U475" s="46">
        <f t="shared" si="118"/>
        <v>1.0246</v>
      </c>
      <c r="V475" s="46">
        <f t="shared" si="119"/>
        <v>1.0176000000000001</v>
      </c>
      <c r="W475" s="46">
        <f t="shared" si="110"/>
        <v>1.0406</v>
      </c>
      <c r="Y475" s="45">
        <v>200311</v>
      </c>
      <c r="Z475" s="47">
        <v>0.69</v>
      </c>
      <c r="AA475" s="47">
        <v>1.9</v>
      </c>
      <c r="AB475" s="47">
        <v>1.31</v>
      </c>
      <c r="AC475" s="47">
        <v>1.04</v>
      </c>
      <c r="AD475" s="47">
        <v>3.31</v>
      </c>
      <c r="AE475" s="46">
        <f t="shared" si="111"/>
        <v>1.0068999999999999</v>
      </c>
      <c r="AF475" s="46">
        <f t="shared" si="112"/>
        <v>1.0189999999999999</v>
      </c>
      <c r="AG475" s="46">
        <f t="shared" si="113"/>
        <v>1.0131000000000001</v>
      </c>
      <c r="AH475" s="46">
        <f t="shared" si="114"/>
        <v>1.0104</v>
      </c>
      <c r="AI475" s="46">
        <f t="shared" si="115"/>
        <v>1.0330999999999999</v>
      </c>
      <c r="AK475" s="45">
        <v>200311</v>
      </c>
      <c r="AL475" s="47">
        <v>1.35</v>
      </c>
      <c r="AM475" s="47">
        <v>7.0000000000000007E-2</v>
      </c>
    </row>
    <row r="476" spans="1:39" x14ac:dyDescent="0.2">
      <c r="A476" s="45">
        <v>200312</v>
      </c>
      <c r="B476" s="47">
        <v>2.58</v>
      </c>
      <c r="C476" s="47">
        <v>2.2799999999999998</v>
      </c>
      <c r="D476" s="47">
        <v>2.38</v>
      </c>
      <c r="E476" s="47">
        <v>2.54</v>
      </c>
      <c r="F476" s="47">
        <v>4.97</v>
      </c>
      <c r="G476" s="46">
        <f t="shared" si="109"/>
        <v>1.0258</v>
      </c>
      <c r="H476" s="46">
        <f t="shared" si="105"/>
        <v>1.0227999999999999</v>
      </c>
      <c r="I476" s="46">
        <f t="shared" si="106"/>
        <v>1.0238</v>
      </c>
      <c r="J476" s="46">
        <f t="shared" si="107"/>
        <v>1.0254000000000001</v>
      </c>
      <c r="K476" s="46">
        <f t="shared" si="108"/>
        <v>1.0497000000000001</v>
      </c>
      <c r="M476" s="45">
        <v>200312</v>
      </c>
      <c r="N476" s="47">
        <v>4.37</v>
      </c>
      <c r="O476" s="47">
        <v>5.01</v>
      </c>
      <c r="P476" s="47">
        <v>3.54</v>
      </c>
      <c r="Q476" s="47">
        <v>5.01</v>
      </c>
      <c r="R476" s="47">
        <v>4.18</v>
      </c>
      <c r="S476" s="46">
        <f t="shared" si="116"/>
        <v>1.0437000000000001</v>
      </c>
      <c r="T476" s="46">
        <f t="shared" si="117"/>
        <v>1.0501</v>
      </c>
      <c r="U476" s="46">
        <f t="shared" si="118"/>
        <v>1.0354000000000001</v>
      </c>
      <c r="V476" s="46">
        <f t="shared" si="119"/>
        <v>1.0501</v>
      </c>
      <c r="W476" s="46">
        <f t="shared" si="110"/>
        <v>1.0418000000000001</v>
      </c>
      <c r="Y476" s="45">
        <v>200312</v>
      </c>
      <c r="Z476" s="47">
        <v>4.01</v>
      </c>
      <c r="AA476" s="47">
        <v>4.68</v>
      </c>
      <c r="AB476" s="47">
        <v>5.82</v>
      </c>
      <c r="AC476" s="47">
        <v>4.4000000000000004</v>
      </c>
      <c r="AD476" s="47">
        <v>3.04</v>
      </c>
      <c r="AE476" s="46">
        <f t="shared" si="111"/>
        <v>1.0401</v>
      </c>
      <c r="AF476" s="46">
        <f t="shared" si="112"/>
        <v>1.0468</v>
      </c>
      <c r="AG476" s="46">
        <f t="shared" si="113"/>
        <v>1.0582</v>
      </c>
      <c r="AH476" s="46">
        <f t="shared" si="114"/>
        <v>1.044</v>
      </c>
      <c r="AI476" s="46">
        <f t="shared" si="115"/>
        <v>1.0304</v>
      </c>
      <c r="AK476" s="45">
        <v>200312</v>
      </c>
      <c r="AL476" s="47">
        <v>4.29</v>
      </c>
      <c r="AM476" s="47">
        <v>0.08</v>
      </c>
    </row>
    <row r="477" spans="1:39" x14ac:dyDescent="0.2">
      <c r="A477" s="45">
        <v>200401</v>
      </c>
      <c r="B477" s="47">
        <v>7.08</v>
      </c>
      <c r="C477" s="47">
        <v>4.4400000000000004</v>
      </c>
      <c r="D477" s="47">
        <v>3.19</v>
      </c>
      <c r="E477" s="47">
        <v>2.57</v>
      </c>
      <c r="F477" s="47">
        <v>1.75</v>
      </c>
      <c r="G477" s="46">
        <f t="shared" si="109"/>
        <v>1.0708</v>
      </c>
      <c r="H477" s="46">
        <f t="shared" si="105"/>
        <v>1.0444</v>
      </c>
      <c r="I477" s="46">
        <f t="shared" si="106"/>
        <v>1.0319</v>
      </c>
      <c r="J477" s="46">
        <f t="shared" si="107"/>
        <v>1.0257000000000001</v>
      </c>
      <c r="K477" s="46">
        <f t="shared" si="108"/>
        <v>1.0175000000000001</v>
      </c>
      <c r="M477" s="45">
        <v>200401</v>
      </c>
      <c r="N477" s="47">
        <v>1.64</v>
      </c>
      <c r="O477" s="47">
        <v>0.98</v>
      </c>
      <c r="P477" s="47">
        <v>3.59</v>
      </c>
      <c r="Q477" s="47">
        <v>2.59</v>
      </c>
      <c r="R477" s="47">
        <v>6.82</v>
      </c>
      <c r="S477" s="46">
        <f t="shared" si="116"/>
        <v>1.0164</v>
      </c>
      <c r="T477" s="46">
        <f t="shared" si="117"/>
        <v>1.0098</v>
      </c>
      <c r="U477" s="46">
        <f t="shared" si="118"/>
        <v>1.0359</v>
      </c>
      <c r="V477" s="46">
        <f t="shared" si="119"/>
        <v>1.0259</v>
      </c>
      <c r="W477" s="46">
        <f t="shared" si="110"/>
        <v>1.0682</v>
      </c>
      <c r="Y477" s="45">
        <v>200401</v>
      </c>
      <c r="Z477" s="47">
        <v>0.94</v>
      </c>
      <c r="AA477" s="47">
        <v>1.43</v>
      </c>
      <c r="AB477" s="47">
        <v>3.1</v>
      </c>
      <c r="AC477" s="47">
        <v>1.29</v>
      </c>
      <c r="AD477" s="47">
        <v>1.96</v>
      </c>
      <c r="AE477" s="46">
        <f t="shared" si="111"/>
        <v>1.0094000000000001</v>
      </c>
      <c r="AF477" s="46">
        <f t="shared" si="112"/>
        <v>1.0143</v>
      </c>
      <c r="AG477" s="46">
        <f t="shared" si="113"/>
        <v>1.0309999999999999</v>
      </c>
      <c r="AH477" s="46">
        <f t="shared" si="114"/>
        <v>1.0128999999999999</v>
      </c>
      <c r="AI477" s="46">
        <f t="shared" si="115"/>
        <v>1.0196000000000001</v>
      </c>
      <c r="AK477" s="45">
        <v>200401</v>
      </c>
      <c r="AL477" s="47">
        <v>2.15</v>
      </c>
      <c r="AM477" s="47">
        <v>7.0000000000000007E-2</v>
      </c>
    </row>
    <row r="478" spans="1:39" x14ac:dyDescent="0.2">
      <c r="A478" s="45">
        <v>200402</v>
      </c>
      <c r="B478" s="47">
        <v>0.2</v>
      </c>
      <c r="C478" s="47">
        <v>0.87</v>
      </c>
      <c r="D478" s="47">
        <v>1.87</v>
      </c>
      <c r="E478" s="47">
        <v>2.16</v>
      </c>
      <c r="F478" s="47">
        <v>1.39</v>
      </c>
      <c r="G478" s="46">
        <f t="shared" si="109"/>
        <v>1.002</v>
      </c>
      <c r="H478" s="46">
        <f t="shared" si="105"/>
        <v>1.0086999999999999</v>
      </c>
      <c r="I478" s="46">
        <f t="shared" si="106"/>
        <v>1.0186999999999999</v>
      </c>
      <c r="J478" s="46">
        <f t="shared" si="107"/>
        <v>1.0216000000000001</v>
      </c>
      <c r="K478" s="46">
        <f t="shared" si="108"/>
        <v>1.0139</v>
      </c>
      <c r="M478" s="45">
        <v>200402</v>
      </c>
      <c r="N478" s="47">
        <v>1.07</v>
      </c>
      <c r="O478" s="47">
        <v>1.72</v>
      </c>
      <c r="P478" s="47">
        <v>2.48</v>
      </c>
      <c r="Q478" s="47">
        <v>1.32</v>
      </c>
      <c r="R478" s="47">
        <v>2.39</v>
      </c>
      <c r="S478" s="46">
        <f t="shared" si="116"/>
        <v>1.0106999999999999</v>
      </c>
      <c r="T478" s="46">
        <f t="shared" si="117"/>
        <v>1.0172000000000001</v>
      </c>
      <c r="U478" s="46">
        <f t="shared" si="118"/>
        <v>1.0247999999999999</v>
      </c>
      <c r="V478" s="46">
        <f t="shared" si="119"/>
        <v>1.0132000000000001</v>
      </c>
      <c r="W478" s="46">
        <f t="shared" si="110"/>
        <v>1.0239</v>
      </c>
      <c r="Y478" s="45">
        <v>200402</v>
      </c>
      <c r="Z478" s="47">
        <v>1.58</v>
      </c>
      <c r="AA478" s="47">
        <v>1.94</v>
      </c>
      <c r="AB478" s="47">
        <v>1.6</v>
      </c>
      <c r="AC478" s="47">
        <v>1.8</v>
      </c>
      <c r="AD478" s="47">
        <v>2.57</v>
      </c>
      <c r="AE478" s="46">
        <f t="shared" si="111"/>
        <v>1.0158</v>
      </c>
      <c r="AF478" s="46">
        <f t="shared" si="112"/>
        <v>1.0194000000000001</v>
      </c>
      <c r="AG478" s="46">
        <f t="shared" si="113"/>
        <v>1.016</v>
      </c>
      <c r="AH478" s="46">
        <f t="shared" si="114"/>
        <v>1.018</v>
      </c>
      <c r="AI478" s="46">
        <f t="shared" si="115"/>
        <v>1.0257000000000001</v>
      </c>
      <c r="AK478" s="45">
        <v>200402</v>
      </c>
      <c r="AL478" s="47">
        <v>1.4</v>
      </c>
      <c r="AM478" s="47">
        <v>0.06</v>
      </c>
    </row>
    <row r="479" spans="1:39" x14ac:dyDescent="0.2">
      <c r="A479" s="45">
        <v>200403</v>
      </c>
      <c r="B479" s="47">
        <v>-0.69</v>
      </c>
      <c r="C479" s="47">
        <v>0.95</v>
      </c>
      <c r="D479" s="47">
        <v>1.04</v>
      </c>
      <c r="E479" s="47">
        <v>-0.27</v>
      </c>
      <c r="F479" s="47">
        <v>-1.63</v>
      </c>
      <c r="G479" s="46">
        <f t="shared" si="109"/>
        <v>0.99309999999999998</v>
      </c>
      <c r="H479" s="46">
        <f t="shared" si="105"/>
        <v>1.0095000000000001</v>
      </c>
      <c r="I479" s="46">
        <f t="shared" si="106"/>
        <v>1.0104</v>
      </c>
      <c r="J479" s="46">
        <f t="shared" si="107"/>
        <v>0.99729999999999996</v>
      </c>
      <c r="K479" s="46">
        <f t="shared" si="108"/>
        <v>0.98370000000000002</v>
      </c>
      <c r="M479" s="45">
        <v>200403</v>
      </c>
      <c r="N479" s="47">
        <v>-2</v>
      </c>
      <c r="O479" s="47">
        <v>-0.37</v>
      </c>
      <c r="P479" s="47">
        <v>-0.78</v>
      </c>
      <c r="Q479" s="47">
        <v>-0.3</v>
      </c>
      <c r="R479" s="47">
        <v>-0.41</v>
      </c>
      <c r="S479" s="46">
        <f t="shared" si="116"/>
        <v>0.98</v>
      </c>
      <c r="T479" s="46">
        <f t="shared" si="117"/>
        <v>0.99629999999999996</v>
      </c>
      <c r="U479" s="46">
        <f t="shared" si="118"/>
        <v>0.99219999999999997</v>
      </c>
      <c r="V479" s="46">
        <f t="shared" si="119"/>
        <v>0.997</v>
      </c>
      <c r="W479" s="46">
        <f t="shared" si="110"/>
        <v>0.99590000000000001</v>
      </c>
      <c r="Y479" s="45">
        <v>200403</v>
      </c>
      <c r="Z479" s="47">
        <v>-1.0900000000000001</v>
      </c>
      <c r="AA479" s="47">
        <v>-1.33</v>
      </c>
      <c r="AB479" s="47">
        <v>-1.56</v>
      </c>
      <c r="AC479" s="47">
        <v>-0.42</v>
      </c>
      <c r="AD479" s="47">
        <v>-0.41</v>
      </c>
      <c r="AE479" s="46">
        <f t="shared" si="111"/>
        <v>0.98909999999999998</v>
      </c>
      <c r="AF479" s="46">
        <f t="shared" si="112"/>
        <v>0.98670000000000002</v>
      </c>
      <c r="AG479" s="46">
        <f t="shared" si="113"/>
        <v>0.98440000000000005</v>
      </c>
      <c r="AH479" s="46">
        <f t="shared" si="114"/>
        <v>0.99580000000000002</v>
      </c>
      <c r="AI479" s="46">
        <f t="shared" si="115"/>
        <v>0.99590000000000001</v>
      </c>
      <c r="AK479" s="45">
        <v>200403</v>
      </c>
      <c r="AL479" s="47">
        <v>-1.32</v>
      </c>
      <c r="AM479" s="47">
        <v>0.09</v>
      </c>
    </row>
    <row r="480" spans="1:39" x14ac:dyDescent="0.2">
      <c r="A480" s="45">
        <v>200404</v>
      </c>
      <c r="B480" s="47">
        <v>-4.8899999999999997</v>
      </c>
      <c r="C480" s="47">
        <v>-4.54</v>
      </c>
      <c r="D480" s="47">
        <v>-3.51</v>
      </c>
      <c r="E480" s="47">
        <v>-3.17</v>
      </c>
      <c r="F480" s="47">
        <v>-1.1499999999999999</v>
      </c>
      <c r="G480" s="46">
        <f t="shared" si="109"/>
        <v>0.95110000000000006</v>
      </c>
      <c r="H480" s="46">
        <f t="shared" si="105"/>
        <v>0.9546</v>
      </c>
      <c r="I480" s="46">
        <f t="shared" si="106"/>
        <v>0.96489999999999998</v>
      </c>
      <c r="J480" s="46">
        <f t="shared" si="107"/>
        <v>0.96830000000000005</v>
      </c>
      <c r="K480" s="46">
        <f t="shared" si="108"/>
        <v>0.98850000000000005</v>
      </c>
      <c r="M480" s="45">
        <v>200404</v>
      </c>
      <c r="N480" s="47">
        <v>0.11</v>
      </c>
      <c r="O480" s="47">
        <v>-3.15</v>
      </c>
      <c r="P480" s="47">
        <v>-4.38</v>
      </c>
      <c r="Q480" s="47">
        <v>-3.16</v>
      </c>
      <c r="R480" s="47">
        <v>-4.18</v>
      </c>
      <c r="S480" s="46">
        <f t="shared" si="116"/>
        <v>1.0011000000000001</v>
      </c>
      <c r="T480" s="46">
        <f t="shared" si="117"/>
        <v>0.96850000000000003</v>
      </c>
      <c r="U480" s="46">
        <f t="shared" si="118"/>
        <v>0.95620000000000005</v>
      </c>
      <c r="V480" s="46">
        <f t="shared" si="119"/>
        <v>0.96840000000000004</v>
      </c>
      <c r="W480" s="46">
        <f t="shared" si="110"/>
        <v>0.95820000000000005</v>
      </c>
      <c r="Y480" s="45">
        <v>200404</v>
      </c>
      <c r="Z480" s="47">
        <v>-1.07</v>
      </c>
      <c r="AA480" s="47">
        <v>0.5</v>
      </c>
      <c r="AB480" s="47">
        <v>-1.41</v>
      </c>
      <c r="AC480" s="47">
        <v>-3.44</v>
      </c>
      <c r="AD480" s="47">
        <v>-2.99</v>
      </c>
      <c r="AE480" s="46">
        <f t="shared" si="111"/>
        <v>0.98929999999999996</v>
      </c>
      <c r="AF480" s="46">
        <f t="shared" si="112"/>
        <v>1.0049999999999999</v>
      </c>
      <c r="AG480" s="46">
        <f t="shared" si="113"/>
        <v>0.9859</v>
      </c>
      <c r="AH480" s="46">
        <f t="shared" si="114"/>
        <v>0.96560000000000001</v>
      </c>
      <c r="AI480" s="46">
        <f t="shared" si="115"/>
        <v>0.97009999999999996</v>
      </c>
      <c r="AK480" s="45">
        <v>200404</v>
      </c>
      <c r="AL480" s="47">
        <v>-1.83</v>
      </c>
      <c r="AM480" s="47">
        <v>0.08</v>
      </c>
    </row>
    <row r="481" spans="1:39" x14ac:dyDescent="0.2">
      <c r="A481" s="45">
        <v>200405</v>
      </c>
      <c r="B481" s="47">
        <v>-0.44</v>
      </c>
      <c r="C481" s="47">
        <v>1.86</v>
      </c>
      <c r="D481" s="47">
        <v>1.78</v>
      </c>
      <c r="E481" s="47">
        <v>2.2400000000000002</v>
      </c>
      <c r="F481" s="47">
        <v>1.0900000000000001</v>
      </c>
      <c r="G481" s="46">
        <f t="shared" si="109"/>
        <v>0.99560000000000004</v>
      </c>
      <c r="H481" s="46">
        <f t="shared" si="105"/>
        <v>1.0185999999999999</v>
      </c>
      <c r="I481" s="46">
        <f t="shared" si="106"/>
        <v>1.0178</v>
      </c>
      <c r="J481" s="46">
        <f t="shared" si="107"/>
        <v>1.0224</v>
      </c>
      <c r="K481" s="46">
        <f t="shared" si="108"/>
        <v>1.0108999999999999</v>
      </c>
      <c r="M481" s="45">
        <v>200405</v>
      </c>
      <c r="N481" s="47">
        <v>1.19</v>
      </c>
      <c r="O481" s="47">
        <v>1.38</v>
      </c>
      <c r="P481" s="47">
        <v>1.3</v>
      </c>
      <c r="Q481" s="47">
        <v>0.61</v>
      </c>
      <c r="R481" s="47">
        <v>1.9</v>
      </c>
      <c r="S481" s="46">
        <f t="shared" si="116"/>
        <v>1.0119</v>
      </c>
      <c r="T481" s="46">
        <f t="shared" si="117"/>
        <v>1.0138</v>
      </c>
      <c r="U481" s="46">
        <f t="shared" si="118"/>
        <v>1.0129999999999999</v>
      </c>
      <c r="V481" s="46">
        <f t="shared" si="119"/>
        <v>1.0061</v>
      </c>
      <c r="W481" s="46">
        <f t="shared" si="110"/>
        <v>1.0189999999999999</v>
      </c>
      <c r="Y481" s="45">
        <v>200405</v>
      </c>
      <c r="Z481" s="47">
        <v>2.12</v>
      </c>
      <c r="AA481" s="47">
        <v>0.48</v>
      </c>
      <c r="AB481" s="47">
        <v>1.06</v>
      </c>
      <c r="AC481" s="47">
        <v>1.26</v>
      </c>
      <c r="AD481" s="47">
        <v>-1</v>
      </c>
      <c r="AE481" s="46">
        <f t="shared" si="111"/>
        <v>1.0212000000000001</v>
      </c>
      <c r="AF481" s="46">
        <f t="shared" si="112"/>
        <v>1.0047999999999999</v>
      </c>
      <c r="AG481" s="46">
        <f t="shared" si="113"/>
        <v>1.0105999999999999</v>
      </c>
      <c r="AH481" s="46">
        <f t="shared" si="114"/>
        <v>1.0125999999999999</v>
      </c>
      <c r="AI481" s="46">
        <f t="shared" si="115"/>
        <v>0.99</v>
      </c>
      <c r="AK481" s="45">
        <v>200405</v>
      </c>
      <c r="AL481" s="47">
        <v>1.17</v>
      </c>
      <c r="AM481" s="47">
        <v>0.06</v>
      </c>
    </row>
    <row r="482" spans="1:39" x14ac:dyDescent="0.2">
      <c r="A482" s="45">
        <v>200406</v>
      </c>
      <c r="B482" s="47">
        <v>3.57</v>
      </c>
      <c r="C482" s="47">
        <v>5.29</v>
      </c>
      <c r="D482" s="47">
        <v>2.91</v>
      </c>
      <c r="E482" s="47">
        <v>2.56</v>
      </c>
      <c r="F482" s="47">
        <v>1.51</v>
      </c>
      <c r="G482" s="46">
        <f t="shared" si="109"/>
        <v>1.0357000000000001</v>
      </c>
      <c r="H482" s="46">
        <f t="shared" si="105"/>
        <v>1.0528999999999999</v>
      </c>
      <c r="I482" s="46">
        <f t="shared" si="106"/>
        <v>1.0290999999999999</v>
      </c>
      <c r="J482" s="46">
        <f t="shared" si="107"/>
        <v>1.0256000000000001</v>
      </c>
      <c r="K482" s="46">
        <f t="shared" si="108"/>
        <v>1.0150999999999999</v>
      </c>
      <c r="M482" s="45">
        <v>200406</v>
      </c>
      <c r="N482" s="47">
        <v>1.65</v>
      </c>
      <c r="O482" s="47">
        <v>1.78</v>
      </c>
      <c r="P482" s="47">
        <v>1.28</v>
      </c>
      <c r="Q482" s="47">
        <v>3.06</v>
      </c>
      <c r="R482" s="47">
        <v>3.73</v>
      </c>
      <c r="S482" s="46">
        <f t="shared" si="116"/>
        <v>1.0165</v>
      </c>
      <c r="T482" s="46">
        <f t="shared" si="117"/>
        <v>1.0178</v>
      </c>
      <c r="U482" s="46">
        <f t="shared" si="118"/>
        <v>1.0127999999999999</v>
      </c>
      <c r="V482" s="46">
        <f t="shared" si="119"/>
        <v>1.0306</v>
      </c>
      <c r="W482" s="46">
        <f t="shared" si="110"/>
        <v>1.0373000000000001</v>
      </c>
      <c r="Y482" s="45">
        <v>200406</v>
      </c>
      <c r="Z482" s="47">
        <v>1.83</v>
      </c>
      <c r="AA482" s="47">
        <v>1.38</v>
      </c>
      <c r="AB482" s="47">
        <v>2.91</v>
      </c>
      <c r="AC482" s="47">
        <v>1.8</v>
      </c>
      <c r="AD482" s="47">
        <v>3</v>
      </c>
      <c r="AE482" s="46">
        <f t="shared" si="111"/>
        <v>1.0183</v>
      </c>
      <c r="AF482" s="46">
        <f t="shared" si="112"/>
        <v>1.0138</v>
      </c>
      <c r="AG482" s="46">
        <f t="shared" si="113"/>
        <v>1.0290999999999999</v>
      </c>
      <c r="AH482" s="46">
        <f t="shared" si="114"/>
        <v>1.018</v>
      </c>
      <c r="AI482" s="46">
        <f t="shared" si="115"/>
        <v>1.03</v>
      </c>
      <c r="AK482" s="45">
        <v>200406</v>
      </c>
      <c r="AL482" s="47">
        <v>1.86</v>
      </c>
      <c r="AM482" s="47">
        <v>0.08</v>
      </c>
    </row>
    <row r="483" spans="1:39" x14ac:dyDescent="0.2">
      <c r="A483" s="45">
        <v>200407</v>
      </c>
      <c r="B483" s="47">
        <v>-8.44</v>
      </c>
      <c r="C483" s="47">
        <v>-6.68</v>
      </c>
      <c r="D483" s="47">
        <v>-5.73</v>
      </c>
      <c r="E483" s="47">
        <v>-5.23</v>
      </c>
      <c r="F483" s="47">
        <v>-3.31</v>
      </c>
      <c r="G483" s="46">
        <f t="shared" si="109"/>
        <v>0.91559999999999997</v>
      </c>
      <c r="H483" s="46">
        <f t="shared" si="105"/>
        <v>0.93320000000000003</v>
      </c>
      <c r="I483" s="46">
        <f t="shared" si="106"/>
        <v>0.94269999999999998</v>
      </c>
      <c r="J483" s="46">
        <f t="shared" si="107"/>
        <v>0.94769999999999999</v>
      </c>
      <c r="K483" s="46">
        <f t="shared" si="108"/>
        <v>0.96689999999999998</v>
      </c>
      <c r="M483" s="45">
        <v>200407</v>
      </c>
      <c r="N483" s="47">
        <v>-5.46</v>
      </c>
      <c r="O483" s="47">
        <v>-1.91</v>
      </c>
      <c r="P483" s="47">
        <v>-2.46</v>
      </c>
      <c r="Q483" s="47">
        <v>-3.65</v>
      </c>
      <c r="R483" s="47">
        <v>-2.0099999999999998</v>
      </c>
      <c r="S483" s="46">
        <f t="shared" si="116"/>
        <v>0.94540000000000002</v>
      </c>
      <c r="T483" s="46">
        <f t="shared" si="117"/>
        <v>0.98089999999999999</v>
      </c>
      <c r="U483" s="46">
        <f t="shared" si="118"/>
        <v>0.97540000000000004</v>
      </c>
      <c r="V483" s="46">
        <f t="shared" si="119"/>
        <v>0.96350000000000002</v>
      </c>
      <c r="W483" s="46">
        <f t="shared" si="110"/>
        <v>0.97989999999999999</v>
      </c>
      <c r="Y483" s="45">
        <v>200407</v>
      </c>
      <c r="Z483" s="47">
        <v>-7.31</v>
      </c>
      <c r="AA483" s="47">
        <v>-3.78</v>
      </c>
      <c r="AB483" s="47">
        <v>-2.04</v>
      </c>
      <c r="AC483" s="47">
        <v>-2.2799999999999998</v>
      </c>
      <c r="AD483" s="47">
        <v>-0.25</v>
      </c>
      <c r="AE483" s="46">
        <f t="shared" si="111"/>
        <v>0.92690000000000006</v>
      </c>
      <c r="AF483" s="46">
        <f t="shared" si="112"/>
        <v>0.96219999999999994</v>
      </c>
      <c r="AG483" s="46">
        <f t="shared" si="113"/>
        <v>0.97960000000000003</v>
      </c>
      <c r="AH483" s="46">
        <f t="shared" si="114"/>
        <v>0.97719999999999996</v>
      </c>
      <c r="AI483" s="46">
        <f t="shared" si="115"/>
        <v>0.99750000000000005</v>
      </c>
      <c r="AK483" s="45">
        <v>200407</v>
      </c>
      <c r="AL483" s="47">
        <v>-4.0599999999999996</v>
      </c>
      <c r="AM483" s="47">
        <v>0.1</v>
      </c>
    </row>
    <row r="484" spans="1:39" x14ac:dyDescent="0.2">
      <c r="A484" s="45">
        <v>200408</v>
      </c>
      <c r="B484" s="47">
        <v>-1.34</v>
      </c>
      <c r="C484" s="47">
        <v>-1.1200000000000001</v>
      </c>
      <c r="D484" s="47">
        <v>-0.84</v>
      </c>
      <c r="E484" s="47">
        <v>-0.43</v>
      </c>
      <c r="F484" s="47">
        <v>0.43</v>
      </c>
      <c r="G484" s="46">
        <f t="shared" si="109"/>
        <v>0.98660000000000003</v>
      </c>
      <c r="H484" s="46">
        <f t="shared" si="105"/>
        <v>0.98880000000000001</v>
      </c>
      <c r="I484" s="46">
        <f t="shared" si="106"/>
        <v>0.99160000000000004</v>
      </c>
      <c r="J484" s="46">
        <f t="shared" si="107"/>
        <v>0.99570000000000003</v>
      </c>
      <c r="K484" s="46">
        <f t="shared" si="108"/>
        <v>1.0043</v>
      </c>
      <c r="M484" s="45">
        <v>200408</v>
      </c>
      <c r="N484" s="47">
        <v>-0.5</v>
      </c>
      <c r="O484" s="47">
        <v>0.95</v>
      </c>
      <c r="P484" s="47">
        <v>0.79</v>
      </c>
      <c r="Q484" s="47">
        <v>0.84</v>
      </c>
      <c r="R484" s="47">
        <v>-0.23</v>
      </c>
      <c r="S484" s="46">
        <f t="shared" si="116"/>
        <v>0.995</v>
      </c>
      <c r="T484" s="46">
        <f t="shared" si="117"/>
        <v>1.0095000000000001</v>
      </c>
      <c r="U484" s="46">
        <f t="shared" si="118"/>
        <v>1.0079</v>
      </c>
      <c r="V484" s="46">
        <f t="shared" si="119"/>
        <v>1.0084</v>
      </c>
      <c r="W484" s="46">
        <f t="shared" si="110"/>
        <v>0.99770000000000003</v>
      </c>
      <c r="Y484" s="45">
        <v>200408</v>
      </c>
      <c r="Z484" s="47">
        <v>-1.97</v>
      </c>
      <c r="AA484" s="47">
        <v>0.57999999999999996</v>
      </c>
      <c r="AB484" s="47">
        <v>0.42</v>
      </c>
      <c r="AC484" s="47">
        <v>2.04</v>
      </c>
      <c r="AD484" s="47">
        <v>1.66</v>
      </c>
      <c r="AE484" s="46">
        <f t="shared" si="111"/>
        <v>0.98029999999999995</v>
      </c>
      <c r="AF484" s="46">
        <f t="shared" si="112"/>
        <v>1.0058</v>
      </c>
      <c r="AG484" s="46">
        <f t="shared" si="113"/>
        <v>1.0042</v>
      </c>
      <c r="AH484" s="46">
        <f t="shared" si="114"/>
        <v>1.0204</v>
      </c>
      <c r="AI484" s="46">
        <f t="shared" si="115"/>
        <v>1.0165999999999999</v>
      </c>
      <c r="AK484" s="45">
        <v>200408</v>
      </c>
      <c r="AL484" s="47">
        <v>0.08</v>
      </c>
      <c r="AM484" s="47">
        <v>0.11</v>
      </c>
    </row>
    <row r="485" spans="1:39" x14ac:dyDescent="0.2">
      <c r="A485" s="45">
        <v>200409</v>
      </c>
      <c r="B485" s="47">
        <v>4.59</v>
      </c>
      <c r="C485" s="47">
        <v>5.64</v>
      </c>
      <c r="D485" s="47">
        <v>3.78</v>
      </c>
      <c r="E485" s="47">
        <v>3.47</v>
      </c>
      <c r="F485" s="47">
        <v>0.99</v>
      </c>
      <c r="G485" s="46">
        <f t="shared" si="109"/>
        <v>1.0459000000000001</v>
      </c>
      <c r="H485" s="46">
        <f t="shared" si="105"/>
        <v>1.0564</v>
      </c>
      <c r="I485" s="46">
        <f t="shared" si="106"/>
        <v>1.0378000000000001</v>
      </c>
      <c r="J485" s="46">
        <f t="shared" si="107"/>
        <v>1.0347</v>
      </c>
      <c r="K485" s="46">
        <f t="shared" si="108"/>
        <v>1.0099</v>
      </c>
      <c r="M485" s="45">
        <v>200409</v>
      </c>
      <c r="N485" s="47">
        <v>0.65</v>
      </c>
      <c r="O485" s="47">
        <v>1.83</v>
      </c>
      <c r="P485" s="47">
        <v>3.38</v>
      </c>
      <c r="Q485" s="47">
        <v>2.2799999999999998</v>
      </c>
      <c r="R485" s="47">
        <v>3.66</v>
      </c>
      <c r="S485" s="46">
        <f t="shared" si="116"/>
        <v>1.0065</v>
      </c>
      <c r="T485" s="46">
        <f t="shared" si="117"/>
        <v>1.0183</v>
      </c>
      <c r="U485" s="46">
        <f t="shared" si="118"/>
        <v>1.0338000000000001</v>
      </c>
      <c r="V485" s="46">
        <f t="shared" si="119"/>
        <v>1.0227999999999999</v>
      </c>
      <c r="W485" s="46">
        <f t="shared" si="110"/>
        <v>1.0366</v>
      </c>
      <c r="Y485" s="45">
        <v>200409</v>
      </c>
      <c r="Z485" s="47">
        <v>2.2400000000000002</v>
      </c>
      <c r="AA485" s="47">
        <v>1.41</v>
      </c>
      <c r="AB485" s="47">
        <v>1.1299999999999999</v>
      </c>
      <c r="AC485" s="47">
        <v>-0.61</v>
      </c>
      <c r="AD485" s="47">
        <v>3.13</v>
      </c>
      <c r="AE485" s="46">
        <f t="shared" si="111"/>
        <v>1.0224</v>
      </c>
      <c r="AF485" s="46">
        <f t="shared" si="112"/>
        <v>1.0141</v>
      </c>
      <c r="AG485" s="46">
        <f t="shared" si="113"/>
        <v>1.0113000000000001</v>
      </c>
      <c r="AH485" s="46">
        <f t="shared" si="114"/>
        <v>0.99390000000000001</v>
      </c>
      <c r="AI485" s="46">
        <f t="shared" si="115"/>
        <v>1.0313000000000001</v>
      </c>
      <c r="AK485" s="45">
        <v>200409</v>
      </c>
      <c r="AL485" s="47">
        <v>1.6</v>
      </c>
      <c r="AM485" s="47">
        <v>0.11</v>
      </c>
    </row>
    <row r="486" spans="1:39" x14ac:dyDescent="0.2">
      <c r="A486" s="45">
        <v>200410</v>
      </c>
      <c r="B486" s="47">
        <v>1.68</v>
      </c>
      <c r="C486" s="47">
        <v>2.14</v>
      </c>
      <c r="D486" s="47">
        <v>2.25</v>
      </c>
      <c r="E486" s="47">
        <v>2.42</v>
      </c>
      <c r="F486" s="47">
        <v>1.29</v>
      </c>
      <c r="G486" s="46">
        <f t="shared" si="109"/>
        <v>1.0167999999999999</v>
      </c>
      <c r="H486" s="46">
        <f t="shared" si="105"/>
        <v>1.0214000000000001</v>
      </c>
      <c r="I486" s="46">
        <f t="shared" si="106"/>
        <v>1.0225</v>
      </c>
      <c r="J486" s="46">
        <f t="shared" si="107"/>
        <v>1.0242</v>
      </c>
      <c r="K486" s="46">
        <f t="shared" si="108"/>
        <v>1.0128999999999999</v>
      </c>
      <c r="M486" s="45">
        <v>200410</v>
      </c>
      <c r="N486" s="47">
        <v>1.61</v>
      </c>
      <c r="O486" s="47">
        <v>1.21</v>
      </c>
      <c r="P486" s="47">
        <v>2.4900000000000002</v>
      </c>
      <c r="Q486" s="47">
        <v>0.93</v>
      </c>
      <c r="R486" s="47">
        <v>1.89</v>
      </c>
      <c r="S486" s="46">
        <f t="shared" si="116"/>
        <v>1.0161</v>
      </c>
      <c r="T486" s="46">
        <f t="shared" si="117"/>
        <v>1.0121</v>
      </c>
      <c r="U486" s="46">
        <f t="shared" si="118"/>
        <v>1.0248999999999999</v>
      </c>
      <c r="V486" s="46">
        <f t="shared" si="119"/>
        <v>1.0093000000000001</v>
      </c>
      <c r="W486" s="46">
        <f t="shared" si="110"/>
        <v>1.0188999999999999</v>
      </c>
      <c r="Y486" s="45">
        <v>200410</v>
      </c>
      <c r="Z486" s="47">
        <v>2.1800000000000002</v>
      </c>
      <c r="AA486" s="47">
        <v>1.81</v>
      </c>
      <c r="AB486" s="47">
        <v>0.74</v>
      </c>
      <c r="AC486" s="47">
        <v>1.1399999999999999</v>
      </c>
      <c r="AD486" s="47">
        <v>1.39</v>
      </c>
      <c r="AE486" s="46">
        <f t="shared" si="111"/>
        <v>1.0218</v>
      </c>
      <c r="AF486" s="46">
        <f t="shared" si="112"/>
        <v>1.0181</v>
      </c>
      <c r="AG486" s="46">
        <f t="shared" si="113"/>
        <v>1.0074000000000001</v>
      </c>
      <c r="AH486" s="46">
        <f t="shared" si="114"/>
        <v>1.0114000000000001</v>
      </c>
      <c r="AI486" s="46">
        <f t="shared" si="115"/>
        <v>1.0139</v>
      </c>
      <c r="AK486" s="45">
        <v>200410</v>
      </c>
      <c r="AL486" s="47">
        <v>1.43</v>
      </c>
      <c r="AM486" s="47">
        <v>0.11</v>
      </c>
    </row>
    <row r="487" spans="1:39" x14ac:dyDescent="0.2">
      <c r="A487" s="45">
        <v>200411</v>
      </c>
      <c r="B487" s="47">
        <v>9.14</v>
      </c>
      <c r="C487" s="47">
        <v>8.9499999999999993</v>
      </c>
      <c r="D487" s="47">
        <v>6.79</v>
      </c>
      <c r="E487" s="47">
        <v>6.76</v>
      </c>
      <c r="F487" s="47">
        <v>3.82</v>
      </c>
      <c r="G487" s="46">
        <f t="shared" si="109"/>
        <v>1.0913999999999999</v>
      </c>
      <c r="H487" s="46">
        <f t="shared" si="105"/>
        <v>1.0894999999999999</v>
      </c>
      <c r="I487" s="46">
        <f t="shared" si="106"/>
        <v>1.0679000000000001</v>
      </c>
      <c r="J487" s="46">
        <f t="shared" si="107"/>
        <v>1.0676000000000001</v>
      </c>
      <c r="K487" s="46">
        <f t="shared" si="108"/>
        <v>1.0382</v>
      </c>
      <c r="M487" s="45">
        <v>200411</v>
      </c>
      <c r="N487" s="47">
        <v>3.77</v>
      </c>
      <c r="O487" s="47">
        <v>4.96</v>
      </c>
      <c r="P487" s="47">
        <v>6.26</v>
      </c>
      <c r="Q487" s="47">
        <v>4.8899999999999997</v>
      </c>
      <c r="R487" s="47">
        <v>7.11</v>
      </c>
      <c r="S487" s="46">
        <f t="shared" si="116"/>
        <v>1.0377000000000001</v>
      </c>
      <c r="T487" s="46">
        <f t="shared" si="117"/>
        <v>1.0496000000000001</v>
      </c>
      <c r="U487" s="46">
        <f t="shared" si="118"/>
        <v>1.0626</v>
      </c>
      <c r="V487" s="46">
        <f t="shared" si="119"/>
        <v>1.0488999999999999</v>
      </c>
      <c r="W487" s="46">
        <f t="shared" si="110"/>
        <v>1.0710999999999999</v>
      </c>
      <c r="Y487" s="45">
        <v>200411</v>
      </c>
      <c r="Z487" s="47">
        <v>4.5199999999999996</v>
      </c>
      <c r="AA487" s="47">
        <v>3.9</v>
      </c>
      <c r="AB487" s="47">
        <v>4.93</v>
      </c>
      <c r="AC487" s="47">
        <v>3.5</v>
      </c>
      <c r="AD487" s="47">
        <v>5.88</v>
      </c>
      <c r="AE487" s="46">
        <f t="shared" si="111"/>
        <v>1.0451999999999999</v>
      </c>
      <c r="AF487" s="46">
        <f t="shared" si="112"/>
        <v>1.0389999999999999</v>
      </c>
      <c r="AG487" s="46">
        <f t="shared" si="113"/>
        <v>1.0492999999999999</v>
      </c>
      <c r="AH487" s="46">
        <f t="shared" si="114"/>
        <v>1.0349999999999999</v>
      </c>
      <c r="AI487" s="46">
        <f t="shared" si="115"/>
        <v>1.0588</v>
      </c>
      <c r="AK487" s="45">
        <v>200411</v>
      </c>
      <c r="AL487" s="47">
        <v>4.54</v>
      </c>
      <c r="AM487" s="47">
        <v>0.15</v>
      </c>
    </row>
    <row r="488" spans="1:39" x14ac:dyDescent="0.2">
      <c r="A488" s="45">
        <v>200412</v>
      </c>
      <c r="B488" s="47">
        <v>4.74</v>
      </c>
      <c r="C488" s="47">
        <v>3.27</v>
      </c>
      <c r="D488" s="47">
        <v>3.58</v>
      </c>
      <c r="E488" s="47">
        <v>4.37</v>
      </c>
      <c r="F488" s="47">
        <v>3.43</v>
      </c>
      <c r="G488" s="46">
        <f t="shared" si="109"/>
        <v>1.0474000000000001</v>
      </c>
      <c r="H488" s="46">
        <f t="shared" si="105"/>
        <v>1.0327</v>
      </c>
      <c r="I488" s="46">
        <f t="shared" si="106"/>
        <v>1.0358000000000001</v>
      </c>
      <c r="J488" s="46">
        <f t="shared" si="107"/>
        <v>1.0437000000000001</v>
      </c>
      <c r="K488" s="46">
        <f t="shared" si="108"/>
        <v>1.0343</v>
      </c>
      <c r="M488" s="45">
        <v>200412</v>
      </c>
      <c r="N488" s="47">
        <v>3.89</v>
      </c>
      <c r="O488" s="47">
        <v>2.71</v>
      </c>
      <c r="P488" s="47">
        <v>2.87</v>
      </c>
      <c r="Q488" s="47">
        <v>4.6399999999999997</v>
      </c>
      <c r="R488" s="47">
        <v>3.26</v>
      </c>
      <c r="S488" s="46">
        <f t="shared" si="116"/>
        <v>1.0388999999999999</v>
      </c>
      <c r="T488" s="46">
        <f t="shared" si="117"/>
        <v>1.0270999999999999</v>
      </c>
      <c r="U488" s="46">
        <f t="shared" si="118"/>
        <v>1.0286999999999999</v>
      </c>
      <c r="V488" s="46">
        <f t="shared" si="119"/>
        <v>1.0464</v>
      </c>
      <c r="W488" s="46">
        <f t="shared" si="110"/>
        <v>1.0326</v>
      </c>
      <c r="Y488" s="45">
        <v>200412</v>
      </c>
      <c r="Z488" s="47">
        <v>3.28</v>
      </c>
      <c r="AA488" s="47">
        <v>3.16</v>
      </c>
      <c r="AB488" s="47">
        <v>3.83</v>
      </c>
      <c r="AC488" s="47">
        <v>4.3600000000000003</v>
      </c>
      <c r="AD488" s="47">
        <v>2.4900000000000002</v>
      </c>
      <c r="AE488" s="46">
        <f t="shared" si="111"/>
        <v>1.0327999999999999</v>
      </c>
      <c r="AF488" s="46">
        <f t="shared" si="112"/>
        <v>1.0316000000000001</v>
      </c>
      <c r="AG488" s="46">
        <f t="shared" si="113"/>
        <v>1.0383</v>
      </c>
      <c r="AH488" s="46">
        <f t="shared" si="114"/>
        <v>1.0436000000000001</v>
      </c>
      <c r="AI488" s="46">
        <f t="shared" si="115"/>
        <v>1.0248999999999999</v>
      </c>
      <c r="AK488" s="45">
        <v>200412</v>
      </c>
      <c r="AL488" s="47">
        <v>3.43</v>
      </c>
      <c r="AM488" s="47">
        <v>0.16</v>
      </c>
    </row>
    <row r="489" spans="1:39" x14ac:dyDescent="0.2">
      <c r="A489" s="45">
        <v>200501</v>
      </c>
      <c r="B489" s="47">
        <v>-4.0199999999999996</v>
      </c>
      <c r="C489" s="47">
        <v>-3.79</v>
      </c>
      <c r="D489" s="47">
        <v>-3.15</v>
      </c>
      <c r="E489" s="47">
        <v>-2.82</v>
      </c>
      <c r="F489" s="47">
        <v>-2.34</v>
      </c>
      <c r="G489" s="46">
        <f t="shared" si="109"/>
        <v>0.95979999999999999</v>
      </c>
      <c r="H489" s="46">
        <f t="shared" si="105"/>
        <v>0.96209999999999996</v>
      </c>
      <c r="I489" s="46">
        <f t="shared" si="106"/>
        <v>0.96850000000000003</v>
      </c>
      <c r="J489" s="46">
        <f t="shared" si="107"/>
        <v>0.9718</v>
      </c>
      <c r="K489" s="46">
        <f t="shared" si="108"/>
        <v>0.97660000000000002</v>
      </c>
      <c r="M489" s="45">
        <v>200501</v>
      </c>
      <c r="N489" s="47">
        <v>-3.24</v>
      </c>
      <c r="O489" s="47">
        <v>-2.37</v>
      </c>
      <c r="P489" s="47">
        <v>-1.96</v>
      </c>
      <c r="Q489" s="47">
        <v>-1.97</v>
      </c>
      <c r="R489" s="47">
        <v>-0.76</v>
      </c>
      <c r="S489" s="46">
        <f t="shared" si="116"/>
        <v>0.96760000000000002</v>
      </c>
      <c r="T489" s="46">
        <f t="shared" si="117"/>
        <v>0.97629999999999995</v>
      </c>
      <c r="U489" s="46">
        <f t="shared" si="118"/>
        <v>0.98040000000000005</v>
      </c>
      <c r="V489" s="46">
        <f t="shared" si="119"/>
        <v>0.98029999999999995</v>
      </c>
      <c r="W489" s="46">
        <f t="shared" si="110"/>
        <v>0.99239999999999995</v>
      </c>
      <c r="Y489" s="45">
        <v>200501</v>
      </c>
      <c r="Z489" s="47">
        <v>-4.99</v>
      </c>
      <c r="AA489" s="47">
        <v>-2.31</v>
      </c>
      <c r="AB489" s="47">
        <v>-1.36</v>
      </c>
      <c r="AC489" s="47">
        <v>-1.1599999999999999</v>
      </c>
      <c r="AD489" s="47">
        <v>-0.42</v>
      </c>
      <c r="AE489" s="46">
        <f t="shared" si="111"/>
        <v>0.95009999999999994</v>
      </c>
      <c r="AF489" s="46">
        <f t="shared" si="112"/>
        <v>0.97689999999999999</v>
      </c>
      <c r="AG489" s="46">
        <f t="shared" si="113"/>
        <v>0.98639999999999994</v>
      </c>
      <c r="AH489" s="46">
        <f t="shared" si="114"/>
        <v>0.98839999999999995</v>
      </c>
      <c r="AI489" s="46">
        <f t="shared" si="115"/>
        <v>0.99580000000000002</v>
      </c>
      <c r="AK489" s="45">
        <v>200501</v>
      </c>
      <c r="AL489" s="47">
        <v>-2.76</v>
      </c>
      <c r="AM489" s="47">
        <v>0.16</v>
      </c>
    </row>
    <row r="490" spans="1:39" x14ac:dyDescent="0.2">
      <c r="A490" s="45">
        <v>200502</v>
      </c>
      <c r="B490" s="47">
        <v>0.37</v>
      </c>
      <c r="C490" s="47">
        <v>2.88</v>
      </c>
      <c r="D490" s="47">
        <v>2.12</v>
      </c>
      <c r="E490" s="47">
        <v>2.71</v>
      </c>
      <c r="F490" s="47">
        <v>2.0699999999999998</v>
      </c>
      <c r="G490" s="46">
        <f t="shared" si="109"/>
        <v>1.0037</v>
      </c>
      <c r="H490" s="46">
        <f t="shared" si="105"/>
        <v>1.0287999999999999</v>
      </c>
      <c r="I490" s="46">
        <f t="shared" si="106"/>
        <v>1.0212000000000001</v>
      </c>
      <c r="J490" s="46">
        <f t="shared" si="107"/>
        <v>1.0270999999999999</v>
      </c>
      <c r="K490" s="46">
        <f t="shared" si="108"/>
        <v>1.0206999999999999</v>
      </c>
      <c r="M490" s="45">
        <v>200502</v>
      </c>
      <c r="N490" s="47">
        <v>1.06</v>
      </c>
      <c r="O490" s="47">
        <v>3.93</v>
      </c>
      <c r="P490" s="47">
        <v>2.65</v>
      </c>
      <c r="Q490" s="47">
        <v>1.2</v>
      </c>
      <c r="R490" s="47">
        <v>4.28</v>
      </c>
      <c r="S490" s="46">
        <f t="shared" si="116"/>
        <v>1.0105999999999999</v>
      </c>
      <c r="T490" s="46">
        <f t="shared" si="117"/>
        <v>1.0392999999999999</v>
      </c>
      <c r="U490" s="46">
        <f t="shared" si="118"/>
        <v>1.0265</v>
      </c>
      <c r="V490" s="46">
        <f t="shared" si="119"/>
        <v>1.012</v>
      </c>
      <c r="W490" s="46">
        <f t="shared" si="110"/>
        <v>1.0427999999999999</v>
      </c>
      <c r="Y490" s="45">
        <v>200502</v>
      </c>
      <c r="Z490" s="47">
        <v>2.1800000000000002</v>
      </c>
      <c r="AA490" s="47">
        <v>0.43</v>
      </c>
      <c r="AB490" s="47">
        <v>1.23</v>
      </c>
      <c r="AC490" s="47">
        <v>0.59</v>
      </c>
      <c r="AD490" s="47">
        <v>7.7</v>
      </c>
      <c r="AE490" s="46">
        <f t="shared" si="111"/>
        <v>1.0218</v>
      </c>
      <c r="AF490" s="46">
        <f t="shared" si="112"/>
        <v>1.0043</v>
      </c>
      <c r="AG490" s="46">
        <f t="shared" si="113"/>
        <v>1.0123</v>
      </c>
      <c r="AH490" s="46">
        <f t="shared" si="114"/>
        <v>1.0059</v>
      </c>
      <c r="AI490" s="46">
        <f t="shared" si="115"/>
        <v>1.077</v>
      </c>
      <c r="AK490" s="45">
        <v>200502</v>
      </c>
      <c r="AL490" s="47">
        <v>1.89</v>
      </c>
      <c r="AM490" s="47">
        <v>0.16</v>
      </c>
    </row>
    <row r="491" spans="1:39" x14ac:dyDescent="0.2">
      <c r="A491" s="45">
        <v>200503</v>
      </c>
      <c r="B491" s="47">
        <v>-3.92</v>
      </c>
      <c r="C491" s="47">
        <v>-2.38</v>
      </c>
      <c r="D491" s="47">
        <v>-2.11</v>
      </c>
      <c r="E491" s="47">
        <v>-1.02</v>
      </c>
      <c r="F491" s="47">
        <v>-1.66</v>
      </c>
      <c r="G491" s="46">
        <f t="shared" si="109"/>
        <v>0.96079999999999999</v>
      </c>
      <c r="H491" s="46">
        <f t="shared" si="105"/>
        <v>0.97619999999999996</v>
      </c>
      <c r="I491" s="46">
        <f t="shared" si="106"/>
        <v>0.97889999999999999</v>
      </c>
      <c r="J491" s="46">
        <f t="shared" si="107"/>
        <v>0.98980000000000001</v>
      </c>
      <c r="K491" s="46">
        <f t="shared" si="108"/>
        <v>0.98340000000000005</v>
      </c>
      <c r="M491" s="45">
        <v>200503</v>
      </c>
      <c r="N491" s="47">
        <v>-1.35</v>
      </c>
      <c r="O491" s="47">
        <v>-3.34</v>
      </c>
      <c r="P491" s="47">
        <v>-1.1200000000000001</v>
      </c>
      <c r="Q491" s="47">
        <v>-0.59</v>
      </c>
      <c r="R491" s="47">
        <v>-0.79</v>
      </c>
      <c r="S491" s="46">
        <f t="shared" si="116"/>
        <v>0.98650000000000004</v>
      </c>
      <c r="T491" s="46">
        <f t="shared" si="117"/>
        <v>0.96660000000000001</v>
      </c>
      <c r="U491" s="46">
        <f t="shared" si="118"/>
        <v>0.98880000000000001</v>
      </c>
      <c r="V491" s="46">
        <f t="shared" si="119"/>
        <v>0.99409999999999998</v>
      </c>
      <c r="W491" s="46">
        <f t="shared" si="110"/>
        <v>0.99209999999999998</v>
      </c>
      <c r="Y491" s="45">
        <v>200503</v>
      </c>
      <c r="Z491" s="47">
        <v>-1.71</v>
      </c>
      <c r="AA491" s="47">
        <v>-1.1000000000000001</v>
      </c>
      <c r="AB491" s="47">
        <v>-1.1299999999999999</v>
      </c>
      <c r="AC491" s="47">
        <v>-0.85</v>
      </c>
      <c r="AD491" s="47">
        <v>-3.21</v>
      </c>
      <c r="AE491" s="46">
        <f t="shared" si="111"/>
        <v>0.9829</v>
      </c>
      <c r="AF491" s="46">
        <f t="shared" si="112"/>
        <v>0.98899999999999999</v>
      </c>
      <c r="AG491" s="46">
        <f t="shared" si="113"/>
        <v>0.98870000000000002</v>
      </c>
      <c r="AH491" s="46">
        <f t="shared" si="114"/>
        <v>0.99150000000000005</v>
      </c>
      <c r="AI491" s="46">
        <f t="shared" si="115"/>
        <v>0.96789999999999998</v>
      </c>
      <c r="AK491" s="45">
        <v>200503</v>
      </c>
      <c r="AL491" s="47">
        <v>-1.97</v>
      </c>
      <c r="AM491" s="47">
        <v>0.21</v>
      </c>
    </row>
    <row r="492" spans="1:39" x14ac:dyDescent="0.2">
      <c r="A492" s="45">
        <v>200504</v>
      </c>
      <c r="B492" s="47">
        <v>-6.2</v>
      </c>
      <c r="C492" s="47">
        <v>-6.4</v>
      </c>
      <c r="D492" s="47">
        <v>-4.78</v>
      </c>
      <c r="E492" s="47">
        <v>-3.91</v>
      </c>
      <c r="F492" s="47">
        <v>-1.57</v>
      </c>
      <c r="G492" s="46">
        <f t="shared" si="109"/>
        <v>0.93799999999999994</v>
      </c>
      <c r="H492" s="46">
        <f t="shared" si="105"/>
        <v>0.93599999999999994</v>
      </c>
      <c r="I492" s="46">
        <f t="shared" si="106"/>
        <v>0.95220000000000005</v>
      </c>
      <c r="J492" s="46">
        <f t="shared" si="107"/>
        <v>0.96089999999999998</v>
      </c>
      <c r="K492" s="46">
        <f t="shared" si="108"/>
        <v>0.98429999999999995</v>
      </c>
      <c r="M492" s="45">
        <v>200504</v>
      </c>
      <c r="N492" s="47">
        <v>-1.76</v>
      </c>
      <c r="O492" s="47">
        <v>-2.6</v>
      </c>
      <c r="P492" s="47">
        <v>-3.65</v>
      </c>
      <c r="Q492" s="47">
        <v>-2.21</v>
      </c>
      <c r="R492" s="47">
        <v>-3.23</v>
      </c>
      <c r="S492" s="46">
        <f t="shared" si="116"/>
        <v>0.98240000000000005</v>
      </c>
      <c r="T492" s="46">
        <f t="shared" si="117"/>
        <v>0.97399999999999998</v>
      </c>
      <c r="U492" s="46">
        <f t="shared" si="118"/>
        <v>0.96350000000000002</v>
      </c>
      <c r="V492" s="46">
        <f t="shared" si="119"/>
        <v>0.97789999999999999</v>
      </c>
      <c r="W492" s="46">
        <f t="shared" si="110"/>
        <v>0.9677</v>
      </c>
      <c r="Y492" s="45">
        <v>200504</v>
      </c>
      <c r="Z492" s="47">
        <v>-2.39</v>
      </c>
      <c r="AA492" s="47">
        <v>-2.21</v>
      </c>
      <c r="AB492" s="47">
        <v>-2.9</v>
      </c>
      <c r="AC492" s="47">
        <v>-0.93</v>
      </c>
      <c r="AD492" s="47">
        <v>-2.44</v>
      </c>
      <c r="AE492" s="46">
        <f t="shared" si="111"/>
        <v>0.97609999999999997</v>
      </c>
      <c r="AF492" s="46">
        <f t="shared" si="112"/>
        <v>0.97789999999999999</v>
      </c>
      <c r="AG492" s="46">
        <f t="shared" si="113"/>
        <v>0.97099999999999997</v>
      </c>
      <c r="AH492" s="46">
        <f t="shared" si="114"/>
        <v>0.99070000000000003</v>
      </c>
      <c r="AI492" s="46">
        <f t="shared" si="115"/>
        <v>0.97560000000000002</v>
      </c>
      <c r="AK492" s="45">
        <v>200504</v>
      </c>
      <c r="AL492" s="47">
        <v>-2.61</v>
      </c>
      <c r="AM492" s="47">
        <v>0.21</v>
      </c>
    </row>
    <row r="493" spans="1:39" x14ac:dyDescent="0.2">
      <c r="A493" s="45">
        <v>200505</v>
      </c>
      <c r="B493" s="47">
        <v>5.5</v>
      </c>
      <c r="C493" s="47">
        <v>7.5</v>
      </c>
      <c r="D493" s="47">
        <v>5.81</v>
      </c>
      <c r="E493" s="47">
        <v>5.76</v>
      </c>
      <c r="F493" s="47">
        <v>3.16</v>
      </c>
      <c r="G493" s="46">
        <f t="shared" si="109"/>
        <v>1.0549999999999999</v>
      </c>
      <c r="H493" s="46">
        <f t="shared" si="105"/>
        <v>1.075</v>
      </c>
      <c r="I493" s="46">
        <f t="shared" si="106"/>
        <v>1.0581</v>
      </c>
      <c r="J493" s="46">
        <f t="shared" si="107"/>
        <v>1.0576000000000001</v>
      </c>
      <c r="K493" s="46">
        <f t="shared" si="108"/>
        <v>1.0316000000000001</v>
      </c>
      <c r="M493" s="45">
        <v>200505</v>
      </c>
      <c r="N493" s="47">
        <v>4.29</v>
      </c>
      <c r="O493" s="47">
        <v>3.1</v>
      </c>
      <c r="P493" s="47">
        <v>3.27</v>
      </c>
      <c r="Q493" s="47">
        <v>3.29</v>
      </c>
      <c r="R493" s="47">
        <v>4.96</v>
      </c>
      <c r="S493" s="46">
        <f t="shared" si="116"/>
        <v>1.0428999999999999</v>
      </c>
      <c r="T493" s="46">
        <f t="shared" si="117"/>
        <v>1.0309999999999999</v>
      </c>
      <c r="U493" s="46">
        <f t="shared" si="118"/>
        <v>1.0327</v>
      </c>
      <c r="V493" s="46">
        <f t="shared" si="119"/>
        <v>1.0328999999999999</v>
      </c>
      <c r="W493" s="46">
        <f t="shared" si="110"/>
        <v>1.0496000000000001</v>
      </c>
      <c r="Y493" s="45">
        <v>200505</v>
      </c>
      <c r="Z493" s="47">
        <v>6.81</v>
      </c>
      <c r="AA493" s="47">
        <v>3.32</v>
      </c>
      <c r="AB493" s="47">
        <v>2.48</v>
      </c>
      <c r="AC493" s="47">
        <v>1.84</v>
      </c>
      <c r="AD493" s="47">
        <v>3.42</v>
      </c>
      <c r="AE493" s="46">
        <f t="shared" si="111"/>
        <v>1.0681</v>
      </c>
      <c r="AF493" s="46">
        <f t="shared" si="112"/>
        <v>1.0331999999999999</v>
      </c>
      <c r="AG493" s="46">
        <f t="shared" si="113"/>
        <v>1.0247999999999999</v>
      </c>
      <c r="AH493" s="46">
        <f t="shared" si="114"/>
        <v>1.0184</v>
      </c>
      <c r="AI493" s="46">
        <f t="shared" si="115"/>
        <v>1.0342</v>
      </c>
      <c r="AK493" s="45">
        <v>200505</v>
      </c>
      <c r="AL493" s="47">
        <v>3.65</v>
      </c>
      <c r="AM493" s="47">
        <v>0.24</v>
      </c>
    </row>
    <row r="494" spans="1:39" x14ac:dyDescent="0.2">
      <c r="A494" s="45">
        <v>200506</v>
      </c>
      <c r="B494" s="47">
        <v>4.49</v>
      </c>
      <c r="C494" s="47">
        <v>3.97</v>
      </c>
      <c r="D494" s="47">
        <v>2.87</v>
      </c>
      <c r="E494" s="47">
        <v>2.59</v>
      </c>
      <c r="F494" s="47">
        <v>-7.0000000000000007E-2</v>
      </c>
      <c r="G494" s="46">
        <f t="shared" si="109"/>
        <v>1.0448999999999999</v>
      </c>
      <c r="H494" s="46">
        <f t="shared" si="105"/>
        <v>1.0397000000000001</v>
      </c>
      <c r="I494" s="46">
        <f t="shared" si="106"/>
        <v>1.0286999999999999</v>
      </c>
      <c r="J494" s="46">
        <f t="shared" si="107"/>
        <v>1.0259</v>
      </c>
      <c r="K494" s="46">
        <f t="shared" si="108"/>
        <v>0.99929999999999997</v>
      </c>
      <c r="M494" s="45">
        <v>200506</v>
      </c>
      <c r="N494" s="47">
        <v>-1.1299999999999999</v>
      </c>
      <c r="O494" s="47">
        <v>1.58</v>
      </c>
      <c r="P494" s="47">
        <v>2.64</v>
      </c>
      <c r="Q494" s="47">
        <v>2.36</v>
      </c>
      <c r="R494" s="47">
        <v>3.64</v>
      </c>
      <c r="S494" s="46">
        <f t="shared" si="116"/>
        <v>0.98870000000000002</v>
      </c>
      <c r="T494" s="46">
        <f t="shared" si="117"/>
        <v>1.0158</v>
      </c>
      <c r="U494" s="46">
        <f t="shared" si="118"/>
        <v>1.0264</v>
      </c>
      <c r="V494" s="46">
        <f t="shared" si="119"/>
        <v>1.0236000000000001</v>
      </c>
      <c r="W494" s="46">
        <f t="shared" si="110"/>
        <v>1.0364</v>
      </c>
      <c r="Y494" s="45">
        <v>200506</v>
      </c>
      <c r="Z494" s="47">
        <v>-1.1000000000000001</v>
      </c>
      <c r="AA494" s="47">
        <v>-0.24</v>
      </c>
      <c r="AB494" s="47">
        <v>0.13</v>
      </c>
      <c r="AC494" s="47">
        <v>1.8</v>
      </c>
      <c r="AD494" s="47">
        <v>3.43</v>
      </c>
      <c r="AE494" s="46">
        <f t="shared" si="111"/>
        <v>0.98899999999999999</v>
      </c>
      <c r="AF494" s="46">
        <f t="shared" si="112"/>
        <v>0.99760000000000004</v>
      </c>
      <c r="AG494" s="46">
        <f t="shared" si="113"/>
        <v>1.0013000000000001</v>
      </c>
      <c r="AH494" s="46">
        <f t="shared" si="114"/>
        <v>1.018</v>
      </c>
      <c r="AI494" s="46">
        <f t="shared" si="115"/>
        <v>1.0343</v>
      </c>
      <c r="AK494" s="45">
        <v>200506</v>
      </c>
      <c r="AL494" s="47">
        <v>0.56999999999999995</v>
      </c>
      <c r="AM494" s="47">
        <v>0.23</v>
      </c>
    </row>
    <row r="495" spans="1:39" x14ac:dyDescent="0.2">
      <c r="A495" s="45">
        <v>200507</v>
      </c>
      <c r="B495" s="47">
        <v>7.17</v>
      </c>
      <c r="C495" s="47">
        <v>6.81</v>
      </c>
      <c r="D495" s="47">
        <v>5.54</v>
      </c>
      <c r="E495" s="47">
        <v>5.54</v>
      </c>
      <c r="F495" s="47">
        <v>3.56</v>
      </c>
      <c r="G495" s="46">
        <f t="shared" si="109"/>
        <v>1.0717000000000001</v>
      </c>
      <c r="H495" s="46">
        <f t="shared" si="105"/>
        <v>1.0681</v>
      </c>
      <c r="I495" s="46">
        <f t="shared" si="106"/>
        <v>1.0553999999999999</v>
      </c>
      <c r="J495" s="46">
        <f t="shared" si="107"/>
        <v>1.0553999999999999</v>
      </c>
      <c r="K495" s="46">
        <f t="shared" si="108"/>
        <v>1.0356000000000001</v>
      </c>
      <c r="M495" s="45">
        <v>200507</v>
      </c>
      <c r="N495" s="47">
        <v>4.87</v>
      </c>
      <c r="O495" s="47">
        <v>3.9</v>
      </c>
      <c r="P495" s="47">
        <v>3.09</v>
      </c>
      <c r="Q495" s="47">
        <v>3.49</v>
      </c>
      <c r="R495" s="47">
        <v>4.54</v>
      </c>
      <c r="S495" s="46">
        <f t="shared" si="116"/>
        <v>1.0487</v>
      </c>
      <c r="T495" s="46">
        <f t="shared" si="117"/>
        <v>1.0389999999999999</v>
      </c>
      <c r="U495" s="46">
        <f t="shared" si="118"/>
        <v>1.0308999999999999</v>
      </c>
      <c r="V495" s="46">
        <f t="shared" si="119"/>
        <v>1.0348999999999999</v>
      </c>
      <c r="W495" s="46">
        <f t="shared" si="110"/>
        <v>1.0454000000000001</v>
      </c>
      <c r="Y495" s="45">
        <v>200507</v>
      </c>
      <c r="Z495" s="47">
        <v>6.55</v>
      </c>
      <c r="AA495" s="47">
        <v>3.48</v>
      </c>
      <c r="AB495" s="47">
        <v>3.6</v>
      </c>
      <c r="AC495" s="47">
        <v>2.23</v>
      </c>
      <c r="AD495" s="47">
        <v>4.09</v>
      </c>
      <c r="AE495" s="46">
        <f t="shared" si="111"/>
        <v>1.0655000000000001</v>
      </c>
      <c r="AF495" s="46">
        <f t="shared" si="112"/>
        <v>1.0347999999999999</v>
      </c>
      <c r="AG495" s="46">
        <f t="shared" si="113"/>
        <v>1.036</v>
      </c>
      <c r="AH495" s="46">
        <f t="shared" si="114"/>
        <v>1.0223</v>
      </c>
      <c r="AI495" s="46">
        <f t="shared" si="115"/>
        <v>1.0408999999999999</v>
      </c>
      <c r="AK495" s="45">
        <v>200507</v>
      </c>
      <c r="AL495" s="47">
        <v>3.92</v>
      </c>
      <c r="AM495" s="47">
        <v>0.24</v>
      </c>
    </row>
    <row r="496" spans="1:39" x14ac:dyDescent="0.2">
      <c r="A496" s="45">
        <v>200508</v>
      </c>
      <c r="B496" s="47">
        <v>-1.34</v>
      </c>
      <c r="C496" s="47">
        <v>-1.58</v>
      </c>
      <c r="D496" s="47">
        <v>-1.19</v>
      </c>
      <c r="E496" s="47">
        <v>-0.76</v>
      </c>
      <c r="F496" s="47">
        <v>-0.87</v>
      </c>
      <c r="G496" s="46">
        <f t="shared" si="109"/>
        <v>0.98660000000000003</v>
      </c>
      <c r="H496" s="46">
        <f t="shared" si="105"/>
        <v>0.98419999999999996</v>
      </c>
      <c r="I496" s="46">
        <f t="shared" si="106"/>
        <v>0.98809999999999998</v>
      </c>
      <c r="J496" s="46">
        <f t="shared" si="107"/>
        <v>0.99239999999999995</v>
      </c>
      <c r="K496" s="46">
        <f t="shared" si="108"/>
        <v>0.99129999999999996</v>
      </c>
      <c r="M496" s="45">
        <v>200508</v>
      </c>
      <c r="N496" s="47">
        <v>-1.73</v>
      </c>
      <c r="O496" s="47">
        <v>-0.94</v>
      </c>
      <c r="P496" s="47">
        <v>-0.32</v>
      </c>
      <c r="Q496" s="47">
        <v>0.2</v>
      </c>
      <c r="R496" s="47">
        <v>-0.71</v>
      </c>
      <c r="S496" s="46">
        <f t="shared" si="116"/>
        <v>0.98270000000000002</v>
      </c>
      <c r="T496" s="46">
        <f t="shared" si="117"/>
        <v>0.99060000000000004</v>
      </c>
      <c r="U496" s="46">
        <f t="shared" si="118"/>
        <v>0.99680000000000002</v>
      </c>
      <c r="V496" s="46">
        <f t="shared" si="119"/>
        <v>1.002</v>
      </c>
      <c r="W496" s="46">
        <f t="shared" si="110"/>
        <v>0.9929</v>
      </c>
      <c r="Y496" s="45">
        <v>200508</v>
      </c>
      <c r="Z496" s="47">
        <v>-0.3</v>
      </c>
      <c r="AA496" s="47">
        <v>-2.4700000000000002</v>
      </c>
      <c r="AB496" s="47">
        <v>-1.04</v>
      </c>
      <c r="AC496" s="47">
        <v>-1.7</v>
      </c>
      <c r="AD496" s="47">
        <v>0.65</v>
      </c>
      <c r="AE496" s="46">
        <f t="shared" si="111"/>
        <v>0.997</v>
      </c>
      <c r="AF496" s="46">
        <f t="shared" si="112"/>
        <v>0.97529999999999994</v>
      </c>
      <c r="AG496" s="46">
        <f t="shared" si="113"/>
        <v>0.98960000000000004</v>
      </c>
      <c r="AH496" s="46">
        <f t="shared" si="114"/>
        <v>0.98299999999999998</v>
      </c>
      <c r="AI496" s="46">
        <f t="shared" si="115"/>
        <v>1.0065</v>
      </c>
      <c r="AK496" s="45">
        <v>200508</v>
      </c>
      <c r="AL496" s="47">
        <v>-1.22</v>
      </c>
      <c r="AM496" s="47">
        <v>0.3</v>
      </c>
    </row>
    <row r="497" spans="1:39" x14ac:dyDescent="0.2">
      <c r="A497" s="45">
        <v>200509</v>
      </c>
      <c r="B497" s="47">
        <v>0.59</v>
      </c>
      <c r="C497" s="47">
        <v>0.59</v>
      </c>
      <c r="D497" s="47">
        <v>0.82</v>
      </c>
      <c r="E497" s="47">
        <v>1.05</v>
      </c>
      <c r="F497" s="47">
        <v>0.75</v>
      </c>
      <c r="G497" s="46">
        <f t="shared" si="109"/>
        <v>1.0059</v>
      </c>
      <c r="H497" s="46">
        <f t="shared" si="105"/>
        <v>1.0059</v>
      </c>
      <c r="I497" s="46">
        <f t="shared" si="106"/>
        <v>1.0082</v>
      </c>
      <c r="J497" s="46">
        <f t="shared" si="107"/>
        <v>1.0105</v>
      </c>
      <c r="K497" s="46">
        <f t="shared" si="108"/>
        <v>1.0075000000000001</v>
      </c>
      <c r="M497" s="45">
        <v>200509</v>
      </c>
      <c r="N497" s="47">
        <v>-0.17</v>
      </c>
      <c r="O497" s="47">
        <v>1.1599999999999999</v>
      </c>
      <c r="P497" s="47">
        <v>2.08</v>
      </c>
      <c r="Q497" s="47">
        <v>1.05</v>
      </c>
      <c r="R497" s="47">
        <v>1.8</v>
      </c>
      <c r="S497" s="46">
        <f t="shared" si="116"/>
        <v>0.99829999999999997</v>
      </c>
      <c r="T497" s="46">
        <f t="shared" si="117"/>
        <v>1.0116000000000001</v>
      </c>
      <c r="U497" s="46">
        <f t="shared" si="118"/>
        <v>1.0207999999999999</v>
      </c>
      <c r="V497" s="46">
        <f t="shared" si="119"/>
        <v>1.0105</v>
      </c>
      <c r="W497" s="46">
        <f t="shared" si="110"/>
        <v>1.018</v>
      </c>
      <c r="Y497" s="45">
        <v>200509</v>
      </c>
      <c r="Z497" s="47">
        <v>0.81</v>
      </c>
      <c r="AA497" s="47">
        <v>0</v>
      </c>
      <c r="AB497" s="47">
        <v>-0.02</v>
      </c>
      <c r="AC497" s="47">
        <v>0.25</v>
      </c>
      <c r="AD497" s="47">
        <v>3.55</v>
      </c>
      <c r="AE497" s="46">
        <f t="shared" si="111"/>
        <v>1.0081</v>
      </c>
      <c r="AF497" s="46">
        <f t="shared" si="112"/>
        <v>1</v>
      </c>
      <c r="AG497" s="46">
        <f t="shared" si="113"/>
        <v>0.99980000000000002</v>
      </c>
      <c r="AH497" s="46">
        <f t="shared" si="114"/>
        <v>1.0024999999999999</v>
      </c>
      <c r="AI497" s="46">
        <f t="shared" si="115"/>
        <v>1.0355000000000001</v>
      </c>
      <c r="AK497" s="45">
        <v>200509</v>
      </c>
      <c r="AL497" s="47">
        <v>0.49</v>
      </c>
      <c r="AM497" s="47">
        <v>0.28999999999999998</v>
      </c>
    </row>
    <row r="498" spans="1:39" x14ac:dyDescent="0.2">
      <c r="A498" s="45">
        <v>200510</v>
      </c>
      <c r="B498" s="47">
        <v>-3.13</v>
      </c>
      <c r="C498" s="47">
        <v>-3.05</v>
      </c>
      <c r="D498" s="47">
        <v>-3.17</v>
      </c>
      <c r="E498" s="47">
        <v>-2.68</v>
      </c>
      <c r="F498" s="47">
        <v>-1.31</v>
      </c>
      <c r="G498" s="46">
        <f t="shared" si="109"/>
        <v>0.96870000000000001</v>
      </c>
      <c r="H498" s="46">
        <f t="shared" si="105"/>
        <v>0.96950000000000003</v>
      </c>
      <c r="I498" s="46">
        <f t="shared" si="106"/>
        <v>0.96830000000000005</v>
      </c>
      <c r="J498" s="46">
        <f t="shared" si="107"/>
        <v>0.97319999999999995</v>
      </c>
      <c r="K498" s="46">
        <f t="shared" si="108"/>
        <v>0.9869</v>
      </c>
      <c r="M498" s="45">
        <v>200510</v>
      </c>
      <c r="N498" s="47">
        <v>-0.6</v>
      </c>
      <c r="O498" s="47">
        <v>-3.36</v>
      </c>
      <c r="P498" s="47">
        <v>-1.81</v>
      </c>
      <c r="Q498" s="47">
        <v>-1.7</v>
      </c>
      <c r="R498" s="47">
        <v>-1.71</v>
      </c>
      <c r="S498" s="46">
        <f t="shared" si="116"/>
        <v>0.99399999999999999</v>
      </c>
      <c r="T498" s="46">
        <f t="shared" si="117"/>
        <v>0.96640000000000004</v>
      </c>
      <c r="U498" s="46">
        <f t="shared" si="118"/>
        <v>0.9819</v>
      </c>
      <c r="V498" s="46">
        <f t="shared" si="119"/>
        <v>0.98299999999999998</v>
      </c>
      <c r="W498" s="46">
        <f t="shared" si="110"/>
        <v>0.9829</v>
      </c>
      <c r="Y498" s="45">
        <v>200510</v>
      </c>
      <c r="Z498" s="47">
        <v>-1.26</v>
      </c>
      <c r="AA498" s="47">
        <v>-0.57999999999999996</v>
      </c>
      <c r="AB498" s="47">
        <v>-2.0099999999999998</v>
      </c>
      <c r="AC498" s="47">
        <v>0.11</v>
      </c>
      <c r="AD498" s="47">
        <v>-4.3099999999999996</v>
      </c>
      <c r="AE498" s="46">
        <f t="shared" si="111"/>
        <v>0.98740000000000006</v>
      </c>
      <c r="AF498" s="46">
        <f t="shared" si="112"/>
        <v>0.99419999999999997</v>
      </c>
      <c r="AG498" s="46">
        <f t="shared" si="113"/>
        <v>0.97989999999999999</v>
      </c>
      <c r="AH498" s="46">
        <f t="shared" si="114"/>
        <v>1.0011000000000001</v>
      </c>
      <c r="AI498" s="46">
        <f t="shared" si="115"/>
        <v>0.95689999999999997</v>
      </c>
      <c r="AK498" s="45">
        <v>200510</v>
      </c>
      <c r="AL498" s="47">
        <v>-2.02</v>
      </c>
      <c r="AM498" s="47">
        <v>0.27</v>
      </c>
    </row>
    <row r="499" spans="1:39" x14ac:dyDescent="0.2">
      <c r="A499" s="45">
        <v>200511</v>
      </c>
      <c r="B499" s="47">
        <v>4.3600000000000003</v>
      </c>
      <c r="C499" s="47">
        <v>4.95</v>
      </c>
      <c r="D499" s="47">
        <v>5.49</v>
      </c>
      <c r="E499" s="47">
        <v>4.51</v>
      </c>
      <c r="F499" s="47">
        <v>3.65</v>
      </c>
      <c r="G499" s="46">
        <f t="shared" si="109"/>
        <v>1.0436000000000001</v>
      </c>
      <c r="H499" s="46">
        <f t="shared" si="105"/>
        <v>1.0495000000000001</v>
      </c>
      <c r="I499" s="46">
        <f t="shared" si="106"/>
        <v>1.0548999999999999</v>
      </c>
      <c r="J499" s="46">
        <f t="shared" si="107"/>
        <v>1.0450999999999999</v>
      </c>
      <c r="K499" s="46">
        <f t="shared" si="108"/>
        <v>1.0365</v>
      </c>
      <c r="M499" s="45">
        <v>200511</v>
      </c>
      <c r="N499" s="47">
        <v>4.04</v>
      </c>
      <c r="O499" s="47">
        <v>4.37</v>
      </c>
      <c r="P499" s="47">
        <v>3.82</v>
      </c>
      <c r="Q499" s="47">
        <v>3.68</v>
      </c>
      <c r="R499" s="47">
        <v>2.82</v>
      </c>
      <c r="S499" s="46">
        <f t="shared" si="116"/>
        <v>1.0404</v>
      </c>
      <c r="T499" s="46">
        <f t="shared" si="117"/>
        <v>1.0437000000000001</v>
      </c>
      <c r="U499" s="46">
        <f t="shared" si="118"/>
        <v>1.0382</v>
      </c>
      <c r="V499" s="46">
        <f t="shared" si="119"/>
        <v>1.0367999999999999</v>
      </c>
      <c r="W499" s="46">
        <f t="shared" si="110"/>
        <v>1.0282</v>
      </c>
      <c r="Y499" s="45">
        <v>200511</v>
      </c>
      <c r="Z499" s="47">
        <v>5.1100000000000003</v>
      </c>
      <c r="AA499" s="47">
        <v>3.51</v>
      </c>
      <c r="AB499" s="47">
        <v>4.4000000000000004</v>
      </c>
      <c r="AC499" s="47">
        <v>3.88</v>
      </c>
      <c r="AD499" s="47">
        <v>2.85</v>
      </c>
      <c r="AE499" s="46">
        <f t="shared" si="111"/>
        <v>1.0510999999999999</v>
      </c>
      <c r="AF499" s="46">
        <f t="shared" si="112"/>
        <v>1.0350999999999999</v>
      </c>
      <c r="AG499" s="46">
        <f t="shared" si="113"/>
        <v>1.044</v>
      </c>
      <c r="AH499" s="46">
        <f t="shared" si="114"/>
        <v>1.0387999999999999</v>
      </c>
      <c r="AI499" s="46">
        <f t="shared" si="115"/>
        <v>1.0285</v>
      </c>
      <c r="AK499" s="45">
        <v>200511</v>
      </c>
      <c r="AL499" s="47">
        <v>3.61</v>
      </c>
      <c r="AM499" s="47">
        <v>0.31</v>
      </c>
    </row>
    <row r="500" spans="1:39" x14ac:dyDescent="0.2">
      <c r="A500" s="45">
        <v>200512</v>
      </c>
      <c r="B500" s="47">
        <v>0.34</v>
      </c>
      <c r="C500" s="47">
        <v>-0.28000000000000003</v>
      </c>
      <c r="D500" s="47">
        <v>0.6</v>
      </c>
      <c r="E500" s="47">
        <v>1.1100000000000001</v>
      </c>
      <c r="F500" s="47">
        <v>-0.14000000000000001</v>
      </c>
      <c r="G500" s="46">
        <f t="shared" si="109"/>
        <v>1.0034000000000001</v>
      </c>
      <c r="H500" s="46">
        <f t="shared" si="105"/>
        <v>0.99719999999999998</v>
      </c>
      <c r="I500" s="46">
        <f t="shared" si="106"/>
        <v>1.006</v>
      </c>
      <c r="J500" s="46">
        <f t="shared" si="107"/>
        <v>1.0111000000000001</v>
      </c>
      <c r="K500" s="46">
        <f t="shared" si="108"/>
        <v>0.99860000000000004</v>
      </c>
      <c r="M500" s="45">
        <v>200512</v>
      </c>
      <c r="N500" s="47">
        <v>-0.64</v>
      </c>
      <c r="O500" s="47">
        <v>0.08</v>
      </c>
      <c r="P500" s="47">
        <v>0.9</v>
      </c>
      <c r="Q500" s="47">
        <v>0.81</v>
      </c>
      <c r="R500" s="47">
        <v>-0.25</v>
      </c>
      <c r="S500" s="46">
        <f t="shared" si="116"/>
        <v>0.99360000000000004</v>
      </c>
      <c r="T500" s="46">
        <f t="shared" si="117"/>
        <v>1.0007999999999999</v>
      </c>
      <c r="U500" s="46">
        <f t="shared" si="118"/>
        <v>1.0089999999999999</v>
      </c>
      <c r="V500" s="46">
        <f t="shared" si="119"/>
        <v>1.0081</v>
      </c>
      <c r="W500" s="46">
        <f t="shared" si="110"/>
        <v>0.99750000000000005</v>
      </c>
      <c r="Y500" s="45">
        <v>200512</v>
      </c>
      <c r="Z500" s="47">
        <v>0.19</v>
      </c>
      <c r="AA500" s="47">
        <v>-0.68</v>
      </c>
      <c r="AB500" s="47">
        <v>-0.17</v>
      </c>
      <c r="AC500" s="47">
        <v>0.11</v>
      </c>
      <c r="AD500" s="47">
        <v>0.35</v>
      </c>
      <c r="AE500" s="46">
        <f t="shared" si="111"/>
        <v>1.0019</v>
      </c>
      <c r="AF500" s="46">
        <f t="shared" si="112"/>
        <v>0.99319999999999997</v>
      </c>
      <c r="AG500" s="46">
        <f t="shared" si="113"/>
        <v>0.99829999999999997</v>
      </c>
      <c r="AH500" s="46">
        <f t="shared" si="114"/>
        <v>1.0011000000000001</v>
      </c>
      <c r="AI500" s="46">
        <f t="shared" si="115"/>
        <v>1.0035000000000001</v>
      </c>
      <c r="AK500" s="45">
        <v>200512</v>
      </c>
      <c r="AL500" s="47">
        <v>-0.25</v>
      </c>
      <c r="AM500" s="47">
        <v>0.32</v>
      </c>
    </row>
    <row r="501" spans="1:39" x14ac:dyDescent="0.2">
      <c r="A501" s="45">
        <v>200601</v>
      </c>
      <c r="B501" s="47">
        <v>9.31</v>
      </c>
      <c r="C501" s="47">
        <v>8.81</v>
      </c>
      <c r="D501" s="47">
        <v>6.97</v>
      </c>
      <c r="E501" s="47">
        <v>4.87</v>
      </c>
      <c r="F501" s="47">
        <v>2.23</v>
      </c>
      <c r="G501" s="46">
        <f t="shared" si="109"/>
        <v>1.0931</v>
      </c>
      <c r="H501" s="46">
        <f t="shared" si="105"/>
        <v>1.0881000000000001</v>
      </c>
      <c r="I501" s="46">
        <f t="shared" si="106"/>
        <v>1.0697000000000001</v>
      </c>
      <c r="J501" s="46">
        <f t="shared" si="107"/>
        <v>1.0487</v>
      </c>
      <c r="K501" s="46">
        <f t="shared" si="108"/>
        <v>1.0223</v>
      </c>
      <c r="M501" s="45">
        <v>200601</v>
      </c>
      <c r="N501" s="47">
        <v>2.0699999999999998</v>
      </c>
      <c r="O501" s="47">
        <v>4.08</v>
      </c>
      <c r="P501" s="47">
        <v>3.7</v>
      </c>
      <c r="Q501" s="47">
        <v>4.53</v>
      </c>
      <c r="R501" s="47">
        <v>4.62</v>
      </c>
      <c r="S501" s="46">
        <f t="shared" si="116"/>
        <v>1.0206999999999999</v>
      </c>
      <c r="T501" s="46">
        <f t="shared" si="117"/>
        <v>1.0407999999999999</v>
      </c>
      <c r="U501" s="46">
        <f t="shared" si="118"/>
        <v>1.0369999999999999</v>
      </c>
      <c r="V501" s="46">
        <f t="shared" si="119"/>
        <v>1.0452999999999999</v>
      </c>
      <c r="W501" s="46">
        <f t="shared" si="110"/>
        <v>1.0462</v>
      </c>
      <c r="Y501" s="45">
        <v>200601</v>
      </c>
      <c r="Z501" s="47">
        <v>4.41</v>
      </c>
      <c r="AA501" s="47">
        <v>0.99</v>
      </c>
      <c r="AB501" s="47">
        <v>2.4</v>
      </c>
      <c r="AC501" s="47">
        <v>2.09</v>
      </c>
      <c r="AD501" s="47">
        <v>6.06</v>
      </c>
      <c r="AE501" s="46">
        <f t="shared" si="111"/>
        <v>1.0441</v>
      </c>
      <c r="AF501" s="46">
        <f t="shared" si="112"/>
        <v>1.0099</v>
      </c>
      <c r="AG501" s="46">
        <f t="shared" si="113"/>
        <v>1.024</v>
      </c>
      <c r="AH501" s="46">
        <f t="shared" si="114"/>
        <v>1.0208999999999999</v>
      </c>
      <c r="AI501" s="46">
        <f t="shared" si="115"/>
        <v>1.0606</v>
      </c>
      <c r="AK501" s="45">
        <v>200601</v>
      </c>
      <c r="AL501" s="47">
        <v>3.04</v>
      </c>
      <c r="AM501" s="47">
        <v>0.35</v>
      </c>
    </row>
    <row r="502" spans="1:39" x14ac:dyDescent="0.2">
      <c r="A502" s="45">
        <v>200602</v>
      </c>
      <c r="B502" s="47">
        <v>0.08</v>
      </c>
      <c r="C502" s="47">
        <v>-0.45</v>
      </c>
      <c r="D502" s="47">
        <v>-0.61</v>
      </c>
      <c r="E502" s="47">
        <v>0.04</v>
      </c>
      <c r="F502" s="47">
        <v>0.16</v>
      </c>
      <c r="G502" s="46">
        <f t="shared" si="109"/>
        <v>1.0007999999999999</v>
      </c>
      <c r="H502" s="46">
        <f t="shared" si="105"/>
        <v>0.99550000000000005</v>
      </c>
      <c r="I502" s="46">
        <f t="shared" si="106"/>
        <v>0.99390000000000001</v>
      </c>
      <c r="J502" s="46">
        <f t="shared" si="107"/>
        <v>1.0004</v>
      </c>
      <c r="K502" s="46">
        <f t="shared" si="108"/>
        <v>1.0016</v>
      </c>
      <c r="M502" s="45">
        <v>200602</v>
      </c>
      <c r="N502" s="47">
        <v>0.12</v>
      </c>
      <c r="O502" s="47">
        <v>0.17</v>
      </c>
      <c r="P502" s="47">
        <v>0.16</v>
      </c>
      <c r="Q502" s="47">
        <v>0.08</v>
      </c>
      <c r="R502" s="47">
        <v>-0.56000000000000005</v>
      </c>
      <c r="S502" s="46">
        <f t="shared" si="116"/>
        <v>1.0012000000000001</v>
      </c>
      <c r="T502" s="46">
        <f t="shared" si="117"/>
        <v>1.0017</v>
      </c>
      <c r="U502" s="46">
        <f t="shared" si="118"/>
        <v>1.0016</v>
      </c>
      <c r="V502" s="46">
        <f t="shared" si="119"/>
        <v>1.0007999999999999</v>
      </c>
      <c r="W502" s="46">
        <f t="shared" si="110"/>
        <v>0.99439999999999995</v>
      </c>
      <c r="Y502" s="45">
        <v>200602</v>
      </c>
      <c r="Z502" s="47">
        <v>-1.24</v>
      </c>
      <c r="AA502" s="47">
        <v>1.49</v>
      </c>
      <c r="AB502" s="47">
        <v>0.45</v>
      </c>
      <c r="AC502" s="47">
        <v>1.6</v>
      </c>
      <c r="AD502" s="47">
        <v>-1.99</v>
      </c>
      <c r="AE502" s="46">
        <f t="shared" si="111"/>
        <v>0.98760000000000003</v>
      </c>
      <c r="AF502" s="46">
        <f t="shared" si="112"/>
        <v>1.0148999999999999</v>
      </c>
      <c r="AG502" s="46">
        <f t="shared" si="113"/>
        <v>1.0044999999999999</v>
      </c>
      <c r="AH502" s="46">
        <f t="shared" si="114"/>
        <v>1.016</v>
      </c>
      <c r="AI502" s="46">
        <f t="shared" si="115"/>
        <v>0.98009999999999997</v>
      </c>
      <c r="AK502" s="45">
        <v>200602</v>
      </c>
      <c r="AL502" s="47">
        <v>-0.3</v>
      </c>
      <c r="AM502" s="47">
        <v>0.34</v>
      </c>
    </row>
    <row r="503" spans="1:39" x14ac:dyDescent="0.2">
      <c r="A503" s="45">
        <v>200603</v>
      </c>
      <c r="B503" s="47">
        <v>4.96</v>
      </c>
      <c r="C503" s="47">
        <v>4.8099999999999996</v>
      </c>
      <c r="D503" s="47">
        <v>3.88</v>
      </c>
      <c r="E503" s="47">
        <v>2.69</v>
      </c>
      <c r="F503" s="47">
        <v>1.19</v>
      </c>
      <c r="G503" s="46">
        <f t="shared" si="109"/>
        <v>1.0496000000000001</v>
      </c>
      <c r="H503" s="46">
        <f t="shared" si="105"/>
        <v>1.0481</v>
      </c>
      <c r="I503" s="46">
        <f t="shared" si="106"/>
        <v>1.0387999999999999</v>
      </c>
      <c r="J503" s="46">
        <f t="shared" si="107"/>
        <v>1.0268999999999999</v>
      </c>
      <c r="K503" s="46">
        <f t="shared" si="108"/>
        <v>1.0119</v>
      </c>
      <c r="M503" s="45">
        <v>200603</v>
      </c>
      <c r="N503" s="47">
        <v>1.36</v>
      </c>
      <c r="O503" s="47">
        <v>2.5</v>
      </c>
      <c r="P503" s="47">
        <v>2.19</v>
      </c>
      <c r="Q503" s="47">
        <v>1.44</v>
      </c>
      <c r="R503" s="47">
        <v>1.88</v>
      </c>
      <c r="S503" s="46">
        <f t="shared" si="116"/>
        <v>1.0136000000000001</v>
      </c>
      <c r="T503" s="46">
        <f t="shared" si="117"/>
        <v>1.0249999999999999</v>
      </c>
      <c r="U503" s="46">
        <f t="shared" si="118"/>
        <v>1.0219</v>
      </c>
      <c r="V503" s="46">
        <f t="shared" si="119"/>
        <v>1.0144</v>
      </c>
      <c r="W503" s="46">
        <f t="shared" si="110"/>
        <v>1.0187999999999999</v>
      </c>
      <c r="Y503" s="45">
        <v>200603</v>
      </c>
      <c r="Z503" s="47">
        <v>1.91</v>
      </c>
      <c r="AA503" s="47">
        <v>2.67</v>
      </c>
      <c r="AB503" s="47">
        <v>1.08</v>
      </c>
      <c r="AC503" s="47">
        <v>0.28000000000000003</v>
      </c>
      <c r="AD503" s="47">
        <v>2.31</v>
      </c>
      <c r="AE503" s="46">
        <f t="shared" si="111"/>
        <v>1.0190999999999999</v>
      </c>
      <c r="AF503" s="46">
        <f t="shared" si="112"/>
        <v>1.0266999999999999</v>
      </c>
      <c r="AG503" s="46">
        <f t="shared" si="113"/>
        <v>1.0107999999999999</v>
      </c>
      <c r="AH503" s="46">
        <f t="shared" si="114"/>
        <v>1.0027999999999999</v>
      </c>
      <c r="AI503" s="46">
        <f t="shared" si="115"/>
        <v>1.0230999999999999</v>
      </c>
      <c r="AK503" s="45">
        <v>200603</v>
      </c>
      <c r="AL503" s="47">
        <v>1.46</v>
      </c>
      <c r="AM503" s="47">
        <v>0.37</v>
      </c>
    </row>
    <row r="504" spans="1:39" x14ac:dyDescent="0.2">
      <c r="A504" s="45">
        <v>200604</v>
      </c>
      <c r="B504" s="47">
        <v>-0.04</v>
      </c>
      <c r="C504" s="47">
        <v>0.95</v>
      </c>
      <c r="D504" s="47">
        <v>0.36</v>
      </c>
      <c r="E504" s="47">
        <v>1.3</v>
      </c>
      <c r="F504" s="47">
        <v>1.18</v>
      </c>
      <c r="G504" s="46">
        <f t="shared" si="109"/>
        <v>0.99960000000000004</v>
      </c>
      <c r="H504" s="46">
        <f t="shared" si="105"/>
        <v>1.0095000000000001</v>
      </c>
      <c r="I504" s="46">
        <f t="shared" si="106"/>
        <v>1.0036</v>
      </c>
      <c r="J504" s="46">
        <f t="shared" si="107"/>
        <v>1.0129999999999999</v>
      </c>
      <c r="K504" s="46">
        <f t="shared" si="108"/>
        <v>1.0118</v>
      </c>
      <c r="M504" s="45">
        <v>200604</v>
      </c>
      <c r="N504" s="47">
        <v>-0.49</v>
      </c>
      <c r="O504" s="47">
        <v>1.48</v>
      </c>
      <c r="P504" s="47">
        <v>1.49</v>
      </c>
      <c r="Q504" s="47">
        <v>2.5</v>
      </c>
      <c r="R504" s="47">
        <v>4.16</v>
      </c>
      <c r="S504" s="46">
        <f t="shared" si="116"/>
        <v>0.99509999999999998</v>
      </c>
      <c r="T504" s="46">
        <f t="shared" si="117"/>
        <v>1.0147999999999999</v>
      </c>
      <c r="U504" s="46">
        <f t="shared" si="118"/>
        <v>1.0148999999999999</v>
      </c>
      <c r="V504" s="46">
        <f t="shared" si="119"/>
        <v>1.0249999999999999</v>
      </c>
      <c r="W504" s="46">
        <f t="shared" si="110"/>
        <v>1.0416000000000001</v>
      </c>
      <c r="Y504" s="45">
        <v>200604</v>
      </c>
      <c r="Z504" s="47">
        <v>-0.32</v>
      </c>
      <c r="AA504" s="47">
        <v>0.09</v>
      </c>
      <c r="AB504" s="47">
        <v>1.44</v>
      </c>
      <c r="AC504" s="47">
        <v>1.47</v>
      </c>
      <c r="AD504" s="47">
        <v>3.42</v>
      </c>
      <c r="AE504" s="46">
        <f t="shared" si="111"/>
        <v>0.99680000000000002</v>
      </c>
      <c r="AF504" s="46">
        <f t="shared" si="112"/>
        <v>1.0008999999999999</v>
      </c>
      <c r="AG504" s="46">
        <f t="shared" si="113"/>
        <v>1.0144</v>
      </c>
      <c r="AH504" s="46">
        <f t="shared" si="114"/>
        <v>1.0146999999999999</v>
      </c>
      <c r="AI504" s="46">
        <f t="shared" si="115"/>
        <v>1.0342</v>
      </c>
      <c r="AK504" s="45">
        <v>200604</v>
      </c>
      <c r="AL504" s="47">
        <v>0.73</v>
      </c>
      <c r="AM504" s="47">
        <v>0.36</v>
      </c>
    </row>
    <row r="505" spans="1:39" x14ac:dyDescent="0.2">
      <c r="A505" s="45">
        <v>200605</v>
      </c>
      <c r="B505" s="47">
        <v>-5.82</v>
      </c>
      <c r="C505" s="47">
        <v>-5.18</v>
      </c>
      <c r="D505" s="47">
        <v>-4.7</v>
      </c>
      <c r="E505" s="47">
        <v>-3.63</v>
      </c>
      <c r="F505" s="47">
        <v>-2.52</v>
      </c>
      <c r="G505" s="46">
        <f t="shared" si="109"/>
        <v>0.94179999999999997</v>
      </c>
      <c r="H505" s="46">
        <f t="shared" si="105"/>
        <v>0.94820000000000004</v>
      </c>
      <c r="I505" s="46">
        <f t="shared" si="106"/>
        <v>0.95299999999999996</v>
      </c>
      <c r="J505" s="46">
        <f t="shared" si="107"/>
        <v>0.9637</v>
      </c>
      <c r="K505" s="46">
        <f t="shared" si="108"/>
        <v>0.9748</v>
      </c>
      <c r="M505" s="45">
        <v>200605</v>
      </c>
      <c r="N505" s="47">
        <v>-3.4</v>
      </c>
      <c r="O505" s="47">
        <v>-3.33</v>
      </c>
      <c r="P505" s="47">
        <v>-2.9</v>
      </c>
      <c r="Q505" s="47">
        <v>-2.12</v>
      </c>
      <c r="R505" s="47">
        <v>-2.78</v>
      </c>
      <c r="S505" s="46">
        <f t="shared" si="116"/>
        <v>0.96599999999999997</v>
      </c>
      <c r="T505" s="46">
        <f t="shared" si="117"/>
        <v>0.9667</v>
      </c>
      <c r="U505" s="46">
        <f t="shared" si="118"/>
        <v>0.97099999999999997</v>
      </c>
      <c r="V505" s="46">
        <f t="shared" si="119"/>
        <v>0.9788</v>
      </c>
      <c r="W505" s="46">
        <f t="shared" si="110"/>
        <v>0.97219999999999995</v>
      </c>
      <c r="Y505" s="45">
        <v>200605</v>
      </c>
      <c r="Z505" s="47">
        <v>-4.8099999999999996</v>
      </c>
      <c r="AA505" s="47">
        <v>-2.04</v>
      </c>
      <c r="AB505" s="47">
        <v>-1.79</v>
      </c>
      <c r="AC505" s="47">
        <v>-2.31</v>
      </c>
      <c r="AD505" s="47">
        <v>-3.43</v>
      </c>
      <c r="AE505" s="46">
        <f t="shared" si="111"/>
        <v>0.95189999999999997</v>
      </c>
      <c r="AF505" s="46">
        <f t="shared" si="112"/>
        <v>0.97960000000000003</v>
      </c>
      <c r="AG505" s="46">
        <f t="shared" si="113"/>
        <v>0.98209999999999997</v>
      </c>
      <c r="AH505" s="46">
        <f t="shared" si="114"/>
        <v>0.97689999999999999</v>
      </c>
      <c r="AI505" s="46">
        <f t="shared" si="115"/>
        <v>0.9657</v>
      </c>
      <c r="AK505" s="45">
        <v>200605</v>
      </c>
      <c r="AL505" s="47">
        <v>-3.57</v>
      </c>
      <c r="AM505" s="47">
        <v>0.43</v>
      </c>
    </row>
    <row r="506" spans="1:39" x14ac:dyDescent="0.2">
      <c r="A506" s="45">
        <v>200606</v>
      </c>
      <c r="B506" s="47">
        <v>-0.83</v>
      </c>
      <c r="C506" s="47">
        <v>0.09</v>
      </c>
      <c r="D506" s="47">
        <v>-0.31</v>
      </c>
      <c r="E506" s="47">
        <v>-0.56999999999999995</v>
      </c>
      <c r="F506" s="47">
        <v>0.24</v>
      </c>
      <c r="G506" s="46">
        <f t="shared" si="109"/>
        <v>0.99170000000000003</v>
      </c>
      <c r="H506" s="46">
        <f t="shared" si="105"/>
        <v>1.0008999999999999</v>
      </c>
      <c r="I506" s="46">
        <f t="shared" si="106"/>
        <v>0.99690000000000001</v>
      </c>
      <c r="J506" s="46">
        <f t="shared" si="107"/>
        <v>0.99429999999999996</v>
      </c>
      <c r="K506" s="46">
        <f t="shared" si="108"/>
        <v>1.0024</v>
      </c>
      <c r="M506" s="45">
        <v>200606</v>
      </c>
      <c r="N506" s="47">
        <v>0.23</v>
      </c>
      <c r="O506" s="47">
        <v>-0.73</v>
      </c>
      <c r="P506" s="47">
        <v>0.6</v>
      </c>
      <c r="Q506" s="47">
        <v>0.16</v>
      </c>
      <c r="R506" s="47">
        <v>0.65</v>
      </c>
      <c r="S506" s="46">
        <f t="shared" si="116"/>
        <v>1.0023</v>
      </c>
      <c r="T506" s="46">
        <f t="shared" si="117"/>
        <v>0.99270000000000003</v>
      </c>
      <c r="U506" s="46">
        <f t="shared" si="118"/>
        <v>1.006</v>
      </c>
      <c r="V506" s="46">
        <f t="shared" si="119"/>
        <v>1.0016</v>
      </c>
      <c r="W506" s="46">
        <f t="shared" si="110"/>
        <v>1.0065</v>
      </c>
      <c r="Y506" s="45">
        <v>200606</v>
      </c>
      <c r="Z506" s="47">
        <v>-0.04</v>
      </c>
      <c r="AA506" s="47">
        <v>-0.59</v>
      </c>
      <c r="AB506" s="47">
        <v>0.05</v>
      </c>
      <c r="AC506" s="47">
        <v>0.41</v>
      </c>
      <c r="AD506" s="47">
        <v>1.25</v>
      </c>
      <c r="AE506" s="46">
        <f t="shared" si="111"/>
        <v>0.99960000000000004</v>
      </c>
      <c r="AF506" s="46">
        <f t="shared" si="112"/>
        <v>0.99409999999999998</v>
      </c>
      <c r="AG506" s="46">
        <f t="shared" si="113"/>
        <v>1.0004999999999999</v>
      </c>
      <c r="AH506" s="46">
        <f t="shared" si="114"/>
        <v>1.0041</v>
      </c>
      <c r="AI506" s="46">
        <f t="shared" si="115"/>
        <v>1.0125</v>
      </c>
      <c r="AK506" s="45">
        <v>200606</v>
      </c>
      <c r="AL506" s="47">
        <v>-0.35</v>
      </c>
      <c r="AM506" s="47">
        <v>0.4</v>
      </c>
    </row>
    <row r="507" spans="1:39" x14ac:dyDescent="0.2">
      <c r="A507" s="45">
        <v>200607</v>
      </c>
      <c r="B507" s="47">
        <v>-3.73</v>
      </c>
      <c r="C507" s="47">
        <v>-3.82</v>
      </c>
      <c r="D507" s="47">
        <v>-3.67</v>
      </c>
      <c r="E507" s="47">
        <v>-3.4</v>
      </c>
      <c r="F507" s="47">
        <v>0.74</v>
      </c>
      <c r="G507" s="46">
        <f t="shared" si="109"/>
        <v>0.9627</v>
      </c>
      <c r="H507" s="46">
        <f t="shared" si="105"/>
        <v>0.96179999999999999</v>
      </c>
      <c r="I507" s="46">
        <f t="shared" si="106"/>
        <v>0.96330000000000005</v>
      </c>
      <c r="J507" s="46">
        <f t="shared" si="107"/>
        <v>0.96599999999999997</v>
      </c>
      <c r="K507" s="46">
        <f t="shared" si="108"/>
        <v>1.0074000000000001</v>
      </c>
      <c r="M507" s="45">
        <v>200607</v>
      </c>
      <c r="N507" s="47">
        <v>-1.83</v>
      </c>
      <c r="O507" s="47">
        <v>0.1</v>
      </c>
      <c r="P507" s="47">
        <v>0.88</v>
      </c>
      <c r="Q507" s="47">
        <v>0.89</v>
      </c>
      <c r="R507" s="47">
        <v>0.73</v>
      </c>
      <c r="S507" s="46">
        <f t="shared" si="116"/>
        <v>0.98170000000000002</v>
      </c>
      <c r="T507" s="46">
        <f t="shared" si="117"/>
        <v>1.0009999999999999</v>
      </c>
      <c r="U507" s="46">
        <f t="shared" si="118"/>
        <v>1.0087999999999999</v>
      </c>
      <c r="V507" s="46">
        <f t="shared" si="119"/>
        <v>1.0088999999999999</v>
      </c>
      <c r="W507" s="46">
        <f t="shared" si="110"/>
        <v>1.0073000000000001</v>
      </c>
      <c r="Y507" s="45">
        <v>200607</v>
      </c>
      <c r="Z507" s="47">
        <v>-3.81</v>
      </c>
      <c r="AA507" s="47">
        <v>-0.27</v>
      </c>
      <c r="AB507" s="47">
        <v>-0.47</v>
      </c>
      <c r="AC507" s="47">
        <v>0.82</v>
      </c>
      <c r="AD507" s="47">
        <v>2.75</v>
      </c>
      <c r="AE507" s="46">
        <f t="shared" si="111"/>
        <v>0.96189999999999998</v>
      </c>
      <c r="AF507" s="46">
        <f t="shared" si="112"/>
        <v>0.99729999999999996</v>
      </c>
      <c r="AG507" s="46">
        <f t="shared" si="113"/>
        <v>0.99529999999999996</v>
      </c>
      <c r="AH507" s="46">
        <f t="shared" si="114"/>
        <v>1.0082</v>
      </c>
      <c r="AI507" s="46">
        <f t="shared" si="115"/>
        <v>1.0275000000000001</v>
      </c>
      <c r="AK507" s="45">
        <v>200607</v>
      </c>
      <c r="AL507" s="47">
        <v>-0.78</v>
      </c>
      <c r="AM507" s="47">
        <v>0.4</v>
      </c>
    </row>
    <row r="508" spans="1:39" x14ac:dyDescent="0.2">
      <c r="A508" s="45">
        <v>200608</v>
      </c>
      <c r="B508" s="47">
        <v>2.71</v>
      </c>
      <c r="C508" s="47">
        <v>2.93</v>
      </c>
      <c r="D508" s="47">
        <v>2.42</v>
      </c>
      <c r="E508" s="47">
        <v>2.27</v>
      </c>
      <c r="F508" s="47">
        <v>2.4500000000000002</v>
      </c>
      <c r="G508" s="46">
        <f t="shared" si="109"/>
        <v>1.0270999999999999</v>
      </c>
      <c r="H508" s="46">
        <f t="shared" si="105"/>
        <v>1.0293000000000001</v>
      </c>
      <c r="I508" s="46">
        <f t="shared" si="106"/>
        <v>1.0242</v>
      </c>
      <c r="J508" s="46">
        <f t="shared" si="107"/>
        <v>1.0226999999999999</v>
      </c>
      <c r="K508" s="46">
        <f t="shared" si="108"/>
        <v>1.0245</v>
      </c>
      <c r="M508" s="45">
        <v>200608</v>
      </c>
      <c r="N508" s="47">
        <v>3.54</v>
      </c>
      <c r="O508" s="47">
        <v>2.72</v>
      </c>
      <c r="P508" s="47">
        <v>2.1</v>
      </c>
      <c r="Q508" s="47">
        <v>0.84</v>
      </c>
      <c r="R508" s="47">
        <v>1.02</v>
      </c>
      <c r="S508" s="46">
        <f t="shared" si="116"/>
        <v>1.0354000000000001</v>
      </c>
      <c r="T508" s="46">
        <f t="shared" si="117"/>
        <v>1.0272000000000001</v>
      </c>
      <c r="U508" s="46">
        <f t="shared" si="118"/>
        <v>1.0209999999999999</v>
      </c>
      <c r="V508" s="46">
        <f t="shared" si="119"/>
        <v>1.0084</v>
      </c>
      <c r="W508" s="46">
        <f t="shared" si="110"/>
        <v>1.0102</v>
      </c>
      <c r="Y508" s="45">
        <v>200608</v>
      </c>
      <c r="Z508" s="47">
        <v>3.76</v>
      </c>
      <c r="AA508" s="47">
        <v>3.46</v>
      </c>
      <c r="AB508" s="47">
        <v>3.35</v>
      </c>
      <c r="AC508" s="47">
        <v>1.1299999999999999</v>
      </c>
      <c r="AD508" s="47">
        <v>0.02</v>
      </c>
      <c r="AE508" s="46">
        <f t="shared" si="111"/>
        <v>1.0376000000000001</v>
      </c>
      <c r="AF508" s="46">
        <f t="shared" si="112"/>
        <v>1.0346</v>
      </c>
      <c r="AG508" s="46">
        <f t="shared" si="113"/>
        <v>1.0335000000000001</v>
      </c>
      <c r="AH508" s="46">
        <f t="shared" si="114"/>
        <v>1.0113000000000001</v>
      </c>
      <c r="AI508" s="46">
        <f t="shared" si="115"/>
        <v>1.0002</v>
      </c>
      <c r="AK508" s="45">
        <v>200608</v>
      </c>
      <c r="AL508" s="47">
        <v>2.0299999999999998</v>
      </c>
      <c r="AM508" s="47">
        <v>0.42</v>
      </c>
    </row>
    <row r="509" spans="1:39" x14ac:dyDescent="0.2">
      <c r="A509" s="45">
        <v>200609</v>
      </c>
      <c r="B509" s="47">
        <v>0.57999999999999996</v>
      </c>
      <c r="C509" s="47">
        <v>1.02</v>
      </c>
      <c r="D509" s="47">
        <v>0.99</v>
      </c>
      <c r="E509" s="47">
        <v>1.85</v>
      </c>
      <c r="F509" s="47">
        <v>2.56</v>
      </c>
      <c r="G509" s="46">
        <f t="shared" si="109"/>
        <v>1.0058</v>
      </c>
      <c r="H509" s="46">
        <f t="shared" si="105"/>
        <v>1.0102</v>
      </c>
      <c r="I509" s="46">
        <f t="shared" si="106"/>
        <v>1.0099</v>
      </c>
      <c r="J509" s="46">
        <f t="shared" si="107"/>
        <v>1.0185</v>
      </c>
      <c r="K509" s="46">
        <f t="shared" si="108"/>
        <v>1.0256000000000001</v>
      </c>
      <c r="M509" s="45">
        <v>200609</v>
      </c>
      <c r="N509" s="47">
        <v>2.2999999999999998</v>
      </c>
      <c r="O509" s="47">
        <v>2.4900000000000002</v>
      </c>
      <c r="P509" s="47">
        <v>1.97</v>
      </c>
      <c r="Q509" s="47">
        <v>1.99</v>
      </c>
      <c r="R509" s="47">
        <v>2.83</v>
      </c>
      <c r="S509" s="46">
        <f t="shared" si="116"/>
        <v>1.0229999999999999</v>
      </c>
      <c r="T509" s="46">
        <f t="shared" si="117"/>
        <v>1.0248999999999999</v>
      </c>
      <c r="U509" s="46">
        <f t="shared" si="118"/>
        <v>1.0197000000000001</v>
      </c>
      <c r="V509" s="46">
        <f t="shared" si="119"/>
        <v>1.0199</v>
      </c>
      <c r="W509" s="46">
        <f t="shared" si="110"/>
        <v>1.0283</v>
      </c>
      <c r="Y509" s="45">
        <v>200609</v>
      </c>
      <c r="Z509" s="47">
        <v>1.64</v>
      </c>
      <c r="AA509" s="47">
        <v>3.61</v>
      </c>
      <c r="AB509" s="47">
        <v>2.99</v>
      </c>
      <c r="AC509" s="47">
        <v>1.1200000000000001</v>
      </c>
      <c r="AD509" s="47">
        <v>1.91</v>
      </c>
      <c r="AE509" s="46">
        <f t="shared" si="111"/>
        <v>1.0164</v>
      </c>
      <c r="AF509" s="46">
        <f t="shared" si="112"/>
        <v>1.0361</v>
      </c>
      <c r="AG509" s="46">
        <f t="shared" si="113"/>
        <v>1.0299</v>
      </c>
      <c r="AH509" s="46">
        <f t="shared" si="114"/>
        <v>1.0112000000000001</v>
      </c>
      <c r="AI509" s="46">
        <f t="shared" si="115"/>
        <v>1.0190999999999999</v>
      </c>
      <c r="AK509" s="45">
        <v>200609</v>
      </c>
      <c r="AL509" s="47">
        <v>1.84</v>
      </c>
      <c r="AM509" s="47">
        <v>0.41</v>
      </c>
    </row>
    <row r="510" spans="1:39" x14ac:dyDescent="0.2">
      <c r="A510" s="45">
        <v>200610</v>
      </c>
      <c r="B510" s="47">
        <v>5.87</v>
      </c>
      <c r="C510" s="47">
        <v>5.56</v>
      </c>
      <c r="D510" s="47">
        <v>4.74</v>
      </c>
      <c r="E510" s="47">
        <v>4.01</v>
      </c>
      <c r="F510" s="47">
        <v>3.26</v>
      </c>
      <c r="G510" s="46">
        <f t="shared" si="109"/>
        <v>1.0587</v>
      </c>
      <c r="H510" s="46">
        <f t="shared" si="105"/>
        <v>1.0556000000000001</v>
      </c>
      <c r="I510" s="46">
        <f t="shared" si="106"/>
        <v>1.0474000000000001</v>
      </c>
      <c r="J510" s="46">
        <f t="shared" si="107"/>
        <v>1.0401</v>
      </c>
      <c r="K510" s="46">
        <f t="shared" si="108"/>
        <v>1.0326</v>
      </c>
      <c r="M510" s="45">
        <v>200610</v>
      </c>
      <c r="N510" s="47">
        <v>3.8</v>
      </c>
      <c r="O510" s="47">
        <v>2.64</v>
      </c>
      <c r="P510" s="47">
        <v>3.31</v>
      </c>
      <c r="Q510" s="47">
        <v>4.1100000000000003</v>
      </c>
      <c r="R510" s="47">
        <v>4.34</v>
      </c>
      <c r="S510" s="46">
        <f t="shared" si="116"/>
        <v>1.038</v>
      </c>
      <c r="T510" s="46">
        <f t="shared" si="117"/>
        <v>1.0264</v>
      </c>
      <c r="U510" s="46">
        <f t="shared" si="118"/>
        <v>1.0330999999999999</v>
      </c>
      <c r="V510" s="46">
        <f t="shared" si="119"/>
        <v>1.0410999999999999</v>
      </c>
      <c r="W510" s="46">
        <f t="shared" si="110"/>
        <v>1.0434000000000001</v>
      </c>
      <c r="Y510" s="45">
        <v>200610</v>
      </c>
      <c r="Z510" s="47">
        <v>3.82</v>
      </c>
      <c r="AA510" s="47">
        <v>2.78</v>
      </c>
      <c r="AB510" s="47">
        <v>3.5</v>
      </c>
      <c r="AC510" s="47">
        <v>3.56</v>
      </c>
      <c r="AD510" s="47">
        <v>4.1500000000000004</v>
      </c>
      <c r="AE510" s="46">
        <f t="shared" si="111"/>
        <v>1.0382</v>
      </c>
      <c r="AF510" s="46">
        <f t="shared" si="112"/>
        <v>1.0278</v>
      </c>
      <c r="AG510" s="46">
        <f t="shared" si="113"/>
        <v>1.0349999999999999</v>
      </c>
      <c r="AH510" s="46">
        <f t="shared" si="114"/>
        <v>1.0356000000000001</v>
      </c>
      <c r="AI510" s="46">
        <f t="shared" si="115"/>
        <v>1.0415000000000001</v>
      </c>
      <c r="AK510" s="45">
        <v>200610</v>
      </c>
      <c r="AL510" s="47">
        <v>3.23</v>
      </c>
      <c r="AM510" s="47">
        <v>0.41</v>
      </c>
    </row>
    <row r="511" spans="1:39" x14ac:dyDescent="0.2">
      <c r="A511" s="45">
        <v>200611</v>
      </c>
      <c r="B511" s="47">
        <v>2.19</v>
      </c>
      <c r="C511" s="47">
        <v>2.5099999999999998</v>
      </c>
      <c r="D511" s="47">
        <v>3.95</v>
      </c>
      <c r="E511" s="47">
        <v>3.84</v>
      </c>
      <c r="F511" s="47">
        <v>1.69</v>
      </c>
      <c r="G511" s="46">
        <f t="shared" si="109"/>
        <v>1.0219</v>
      </c>
      <c r="H511" s="46">
        <f t="shared" si="105"/>
        <v>1.0250999999999999</v>
      </c>
      <c r="I511" s="46">
        <f t="shared" si="106"/>
        <v>1.0395000000000001</v>
      </c>
      <c r="J511" s="46">
        <f t="shared" si="107"/>
        <v>1.0384</v>
      </c>
      <c r="K511" s="46">
        <f t="shared" si="108"/>
        <v>1.0168999999999999</v>
      </c>
      <c r="M511" s="45">
        <v>200611</v>
      </c>
      <c r="N511" s="47">
        <v>1.51</v>
      </c>
      <c r="O511" s="47">
        <v>2.86</v>
      </c>
      <c r="P511" s="47">
        <v>2.2000000000000002</v>
      </c>
      <c r="Q511" s="47">
        <v>2.2400000000000002</v>
      </c>
      <c r="R511" s="47">
        <v>1.63</v>
      </c>
      <c r="S511" s="46">
        <f t="shared" si="116"/>
        <v>1.0150999999999999</v>
      </c>
      <c r="T511" s="46">
        <f t="shared" si="117"/>
        <v>1.0286</v>
      </c>
      <c r="U511" s="46">
        <f t="shared" si="118"/>
        <v>1.022</v>
      </c>
      <c r="V511" s="46">
        <f t="shared" si="119"/>
        <v>1.0224</v>
      </c>
      <c r="W511" s="46">
        <f t="shared" si="110"/>
        <v>1.0163</v>
      </c>
      <c r="Y511" s="45">
        <v>200611</v>
      </c>
      <c r="Z511" s="47">
        <v>2.68</v>
      </c>
      <c r="AA511" s="47">
        <v>1.47</v>
      </c>
      <c r="AB511" s="47">
        <v>1.05</v>
      </c>
      <c r="AC511" s="47">
        <v>1.49</v>
      </c>
      <c r="AD511" s="47">
        <v>3.97</v>
      </c>
      <c r="AE511" s="46">
        <f t="shared" si="111"/>
        <v>1.0267999999999999</v>
      </c>
      <c r="AF511" s="46">
        <f t="shared" si="112"/>
        <v>1.0146999999999999</v>
      </c>
      <c r="AG511" s="46">
        <f t="shared" si="113"/>
        <v>1.0105</v>
      </c>
      <c r="AH511" s="46">
        <f t="shared" si="114"/>
        <v>1.0148999999999999</v>
      </c>
      <c r="AI511" s="46">
        <f t="shared" si="115"/>
        <v>1.0397000000000001</v>
      </c>
      <c r="AK511" s="45">
        <v>200611</v>
      </c>
      <c r="AL511" s="47">
        <v>1.71</v>
      </c>
      <c r="AM511" s="47">
        <v>0.42</v>
      </c>
    </row>
    <row r="512" spans="1:39" x14ac:dyDescent="0.2">
      <c r="A512" s="45">
        <v>200612</v>
      </c>
      <c r="B512" s="47">
        <v>1.91</v>
      </c>
      <c r="C512" s="47">
        <v>-0.02</v>
      </c>
      <c r="D512" s="47">
        <v>0.3</v>
      </c>
      <c r="E512" s="47">
        <v>0.28999999999999998</v>
      </c>
      <c r="F512" s="47">
        <v>1.51</v>
      </c>
      <c r="G512" s="46">
        <f t="shared" si="109"/>
        <v>1.0190999999999999</v>
      </c>
      <c r="H512" s="46">
        <f t="shared" si="105"/>
        <v>0.99980000000000002</v>
      </c>
      <c r="I512" s="46">
        <f t="shared" si="106"/>
        <v>1.0029999999999999</v>
      </c>
      <c r="J512" s="46">
        <f t="shared" si="107"/>
        <v>1.0028999999999999</v>
      </c>
      <c r="K512" s="46">
        <f t="shared" si="108"/>
        <v>1.0150999999999999</v>
      </c>
      <c r="M512" s="45">
        <v>200612</v>
      </c>
      <c r="N512" s="47">
        <v>-0.05</v>
      </c>
      <c r="O512" s="47">
        <v>0.92</v>
      </c>
      <c r="P512" s="47">
        <v>2.63</v>
      </c>
      <c r="Q512" s="47">
        <v>2.2999999999999998</v>
      </c>
      <c r="R512" s="47">
        <v>2.81</v>
      </c>
      <c r="S512" s="46">
        <f t="shared" si="116"/>
        <v>0.99950000000000006</v>
      </c>
      <c r="T512" s="46">
        <f t="shared" si="117"/>
        <v>1.0092000000000001</v>
      </c>
      <c r="U512" s="46">
        <f t="shared" si="118"/>
        <v>1.0263</v>
      </c>
      <c r="V512" s="46">
        <f t="shared" si="119"/>
        <v>1.0229999999999999</v>
      </c>
      <c r="W512" s="46">
        <f t="shared" si="110"/>
        <v>1.0281</v>
      </c>
      <c r="Y512" s="45">
        <v>200612</v>
      </c>
      <c r="Z512" s="47">
        <v>-0.27</v>
      </c>
      <c r="AA512" s="47">
        <v>1.2</v>
      </c>
      <c r="AB512" s="47">
        <v>1.71</v>
      </c>
      <c r="AC512" s="47">
        <v>2.3199999999999998</v>
      </c>
      <c r="AD512" s="47">
        <v>1.36</v>
      </c>
      <c r="AE512" s="46">
        <f t="shared" si="111"/>
        <v>0.99729999999999996</v>
      </c>
      <c r="AF512" s="46">
        <f t="shared" si="112"/>
        <v>1.012</v>
      </c>
      <c r="AG512" s="46">
        <f t="shared" si="113"/>
        <v>1.0170999999999999</v>
      </c>
      <c r="AH512" s="46">
        <f t="shared" si="114"/>
        <v>1.0232000000000001</v>
      </c>
      <c r="AI512" s="46">
        <f t="shared" si="115"/>
        <v>1.0136000000000001</v>
      </c>
      <c r="AK512" s="45">
        <v>200612</v>
      </c>
      <c r="AL512" s="47">
        <v>0.87</v>
      </c>
      <c r="AM512" s="47">
        <v>0.4</v>
      </c>
    </row>
    <row r="513" spans="1:39" x14ac:dyDescent="0.2">
      <c r="A513" s="45">
        <v>200701</v>
      </c>
      <c r="B513" s="47">
        <v>1.21</v>
      </c>
      <c r="C513" s="47">
        <v>1.7</v>
      </c>
      <c r="D513" s="47">
        <v>2.98</v>
      </c>
      <c r="E513" s="47">
        <v>3.27</v>
      </c>
      <c r="F513" s="47">
        <v>1.56</v>
      </c>
      <c r="G513" s="46">
        <f t="shared" si="109"/>
        <v>1.0121</v>
      </c>
      <c r="H513" s="46">
        <f t="shared" si="105"/>
        <v>1.0169999999999999</v>
      </c>
      <c r="I513" s="46">
        <f t="shared" si="106"/>
        <v>1.0298</v>
      </c>
      <c r="J513" s="46">
        <f t="shared" si="107"/>
        <v>1.0327</v>
      </c>
      <c r="K513" s="46">
        <f t="shared" si="108"/>
        <v>1.0156000000000001</v>
      </c>
      <c r="M513" s="45">
        <v>200701</v>
      </c>
      <c r="N513" s="47">
        <v>2.56</v>
      </c>
      <c r="O513" s="47">
        <v>1.17</v>
      </c>
      <c r="P513" s="47">
        <v>1.37</v>
      </c>
      <c r="Q513" s="47">
        <v>1.07</v>
      </c>
      <c r="R513" s="47">
        <v>2.27</v>
      </c>
      <c r="S513" s="46">
        <f t="shared" si="116"/>
        <v>1.0256000000000001</v>
      </c>
      <c r="T513" s="46">
        <f t="shared" si="117"/>
        <v>1.0117</v>
      </c>
      <c r="U513" s="46">
        <f t="shared" si="118"/>
        <v>1.0137</v>
      </c>
      <c r="V513" s="46">
        <f t="shared" si="119"/>
        <v>1.0106999999999999</v>
      </c>
      <c r="W513" s="46">
        <f t="shared" si="110"/>
        <v>1.0226999999999999</v>
      </c>
      <c r="Y513" s="45">
        <v>200701</v>
      </c>
      <c r="Z513" s="47">
        <v>2.78</v>
      </c>
      <c r="AA513" s="47">
        <v>1.97</v>
      </c>
      <c r="AB513" s="47">
        <v>1.75</v>
      </c>
      <c r="AC513" s="47">
        <v>1.08</v>
      </c>
      <c r="AD513" s="47">
        <v>0.82</v>
      </c>
      <c r="AE513" s="46">
        <f t="shared" si="111"/>
        <v>1.0278</v>
      </c>
      <c r="AF513" s="46">
        <f t="shared" si="112"/>
        <v>1.0197000000000001</v>
      </c>
      <c r="AG513" s="46">
        <f t="shared" si="113"/>
        <v>1.0175000000000001</v>
      </c>
      <c r="AH513" s="46">
        <f t="shared" si="114"/>
        <v>1.0107999999999999</v>
      </c>
      <c r="AI513" s="46">
        <f t="shared" si="115"/>
        <v>1.0082</v>
      </c>
      <c r="AK513" s="45">
        <v>200701</v>
      </c>
      <c r="AL513" s="47">
        <v>1.4</v>
      </c>
      <c r="AM513" s="47">
        <v>0.44</v>
      </c>
    </row>
    <row r="514" spans="1:39" x14ac:dyDescent="0.2">
      <c r="A514" s="45">
        <v>200702</v>
      </c>
      <c r="B514" s="47">
        <v>-0.62</v>
      </c>
      <c r="C514" s="47">
        <v>-0.48</v>
      </c>
      <c r="D514" s="47">
        <v>0.71</v>
      </c>
      <c r="E514" s="47">
        <v>0.05</v>
      </c>
      <c r="F514" s="47">
        <v>-2.12</v>
      </c>
      <c r="G514" s="46">
        <f t="shared" si="109"/>
        <v>0.99380000000000002</v>
      </c>
      <c r="H514" s="46">
        <f t="shared" si="105"/>
        <v>0.99519999999999997</v>
      </c>
      <c r="I514" s="46">
        <f t="shared" si="106"/>
        <v>1.0071000000000001</v>
      </c>
      <c r="J514" s="46">
        <f t="shared" si="107"/>
        <v>1.0004999999999999</v>
      </c>
      <c r="K514" s="46">
        <f t="shared" si="108"/>
        <v>0.9788</v>
      </c>
      <c r="M514" s="45">
        <v>200702</v>
      </c>
      <c r="N514" s="47">
        <v>-2</v>
      </c>
      <c r="O514" s="47">
        <v>-0.88</v>
      </c>
      <c r="P514" s="47">
        <v>-2.3199999999999998</v>
      </c>
      <c r="Q514" s="47">
        <v>-0.84</v>
      </c>
      <c r="R514" s="47">
        <v>-1.57</v>
      </c>
      <c r="S514" s="46">
        <f t="shared" si="116"/>
        <v>0.98</v>
      </c>
      <c r="T514" s="46">
        <f t="shared" si="117"/>
        <v>0.99119999999999997</v>
      </c>
      <c r="U514" s="46">
        <f t="shared" si="118"/>
        <v>0.9768</v>
      </c>
      <c r="V514" s="46">
        <f t="shared" si="119"/>
        <v>0.99160000000000004</v>
      </c>
      <c r="W514" s="46">
        <f t="shared" si="110"/>
        <v>0.98429999999999995</v>
      </c>
      <c r="Y514" s="45">
        <v>200702</v>
      </c>
      <c r="Z514" s="47">
        <v>-1.07</v>
      </c>
      <c r="AA514" s="47">
        <v>-1.97</v>
      </c>
      <c r="AB514" s="47">
        <v>-1.26</v>
      </c>
      <c r="AC514" s="47">
        <v>-1.36</v>
      </c>
      <c r="AD514" s="47">
        <v>-2.2799999999999998</v>
      </c>
      <c r="AE514" s="46">
        <f t="shared" si="111"/>
        <v>0.98929999999999996</v>
      </c>
      <c r="AF514" s="46">
        <f t="shared" si="112"/>
        <v>0.98029999999999995</v>
      </c>
      <c r="AG514" s="46">
        <f t="shared" si="113"/>
        <v>0.98740000000000006</v>
      </c>
      <c r="AH514" s="46">
        <f t="shared" si="114"/>
        <v>0.98639999999999994</v>
      </c>
      <c r="AI514" s="46">
        <f t="shared" si="115"/>
        <v>0.97719999999999996</v>
      </c>
      <c r="AK514" s="45">
        <v>200702</v>
      </c>
      <c r="AL514" s="47">
        <v>-1.96</v>
      </c>
      <c r="AM514" s="47">
        <v>0.38</v>
      </c>
    </row>
    <row r="515" spans="1:39" x14ac:dyDescent="0.2">
      <c r="A515" s="45">
        <v>200703</v>
      </c>
      <c r="B515" s="47">
        <v>0.73</v>
      </c>
      <c r="C515" s="47">
        <v>0.67</v>
      </c>
      <c r="D515" s="47">
        <v>2.12</v>
      </c>
      <c r="E515" s="47">
        <v>1.08</v>
      </c>
      <c r="F515" s="47">
        <v>1.0900000000000001</v>
      </c>
      <c r="G515" s="46">
        <f t="shared" si="109"/>
        <v>1.0073000000000001</v>
      </c>
      <c r="H515" s="46">
        <f t="shared" si="105"/>
        <v>1.0066999999999999</v>
      </c>
      <c r="I515" s="46">
        <f t="shared" si="106"/>
        <v>1.0212000000000001</v>
      </c>
      <c r="J515" s="46">
        <f t="shared" si="107"/>
        <v>1.0107999999999999</v>
      </c>
      <c r="K515" s="46">
        <f t="shared" si="108"/>
        <v>1.0108999999999999</v>
      </c>
      <c r="M515" s="45">
        <v>200703</v>
      </c>
      <c r="N515" s="47">
        <v>0.88</v>
      </c>
      <c r="O515" s="47">
        <v>1.1399999999999999</v>
      </c>
      <c r="P515" s="47">
        <v>1.93</v>
      </c>
      <c r="Q515" s="47">
        <v>1.04</v>
      </c>
      <c r="R515" s="47">
        <v>0.41</v>
      </c>
      <c r="S515" s="46">
        <f t="shared" si="116"/>
        <v>1.0087999999999999</v>
      </c>
      <c r="T515" s="46">
        <f t="shared" si="117"/>
        <v>1.0114000000000001</v>
      </c>
      <c r="U515" s="46">
        <f t="shared" si="118"/>
        <v>1.0193000000000001</v>
      </c>
      <c r="V515" s="46">
        <f t="shared" si="119"/>
        <v>1.0104</v>
      </c>
      <c r="W515" s="46">
        <f t="shared" si="110"/>
        <v>1.0041</v>
      </c>
      <c r="Y515" s="45">
        <v>200703</v>
      </c>
      <c r="Z515" s="47">
        <v>1.61</v>
      </c>
      <c r="AA515" s="47">
        <v>0.68</v>
      </c>
      <c r="AB515" s="47">
        <v>0.1</v>
      </c>
      <c r="AC515" s="47">
        <v>1.38</v>
      </c>
      <c r="AD515" s="47">
        <v>2.25</v>
      </c>
      <c r="AE515" s="46">
        <f t="shared" si="111"/>
        <v>1.0161</v>
      </c>
      <c r="AF515" s="46">
        <f t="shared" si="112"/>
        <v>1.0067999999999999</v>
      </c>
      <c r="AG515" s="46">
        <f t="shared" si="113"/>
        <v>1.0009999999999999</v>
      </c>
      <c r="AH515" s="46">
        <f t="shared" si="114"/>
        <v>1.0138</v>
      </c>
      <c r="AI515" s="46">
        <f t="shared" si="115"/>
        <v>1.0225</v>
      </c>
      <c r="AK515" s="45">
        <v>200703</v>
      </c>
      <c r="AL515" s="47">
        <v>0.68</v>
      </c>
      <c r="AM515" s="47">
        <v>0.43</v>
      </c>
    </row>
    <row r="516" spans="1:39" x14ac:dyDescent="0.2">
      <c r="A516" s="45">
        <v>200704</v>
      </c>
      <c r="B516" s="47">
        <v>1.48</v>
      </c>
      <c r="C516" s="47">
        <v>1.98</v>
      </c>
      <c r="D516" s="47">
        <v>3.68</v>
      </c>
      <c r="E516" s="47">
        <v>4.22</v>
      </c>
      <c r="F516" s="47">
        <v>4.3099999999999996</v>
      </c>
      <c r="G516" s="46">
        <f t="shared" si="109"/>
        <v>1.0147999999999999</v>
      </c>
      <c r="H516" s="46">
        <f t="shared" si="105"/>
        <v>1.0198</v>
      </c>
      <c r="I516" s="46">
        <f t="shared" si="106"/>
        <v>1.0367999999999999</v>
      </c>
      <c r="J516" s="46">
        <f t="shared" si="107"/>
        <v>1.0422</v>
      </c>
      <c r="K516" s="46">
        <f t="shared" si="108"/>
        <v>1.0430999999999999</v>
      </c>
      <c r="M516" s="45">
        <v>200704</v>
      </c>
      <c r="N516" s="47">
        <v>5.17</v>
      </c>
      <c r="O516" s="47">
        <v>3.85</v>
      </c>
      <c r="P516" s="47">
        <v>3.77</v>
      </c>
      <c r="Q516" s="47">
        <v>2.41</v>
      </c>
      <c r="R516" s="47">
        <v>3.62</v>
      </c>
      <c r="S516" s="46">
        <f t="shared" si="116"/>
        <v>1.0517000000000001</v>
      </c>
      <c r="T516" s="46">
        <f t="shared" si="117"/>
        <v>1.0385</v>
      </c>
      <c r="U516" s="46">
        <f t="shared" si="118"/>
        <v>1.0377000000000001</v>
      </c>
      <c r="V516" s="46">
        <f t="shared" si="119"/>
        <v>1.0241</v>
      </c>
      <c r="W516" s="46">
        <f t="shared" si="110"/>
        <v>1.0362</v>
      </c>
      <c r="Y516" s="45">
        <v>200704</v>
      </c>
      <c r="Z516" s="47">
        <v>4.3899999999999997</v>
      </c>
      <c r="AA516" s="47">
        <v>3.83</v>
      </c>
      <c r="AB516" s="47">
        <v>4.96</v>
      </c>
      <c r="AC516" s="47">
        <v>3.38</v>
      </c>
      <c r="AD516" s="47">
        <v>4.01</v>
      </c>
      <c r="AE516" s="46">
        <f t="shared" si="111"/>
        <v>1.0439000000000001</v>
      </c>
      <c r="AF516" s="46">
        <f t="shared" si="112"/>
        <v>1.0383</v>
      </c>
      <c r="AG516" s="46">
        <f t="shared" si="113"/>
        <v>1.0496000000000001</v>
      </c>
      <c r="AH516" s="46">
        <f t="shared" si="114"/>
        <v>1.0338000000000001</v>
      </c>
      <c r="AI516" s="46">
        <f t="shared" si="115"/>
        <v>1.0401</v>
      </c>
      <c r="AK516" s="45">
        <v>200704</v>
      </c>
      <c r="AL516" s="47">
        <v>3.49</v>
      </c>
      <c r="AM516" s="47">
        <v>0.44</v>
      </c>
    </row>
    <row r="517" spans="1:39" x14ac:dyDescent="0.2">
      <c r="A517" s="45">
        <v>200705</v>
      </c>
      <c r="B517" s="47">
        <v>2.81</v>
      </c>
      <c r="C517" s="47">
        <v>3.74</v>
      </c>
      <c r="D517" s="47">
        <v>5.31</v>
      </c>
      <c r="E517" s="47">
        <v>4.21</v>
      </c>
      <c r="F517" s="47">
        <v>3.39</v>
      </c>
      <c r="G517" s="46">
        <f t="shared" si="109"/>
        <v>1.0281</v>
      </c>
      <c r="H517" s="46">
        <f t="shared" si="105"/>
        <v>1.0374000000000001</v>
      </c>
      <c r="I517" s="46">
        <f t="shared" si="106"/>
        <v>1.0530999999999999</v>
      </c>
      <c r="J517" s="46">
        <f t="shared" si="107"/>
        <v>1.0421</v>
      </c>
      <c r="K517" s="46">
        <f t="shared" si="108"/>
        <v>1.0339</v>
      </c>
      <c r="M517" s="45">
        <v>200705</v>
      </c>
      <c r="N517" s="47">
        <v>3.16</v>
      </c>
      <c r="O517" s="47">
        <v>4.1100000000000003</v>
      </c>
      <c r="P517" s="47">
        <v>4.26</v>
      </c>
      <c r="Q517" s="47">
        <v>3.24</v>
      </c>
      <c r="R517" s="47">
        <v>2.74</v>
      </c>
      <c r="S517" s="46">
        <f t="shared" si="116"/>
        <v>1.0316000000000001</v>
      </c>
      <c r="T517" s="46">
        <f t="shared" si="117"/>
        <v>1.0410999999999999</v>
      </c>
      <c r="U517" s="46">
        <f t="shared" si="118"/>
        <v>1.0426</v>
      </c>
      <c r="V517" s="46">
        <f t="shared" si="119"/>
        <v>1.0324</v>
      </c>
      <c r="W517" s="46">
        <f t="shared" si="110"/>
        <v>1.0274000000000001</v>
      </c>
      <c r="Y517" s="45">
        <v>200705</v>
      </c>
      <c r="Z517" s="47">
        <v>4.4800000000000004</v>
      </c>
      <c r="AA517" s="47">
        <v>3.35</v>
      </c>
      <c r="AB517" s="47">
        <v>2.69</v>
      </c>
      <c r="AC517" s="47">
        <v>2.4500000000000002</v>
      </c>
      <c r="AD517" s="47">
        <v>4.9800000000000004</v>
      </c>
      <c r="AE517" s="46">
        <f t="shared" si="111"/>
        <v>1.0448</v>
      </c>
      <c r="AF517" s="46">
        <f t="shared" si="112"/>
        <v>1.0335000000000001</v>
      </c>
      <c r="AG517" s="46">
        <f t="shared" si="113"/>
        <v>1.0268999999999999</v>
      </c>
      <c r="AH517" s="46">
        <f t="shared" si="114"/>
        <v>1.0245</v>
      </c>
      <c r="AI517" s="46">
        <f t="shared" si="115"/>
        <v>1.0498000000000001</v>
      </c>
      <c r="AK517" s="45">
        <v>200705</v>
      </c>
      <c r="AL517" s="47">
        <v>3.24</v>
      </c>
      <c r="AM517" s="47">
        <v>0.41</v>
      </c>
    </row>
    <row r="518" spans="1:39" x14ac:dyDescent="0.2">
      <c r="A518" s="45">
        <v>200706</v>
      </c>
      <c r="B518" s="47">
        <v>-0.23</v>
      </c>
      <c r="C518" s="47">
        <v>-1.69</v>
      </c>
      <c r="D518" s="47">
        <v>-0.82</v>
      </c>
      <c r="E518" s="47">
        <v>-1.8</v>
      </c>
      <c r="F518" s="47">
        <v>-1.69</v>
      </c>
      <c r="G518" s="46">
        <f t="shared" si="109"/>
        <v>0.99770000000000003</v>
      </c>
      <c r="H518" s="46">
        <f t="shared" si="105"/>
        <v>0.98309999999999997</v>
      </c>
      <c r="I518" s="46">
        <f t="shared" si="106"/>
        <v>0.99180000000000001</v>
      </c>
      <c r="J518" s="46">
        <f t="shared" si="107"/>
        <v>0.98199999999999998</v>
      </c>
      <c r="K518" s="46">
        <f t="shared" si="108"/>
        <v>0.98309999999999997</v>
      </c>
      <c r="M518" s="45">
        <v>200706</v>
      </c>
      <c r="N518" s="47">
        <v>-1.58</v>
      </c>
      <c r="O518" s="47">
        <v>-0.45</v>
      </c>
      <c r="P518" s="47">
        <v>-2.0499999999999998</v>
      </c>
      <c r="Q518" s="47">
        <v>-2.69</v>
      </c>
      <c r="R518" s="47">
        <v>-1.97</v>
      </c>
      <c r="S518" s="46">
        <f t="shared" si="116"/>
        <v>0.98419999999999996</v>
      </c>
      <c r="T518" s="46">
        <f t="shared" si="117"/>
        <v>0.99550000000000005</v>
      </c>
      <c r="U518" s="46">
        <f t="shared" si="118"/>
        <v>0.97950000000000004</v>
      </c>
      <c r="V518" s="46">
        <f t="shared" si="119"/>
        <v>0.97309999999999997</v>
      </c>
      <c r="W518" s="46">
        <f t="shared" si="110"/>
        <v>0.98029999999999995</v>
      </c>
      <c r="Y518" s="45">
        <v>200706</v>
      </c>
      <c r="Z518" s="47">
        <v>-1.26</v>
      </c>
      <c r="AA518" s="47">
        <v>-1.74</v>
      </c>
      <c r="AB518" s="47">
        <v>-1.29</v>
      </c>
      <c r="AC518" s="47">
        <v>-2.2200000000000002</v>
      </c>
      <c r="AD518" s="47">
        <v>-1.84</v>
      </c>
      <c r="AE518" s="46">
        <f t="shared" si="111"/>
        <v>0.98740000000000006</v>
      </c>
      <c r="AF518" s="46">
        <f t="shared" si="112"/>
        <v>0.98260000000000003</v>
      </c>
      <c r="AG518" s="46">
        <f t="shared" si="113"/>
        <v>0.98709999999999998</v>
      </c>
      <c r="AH518" s="46">
        <f t="shared" si="114"/>
        <v>0.9778</v>
      </c>
      <c r="AI518" s="46">
        <f t="shared" si="115"/>
        <v>0.98160000000000003</v>
      </c>
      <c r="AK518" s="45">
        <v>200706</v>
      </c>
      <c r="AL518" s="47">
        <v>-1.96</v>
      </c>
      <c r="AM518" s="47">
        <v>0.4</v>
      </c>
    </row>
    <row r="519" spans="1:39" x14ac:dyDescent="0.2">
      <c r="A519" s="45">
        <v>200707</v>
      </c>
      <c r="B519" s="47">
        <v>-6.87</v>
      </c>
      <c r="C519" s="47">
        <v>-6.32</v>
      </c>
      <c r="D519" s="47">
        <v>-4.74</v>
      </c>
      <c r="E519" s="47">
        <v>-4.57</v>
      </c>
      <c r="F519" s="47">
        <v>-2.68</v>
      </c>
      <c r="G519" s="46">
        <f t="shared" si="109"/>
        <v>0.93130000000000002</v>
      </c>
      <c r="H519" s="46">
        <f t="shared" si="105"/>
        <v>0.93679999999999997</v>
      </c>
      <c r="I519" s="46">
        <f t="shared" si="106"/>
        <v>0.9526</v>
      </c>
      <c r="J519" s="46">
        <f t="shared" si="107"/>
        <v>0.95430000000000004</v>
      </c>
      <c r="K519" s="46">
        <f t="shared" si="108"/>
        <v>0.97319999999999995</v>
      </c>
      <c r="M519" s="45">
        <v>200707</v>
      </c>
      <c r="N519" s="47">
        <v>-1.51</v>
      </c>
      <c r="O519" s="47">
        <v>-2.31</v>
      </c>
      <c r="P519" s="47">
        <v>-4.46</v>
      </c>
      <c r="Q519" s="47">
        <v>-5.79</v>
      </c>
      <c r="R519" s="47">
        <v>-6.05</v>
      </c>
      <c r="S519" s="46">
        <f t="shared" si="116"/>
        <v>0.9849</v>
      </c>
      <c r="T519" s="46">
        <f t="shared" si="117"/>
        <v>0.97689999999999999</v>
      </c>
      <c r="U519" s="46">
        <f t="shared" si="118"/>
        <v>0.95540000000000003</v>
      </c>
      <c r="V519" s="46">
        <f t="shared" si="119"/>
        <v>0.94210000000000005</v>
      </c>
      <c r="W519" s="46">
        <f t="shared" si="110"/>
        <v>0.9395</v>
      </c>
      <c r="Y519" s="45">
        <v>200707</v>
      </c>
      <c r="Z519" s="47">
        <v>-1.75</v>
      </c>
      <c r="AA519" s="47">
        <v>-2.11</v>
      </c>
      <c r="AB519" s="47">
        <v>-3.19</v>
      </c>
      <c r="AC519" s="47">
        <v>-4.68</v>
      </c>
      <c r="AD519" s="47">
        <v>-4.4400000000000004</v>
      </c>
      <c r="AE519" s="46">
        <f t="shared" si="111"/>
        <v>0.98250000000000004</v>
      </c>
      <c r="AF519" s="46">
        <f t="shared" si="112"/>
        <v>0.97889999999999999</v>
      </c>
      <c r="AG519" s="46">
        <f t="shared" si="113"/>
        <v>0.96809999999999996</v>
      </c>
      <c r="AH519" s="46">
        <f t="shared" si="114"/>
        <v>0.95320000000000005</v>
      </c>
      <c r="AI519" s="46">
        <f t="shared" si="115"/>
        <v>0.9556</v>
      </c>
      <c r="AK519" s="45">
        <v>200707</v>
      </c>
      <c r="AL519" s="47">
        <v>-3.73</v>
      </c>
      <c r="AM519" s="47">
        <v>0.4</v>
      </c>
    </row>
    <row r="520" spans="1:39" x14ac:dyDescent="0.2">
      <c r="A520" s="45">
        <v>200708</v>
      </c>
      <c r="B520" s="47">
        <v>-7.0000000000000007E-2</v>
      </c>
      <c r="C520" s="47">
        <v>1.95</v>
      </c>
      <c r="D520" s="47">
        <v>0.25</v>
      </c>
      <c r="E520" s="47">
        <v>0.02</v>
      </c>
      <c r="F520" s="47">
        <v>1.7</v>
      </c>
      <c r="G520" s="46">
        <f t="shared" si="109"/>
        <v>0.99929999999999997</v>
      </c>
      <c r="H520" s="46">
        <f t="shared" si="105"/>
        <v>1.0195000000000001</v>
      </c>
      <c r="I520" s="46">
        <f t="shared" si="106"/>
        <v>1.0024999999999999</v>
      </c>
      <c r="J520" s="46">
        <f t="shared" si="107"/>
        <v>1.0002</v>
      </c>
      <c r="K520" s="46">
        <f t="shared" si="108"/>
        <v>1.0169999999999999</v>
      </c>
      <c r="M520" s="45">
        <v>200708</v>
      </c>
      <c r="N520" s="47">
        <v>1.69</v>
      </c>
      <c r="O520" s="47">
        <v>2.08</v>
      </c>
      <c r="P520" s="47">
        <v>1.47</v>
      </c>
      <c r="Q520" s="47">
        <v>1.52</v>
      </c>
      <c r="R520" s="47">
        <v>-0.62</v>
      </c>
      <c r="S520" s="46">
        <f t="shared" si="116"/>
        <v>1.0168999999999999</v>
      </c>
      <c r="T520" s="46">
        <f t="shared" si="117"/>
        <v>1.0207999999999999</v>
      </c>
      <c r="U520" s="46">
        <f t="shared" si="118"/>
        <v>1.0146999999999999</v>
      </c>
      <c r="V520" s="46">
        <f t="shared" si="119"/>
        <v>1.0152000000000001</v>
      </c>
      <c r="W520" s="46">
        <f t="shared" si="110"/>
        <v>0.99380000000000002</v>
      </c>
      <c r="Y520" s="45">
        <v>200708</v>
      </c>
      <c r="Z520" s="47">
        <v>1.72</v>
      </c>
      <c r="AA520" s="47">
        <v>1.98</v>
      </c>
      <c r="AB520" s="47">
        <v>1.66</v>
      </c>
      <c r="AC520" s="47">
        <v>2.52</v>
      </c>
      <c r="AD520" s="47">
        <v>-0.35</v>
      </c>
      <c r="AE520" s="46">
        <f t="shared" si="111"/>
        <v>1.0172000000000001</v>
      </c>
      <c r="AF520" s="46">
        <f t="shared" si="112"/>
        <v>1.0198</v>
      </c>
      <c r="AG520" s="46">
        <f t="shared" si="113"/>
        <v>1.0165999999999999</v>
      </c>
      <c r="AH520" s="46">
        <f t="shared" si="114"/>
        <v>1.0251999999999999</v>
      </c>
      <c r="AI520" s="46">
        <f t="shared" si="115"/>
        <v>0.99650000000000005</v>
      </c>
      <c r="AK520" s="45">
        <v>200708</v>
      </c>
      <c r="AL520" s="47">
        <v>0.92</v>
      </c>
      <c r="AM520" s="47">
        <v>0.42</v>
      </c>
    </row>
    <row r="521" spans="1:39" x14ac:dyDescent="0.2">
      <c r="A521" s="45">
        <v>200709</v>
      </c>
      <c r="B521" s="47">
        <v>1.33</v>
      </c>
      <c r="C521" s="47">
        <v>1.1399999999999999</v>
      </c>
      <c r="D521" s="47">
        <v>2.68</v>
      </c>
      <c r="E521" s="47">
        <v>2.5099999999999998</v>
      </c>
      <c r="F521" s="47">
        <v>3.99</v>
      </c>
      <c r="G521" s="46">
        <f t="shared" si="109"/>
        <v>1.0133000000000001</v>
      </c>
      <c r="H521" s="46">
        <f t="shared" ref="H521:H584" si="120">(C521/100)+1</f>
        <v>1.0114000000000001</v>
      </c>
      <c r="I521" s="46">
        <f t="shared" ref="I521:I584" si="121">(D521/100)+1</f>
        <v>1.0267999999999999</v>
      </c>
      <c r="J521" s="46">
        <f t="shared" ref="J521:J584" si="122">(E521/100)+1</f>
        <v>1.0250999999999999</v>
      </c>
      <c r="K521" s="46">
        <f t="shared" ref="K521:K584" si="123">(F521/100)+1</f>
        <v>1.0399</v>
      </c>
      <c r="M521" s="45">
        <v>200709</v>
      </c>
      <c r="N521" s="47">
        <v>4.9000000000000004</v>
      </c>
      <c r="O521" s="47">
        <v>3.3</v>
      </c>
      <c r="P521" s="47">
        <v>2.4900000000000002</v>
      </c>
      <c r="Q521" s="47">
        <v>2.0699999999999998</v>
      </c>
      <c r="R521" s="47">
        <v>2.84</v>
      </c>
      <c r="S521" s="46">
        <f t="shared" si="116"/>
        <v>1.0489999999999999</v>
      </c>
      <c r="T521" s="46">
        <f t="shared" si="117"/>
        <v>1.0329999999999999</v>
      </c>
      <c r="U521" s="46">
        <f t="shared" si="118"/>
        <v>1.0248999999999999</v>
      </c>
      <c r="V521" s="46">
        <f t="shared" si="119"/>
        <v>1.0206999999999999</v>
      </c>
      <c r="W521" s="46">
        <f t="shared" si="110"/>
        <v>1.0284</v>
      </c>
      <c r="Y521" s="45">
        <v>200709</v>
      </c>
      <c r="Z521" s="47">
        <v>5.42</v>
      </c>
      <c r="AA521" s="47">
        <v>2.93</v>
      </c>
      <c r="AB521" s="47">
        <v>3.01</v>
      </c>
      <c r="AC521" s="47">
        <v>1.2</v>
      </c>
      <c r="AD521" s="47">
        <v>4.9000000000000004</v>
      </c>
      <c r="AE521" s="46">
        <f t="shared" si="111"/>
        <v>1.0542</v>
      </c>
      <c r="AF521" s="46">
        <f t="shared" si="112"/>
        <v>1.0293000000000001</v>
      </c>
      <c r="AG521" s="46">
        <f t="shared" si="113"/>
        <v>1.0301</v>
      </c>
      <c r="AH521" s="46">
        <f t="shared" si="114"/>
        <v>1.012</v>
      </c>
      <c r="AI521" s="46">
        <f t="shared" si="115"/>
        <v>1.0489999999999999</v>
      </c>
      <c r="AK521" s="45">
        <v>200709</v>
      </c>
      <c r="AL521" s="47">
        <v>3.22</v>
      </c>
      <c r="AM521" s="47">
        <v>0.32</v>
      </c>
    </row>
    <row r="522" spans="1:39" x14ac:dyDescent="0.2">
      <c r="A522" s="45">
        <v>200710</v>
      </c>
      <c r="B522" s="47">
        <v>1.34</v>
      </c>
      <c r="C522" s="47">
        <v>2.4300000000000002</v>
      </c>
      <c r="D522" s="47">
        <v>2.61</v>
      </c>
      <c r="E522" s="47">
        <v>1.89</v>
      </c>
      <c r="F522" s="47">
        <v>2.04</v>
      </c>
      <c r="G522" s="46">
        <f t="shared" ref="G522:G585" si="124">(B522/100)+1</f>
        <v>1.0134000000000001</v>
      </c>
      <c r="H522" s="46">
        <f t="shared" si="120"/>
        <v>1.0243</v>
      </c>
      <c r="I522" s="46">
        <f t="shared" si="121"/>
        <v>1.0261</v>
      </c>
      <c r="J522" s="46">
        <f t="shared" si="122"/>
        <v>1.0188999999999999</v>
      </c>
      <c r="K522" s="46">
        <f t="shared" si="123"/>
        <v>1.0204</v>
      </c>
      <c r="M522" s="45">
        <v>200710</v>
      </c>
      <c r="N522" s="47">
        <v>4.0999999999999996</v>
      </c>
      <c r="O522" s="47">
        <v>1.94</v>
      </c>
      <c r="P522" s="47">
        <v>1.21</v>
      </c>
      <c r="Q522" s="47">
        <v>0.59</v>
      </c>
      <c r="R522" s="47">
        <v>-0.6</v>
      </c>
      <c r="S522" s="46">
        <f t="shared" si="116"/>
        <v>1.0409999999999999</v>
      </c>
      <c r="T522" s="46">
        <f t="shared" si="117"/>
        <v>1.0194000000000001</v>
      </c>
      <c r="U522" s="46">
        <f t="shared" si="118"/>
        <v>1.0121</v>
      </c>
      <c r="V522" s="46">
        <f t="shared" si="119"/>
        <v>1.0059</v>
      </c>
      <c r="W522" s="46">
        <f t="shared" ref="W522:W585" si="125">(R522/100)+1</f>
        <v>0.99399999999999999</v>
      </c>
      <c r="Y522" s="45">
        <v>200710</v>
      </c>
      <c r="Z522" s="47">
        <v>3.54</v>
      </c>
      <c r="AA522" s="47">
        <v>5.04</v>
      </c>
      <c r="AB522" s="47">
        <v>1.1599999999999999</v>
      </c>
      <c r="AC522" s="47">
        <v>-0.11</v>
      </c>
      <c r="AD522" s="47">
        <v>0.91</v>
      </c>
      <c r="AE522" s="46">
        <f t="shared" ref="AE522:AE585" si="126">(Z522/100)+1</f>
        <v>1.0354000000000001</v>
      </c>
      <c r="AF522" s="46">
        <f t="shared" ref="AF522:AF585" si="127">(AA522/100)+1</f>
        <v>1.0504</v>
      </c>
      <c r="AG522" s="46">
        <f t="shared" ref="AG522:AG585" si="128">(AB522/100)+1</f>
        <v>1.0116000000000001</v>
      </c>
      <c r="AH522" s="46">
        <f t="shared" ref="AH522:AH585" si="129">(AC522/100)+1</f>
        <v>0.99890000000000001</v>
      </c>
      <c r="AI522" s="46">
        <f t="shared" ref="AI522:AI585" si="130">(AD522/100)+1</f>
        <v>1.0091000000000001</v>
      </c>
      <c r="AK522" s="45">
        <v>200710</v>
      </c>
      <c r="AL522" s="47">
        <v>1.8</v>
      </c>
      <c r="AM522" s="47">
        <v>0.32</v>
      </c>
    </row>
    <row r="523" spans="1:39" x14ac:dyDescent="0.2">
      <c r="A523" s="45">
        <v>200711</v>
      </c>
      <c r="B523" s="47">
        <v>-8.73</v>
      </c>
      <c r="C523" s="47">
        <v>-7.23</v>
      </c>
      <c r="D523" s="47">
        <v>-6.01</v>
      </c>
      <c r="E523" s="47">
        <v>-5.18</v>
      </c>
      <c r="F523" s="47">
        <v>-3.89</v>
      </c>
      <c r="G523" s="46">
        <f t="shared" si="124"/>
        <v>0.91269999999999996</v>
      </c>
      <c r="H523" s="46">
        <f t="shared" si="120"/>
        <v>0.92769999999999997</v>
      </c>
      <c r="I523" s="46">
        <f t="shared" si="121"/>
        <v>0.93989999999999996</v>
      </c>
      <c r="J523" s="46">
        <f t="shared" si="122"/>
        <v>0.94820000000000004</v>
      </c>
      <c r="K523" s="46">
        <f t="shared" si="123"/>
        <v>0.96109999999999995</v>
      </c>
      <c r="M523" s="45">
        <v>200711</v>
      </c>
      <c r="N523" s="47">
        <v>-3.71</v>
      </c>
      <c r="O523" s="47">
        <v>-3.23</v>
      </c>
      <c r="P523" s="47">
        <v>-5.82</v>
      </c>
      <c r="Q523" s="47">
        <v>-5.4</v>
      </c>
      <c r="R523" s="47">
        <v>-6.02</v>
      </c>
      <c r="S523" s="46">
        <f t="shared" ref="S523:S586" si="131">(N523/100)+1</f>
        <v>0.96289999999999998</v>
      </c>
      <c r="T523" s="46">
        <f t="shared" ref="T523:T586" si="132">(O523/100)+1</f>
        <v>0.9677</v>
      </c>
      <c r="U523" s="46">
        <f t="shared" ref="U523:U586" si="133">(P523/100)+1</f>
        <v>0.94179999999999997</v>
      </c>
      <c r="V523" s="46">
        <f t="shared" ref="V523:V586" si="134">(Q523/100)+1</f>
        <v>0.94599999999999995</v>
      </c>
      <c r="W523" s="46">
        <f t="shared" si="125"/>
        <v>0.93979999999999997</v>
      </c>
      <c r="Y523" s="45">
        <v>200711</v>
      </c>
      <c r="Z523" s="47">
        <v>-5.41</v>
      </c>
      <c r="AA523" s="47">
        <v>-3.54</v>
      </c>
      <c r="AB523" s="47">
        <v>-2.31</v>
      </c>
      <c r="AC523" s="47">
        <v>-4.92</v>
      </c>
      <c r="AD523" s="47">
        <v>-5.41</v>
      </c>
      <c r="AE523" s="46">
        <f t="shared" si="126"/>
        <v>0.94589999999999996</v>
      </c>
      <c r="AF523" s="46">
        <f t="shared" si="127"/>
        <v>0.96460000000000001</v>
      </c>
      <c r="AG523" s="46">
        <f t="shared" si="128"/>
        <v>0.97689999999999999</v>
      </c>
      <c r="AH523" s="46">
        <f t="shared" si="129"/>
        <v>0.95079999999999998</v>
      </c>
      <c r="AI523" s="46">
        <f t="shared" si="130"/>
        <v>0.94589999999999996</v>
      </c>
      <c r="AK523" s="45">
        <v>200711</v>
      </c>
      <c r="AL523" s="47">
        <v>-4.83</v>
      </c>
      <c r="AM523" s="47">
        <v>0.34</v>
      </c>
    </row>
    <row r="524" spans="1:39" x14ac:dyDescent="0.2">
      <c r="A524" s="45">
        <v>200712</v>
      </c>
      <c r="B524" s="47">
        <v>-0.59</v>
      </c>
      <c r="C524" s="47">
        <v>0.02</v>
      </c>
      <c r="D524" s="47">
        <v>-1.05</v>
      </c>
      <c r="E524" s="47">
        <v>-1.1499999999999999</v>
      </c>
      <c r="F524" s="47">
        <v>-0.53</v>
      </c>
      <c r="G524" s="46">
        <f t="shared" si="124"/>
        <v>0.99409999999999998</v>
      </c>
      <c r="H524" s="46">
        <f t="shared" si="120"/>
        <v>1.0002</v>
      </c>
      <c r="I524" s="46">
        <f t="shared" si="121"/>
        <v>0.98950000000000005</v>
      </c>
      <c r="J524" s="46">
        <f t="shared" si="122"/>
        <v>0.98850000000000005</v>
      </c>
      <c r="K524" s="46">
        <f t="shared" si="123"/>
        <v>0.99470000000000003</v>
      </c>
      <c r="M524" s="45">
        <v>200712</v>
      </c>
      <c r="N524" s="47">
        <v>-0.21</v>
      </c>
      <c r="O524" s="47">
        <v>-0.68</v>
      </c>
      <c r="P524" s="47">
        <v>-0.94</v>
      </c>
      <c r="Q524" s="47">
        <v>-1.61</v>
      </c>
      <c r="R524" s="47">
        <v>0.35</v>
      </c>
      <c r="S524" s="46">
        <f t="shared" si="131"/>
        <v>0.99790000000000001</v>
      </c>
      <c r="T524" s="46">
        <f t="shared" si="132"/>
        <v>0.99319999999999997</v>
      </c>
      <c r="U524" s="46">
        <f t="shared" si="133"/>
        <v>0.99060000000000004</v>
      </c>
      <c r="V524" s="46">
        <f t="shared" si="134"/>
        <v>0.9839</v>
      </c>
      <c r="W524" s="46">
        <f t="shared" si="125"/>
        <v>1.0035000000000001</v>
      </c>
      <c r="Y524" s="45">
        <v>200712</v>
      </c>
      <c r="Z524" s="47">
        <v>-1.37</v>
      </c>
      <c r="AA524" s="47">
        <v>-0.37</v>
      </c>
      <c r="AB524" s="47">
        <v>-0.88</v>
      </c>
      <c r="AC524" s="47">
        <v>-1.82</v>
      </c>
      <c r="AD524" s="47">
        <v>1.39</v>
      </c>
      <c r="AE524" s="46">
        <f t="shared" si="126"/>
        <v>0.98629999999999995</v>
      </c>
      <c r="AF524" s="46">
        <f t="shared" si="127"/>
        <v>0.99629999999999996</v>
      </c>
      <c r="AG524" s="46">
        <f t="shared" si="128"/>
        <v>0.99119999999999997</v>
      </c>
      <c r="AH524" s="46">
        <f t="shared" si="129"/>
        <v>0.98180000000000001</v>
      </c>
      <c r="AI524" s="46">
        <f t="shared" si="130"/>
        <v>1.0139</v>
      </c>
      <c r="AK524" s="45">
        <v>200712</v>
      </c>
      <c r="AL524" s="47">
        <v>-0.87</v>
      </c>
      <c r="AM524" s="47">
        <v>0.27</v>
      </c>
    </row>
    <row r="525" spans="1:39" x14ac:dyDescent="0.2">
      <c r="A525" s="45">
        <v>200801</v>
      </c>
      <c r="B525" s="47">
        <v>-7.7</v>
      </c>
      <c r="C525" s="47">
        <v>-7.14</v>
      </c>
      <c r="D525" s="47">
        <v>-6.05</v>
      </c>
      <c r="E525" s="47">
        <v>-5.86</v>
      </c>
      <c r="F525" s="47">
        <v>-5.93</v>
      </c>
      <c r="G525" s="46">
        <f t="shared" si="124"/>
        <v>0.92300000000000004</v>
      </c>
      <c r="H525" s="46">
        <f t="shared" si="120"/>
        <v>0.92859999999999998</v>
      </c>
      <c r="I525" s="46">
        <f t="shared" si="121"/>
        <v>0.9395</v>
      </c>
      <c r="J525" s="46">
        <f t="shared" si="122"/>
        <v>0.94140000000000001</v>
      </c>
      <c r="K525" s="46">
        <f t="shared" si="123"/>
        <v>0.94069999999999998</v>
      </c>
      <c r="M525" s="45">
        <v>200801</v>
      </c>
      <c r="N525" s="47">
        <v>-8.02</v>
      </c>
      <c r="O525" s="47">
        <v>-5.84</v>
      </c>
      <c r="P525" s="47">
        <v>-4.6100000000000003</v>
      </c>
      <c r="Q525" s="47">
        <v>-3.3</v>
      </c>
      <c r="R525" s="47">
        <v>-4.4400000000000004</v>
      </c>
      <c r="S525" s="46">
        <f t="shared" si="131"/>
        <v>0.91979999999999995</v>
      </c>
      <c r="T525" s="46">
        <f t="shared" si="132"/>
        <v>0.94159999999999999</v>
      </c>
      <c r="U525" s="46">
        <f t="shared" si="133"/>
        <v>0.95389999999999997</v>
      </c>
      <c r="V525" s="46">
        <f t="shared" si="134"/>
        <v>0.96699999999999997</v>
      </c>
      <c r="W525" s="46">
        <f t="shared" si="125"/>
        <v>0.9556</v>
      </c>
      <c r="Y525" s="45">
        <v>200801</v>
      </c>
      <c r="Z525" s="47">
        <v>-10.14</v>
      </c>
      <c r="AA525" s="47">
        <v>-7.1</v>
      </c>
      <c r="AB525" s="47">
        <v>-4.62</v>
      </c>
      <c r="AC525" s="47">
        <v>-2.76</v>
      </c>
      <c r="AD525" s="47">
        <v>-5.21</v>
      </c>
      <c r="AE525" s="46">
        <f t="shared" si="126"/>
        <v>0.89859999999999995</v>
      </c>
      <c r="AF525" s="46">
        <f t="shared" si="127"/>
        <v>0.92900000000000005</v>
      </c>
      <c r="AG525" s="46">
        <f t="shared" si="128"/>
        <v>0.95379999999999998</v>
      </c>
      <c r="AH525" s="46">
        <f t="shared" si="129"/>
        <v>0.97240000000000004</v>
      </c>
      <c r="AI525" s="46">
        <f t="shared" si="130"/>
        <v>0.94789999999999996</v>
      </c>
      <c r="AK525" s="45">
        <v>200801</v>
      </c>
      <c r="AL525" s="47">
        <v>-6.36</v>
      </c>
      <c r="AM525" s="47">
        <v>0.21</v>
      </c>
    </row>
    <row r="526" spans="1:39" x14ac:dyDescent="0.2">
      <c r="A526" s="45">
        <v>200802</v>
      </c>
      <c r="B526" s="47">
        <v>-4.34</v>
      </c>
      <c r="C526" s="47">
        <v>-3.06</v>
      </c>
      <c r="D526" s="47">
        <v>-2</v>
      </c>
      <c r="E526" s="47">
        <v>-2.14</v>
      </c>
      <c r="F526" s="47">
        <v>-3.11</v>
      </c>
      <c r="G526" s="46">
        <f t="shared" si="124"/>
        <v>0.95660000000000001</v>
      </c>
      <c r="H526" s="46">
        <f t="shared" si="120"/>
        <v>0.96940000000000004</v>
      </c>
      <c r="I526" s="46">
        <f t="shared" si="121"/>
        <v>0.98</v>
      </c>
      <c r="J526" s="46">
        <f t="shared" si="122"/>
        <v>0.97860000000000003</v>
      </c>
      <c r="K526" s="46">
        <f t="shared" si="123"/>
        <v>0.96889999999999998</v>
      </c>
      <c r="M526" s="45">
        <v>200802</v>
      </c>
      <c r="N526" s="47">
        <v>-2.27</v>
      </c>
      <c r="O526" s="47">
        <v>-1.83</v>
      </c>
      <c r="P526" s="47">
        <v>-3.72</v>
      </c>
      <c r="Q526" s="47">
        <v>-4.6900000000000004</v>
      </c>
      <c r="R526" s="47">
        <v>-5.09</v>
      </c>
      <c r="S526" s="46">
        <f t="shared" si="131"/>
        <v>0.97729999999999995</v>
      </c>
      <c r="T526" s="46">
        <f t="shared" si="132"/>
        <v>0.98170000000000002</v>
      </c>
      <c r="U526" s="46">
        <f t="shared" si="133"/>
        <v>0.96279999999999999</v>
      </c>
      <c r="V526" s="46">
        <f t="shared" si="134"/>
        <v>0.95309999999999995</v>
      </c>
      <c r="W526" s="46">
        <f t="shared" si="125"/>
        <v>0.94910000000000005</v>
      </c>
      <c r="Y526" s="45">
        <v>200802</v>
      </c>
      <c r="Z526" s="47">
        <v>-3.27</v>
      </c>
      <c r="AA526" s="47">
        <v>-3.96</v>
      </c>
      <c r="AB526" s="47">
        <v>-2.93</v>
      </c>
      <c r="AC526" s="47">
        <v>-4.4800000000000004</v>
      </c>
      <c r="AD526" s="47">
        <v>-0.78</v>
      </c>
      <c r="AE526" s="46">
        <f t="shared" si="126"/>
        <v>0.96730000000000005</v>
      </c>
      <c r="AF526" s="46">
        <f t="shared" si="127"/>
        <v>0.96040000000000003</v>
      </c>
      <c r="AG526" s="46">
        <f t="shared" si="128"/>
        <v>0.97070000000000001</v>
      </c>
      <c r="AH526" s="46">
        <f t="shared" si="129"/>
        <v>0.95520000000000005</v>
      </c>
      <c r="AI526" s="46">
        <f t="shared" si="130"/>
        <v>0.99219999999999997</v>
      </c>
      <c r="AK526" s="45">
        <v>200802</v>
      </c>
      <c r="AL526" s="47">
        <v>-3.09</v>
      </c>
      <c r="AM526" s="47">
        <v>0.13</v>
      </c>
    </row>
    <row r="527" spans="1:39" x14ac:dyDescent="0.2">
      <c r="A527" s="45">
        <v>200803</v>
      </c>
      <c r="B527" s="47">
        <v>-1.27</v>
      </c>
      <c r="C527" s="47">
        <v>0.83</v>
      </c>
      <c r="D527" s="47">
        <v>-0.98</v>
      </c>
      <c r="E527" s="47">
        <v>-1.61</v>
      </c>
      <c r="F527" s="47">
        <v>-0.56999999999999995</v>
      </c>
      <c r="G527" s="46">
        <f t="shared" si="124"/>
        <v>0.98729999999999996</v>
      </c>
      <c r="H527" s="46">
        <f t="shared" si="120"/>
        <v>1.0083</v>
      </c>
      <c r="I527" s="46">
        <f t="shared" si="121"/>
        <v>0.99019999999999997</v>
      </c>
      <c r="J527" s="46">
        <f t="shared" si="122"/>
        <v>0.9839</v>
      </c>
      <c r="K527" s="46">
        <f t="shared" si="123"/>
        <v>0.99429999999999996</v>
      </c>
      <c r="M527" s="45">
        <v>200803</v>
      </c>
      <c r="N527" s="47">
        <v>-0.3</v>
      </c>
      <c r="O527" s="47">
        <v>1.71</v>
      </c>
      <c r="P527" s="47">
        <v>-3.1</v>
      </c>
      <c r="Q527" s="47">
        <v>-2.81</v>
      </c>
      <c r="R527" s="47">
        <v>0.64</v>
      </c>
      <c r="S527" s="46">
        <f t="shared" si="131"/>
        <v>0.997</v>
      </c>
      <c r="T527" s="46">
        <f t="shared" si="132"/>
        <v>1.0170999999999999</v>
      </c>
      <c r="U527" s="46">
        <f t="shared" si="133"/>
        <v>0.96899999999999997</v>
      </c>
      <c r="V527" s="46">
        <f t="shared" si="134"/>
        <v>0.97189999999999999</v>
      </c>
      <c r="W527" s="46">
        <f t="shared" si="125"/>
        <v>1.0064</v>
      </c>
      <c r="Y527" s="45">
        <v>200803</v>
      </c>
      <c r="Z527" s="47">
        <v>-0.35</v>
      </c>
      <c r="AA527" s="47">
        <v>0.25</v>
      </c>
      <c r="AB527" s="47">
        <v>1.66</v>
      </c>
      <c r="AC527" s="47">
        <v>-2.35</v>
      </c>
      <c r="AD527" s="47">
        <v>-2.1</v>
      </c>
      <c r="AE527" s="46">
        <f t="shared" si="126"/>
        <v>0.99650000000000005</v>
      </c>
      <c r="AF527" s="46">
        <f t="shared" si="127"/>
        <v>1.0024999999999999</v>
      </c>
      <c r="AG527" s="46">
        <f t="shared" si="128"/>
        <v>1.0165999999999999</v>
      </c>
      <c r="AH527" s="46">
        <f t="shared" si="129"/>
        <v>0.97650000000000003</v>
      </c>
      <c r="AI527" s="46">
        <f t="shared" si="130"/>
        <v>0.97899999999999998</v>
      </c>
      <c r="AK527" s="45">
        <v>200803</v>
      </c>
      <c r="AL527" s="47">
        <v>-0.93</v>
      </c>
      <c r="AM527" s="47">
        <v>0.17</v>
      </c>
    </row>
    <row r="528" spans="1:39" x14ac:dyDescent="0.2">
      <c r="A528" s="45">
        <v>200804</v>
      </c>
      <c r="B528" s="47">
        <v>1.82</v>
      </c>
      <c r="C528" s="47">
        <v>3.18</v>
      </c>
      <c r="D528" s="47">
        <v>8.0399999999999991</v>
      </c>
      <c r="E528" s="47">
        <v>5.65</v>
      </c>
      <c r="F528" s="47">
        <v>4.41</v>
      </c>
      <c r="G528" s="46">
        <f t="shared" si="124"/>
        <v>1.0182</v>
      </c>
      <c r="H528" s="46">
        <f t="shared" si="120"/>
        <v>1.0318000000000001</v>
      </c>
      <c r="I528" s="46">
        <f t="shared" si="121"/>
        <v>1.0804</v>
      </c>
      <c r="J528" s="46">
        <f t="shared" si="122"/>
        <v>1.0565</v>
      </c>
      <c r="K528" s="46">
        <f t="shared" si="123"/>
        <v>1.0441</v>
      </c>
      <c r="M528" s="45">
        <v>200804</v>
      </c>
      <c r="N528" s="47">
        <v>4.66</v>
      </c>
      <c r="O528" s="47">
        <v>2.4300000000000002</v>
      </c>
      <c r="P528" s="47">
        <v>6.98</v>
      </c>
      <c r="Q528" s="47">
        <v>4.29</v>
      </c>
      <c r="R528" s="47">
        <v>5.23</v>
      </c>
      <c r="S528" s="46">
        <f t="shared" si="131"/>
        <v>1.0466</v>
      </c>
      <c r="T528" s="46">
        <f t="shared" si="132"/>
        <v>1.0243</v>
      </c>
      <c r="U528" s="46">
        <f t="shared" si="133"/>
        <v>1.0698000000000001</v>
      </c>
      <c r="V528" s="46">
        <f t="shared" si="134"/>
        <v>1.0428999999999999</v>
      </c>
      <c r="W528" s="46">
        <f t="shared" si="125"/>
        <v>1.0523</v>
      </c>
      <c r="Y528" s="45">
        <v>200804</v>
      </c>
      <c r="Z528" s="47">
        <v>6.56</v>
      </c>
      <c r="AA528" s="47">
        <v>2.38</v>
      </c>
      <c r="AB528" s="47">
        <v>1.69</v>
      </c>
      <c r="AC528" s="47">
        <v>4.4400000000000004</v>
      </c>
      <c r="AD528" s="47">
        <v>7.81</v>
      </c>
      <c r="AE528" s="46">
        <f t="shared" si="126"/>
        <v>1.0655999999999999</v>
      </c>
      <c r="AF528" s="46">
        <f t="shared" si="127"/>
        <v>1.0238</v>
      </c>
      <c r="AG528" s="46">
        <f t="shared" si="128"/>
        <v>1.0168999999999999</v>
      </c>
      <c r="AH528" s="46">
        <f t="shared" si="129"/>
        <v>1.0444</v>
      </c>
      <c r="AI528" s="46">
        <f t="shared" si="130"/>
        <v>1.0781000000000001</v>
      </c>
      <c r="AK528" s="45">
        <v>200804</v>
      </c>
      <c r="AL528" s="47">
        <v>4.5999999999999996</v>
      </c>
      <c r="AM528" s="47">
        <v>0.18</v>
      </c>
    </row>
    <row r="529" spans="1:39" x14ac:dyDescent="0.2">
      <c r="A529" s="45">
        <v>200805</v>
      </c>
      <c r="B529" s="47">
        <v>3.67</v>
      </c>
      <c r="C529" s="47">
        <v>5.67</v>
      </c>
      <c r="D529" s="47">
        <v>5</v>
      </c>
      <c r="E529" s="47">
        <v>4.58</v>
      </c>
      <c r="F529" s="47">
        <v>1.24</v>
      </c>
      <c r="G529" s="46">
        <f t="shared" si="124"/>
        <v>1.0367</v>
      </c>
      <c r="H529" s="46">
        <f t="shared" si="120"/>
        <v>1.0567</v>
      </c>
      <c r="I529" s="46">
        <f t="shared" si="121"/>
        <v>1.05</v>
      </c>
      <c r="J529" s="46">
        <f t="shared" si="122"/>
        <v>1.0458000000000001</v>
      </c>
      <c r="K529" s="46">
        <f t="shared" si="123"/>
        <v>1.0124</v>
      </c>
      <c r="M529" s="45">
        <v>200805</v>
      </c>
      <c r="N529" s="47">
        <v>3.19</v>
      </c>
      <c r="O529" s="47">
        <v>1.18</v>
      </c>
      <c r="P529" s="47">
        <v>1.83</v>
      </c>
      <c r="Q529" s="47">
        <v>0.03</v>
      </c>
      <c r="R529" s="47">
        <v>2.31</v>
      </c>
      <c r="S529" s="46">
        <f t="shared" si="131"/>
        <v>1.0319</v>
      </c>
      <c r="T529" s="46">
        <f t="shared" si="132"/>
        <v>1.0118</v>
      </c>
      <c r="U529" s="46">
        <f t="shared" si="133"/>
        <v>1.0183</v>
      </c>
      <c r="V529" s="46">
        <f t="shared" si="134"/>
        <v>1.0003</v>
      </c>
      <c r="W529" s="46">
        <f t="shared" si="125"/>
        <v>1.0230999999999999</v>
      </c>
      <c r="Y529" s="45">
        <v>200805</v>
      </c>
      <c r="Z529" s="47">
        <v>4.66</v>
      </c>
      <c r="AA529" s="47">
        <v>2.46</v>
      </c>
      <c r="AB529" s="47">
        <v>0.95</v>
      </c>
      <c r="AC529" s="47">
        <v>1.31</v>
      </c>
      <c r="AD529" s="47">
        <v>0.69</v>
      </c>
      <c r="AE529" s="46">
        <f t="shared" si="126"/>
        <v>1.0466</v>
      </c>
      <c r="AF529" s="46">
        <f t="shared" si="127"/>
        <v>1.0246</v>
      </c>
      <c r="AG529" s="46">
        <f t="shared" si="128"/>
        <v>1.0095000000000001</v>
      </c>
      <c r="AH529" s="46">
        <f t="shared" si="129"/>
        <v>1.0131000000000001</v>
      </c>
      <c r="AI529" s="46">
        <f t="shared" si="130"/>
        <v>1.0068999999999999</v>
      </c>
      <c r="AK529" s="45">
        <v>200805</v>
      </c>
      <c r="AL529" s="47">
        <v>1.86</v>
      </c>
      <c r="AM529" s="47">
        <v>0.18</v>
      </c>
    </row>
    <row r="530" spans="1:39" x14ac:dyDescent="0.2">
      <c r="A530" s="45">
        <v>200806</v>
      </c>
      <c r="B530" s="47">
        <v>-8.49</v>
      </c>
      <c r="C530" s="47">
        <v>-7.7</v>
      </c>
      <c r="D530" s="47">
        <v>-7.08</v>
      </c>
      <c r="E530" s="47">
        <v>-8.39</v>
      </c>
      <c r="F530" s="47">
        <v>-8.3800000000000008</v>
      </c>
      <c r="G530" s="46">
        <f t="shared" si="124"/>
        <v>0.91510000000000002</v>
      </c>
      <c r="H530" s="46">
        <f t="shared" si="120"/>
        <v>0.92300000000000004</v>
      </c>
      <c r="I530" s="46">
        <f t="shared" si="121"/>
        <v>0.92920000000000003</v>
      </c>
      <c r="J530" s="46">
        <f t="shared" si="122"/>
        <v>0.91610000000000003</v>
      </c>
      <c r="K530" s="46">
        <f t="shared" si="123"/>
        <v>0.91620000000000001</v>
      </c>
      <c r="M530" s="45">
        <v>200806</v>
      </c>
      <c r="N530" s="47">
        <v>-6.24</v>
      </c>
      <c r="O530" s="47">
        <v>-8.9600000000000009</v>
      </c>
      <c r="P530" s="47">
        <v>-8.08</v>
      </c>
      <c r="Q530" s="47">
        <v>-12.27</v>
      </c>
      <c r="R530" s="47">
        <v>-10.34</v>
      </c>
      <c r="S530" s="46">
        <f t="shared" si="131"/>
        <v>0.93759999999999999</v>
      </c>
      <c r="T530" s="46">
        <f t="shared" si="132"/>
        <v>0.91039999999999999</v>
      </c>
      <c r="U530" s="46">
        <f t="shared" si="133"/>
        <v>0.91920000000000002</v>
      </c>
      <c r="V530" s="46">
        <f t="shared" si="134"/>
        <v>0.87729999999999997</v>
      </c>
      <c r="W530" s="46">
        <f t="shared" si="125"/>
        <v>0.89660000000000006</v>
      </c>
      <c r="Y530" s="45">
        <v>200806</v>
      </c>
      <c r="Z530" s="47">
        <v>-8.6</v>
      </c>
      <c r="AA530" s="47">
        <v>-7.16</v>
      </c>
      <c r="AB530" s="47">
        <v>-8.51</v>
      </c>
      <c r="AC530" s="47">
        <v>-10.99</v>
      </c>
      <c r="AD530" s="47">
        <v>-6.63</v>
      </c>
      <c r="AE530" s="46">
        <f t="shared" si="126"/>
        <v>0.91400000000000003</v>
      </c>
      <c r="AF530" s="46">
        <f t="shared" si="127"/>
        <v>0.9284</v>
      </c>
      <c r="AG530" s="46">
        <f t="shared" si="128"/>
        <v>0.91490000000000005</v>
      </c>
      <c r="AH530" s="46">
        <f t="shared" si="129"/>
        <v>0.8901</v>
      </c>
      <c r="AI530" s="46">
        <f t="shared" si="130"/>
        <v>0.93369999999999997</v>
      </c>
      <c r="AK530" s="45">
        <v>200806</v>
      </c>
      <c r="AL530" s="47">
        <v>-8.44</v>
      </c>
      <c r="AM530" s="47">
        <v>0.17</v>
      </c>
    </row>
    <row r="531" spans="1:39" x14ac:dyDescent="0.2">
      <c r="A531" s="45">
        <v>200807</v>
      </c>
      <c r="B531" s="47">
        <v>4.6100000000000003</v>
      </c>
      <c r="C531" s="47">
        <v>4.13</v>
      </c>
      <c r="D531" s="47">
        <v>1.1399999999999999</v>
      </c>
      <c r="E531" s="47">
        <v>-2.39</v>
      </c>
      <c r="F531" s="47">
        <v>-0.87</v>
      </c>
      <c r="G531" s="46">
        <f t="shared" si="124"/>
        <v>1.0461</v>
      </c>
      <c r="H531" s="46">
        <f t="shared" si="120"/>
        <v>1.0412999999999999</v>
      </c>
      <c r="I531" s="46">
        <f t="shared" si="121"/>
        <v>1.0114000000000001</v>
      </c>
      <c r="J531" s="46">
        <f t="shared" si="122"/>
        <v>0.97609999999999997</v>
      </c>
      <c r="K531" s="46">
        <f t="shared" si="123"/>
        <v>0.99129999999999996</v>
      </c>
      <c r="M531" s="45">
        <v>200807</v>
      </c>
      <c r="N531" s="47">
        <v>-1.35</v>
      </c>
      <c r="O531" s="47">
        <v>-1.01</v>
      </c>
      <c r="P531" s="47">
        <v>-1.66</v>
      </c>
      <c r="Q531" s="47">
        <v>2.35</v>
      </c>
      <c r="R531" s="47">
        <v>4.74</v>
      </c>
      <c r="S531" s="46">
        <f t="shared" si="131"/>
        <v>0.98650000000000004</v>
      </c>
      <c r="T531" s="46">
        <f t="shared" si="132"/>
        <v>0.9899</v>
      </c>
      <c r="U531" s="46">
        <f t="shared" si="133"/>
        <v>0.98340000000000005</v>
      </c>
      <c r="V531" s="46">
        <f t="shared" si="134"/>
        <v>1.0235000000000001</v>
      </c>
      <c r="W531" s="46">
        <f t="shared" si="125"/>
        <v>1.0474000000000001</v>
      </c>
      <c r="Y531" s="45">
        <v>200807</v>
      </c>
      <c r="Z531" s="47">
        <v>-1.96</v>
      </c>
      <c r="AA531" s="47">
        <v>0.66</v>
      </c>
      <c r="AB531" s="47">
        <v>1.25</v>
      </c>
      <c r="AC531" s="47">
        <v>-1.87</v>
      </c>
      <c r="AD531" s="47">
        <v>-1.56</v>
      </c>
      <c r="AE531" s="46">
        <f t="shared" si="126"/>
        <v>0.98040000000000005</v>
      </c>
      <c r="AF531" s="46">
        <f t="shared" si="127"/>
        <v>1.0065999999999999</v>
      </c>
      <c r="AG531" s="46">
        <f t="shared" si="128"/>
        <v>1.0125</v>
      </c>
      <c r="AH531" s="46">
        <f t="shared" si="129"/>
        <v>0.98129999999999995</v>
      </c>
      <c r="AI531" s="46">
        <f t="shared" si="130"/>
        <v>0.98440000000000005</v>
      </c>
      <c r="AK531" s="45">
        <v>200807</v>
      </c>
      <c r="AL531" s="47">
        <v>-0.77</v>
      </c>
      <c r="AM531" s="47">
        <v>0.15</v>
      </c>
    </row>
    <row r="532" spans="1:39" x14ac:dyDescent="0.2">
      <c r="A532" s="45">
        <v>200808</v>
      </c>
      <c r="B532" s="47">
        <v>3.62</v>
      </c>
      <c r="C532" s="47">
        <v>5.37</v>
      </c>
      <c r="D532" s="47">
        <v>3.4</v>
      </c>
      <c r="E532" s="47">
        <v>2.2200000000000002</v>
      </c>
      <c r="F532" s="47">
        <v>1.1399999999999999</v>
      </c>
      <c r="G532" s="46">
        <f t="shared" si="124"/>
        <v>1.0362</v>
      </c>
      <c r="H532" s="46">
        <f t="shared" si="120"/>
        <v>1.0537000000000001</v>
      </c>
      <c r="I532" s="46">
        <f t="shared" si="121"/>
        <v>1.034</v>
      </c>
      <c r="J532" s="46">
        <f t="shared" si="122"/>
        <v>1.0222</v>
      </c>
      <c r="K532" s="46">
        <f t="shared" si="123"/>
        <v>1.0114000000000001</v>
      </c>
      <c r="M532" s="45">
        <v>200808</v>
      </c>
      <c r="N532" s="47">
        <v>1.22</v>
      </c>
      <c r="O532" s="47">
        <v>1.79</v>
      </c>
      <c r="P532" s="47">
        <v>2.39</v>
      </c>
      <c r="Q532" s="47">
        <v>0.17</v>
      </c>
      <c r="R532" s="47">
        <v>2.98</v>
      </c>
      <c r="S532" s="46">
        <f t="shared" si="131"/>
        <v>1.0122</v>
      </c>
      <c r="T532" s="46">
        <f t="shared" si="132"/>
        <v>1.0179</v>
      </c>
      <c r="U532" s="46">
        <f t="shared" si="133"/>
        <v>1.0239</v>
      </c>
      <c r="V532" s="46">
        <f t="shared" si="134"/>
        <v>1.0017</v>
      </c>
      <c r="W532" s="46">
        <f t="shared" si="125"/>
        <v>1.0298</v>
      </c>
      <c r="Y532" s="45">
        <v>200808</v>
      </c>
      <c r="Z532" s="47">
        <v>0.86</v>
      </c>
      <c r="AA532" s="47">
        <v>1.7</v>
      </c>
      <c r="AB532" s="47">
        <v>2.2999999999999998</v>
      </c>
      <c r="AC532" s="47">
        <v>1.74</v>
      </c>
      <c r="AD532" s="47">
        <v>1.1599999999999999</v>
      </c>
      <c r="AE532" s="46">
        <f t="shared" si="126"/>
        <v>1.0085999999999999</v>
      </c>
      <c r="AF532" s="46">
        <f t="shared" si="127"/>
        <v>1.0169999999999999</v>
      </c>
      <c r="AG532" s="46">
        <f t="shared" si="128"/>
        <v>1.0229999999999999</v>
      </c>
      <c r="AH532" s="46">
        <f t="shared" si="129"/>
        <v>1.0174000000000001</v>
      </c>
      <c r="AI532" s="46">
        <f t="shared" si="130"/>
        <v>1.0116000000000001</v>
      </c>
      <c r="AK532" s="45">
        <v>200808</v>
      </c>
      <c r="AL532" s="47">
        <v>1.53</v>
      </c>
      <c r="AM532" s="47">
        <v>0.13</v>
      </c>
    </row>
    <row r="533" spans="1:39" x14ac:dyDescent="0.2">
      <c r="A533" s="45">
        <v>200809</v>
      </c>
      <c r="B533" s="47">
        <v>-8.5</v>
      </c>
      <c r="C533" s="47">
        <v>-7.31</v>
      </c>
      <c r="D533" s="47">
        <v>-10.08</v>
      </c>
      <c r="E533" s="47">
        <v>-12.42</v>
      </c>
      <c r="F533" s="47">
        <v>-8.58</v>
      </c>
      <c r="G533" s="46">
        <f t="shared" si="124"/>
        <v>0.91500000000000004</v>
      </c>
      <c r="H533" s="46">
        <f t="shared" si="120"/>
        <v>0.92690000000000006</v>
      </c>
      <c r="I533" s="46">
        <f t="shared" si="121"/>
        <v>0.8992</v>
      </c>
      <c r="J533" s="46">
        <f t="shared" si="122"/>
        <v>0.87580000000000002</v>
      </c>
      <c r="K533" s="46">
        <f t="shared" si="123"/>
        <v>0.91420000000000001</v>
      </c>
      <c r="M533" s="45">
        <v>200809</v>
      </c>
      <c r="N533" s="47">
        <v>-10.220000000000001</v>
      </c>
      <c r="O533" s="47">
        <v>-9.3800000000000008</v>
      </c>
      <c r="P533" s="47">
        <v>-7.67</v>
      </c>
      <c r="Q533" s="47">
        <v>-7.33</v>
      </c>
      <c r="R533" s="47">
        <v>-5.97</v>
      </c>
      <c r="S533" s="46">
        <f t="shared" si="131"/>
        <v>0.89779999999999993</v>
      </c>
      <c r="T533" s="46">
        <f t="shared" si="132"/>
        <v>0.90620000000000001</v>
      </c>
      <c r="U533" s="46">
        <f t="shared" si="133"/>
        <v>0.92330000000000001</v>
      </c>
      <c r="V533" s="46">
        <f t="shared" si="134"/>
        <v>0.92669999999999997</v>
      </c>
      <c r="W533" s="46">
        <f t="shared" si="125"/>
        <v>0.94030000000000002</v>
      </c>
      <c r="Y533" s="45">
        <v>200809</v>
      </c>
      <c r="Z533" s="47">
        <v>-12.17</v>
      </c>
      <c r="AA533" s="47">
        <v>-10.64</v>
      </c>
      <c r="AB533" s="47">
        <v>-6.82</v>
      </c>
      <c r="AC533" s="47">
        <v>-7.21</v>
      </c>
      <c r="AD533" s="47">
        <v>-4.46</v>
      </c>
      <c r="AE533" s="46">
        <f t="shared" si="126"/>
        <v>0.87829999999999997</v>
      </c>
      <c r="AF533" s="46">
        <f t="shared" si="127"/>
        <v>0.89359999999999995</v>
      </c>
      <c r="AG533" s="46">
        <f t="shared" si="128"/>
        <v>0.93179999999999996</v>
      </c>
      <c r="AH533" s="46">
        <f t="shared" si="129"/>
        <v>0.92789999999999995</v>
      </c>
      <c r="AI533" s="46">
        <f t="shared" si="130"/>
        <v>0.95540000000000003</v>
      </c>
      <c r="AK533" s="45">
        <v>200809</v>
      </c>
      <c r="AL533" s="47">
        <v>-9.24</v>
      </c>
      <c r="AM533" s="47">
        <v>0.15</v>
      </c>
    </row>
    <row r="534" spans="1:39" x14ac:dyDescent="0.2">
      <c r="A534" s="45">
        <v>200810</v>
      </c>
      <c r="B534" s="47">
        <v>-20.69</v>
      </c>
      <c r="C534" s="47">
        <v>-21.5</v>
      </c>
      <c r="D534" s="47">
        <v>-19.75</v>
      </c>
      <c r="E534" s="47">
        <v>-21.12</v>
      </c>
      <c r="F534" s="47">
        <v>-15.91</v>
      </c>
      <c r="G534" s="46">
        <f t="shared" si="124"/>
        <v>0.79310000000000003</v>
      </c>
      <c r="H534" s="46">
        <f t="shared" si="120"/>
        <v>0.78500000000000003</v>
      </c>
      <c r="I534" s="46">
        <f t="shared" si="121"/>
        <v>0.80249999999999999</v>
      </c>
      <c r="J534" s="46">
        <f t="shared" si="122"/>
        <v>0.78879999999999995</v>
      </c>
      <c r="K534" s="46">
        <f t="shared" si="123"/>
        <v>0.84089999999999998</v>
      </c>
      <c r="M534" s="45">
        <v>200810</v>
      </c>
      <c r="N534" s="47">
        <v>-16.03</v>
      </c>
      <c r="O534" s="47">
        <v>-16</v>
      </c>
      <c r="P534" s="47">
        <v>-15.76</v>
      </c>
      <c r="Q534" s="47">
        <v>-24.59</v>
      </c>
      <c r="R534" s="47">
        <v>-17.37</v>
      </c>
      <c r="S534" s="46">
        <f t="shared" si="131"/>
        <v>0.8397</v>
      </c>
      <c r="T534" s="46">
        <f t="shared" si="132"/>
        <v>0.84</v>
      </c>
      <c r="U534" s="46">
        <f t="shared" si="133"/>
        <v>0.84240000000000004</v>
      </c>
      <c r="V534" s="46">
        <f t="shared" si="134"/>
        <v>0.75409999999999999</v>
      </c>
      <c r="W534" s="46">
        <f t="shared" si="125"/>
        <v>0.82630000000000003</v>
      </c>
      <c r="Y534" s="45">
        <v>200810</v>
      </c>
      <c r="Z534" s="47">
        <v>-17.71</v>
      </c>
      <c r="AA534" s="47">
        <v>-15.39</v>
      </c>
      <c r="AB534" s="47">
        <v>-14.51</v>
      </c>
      <c r="AC534" s="47">
        <v>-17.45</v>
      </c>
      <c r="AD534" s="47">
        <v>-20.12</v>
      </c>
      <c r="AE534" s="46">
        <f t="shared" si="126"/>
        <v>0.82289999999999996</v>
      </c>
      <c r="AF534" s="46">
        <f t="shared" si="127"/>
        <v>0.84609999999999996</v>
      </c>
      <c r="AG534" s="46">
        <f t="shared" si="128"/>
        <v>0.85489999999999999</v>
      </c>
      <c r="AH534" s="46">
        <f t="shared" si="129"/>
        <v>0.82550000000000001</v>
      </c>
      <c r="AI534" s="46">
        <f t="shared" si="130"/>
        <v>0.79879999999999995</v>
      </c>
      <c r="AK534" s="45">
        <v>200810</v>
      </c>
      <c r="AL534" s="47">
        <v>-17.23</v>
      </c>
      <c r="AM534" s="47">
        <v>0.08</v>
      </c>
    </row>
    <row r="535" spans="1:39" x14ac:dyDescent="0.2">
      <c r="A535" s="45">
        <v>200811</v>
      </c>
      <c r="B535" s="47">
        <v>-13.7</v>
      </c>
      <c r="C535" s="47">
        <v>-11.46</v>
      </c>
      <c r="D535" s="47">
        <v>-9.9700000000000006</v>
      </c>
      <c r="E535" s="47">
        <v>-9.2799999999999994</v>
      </c>
      <c r="F535" s="47">
        <v>-6.95</v>
      </c>
      <c r="G535" s="46">
        <f t="shared" si="124"/>
        <v>0.86299999999999999</v>
      </c>
      <c r="H535" s="46">
        <f t="shared" si="120"/>
        <v>0.88539999999999996</v>
      </c>
      <c r="I535" s="46">
        <f t="shared" si="121"/>
        <v>0.90029999999999999</v>
      </c>
      <c r="J535" s="46">
        <f t="shared" si="122"/>
        <v>0.90720000000000001</v>
      </c>
      <c r="K535" s="46">
        <f t="shared" si="123"/>
        <v>0.93049999999999999</v>
      </c>
      <c r="M535" s="45">
        <v>200811</v>
      </c>
      <c r="N535" s="47">
        <v>-6.5</v>
      </c>
      <c r="O535" s="47">
        <v>-5.94</v>
      </c>
      <c r="P535" s="47">
        <v>-7.31</v>
      </c>
      <c r="Q535" s="47">
        <v>-12.65</v>
      </c>
      <c r="R535" s="47">
        <v>-16.02</v>
      </c>
      <c r="S535" s="46">
        <f t="shared" si="131"/>
        <v>0.93500000000000005</v>
      </c>
      <c r="T535" s="46">
        <f t="shared" si="132"/>
        <v>0.94059999999999999</v>
      </c>
      <c r="U535" s="46">
        <f t="shared" si="133"/>
        <v>0.92690000000000006</v>
      </c>
      <c r="V535" s="46">
        <f t="shared" si="134"/>
        <v>0.87349999999999994</v>
      </c>
      <c r="W535" s="46">
        <f t="shared" si="125"/>
        <v>0.83979999999999999</v>
      </c>
      <c r="Y535" s="45">
        <v>200811</v>
      </c>
      <c r="Z535" s="47">
        <v>-11.57</v>
      </c>
      <c r="AA535" s="47">
        <v>-4.76</v>
      </c>
      <c r="AB535" s="47">
        <v>-7.38</v>
      </c>
      <c r="AC535" s="47">
        <v>-6.77</v>
      </c>
      <c r="AD535" s="47">
        <v>-9.17</v>
      </c>
      <c r="AE535" s="46">
        <f t="shared" si="126"/>
        <v>0.88429999999999997</v>
      </c>
      <c r="AF535" s="46">
        <f t="shared" si="127"/>
        <v>0.95240000000000002</v>
      </c>
      <c r="AG535" s="46">
        <f t="shared" si="128"/>
        <v>0.92620000000000002</v>
      </c>
      <c r="AH535" s="46">
        <f t="shared" si="129"/>
        <v>0.93230000000000002</v>
      </c>
      <c r="AI535" s="46">
        <f t="shared" si="130"/>
        <v>0.9083</v>
      </c>
      <c r="AK535" s="45">
        <v>200811</v>
      </c>
      <c r="AL535" s="47">
        <v>-7.86</v>
      </c>
      <c r="AM535" s="47">
        <v>0.03</v>
      </c>
    </row>
    <row r="536" spans="1:39" x14ac:dyDescent="0.2">
      <c r="A536" s="45">
        <v>200812</v>
      </c>
      <c r="B536" s="47">
        <v>3.98</v>
      </c>
      <c r="C536" s="47">
        <v>5.88</v>
      </c>
      <c r="D536" s="47">
        <v>4.63</v>
      </c>
      <c r="E536" s="47">
        <v>4.0599999999999996</v>
      </c>
      <c r="F536" s="47">
        <v>1.06</v>
      </c>
      <c r="G536" s="46">
        <f t="shared" si="124"/>
        <v>1.0398000000000001</v>
      </c>
      <c r="H536" s="46">
        <f t="shared" si="120"/>
        <v>1.0588</v>
      </c>
      <c r="I536" s="46">
        <f t="shared" si="121"/>
        <v>1.0463</v>
      </c>
      <c r="J536" s="46">
        <f t="shared" si="122"/>
        <v>1.0406</v>
      </c>
      <c r="K536" s="46">
        <f t="shared" si="123"/>
        <v>1.0105999999999999</v>
      </c>
      <c r="M536" s="45">
        <v>200812</v>
      </c>
      <c r="N536" s="47">
        <v>1.92</v>
      </c>
      <c r="O536" s="47">
        <v>2</v>
      </c>
      <c r="P536" s="47">
        <v>1.06</v>
      </c>
      <c r="Q536" s="47">
        <v>0.17</v>
      </c>
      <c r="R536" s="47">
        <v>4.59</v>
      </c>
      <c r="S536" s="46">
        <f t="shared" si="131"/>
        <v>1.0192000000000001</v>
      </c>
      <c r="T536" s="46">
        <f t="shared" si="132"/>
        <v>1.02</v>
      </c>
      <c r="U536" s="46">
        <f t="shared" si="133"/>
        <v>1.0105999999999999</v>
      </c>
      <c r="V536" s="46">
        <f t="shared" si="134"/>
        <v>1.0017</v>
      </c>
      <c r="W536" s="46">
        <f t="shared" si="125"/>
        <v>1.0459000000000001</v>
      </c>
      <c r="Y536" s="45">
        <v>200812</v>
      </c>
      <c r="Z536" s="47">
        <v>2.5499999999999998</v>
      </c>
      <c r="AA536" s="47">
        <v>1.38</v>
      </c>
      <c r="AB536" s="47">
        <v>1.44</v>
      </c>
      <c r="AC536" s="47">
        <v>0.68</v>
      </c>
      <c r="AD536" s="47">
        <v>3.82</v>
      </c>
      <c r="AE536" s="46">
        <f t="shared" si="126"/>
        <v>1.0255000000000001</v>
      </c>
      <c r="AF536" s="46">
        <f t="shared" si="127"/>
        <v>1.0138</v>
      </c>
      <c r="AG536" s="46">
        <f t="shared" si="128"/>
        <v>1.0144</v>
      </c>
      <c r="AH536" s="46">
        <f t="shared" si="129"/>
        <v>1.0067999999999999</v>
      </c>
      <c r="AI536" s="46">
        <f t="shared" si="130"/>
        <v>1.0382</v>
      </c>
      <c r="AK536" s="45">
        <v>200812</v>
      </c>
      <c r="AL536" s="47">
        <v>1.74</v>
      </c>
      <c r="AM536" s="47">
        <v>0</v>
      </c>
    </row>
    <row r="537" spans="1:39" x14ac:dyDescent="0.2">
      <c r="A537" s="45">
        <v>200901</v>
      </c>
      <c r="B537" s="47">
        <v>-11.5</v>
      </c>
      <c r="C537" s="47">
        <v>-10.82</v>
      </c>
      <c r="D537" s="47">
        <v>-9.06</v>
      </c>
      <c r="E537" s="47">
        <v>-6.67</v>
      </c>
      <c r="F537" s="47">
        <v>-7.86</v>
      </c>
      <c r="G537" s="46">
        <f t="shared" si="124"/>
        <v>0.88500000000000001</v>
      </c>
      <c r="H537" s="46">
        <f t="shared" si="120"/>
        <v>0.89180000000000004</v>
      </c>
      <c r="I537" s="46">
        <f t="shared" si="121"/>
        <v>0.90939999999999999</v>
      </c>
      <c r="J537" s="46">
        <f t="shared" si="122"/>
        <v>0.93330000000000002</v>
      </c>
      <c r="K537" s="46">
        <f t="shared" si="123"/>
        <v>0.9214</v>
      </c>
      <c r="M537" s="45">
        <v>200901</v>
      </c>
      <c r="N537" s="47">
        <v>-3.85</v>
      </c>
      <c r="O537" s="47">
        <v>-8.7200000000000006</v>
      </c>
      <c r="P537" s="47">
        <v>-10.210000000000001</v>
      </c>
      <c r="Q537" s="47">
        <v>-15.96</v>
      </c>
      <c r="R537" s="47">
        <v>-15.81</v>
      </c>
      <c r="S537" s="46">
        <f t="shared" si="131"/>
        <v>0.96150000000000002</v>
      </c>
      <c r="T537" s="46">
        <f t="shared" si="132"/>
        <v>0.91280000000000006</v>
      </c>
      <c r="U537" s="46">
        <f t="shared" si="133"/>
        <v>0.89790000000000003</v>
      </c>
      <c r="V537" s="46">
        <f t="shared" si="134"/>
        <v>0.84040000000000004</v>
      </c>
      <c r="W537" s="46">
        <f t="shared" si="125"/>
        <v>0.84189999999999998</v>
      </c>
      <c r="Y537" s="45">
        <v>200901</v>
      </c>
      <c r="Z537" s="47">
        <v>-4.9000000000000004</v>
      </c>
      <c r="AA537" s="47">
        <v>-7.38</v>
      </c>
      <c r="AB537" s="47">
        <v>-8.3800000000000008</v>
      </c>
      <c r="AC537" s="47">
        <v>-10.5</v>
      </c>
      <c r="AD537" s="47">
        <v>-11.87</v>
      </c>
      <c r="AE537" s="46">
        <f t="shared" si="126"/>
        <v>0.95099999999999996</v>
      </c>
      <c r="AF537" s="46">
        <f t="shared" si="127"/>
        <v>0.92620000000000002</v>
      </c>
      <c r="AG537" s="46">
        <f t="shared" si="128"/>
        <v>0.91620000000000001</v>
      </c>
      <c r="AH537" s="46">
        <f t="shared" si="129"/>
        <v>0.89500000000000002</v>
      </c>
      <c r="AI537" s="46">
        <f t="shared" si="130"/>
        <v>0.88129999999999997</v>
      </c>
      <c r="AK537" s="45">
        <v>200901</v>
      </c>
      <c r="AL537" s="47">
        <v>-8.1199999999999992</v>
      </c>
      <c r="AM537" s="47">
        <v>0</v>
      </c>
    </row>
    <row r="538" spans="1:39" x14ac:dyDescent="0.2">
      <c r="A538" s="45">
        <v>200902</v>
      </c>
      <c r="B538" s="47">
        <v>-12.65</v>
      </c>
      <c r="C538" s="47">
        <v>-12.18</v>
      </c>
      <c r="D538" s="47">
        <v>-9.86</v>
      </c>
      <c r="E538" s="47">
        <v>-9.25</v>
      </c>
      <c r="F538" s="47">
        <v>-9.7899999999999991</v>
      </c>
      <c r="G538" s="46">
        <f t="shared" si="124"/>
        <v>0.87349999999999994</v>
      </c>
      <c r="H538" s="46">
        <f t="shared" si="120"/>
        <v>0.87819999999999998</v>
      </c>
      <c r="I538" s="46">
        <f t="shared" si="121"/>
        <v>0.90139999999999998</v>
      </c>
      <c r="J538" s="46">
        <f t="shared" si="122"/>
        <v>0.90749999999999997</v>
      </c>
      <c r="K538" s="46">
        <f t="shared" si="123"/>
        <v>0.90210000000000001</v>
      </c>
      <c r="M538" s="45">
        <v>200902</v>
      </c>
      <c r="N538" s="47">
        <v>-7.45</v>
      </c>
      <c r="O538" s="47">
        <v>-9.8800000000000008</v>
      </c>
      <c r="P538" s="47">
        <v>-11.92</v>
      </c>
      <c r="Q538" s="47">
        <v>-16.940000000000001</v>
      </c>
      <c r="R538" s="47">
        <v>-13.3</v>
      </c>
      <c r="S538" s="46">
        <f t="shared" si="131"/>
        <v>0.92549999999999999</v>
      </c>
      <c r="T538" s="46">
        <f t="shared" si="132"/>
        <v>0.9012</v>
      </c>
      <c r="U538" s="46">
        <f t="shared" si="133"/>
        <v>0.88080000000000003</v>
      </c>
      <c r="V538" s="46">
        <f t="shared" si="134"/>
        <v>0.8306</v>
      </c>
      <c r="W538" s="46">
        <f t="shared" si="125"/>
        <v>0.86699999999999999</v>
      </c>
      <c r="Y538" s="45">
        <v>200902</v>
      </c>
      <c r="Z538" s="47">
        <v>-7.5</v>
      </c>
      <c r="AA538" s="47">
        <v>-7.76</v>
      </c>
      <c r="AB538" s="47">
        <v>-10.96</v>
      </c>
      <c r="AC538" s="47">
        <v>-12.97</v>
      </c>
      <c r="AD538" s="47">
        <v>-12.71</v>
      </c>
      <c r="AE538" s="46">
        <f t="shared" si="126"/>
        <v>0.92500000000000004</v>
      </c>
      <c r="AF538" s="46">
        <f t="shared" si="127"/>
        <v>0.9224</v>
      </c>
      <c r="AG538" s="46">
        <f t="shared" si="128"/>
        <v>0.89039999999999997</v>
      </c>
      <c r="AH538" s="46">
        <f t="shared" si="129"/>
        <v>0.87029999999999996</v>
      </c>
      <c r="AI538" s="46">
        <f t="shared" si="130"/>
        <v>0.87290000000000001</v>
      </c>
      <c r="AK538" s="45">
        <v>200902</v>
      </c>
      <c r="AL538" s="47">
        <v>-10.1</v>
      </c>
      <c r="AM538" s="47">
        <v>0.01</v>
      </c>
    </row>
    <row r="539" spans="1:39" x14ac:dyDescent="0.2">
      <c r="A539" s="45">
        <v>200903</v>
      </c>
      <c r="B539" s="47">
        <v>9.9</v>
      </c>
      <c r="C539" s="47">
        <v>10.35</v>
      </c>
      <c r="D539" s="47">
        <v>9.49</v>
      </c>
      <c r="E539" s="47">
        <v>8.86</v>
      </c>
      <c r="F539" s="47">
        <v>8.69</v>
      </c>
      <c r="G539" s="46">
        <f t="shared" si="124"/>
        <v>1.099</v>
      </c>
      <c r="H539" s="46">
        <f t="shared" si="120"/>
        <v>1.1034999999999999</v>
      </c>
      <c r="I539" s="46">
        <f t="shared" si="121"/>
        <v>1.0949</v>
      </c>
      <c r="J539" s="46">
        <f t="shared" si="122"/>
        <v>1.0886</v>
      </c>
      <c r="K539" s="46">
        <f t="shared" si="123"/>
        <v>1.0869</v>
      </c>
      <c r="M539" s="45">
        <v>200903</v>
      </c>
      <c r="N539" s="47">
        <v>8.39</v>
      </c>
      <c r="O539" s="47">
        <v>8.26</v>
      </c>
      <c r="P539" s="47">
        <v>9.4</v>
      </c>
      <c r="Q539" s="47">
        <v>11.31</v>
      </c>
      <c r="R539" s="47">
        <v>11.42</v>
      </c>
      <c r="S539" s="46">
        <f t="shared" si="131"/>
        <v>1.0839000000000001</v>
      </c>
      <c r="T539" s="46">
        <f t="shared" si="132"/>
        <v>1.0826</v>
      </c>
      <c r="U539" s="46">
        <f t="shared" si="133"/>
        <v>1.0940000000000001</v>
      </c>
      <c r="V539" s="46">
        <f t="shared" si="134"/>
        <v>1.1131</v>
      </c>
      <c r="W539" s="46">
        <f t="shared" si="125"/>
        <v>1.1142000000000001</v>
      </c>
      <c r="Y539" s="45">
        <v>200903</v>
      </c>
      <c r="Z539" s="47">
        <v>10.19</v>
      </c>
      <c r="AA539" s="47">
        <v>8.31</v>
      </c>
      <c r="AB539" s="47">
        <v>7.43</v>
      </c>
      <c r="AC539" s="47">
        <v>8.02</v>
      </c>
      <c r="AD539" s="47">
        <v>11.78</v>
      </c>
      <c r="AE539" s="46">
        <f t="shared" si="126"/>
        <v>1.1019000000000001</v>
      </c>
      <c r="AF539" s="46">
        <f t="shared" si="127"/>
        <v>1.0831</v>
      </c>
      <c r="AG539" s="46">
        <f t="shared" si="128"/>
        <v>1.0743</v>
      </c>
      <c r="AH539" s="46">
        <f t="shared" si="129"/>
        <v>1.0802</v>
      </c>
      <c r="AI539" s="46">
        <f t="shared" si="130"/>
        <v>1.1177999999999999</v>
      </c>
      <c r="AK539" s="45">
        <v>200903</v>
      </c>
      <c r="AL539" s="47">
        <v>8.9499999999999993</v>
      </c>
      <c r="AM539" s="47">
        <v>0.02</v>
      </c>
    </row>
    <row r="540" spans="1:39" x14ac:dyDescent="0.2">
      <c r="A540" s="45">
        <v>200904</v>
      </c>
      <c r="B540" s="47">
        <v>17.47</v>
      </c>
      <c r="C540" s="47">
        <v>16.170000000000002</v>
      </c>
      <c r="D540" s="47">
        <v>15.35</v>
      </c>
      <c r="E540" s="47">
        <v>13.39</v>
      </c>
      <c r="F540" s="47">
        <v>8.6199999999999992</v>
      </c>
      <c r="G540" s="46">
        <f t="shared" si="124"/>
        <v>1.1747000000000001</v>
      </c>
      <c r="H540" s="46">
        <f t="shared" si="120"/>
        <v>1.1617</v>
      </c>
      <c r="I540" s="46">
        <f t="shared" si="121"/>
        <v>1.1535</v>
      </c>
      <c r="J540" s="46">
        <f t="shared" si="122"/>
        <v>1.1339000000000001</v>
      </c>
      <c r="K540" s="46">
        <f t="shared" si="123"/>
        <v>1.0862000000000001</v>
      </c>
      <c r="M540" s="45">
        <v>200904</v>
      </c>
      <c r="N540" s="47">
        <v>7.85</v>
      </c>
      <c r="O540" s="47">
        <v>8.69</v>
      </c>
      <c r="P540" s="47">
        <v>12.4</v>
      </c>
      <c r="Q540" s="47">
        <v>15.04</v>
      </c>
      <c r="R540" s="47">
        <v>18.62</v>
      </c>
      <c r="S540" s="46">
        <f t="shared" si="131"/>
        <v>1.0785</v>
      </c>
      <c r="T540" s="46">
        <f t="shared" si="132"/>
        <v>1.0869</v>
      </c>
      <c r="U540" s="46">
        <f t="shared" si="133"/>
        <v>1.1240000000000001</v>
      </c>
      <c r="V540" s="46">
        <f t="shared" si="134"/>
        <v>1.1503999999999999</v>
      </c>
      <c r="W540" s="46">
        <f t="shared" si="125"/>
        <v>1.1861999999999999</v>
      </c>
      <c r="Y540" s="45">
        <v>200904</v>
      </c>
      <c r="Z540" s="47">
        <v>10.4</v>
      </c>
      <c r="AA540" s="47">
        <v>7.03</v>
      </c>
      <c r="AB540" s="47">
        <v>8.94</v>
      </c>
      <c r="AC540" s="47">
        <v>11.9</v>
      </c>
      <c r="AD540" s="47">
        <v>14.82</v>
      </c>
      <c r="AE540" s="46">
        <f t="shared" si="126"/>
        <v>1.1040000000000001</v>
      </c>
      <c r="AF540" s="46">
        <f t="shared" si="127"/>
        <v>1.0703</v>
      </c>
      <c r="AG540" s="46">
        <f t="shared" si="128"/>
        <v>1.0893999999999999</v>
      </c>
      <c r="AH540" s="46">
        <f t="shared" si="129"/>
        <v>1.119</v>
      </c>
      <c r="AI540" s="46">
        <f t="shared" si="130"/>
        <v>1.1482000000000001</v>
      </c>
      <c r="AK540" s="45">
        <v>200904</v>
      </c>
      <c r="AL540" s="47">
        <v>10.18</v>
      </c>
      <c r="AM540" s="47">
        <v>0.01</v>
      </c>
    </row>
    <row r="541" spans="1:39" x14ac:dyDescent="0.2">
      <c r="A541" s="45">
        <v>200905</v>
      </c>
      <c r="B541" s="47">
        <v>5.0999999999999996</v>
      </c>
      <c r="C541" s="47">
        <v>3.24</v>
      </c>
      <c r="D541" s="47">
        <v>1.93</v>
      </c>
      <c r="E541" s="47">
        <v>4.26</v>
      </c>
      <c r="F541" s="47">
        <v>5.5</v>
      </c>
      <c r="G541" s="46">
        <f t="shared" si="124"/>
        <v>1.0509999999999999</v>
      </c>
      <c r="H541" s="46">
        <f t="shared" si="120"/>
        <v>1.0324</v>
      </c>
      <c r="I541" s="46">
        <f t="shared" si="121"/>
        <v>1.0193000000000001</v>
      </c>
      <c r="J541" s="46">
        <f t="shared" si="122"/>
        <v>1.0426</v>
      </c>
      <c r="K541" s="46">
        <f t="shared" si="123"/>
        <v>1.0549999999999999</v>
      </c>
      <c r="M541" s="45">
        <v>200905</v>
      </c>
      <c r="N541" s="47">
        <v>4.7300000000000004</v>
      </c>
      <c r="O541" s="47">
        <v>5.03</v>
      </c>
      <c r="P541" s="47">
        <v>4.67</v>
      </c>
      <c r="Q541" s="47">
        <v>6.22</v>
      </c>
      <c r="R541" s="47">
        <v>5.94</v>
      </c>
      <c r="S541" s="46">
        <f t="shared" si="131"/>
        <v>1.0472999999999999</v>
      </c>
      <c r="T541" s="46">
        <f t="shared" si="132"/>
        <v>1.0503</v>
      </c>
      <c r="U541" s="46">
        <f t="shared" si="133"/>
        <v>1.0467</v>
      </c>
      <c r="V541" s="46">
        <f t="shared" si="134"/>
        <v>1.0622</v>
      </c>
      <c r="W541" s="46">
        <f t="shared" si="125"/>
        <v>1.0593999999999999</v>
      </c>
      <c r="Y541" s="45">
        <v>200905</v>
      </c>
      <c r="Z541" s="47">
        <v>5.47</v>
      </c>
      <c r="AA541" s="47">
        <v>4.7300000000000004</v>
      </c>
      <c r="AB541" s="47">
        <v>2.96</v>
      </c>
      <c r="AC541" s="47">
        <v>6.58</v>
      </c>
      <c r="AD541" s="47">
        <v>5.26</v>
      </c>
      <c r="AE541" s="46">
        <f t="shared" si="126"/>
        <v>1.0547</v>
      </c>
      <c r="AF541" s="46">
        <f t="shared" si="127"/>
        <v>1.0472999999999999</v>
      </c>
      <c r="AG541" s="46">
        <f t="shared" si="128"/>
        <v>1.0296000000000001</v>
      </c>
      <c r="AH541" s="46">
        <f t="shared" si="129"/>
        <v>1.0658000000000001</v>
      </c>
      <c r="AI541" s="46">
        <f t="shared" si="130"/>
        <v>1.0526</v>
      </c>
      <c r="AK541" s="45">
        <v>200905</v>
      </c>
      <c r="AL541" s="47">
        <v>5.21</v>
      </c>
      <c r="AM541" s="47">
        <v>0</v>
      </c>
    </row>
    <row r="542" spans="1:39" x14ac:dyDescent="0.2">
      <c r="A542" s="45">
        <v>200906</v>
      </c>
      <c r="B542" s="47">
        <v>4.4400000000000004</v>
      </c>
      <c r="C542" s="47">
        <v>1.9</v>
      </c>
      <c r="D542" s="47">
        <v>0.74</v>
      </c>
      <c r="E542" s="47">
        <v>0.56999999999999995</v>
      </c>
      <c r="F542" s="47">
        <v>0.23</v>
      </c>
      <c r="G542" s="46">
        <f t="shared" si="124"/>
        <v>1.0444</v>
      </c>
      <c r="H542" s="46">
        <f t="shared" si="120"/>
        <v>1.0189999999999999</v>
      </c>
      <c r="I542" s="46">
        <f t="shared" si="121"/>
        <v>1.0074000000000001</v>
      </c>
      <c r="J542" s="46">
        <f t="shared" si="122"/>
        <v>1.0057</v>
      </c>
      <c r="K542" s="46">
        <f t="shared" si="123"/>
        <v>1.0023</v>
      </c>
      <c r="M542" s="45">
        <v>200906</v>
      </c>
      <c r="N542" s="47">
        <v>1.91</v>
      </c>
      <c r="O542" s="47">
        <v>-0.89</v>
      </c>
      <c r="P542" s="47">
        <v>-0.2</v>
      </c>
      <c r="Q542" s="47">
        <v>-0.51</v>
      </c>
      <c r="R542" s="47">
        <v>-0.95</v>
      </c>
      <c r="S542" s="46">
        <f t="shared" si="131"/>
        <v>1.0190999999999999</v>
      </c>
      <c r="T542" s="46">
        <f t="shared" si="132"/>
        <v>0.99109999999999998</v>
      </c>
      <c r="U542" s="46">
        <f t="shared" si="133"/>
        <v>0.998</v>
      </c>
      <c r="V542" s="46">
        <f t="shared" si="134"/>
        <v>0.99490000000000001</v>
      </c>
      <c r="W542" s="46">
        <f t="shared" si="125"/>
        <v>0.99050000000000005</v>
      </c>
      <c r="Y542" s="45">
        <v>200906</v>
      </c>
      <c r="Z542" s="47">
        <v>0.74</v>
      </c>
      <c r="AA542" s="47">
        <v>2.15</v>
      </c>
      <c r="AB542" s="47">
        <v>0.11</v>
      </c>
      <c r="AC542" s="47">
        <v>-0.8</v>
      </c>
      <c r="AD542" s="47">
        <v>-2.1800000000000002</v>
      </c>
      <c r="AE542" s="46">
        <f t="shared" si="126"/>
        <v>1.0074000000000001</v>
      </c>
      <c r="AF542" s="46">
        <f t="shared" si="127"/>
        <v>1.0215000000000001</v>
      </c>
      <c r="AG542" s="46">
        <f t="shared" si="128"/>
        <v>1.0011000000000001</v>
      </c>
      <c r="AH542" s="46">
        <f t="shared" si="129"/>
        <v>0.99199999999999999</v>
      </c>
      <c r="AI542" s="46">
        <f t="shared" si="130"/>
        <v>0.97819999999999996</v>
      </c>
      <c r="AK542" s="45">
        <v>200906</v>
      </c>
      <c r="AL542" s="47">
        <v>0.43</v>
      </c>
      <c r="AM542" s="47">
        <v>0.01</v>
      </c>
    </row>
    <row r="543" spans="1:39" x14ac:dyDescent="0.2">
      <c r="A543" s="45">
        <v>200907</v>
      </c>
      <c r="B543" s="47">
        <v>10.199999999999999</v>
      </c>
      <c r="C543" s="47">
        <v>10.06</v>
      </c>
      <c r="D543" s="47">
        <v>10</v>
      </c>
      <c r="E543" s="47">
        <v>8.69</v>
      </c>
      <c r="F543" s="47">
        <v>7.29</v>
      </c>
      <c r="G543" s="46">
        <f t="shared" si="124"/>
        <v>1.1020000000000001</v>
      </c>
      <c r="H543" s="46">
        <f t="shared" si="120"/>
        <v>1.1006</v>
      </c>
      <c r="I543" s="46">
        <f t="shared" si="121"/>
        <v>1.1000000000000001</v>
      </c>
      <c r="J543" s="46">
        <f t="shared" si="122"/>
        <v>1.0869</v>
      </c>
      <c r="K543" s="46">
        <f t="shared" si="123"/>
        <v>1.0729</v>
      </c>
      <c r="M543" s="45">
        <v>200907</v>
      </c>
      <c r="N543" s="47">
        <v>6.28</v>
      </c>
      <c r="O543" s="47">
        <v>8.82</v>
      </c>
      <c r="P543" s="47">
        <v>7.94</v>
      </c>
      <c r="Q543" s="47">
        <v>9.73</v>
      </c>
      <c r="R543" s="47">
        <v>11.06</v>
      </c>
      <c r="S543" s="46">
        <f t="shared" si="131"/>
        <v>1.0628</v>
      </c>
      <c r="T543" s="46">
        <f t="shared" si="132"/>
        <v>1.0882000000000001</v>
      </c>
      <c r="U543" s="46">
        <f t="shared" si="133"/>
        <v>1.0793999999999999</v>
      </c>
      <c r="V543" s="46">
        <f t="shared" si="134"/>
        <v>1.0972999999999999</v>
      </c>
      <c r="W543" s="46">
        <f t="shared" si="125"/>
        <v>1.1106</v>
      </c>
      <c r="Y543" s="45">
        <v>200907</v>
      </c>
      <c r="Z543" s="47">
        <v>6.69</v>
      </c>
      <c r="AA543" s="47">
        <v>6.76</v>
      </c>
      <c r="AB543" s="47">
        <v>8.35</v>
      </c>
      <c r="AC543" s="47">
        <v>7.66</v>
      </c>
      <c r="AD543" s="47">
        <v>8.99</v>
      </c>
      <c r="AE543" s="46">
        <f t="shared" si="126"/>
        <v>1.0669</v>
      </c>
      <c r="AF543" s="46">
        <f t="shared" si="127"/>
        <v>1.0676000000000001</v>
      </c>
      <c r="AG543" s="46">
        <f t="shared" si="128"/>
        <v>1.0834999999999999</v>
      </c>
      <c r="AH543" s="46">
        <f t="shared" si="129"/>
        <v>1.0766</v>
      </c>
      <c r="AI543" s="46">
        <f t="shared" si="130"/>
        <v>1.0899000000000001</v>
      </c>
      <c r="AK543" s="45">
        <v>200907</v>
      </c>
      <c r="AL543" s="47">
        <v>7.72</v>
      </c>
      <c r="AM543" s="47">
        <v>0.01</v>
      </c>
    </row>
    <row r="544" spans="1:39" x14ac:dyDescent="0.2">
      <c r="A544" s="45">
        <v>200908</v>
      </c>
      <c r="B544" s="47">
        <v>5.77</v>
      </c>
      <c r="C544" s="47">
        <v>3.5</v>
      </c>
      <c r="D544" s="47">
        <v>3.42</v>
      </c>
      <c r="E544" s="47">
        <v>4.66</v>
      </c>
      <c r="F544" s="47">
        <v>3.05</v>
      </c>
      <c r="G544" s="46">
        <f t="shared" si="124"/>
        <v>1.0577000000000001</v>
      </c>
      <c r="H544" s="46">
        <f t="shared" si="120"/>
        <v>1.0349999999999999</v>
      </c>
      <c r="I544" s="46">
        <f t="shared" si="121"/>
        <v>1.0342</v>
      </c>
      <c r="J544" s="46">
        <f t="shared" si="122"/>
        <v>1.0466</v>
      </c>
      <c r="K544" s="46">
        <f t="shared" si="123"/>
        <v>1.0305</v>
      </c>
      <c r="M544" s="45">
        <v>200908</v>
      </c>
      <c r="N544" s="47">
        <v>1.19</v>
      </c>
      <c r="O544" s="47">
        <v>3.62</v>
      </c>
      <c r="P544" s="47">
        <v>3.21</v>
      </c>
      <c r="Q544" s="47">
        <v>6.07</v>
      </c>
      <c r="R544" s="47">
        <v>13.68</v>
      </c>
      <c r="S544" s="46">
        <f t="shared" si="131"/>
        <v>1.0119</v>
      </c>
      <c r="T544" s="46">
        <f t="shared" si="132"/>
        <v>1.0362</v>
      </c>
      <c r="U544" s="46">
        <f t="shared" si="133"/>
        <v>1.0321</v>
      </c>
      <c r="V544" s="46">
        <f t="shared" si="134"/>
        <v>1.0607</v>
      </c>
      <c r="W544" s="46">
        <f t="shared" si="125"/>
        <v>1.1368</v>
      </c>
      <c r="Y544" s="45">
        <v>200908</v>
      </c>
      <c r="Z544" s="47">
        <v>3.1</v>
      </c>
      <c r="AA544" s="47">
        <v>2.16</v>
      </c>
      <c r="AB544" s="47">
        <v>2.5299999999999998</v>
      </c>
      <c r="AC544" s="47">
        <v>3.86</v>
      </c>
      <c r="AD544" s="47">
        <v>3.09</v>
      </c>
      <c r="AE544" s="46">
        <f t="shared" si="126"/>
        <v>1.0309999999999999</v>
      </c>
      <c r="AF544" s="46">
        <f t="shared" si="127"/>
        <v>1.0216000000000001</v>
      </c>
      <c r="AG544" s="46">
        <f t="shared" si="128"/>
        <v>1.0253000000000001</v>
      </c>
      <c r="AH544" s="46">
        <f t="shared" si="129"/>
        <v>1.0386</v>
      </c>
      <c r="AI544" s="46">
        <f t="shared" si="130"/>
        <v>1.0308999999999999</v>
      </c>
      <c r="AK544" s="45">
        <v>200908</v>
      </c>
      <c r="AL544" s="47">
        <v>3.33</v>
      </c>
      <c r="AM544" s="47">
        <v>0.01</v>
      </c>
    </row>
    <row r="545" spans="1:39" x14ac:dyDescent="0.2">
      <c r="A545" s="45">
        <v>200909</v>
      </c>
      <c r="B545" s="47">
        <v>6.79</v>
      </c>
      <c r="C545" s="47">
        <v>6.72</v>
      </c>
      <c r="D545" s="47">
        <v>6.48</v>
      </c>
      <c r="E545" s="47">
        <v>6.45</v>
      </c>
      <c r="F545" s="47">
        <v>3.42</v>
      </c>
      <c r="G545" s="46">
        <f t="shared" si="124"/>
        <v>1.0679000000000001</v>
      </c>
      <c r="H545" s="46">
        <f t="shared" si="120"/>
        <v>1.0671999999999999</v>
      </c>
      <c r="I545" s="46">
        <f t="shared" si="121"/>
        <v>1.0648</v>
      </c>
      <c r="J545" s="46">
        <f t="shared" si="122"/>
        <v>1.0645</v>
      </c>
      <c r="K545" s="46">
        <f t="shared" si="123"/>
        <v>1.0342</v>
      </c>
      <c r="M545" s="45">
        <v>200909</v>
      </c>
      <c r="N545" s="47">
        <v>3.94</v>
      </c>
      <c r="O545" s="47">
        <v>3.96</v>
      </c>
      <c r="P545" s="47">
        <v>3.67</v>
      </c>
      <c r="Q545" s="47">
        <v>5.91</v>
      </c>
      <c r="R545" s="47">
        <v>4.49</v>
      </c>
      <c r="S545" s="46">
        <f t="shared" si="131"/>
        <v>1.0394000000000001</v>
      </c>
      <c r="T545" s="46">
        <f t="shared" si="132"/>
        <v>1.0396000000000001</v>
      </c>
      <c r="U545" s="46">
        <f t="shared" si="133"/>
        <v>1.0367</v>
      </c>
      <c r="V545" s="46">
        <f t="shared" si="134"/>
        <v>1.0590999999999999</v>
      </c>
      <c r="W545" s="46">
        <f t="shared" si="125"/>
        <v>1.0448999999999999</v>
      </c>
      <c r="Y545" s="45">
        <v>200909</v>
      </c>
      <c r="Z545" s="47">
        <v>3.81</v>
      </c>
      <c r="AA545" s="47">
        <v>3.38</v>
      </c>
      <c r="AB545" s="47">
        <v>3.54</v>
      </c>
      <c r="AC545" s="47">
        <v>3.98</v>
      </c>
      <c r="AD545" s="47">
        <v>6.85</v>
      </c>
      <c r="AE545" s="46">
        <f t="shared" si="126"/>
        <v>1.0381</v>
      </c>
      <c r="AF545" s="46">
        <f t="shared" si="127"/>
        <v>1.0338000000000001</v>
      </c>
      <c r="AG545" s="46">
        <f t="shared" si="128"/>
        <v>1.0354000000000001</v>
      </c>
      <c r="AH545" s="46">
        <f t="shared" si="129"/>
        <v>1.0398000000000001</v>
      </c>
      <c r="AI545" s="46">
        <f t="shared" si="130"/>
        <v>1.0685</v>
      </c>
      <c r="AK545" s="45">
        <v>200909</v>
      </c>
      <c r="AL545" s="47">
        <v>4.08</v>
      </c>
      <c r="AM545" s="47">
        <v>0.01</v>
      </c>
    </row>
    <row r="546" spans="1:39" x14ac:dyDescent="0.2">
      <c r="A546" s="45">
        <v>200910</v>
      </c>
      <c r="B546" s="47">
        <v>-8.4</v>
      </c>
      <c r="C546" s="47">
        <v>-7.56</v>
      </c>
      <c r="D546" s="47">
        <v>-5.79</v>
      </c>
      <c r="E546" s="47">
        <v>-4.51</v>
      </c>
      <c r="F546" s="47">
        <v>-1.39</v>
      </c>
      <c r="G546" s="46">
        <f t="shared" si="124"/>
        <v>0.91600000000000004</v>
      </c>
      <c r="H546" s="46">
        <f t="shared" si="120"/>
        <v>0.9244</v>
      </c>
      <c r="I546" s="46">
        <f t="shared" si="121"/>
        <v>0.94210000000000005</v>
      </c>
      <c r="J546" s="46">
        <f t="shared" si="122"/>
        <v>0.95489999999999997</v>
      </c>
      <c r="K546" s="46">
        <f t="shared" si="123"/>
        <v>0.98609999999999998</v>
      </c>
      <c r="M546" s="45">
        <v>200910</v>
      </c>
      <c r="N546" s="47">
        <v>-0.45</v>
      </c>
      <c r="O546" s="47">
        <v>-2.34</v>
      </c>
      <c r="P546" s="47">
        <v>-2.99</v>
      </c>
      <c r="Q546" s="47">
        <v>-4.93</v>
      </c>
      <c r="R546" s="47">
        <v>-9.15</v>
      </c>
      <c r="S546" s="46">
        <f t="shared" si="131"/>
        <v>0.99550000000000005</v>
      </c>
      <c r="T546" s="46">
        <f t="shared" si="132"/>
        <v>0.97660000000000002</v>
      </c>
      <c r="U546" s="46">
        <f t="shared" si="133"/>
        <v>0.97009999999999996</v>
      </c>
      <c r="V546" s="46">
        <f t="shared" si="134"/>
        <v>0.95069999999999999</v>
      </c>
      <c r="W546" s="46">
        <f t="shared" si="125"/>
        <v>0.90849999999999997</v>
      </c>
      <c r="Y546" s="45">
        <v>200910</v>
      </c>
      <c r="Z546" s="47">
        <v>-3.7</v>
      </c>
      <c r="AA546" s="47">
        <v>-1.0900000000000001</v>
      </c>
      <c r="AB546" s="47">
        <v>-2.76</v>
      </c>
      <c r="AC546" s="47">
        <v>-0.65</v>
      </c>
      <c r="AD546" s="47">
        <v>-1.06</v>
      </c>
      <c r="AE546" s="46">
        <f t="shared" si="126"/>
        <v>0.96299999999999997</v>
      </c>
      <c r="AF546" s="46">
        <f t="shared" si="127"/>
        <v>0.98909999999999998</v>
      </c>
      <c r="AG546" s="46">
        <f t="shared" si="128"/>
        <v>0.97240000000000004</v>
      </c>
      <c r="AH546" s="46">
        <f t="shared" si="129"/>
        <v>0.99350000000000005</v>
      </c>
      <c r="AI546" s="46">
        <f t="shared" si="130"/>
        <v>0.98939999999999995</v>
      </c>
      <c r="AK546" s="45">
        <v>200910</v>
      </c>
      <c r="AL546" s="47">
        <v>-2.59</v>
      </c>
      <c r="AM546" s="47">
        <v>0</v>
      </c>
    </row>
    <row r="547" spans="1:39" x14ac:dyDescent="0.2">
      <c r="A547" s="45">
        <v>200911</v>
      </c>
      <c r="B547" s="47">
        <v>1.76</v>
      </c>
      <c r="C547" s="47">
        <v>3.06</v>
      </c>
      <c r="D547" s="47">
        <v>4.0999999999999996</v>
      </c>
      <c r="E547" s="47">
        <v>4.53</v>
      </c>
      <c r="F547" s="47">
        <v>6.09</v>
      </c>
      <c r="G547" s="46">
        <f t="shared" si="124"/>
        <v>1.0176000000000001</v>
      </c>
      <c r="H547" s="46">
        <f t="shared" si="120"/>
        <v>1.0306</v>
      </c>
      <c r="I547" s="46">
        <f t="shared" si="121"/>
        <v>1.0409999999999999</v>
      </c>
      <c r="J547" s="46">
        <f t="shared" si="122"/>
        <v>1.0452999999999999</v>
      </c>
      <c r="K547" s="46">
        <f t="shared" si="123"/>
        <v>1.0609</v>
      </c>
      <c r="M547" s="45">
        <v>200911</v>
      </c>
      <c r="N547" s="47">
        <v>6.66</v>
      </c>
      <c r="O547" s="47">
        <v>5.33</v>
      </c>
      <c r="P547" s="47">
        <v>3.5</v>
      </c>
      <c r="Q547" s="47">
        <v>4.1100000000000003</v>
      </c>
      <c r="R547" s="47">
        <v>5.05</v>
      </c>
      <c r="S547" s="46">
        <f t="shared" si="131"/>
        <v>1.0666</v>
      </c>
      <c r="T547" s="46">
        <f t="shared" si="132"/>
        <v>1.0532999999999999</v>
      </c>
      <c r="U547" s="46">
        <f t="shared" si="133"/>
        <v>1.0349999999999999</v>
      </c>
      <c r="V547" s="46">
        <f t="shared" si="134"/>
        <v>1.0410999999999999</v>
      </c>
      <c r="W547" s="46">
        <f t="shared" si="125"/>
        <v>1.0505</v>
      </c>
      <c r="Y547" s="45">
        <v>200911</v>
      </c>
      <c r="Z547" s="47">
        <v>4.5199999999999996</v>
      </c>
      <c r="AA547" s="47">
        <v>6.05</v>
      </c>
      <c r="AB547" s="47">
        <v>5.34</v>
      </c>
      <c r="AC547" s="47">
        <v>6.41</v>
      </c>
      <c r="AD547" s="47">
        <v>4.93</v>
      </c>
      <c r="AE547" s="46">
        <f t="shared" si="126"/>
        <v>1.0451999999999999</v>
      </c>
      <c r="AF547" s="46">
        <f t="shared" si="127"/>
        <v>1.0605</v>
      </c>
      <c r="AG547" s="46">
        <f t="shared" si="128"/>
        <v>1.0533999999999999</v>
      </c>
      <c r="AH547" s="46">
        <f t="shared" si="129"/>
        <v>1.0641</v>
      </c>
      <c r="AI547" s="46">
        <f t="shared" si="130"/>
        <v>1.0492999999999999</v>
      </c>
      <c r="AK547" s="45">
        <v>200911</v>
      </c>
      <c r="AL547" s="47">
        <v>5.56</v>
      </c>
      <c r="AM547" s="47">
        <v>0</v>
      </c>
    </row>
    <row r="548" spans="1:39" x14ac:dyDescent="0.2">
      <c r="A548" s="45">
        <v>200912</v>
      </c>
      <c r="B548" s="47">
        <v>8.32</v>
      </c>
      <c r="C548" s="47">
        <v>9.2100000000000009</v>
      </c>
      <c r="D548" s="47">
        <v>7.33</v>
      </c>
      <c r="E548" s="47">
        <v>6.05</v>
      </c>
      <c r="F548" s="47">
        <v>1.65</v>
      </c>
      <c r="G548" s="46">
        <f t="shared" si="124"/>
        <v>1.0831999999999999</v>
      </c>
      <c r="H548" s="46">
        <f t="shared" si="120"/>
        <v>1.0921000000000001</v>
      </c>
      <c r="I548" s="46">
        <f t="shared" si="121"/>
        <v>1.0732999999999999</v>
      </c>
      <c r="J548" s="46">
        <f t="shared" si="122"/>
        <v>1.0605</v>
      </c>
      <c r="K548" s="46">
        <f t="shared" si="123"/>
        <v>1.0165</v>
      </c>
      <c r="M548" s="45">
        <v>200912</v>
      </c>
      <c r="N548" s="47">
        <v>1.65</v>
      </c>
      <c r="O548" s="47">
        <v>3.11</v>
      </c>
      <c r="P548" s="47">
        <v>5.17</v>
      </c>
      <c r="Q548" s="47">
        <v>3.45</v>
      </c>
      <c r="R548" s="47">
        <v>2.62</v>
      </c>
      <c r="S548" s="46">
        <f t="shared" si="131"/>
        <v>1.0165</v>
      </c>
      <c r="T548" s="46">
        <f t="shared" si="132"/>
        <v>1.0310999999999999</v>
      </c>
      <c r="U548" s="46">
        <f t="shared" si="133"/>
        <v>1.0517000000000001</v>
      </c>
      <c r="V548" s="46">
        <f t="shared" si="134"/>
        <v>1.0345</v>
      </c>
      <c r="W548" s="46">
        <f t="shared" si="125"/>
        <v>1.0262</v>
      </c>
      <c r="Y548" s="45">
        <v>200912</v>
      </c>
      <c r="Z548" s="47">
        <v>3.11</v>
      </c>
      <c r="AA548" s="47">
        <v>2.17</v>
      </c>
      <c r="AB548" s="47">
        <v>3.32</v>
      </c>
      <c r="AC548" s="47">
        <v>1.06</v>
      </c>
      <c r="AD548" s="47">
        <v>4.57</v>
      </c>
      <c r="AE548" s="46">
        <f t="shared" si="126"/>
        <v>1.0310999999999999</v>
      </c>
      <c r="AF548" s="46">
        <f t="shared" si="127"/>
        <v>1.0217000000000001</v>
      </c>
      <c r="AG548" s="46">
        <f t="shared" si="128"/>
        <v>1.0331999999999999</v>
      </c>
      <c r="AH548" s="46">
        <f t="shared" si="129"/>
        <v>1.0105999999999999</v>
      </c>
      <c r="AI548" s="46">
        <f t="shared" si="130"/>
        <v>1.0457000000000001</v>
      </c>
      <c r="AK548" s="45">
        <v>200912</v>
      </c>
      <c r="AL548" s="47">
        <v>2.75</v>
      </c>
      <c r="AM548" s="47">
        <v>0.01</v>
      </c>
    </row>
    <row r="549" spans="1:39" x14ac:dyDescent="0.2">
      <c r="A549" s="45">
        <v>201001</v>
      </c>
      <c r="B549" s="47">
        <v>-2.91</v>
      </c>
      <c r="C549" s="47">
        <v>-2.87</v>
      </c>
      <c r="D549" s="47">
        <v>-3.49</v>
      </c>
      <c r="E549" s="47">
        <v>-3.61</v>
      </c>
      <c r="F549" s="47">
        <v>-3.41</v>
      </c>
      <c r="G549" s="46">
        <f t="shared" si="124"/>
        <v>0.97089999999999999</v>
      </c>
      <c r="H549" s="46">
        <f t="shared" si="120"/>
        <v>0.97130000000000005</v>
      </c>
      <c r="I549" s="46">
        <f t="shared" si="121"/>
        <v>0.96509999999999996</v>
      </c>
      <c r="J549" s="46">
        <f t="shared" si="122"/>
        <v>0.96389999999999998</v>
      </c>
      <c r="K549" s="46">
        <f t="shared" si="123"/>
        <v>0.96589999999999998</v>
      </c>
      <c r="M549" s="45">
        <v>201001</v>
      </c>
      <c r="N549" s="47">
        <v>-4.1399999999999997</v>
      </c>
      <c r="O549" s="47">
        <v>-3.57</v>
      </c>
      <c r="P549" s="47">
        <v>-1.73</v>
      </c>
      <c r="Q549" s="47">
        <v>-4.3600000000000003</v>
      </c>
      <c r="R549" s="47">
        <v>-1.21</v>
      </c>
      <c r="S549" s="46">
        <f t="shared" si="131"/>
        <v>0.95860000000000001</v>
      </c>
      <c r="T549" s="46">
        <f t="shared" si="132"/>
        <v>0.96430000000000005</v>
      </c>
      <c r="U549" s="46">
        <f t="shared" si="133"/>
        <v>0.98270000000000002</v>
      </c>
      <c r="V549" s="46">
        <f t="shared" si="134"/>
        <v>0.95640000000000003</v>
      </c>
      <c r="W549" s="46">
        <f t="shared" si="125"/>
        <v>0.9879</v>
      </c>
      <c r="Y549" s="45">
        <v>201001</v>
      </c>
      <c r="Z549" s="47">
        <v>-2.0299999999999998</v>
      </c>
      <c r="AA549" s="47">
        <v>-3.45</v>
      </c>
      <c r="AB549" s="47">
        <v>-3.97</v>
      </c>
      <c r="AC549" s="47">
        <v>-3.55</v>
      </c>
      <c r="AD549" s="47">
        <v>-4.92</v>
      </c>
      <c r="AE549" s="46">
        <f t="shared" si="126"/>
        <v>0.97970000000000002</v>
      </c>
      <c r="AF549" s="46">
        <f t="shared" si="127"/>
        <v>0.96550000000000002</v>
      </c>
      <c r="AG549" s="46">
        <f t="shared" si="128"/>
        <v>0.96030000000000004</v>
      </c>
      <c r="AH549" s="46">
        <f t="shared" si="129"/>
        <v>0.96450000000000002</v>
      </c>
      <c r="AI549" s="46">
        <f t="shared" si="130"/>
        <v>0.95079999999999998</v>
      </c>
      <c r="AK549" s="45">
        <v>201001</v>
      </c>
      <c r="AL549" s="47">
        <v>-3.36</v>
      </c>
      <c r="AM549" s="47">
        <v>0</v>
      </c>
    </row>
    <row r="550" spans="1:39" x14ac:dyDescent="0.2">
      <c r="A550" s="45">
        <v>201002</v>
      </c>
      <c r="B550" s="47">
        <v>5.49</v>
      </c>
      <c r="C550" s="47">
        <v>3.9</v>
      </c>
      <c r="D550" s="47">
        <v>5.47</v>
      </c>
      <c r="E550" s="47">
        <v>5.43</v>
      </c>
      <c r="F550" s="47">
        <v>2.93</v>
      </c>
      <c r="G550" s="46">
        <f t="shared" si="124"/>
        <v>1.0548999999999999</v>
      </c>
      <c r="H550" s="46">
        <f t="shared" si="120"/>
        <v>1.0389999999999999</v>
      </c>
      <c r="I550" s="46">
        <f t="shared" si="121"/>
        <v>1.0547</v>
      </c>
      <c r="J550" s="46">
        <f t="shared" si="122"/>
        <v>1.0543</v>
      </c>
      <c r="K550" s="46">
        <f t="shared" si="123"/>
        <v>1.0293000000000001</v>
      </c>
      <c r="M550" s="45">
        <v>201002</v>
      </c>
      <c r="N550" s="47">
        <v>2.83</v>
      </c>
      <c r="O550" s="47">
        <v>2.8</v>
      </c>
      <c r="P550" s="47">
        <v>3.78</v>
      </c>
      <c r="Q550" s="47">
        <v>4.76</v>
      </c>
      <c r="R550" s="47">
        <v>6.54</v>
      </c>
      <c r="S550" s="46">
        <f t="shared" si="131"/>
        <v>1.0283</v>
      </c>
      <c r="T550" s="46">
        <f t="shared" si="132"/>
        <v>1.028</v>
      </c>
      <c r="U550" s="46">
        <f t="shared" si="133"/>
        <v>1.0378000000000001</v>
      </c>
      <c r="V550" s="46">
        <f t="shared" si="134"/>
        <v>1.0476000000000001</v>
      </c>
      <c r="W550" s="46">
        <f t="shared" si="125"/>
        <v>1.0653999999999999</v>
      </c>
      <c r="Y550" s="45">
        <v>201002</v>
      </c>
      <c r="Z550" s="47">
        <v>2.67</v>
      </c>
      <c r="AA550" s="47">
        <v>2.92</v>
      </c>
      <c r="AB550" s="47">
        <v>3.63</v>
      </c>
      <c r="AC550" s="47">
        <v>3.23</v>
      </c>
      <c r="AD550" s="47">
        <v>4.74</v>
      </c>
      <c r="AE550" s="46">
        <f t="shared" si="126"/>
        <v>1.0266999999999999</v>
      </c>
      <c r="AF550" s="46">
        <f t="shared" si="127"/>
        <v>1.0291999999999999</v>
      </c>
      <c r="AG550" s="46">
        <f t="shared" si="128"/>
        <v>1.0363</v>
      </c>
      <c r="AH550" s="46">
        <f t="shared" si="129"/>
        <v>1.0323</v>
      </c>
      <c r="AI550" s="46">
        <f t="shared" si="130"/>
        <v>1.0474000000000001</v>
      </c>
      <c r="AK550" s="45">
        <v>201002</v>
      </c>
      <c r="AL550" s="47">
        <v>3.4</v>
      </c>
      <c r="AM550" s="47">
        <v>0</v>
      </c>
    </row>
    <row r="551" spans="1:39" x14ac:dyDescent="0.2">
      <c r="A551" s="45">
        <v>201003</v>
      </c>
      <c r="B551" s="47">
        <v>8.18</v>
      </c>
      <c r="C551" s="47">
        <v>8.51</v>
      </c>
      <c r="D551" s="47">
        <v>7.96</v>
      </c>
      <c r="E551" s="47">
        <v>7.85</v>
      </c>
      <c r="F551" s="47">
        <v>5.69</v>
      </c>
      <c r="G551" s="46">
        <f t="shared" si="124"/>
        <v>1.0818000000000001</v>
      </c>
      <c r="H551" s="46">
        <f t="shared" si="120"/>
        <v>1.0851</v>
      </c>
      <c r="I551" s="46">
        <f t="shared" si="121"/>
        <v>1.0796000000000001</v>
      </c>
      <c r="J551" s="46">
        <f t="shared" si="122"/>
        <v>1.0785</v>
      </c>
      <c r="K551" s="46">
        <f t="shared" si="123"/>
        <v>1.0569</v>
      </c>
      <c r="M551" s="45">
        <v>201003</v>
      </c>
      <c r="N551" s="47">
        <v>5.42</v>
      </c>
      <c r="O551" s="47">
        <v>6.29</v>
      </c>
      <c r="P551" s="47">
        <v>6.4</v>
      </c>
      <c r="Q551" s="47">
        <v>6.64</v>
      </c>
      <c r="R551" s="47">
        <v>9.49</v>
      </c>
      <c r="S551" s="46">
        <f t="shared" si="131"/>
        <v>1.0542</v>
      </c>
      <c r="T551" s="46">
        <f t="shared" si="132"/>
        <v>1.0629</v>
      </c>
      <c r="U551" s="46">
        <f t="shared" si="133"/>
        <v>1.0640000000000001</v>
      </c>
      <c r="V551" s="46">
        <f t="shared" si="134"/>
        <v>1.0664</v>
      </c>
      <c r="W551" s="46">
        <f t="shared" si="125"/>
        <v>1.0949</v>
      </c>
      <c r="Y551" s="45">
        <v>201003</v>
      </c>
      <c r="Z551" s="47">
        <v>6.65</v>
      </c>
      <c r="AA551" s="47">
        <v>5.21</v>
      </c>
      <c r="AB551" s="47">
        <v>5.58</v>
      </c>
      <c r="AC551" s="47">
        <v>6.25</v>
      </c>
      <c r="AD551" s="47">
        <v>6.82</v>
      </c>
      <c r="AE551" s="46">
        <f t="shared" si="126"/>
        <v>1.0665</v>
      </c>
      <c r="AF551" s="46">
        <f t="shared" si="127"/>
        <v>1.0521</v>
      </c>
      <c r="AG551" s="46">
        <f t="shared" si="128"/>
        <v>1.0558000000000001</v>
      </c>
      <c r="AH551" s="46">
        <f t="shared" si="129"/>
        <v>1.0625</v>
      </c>
      <c r="AI551" s="46">
        <f t="shared" si="130"/>
        <v>1.0682</v>
      </c>
      <c r="AK551" s="45">
        <v>201003</v>
      </c>
      <c r="AL551" s="47">
        <v>6.31</v>
      </c>
      <c r="AM551" s="47">
        <v>0.01</v>
      </c>
    </row>
    <row r="552" spans="1:39" x14ac:dyDescent="0.2">
      <c r="A552" s="45">
        <v>201004</v>
      </c>
      <c r="B552" s="47">
        <v>8.9700000000000006</v>
      </c>
      <c r="C552" s="47">
        <v>5.32</v>
      </c>
      <c r="D552" s="47">
        <v>4.58</v>
      </c>
      <c r="E552" s="47">
        <v>4.3099999999999996</v>
      </c>
      <c r="F552" s="47">
        <v>1.01</v>
      </c>
      <c r="G552" s="46">
        <f t="shared" si="124"/>
        <v>1.0897000000000001</v>
      </c>
      <c r="H552" s="46">
        <f t="shared" si="120"/>
        <v>1.0531999999999999</v>
      </c>
      <c r="I552" s="46">
        <f t="shared" si="121"/>
        <v>1.0458000000000001</v>
      </c>
      <c r="J552" s="46">
        <f t="shared" si="122"/>
        <v>1.0430999999999999</v>
      </c>
      <c r="K552" s="46">
        <f t="shared" si="123"/>
        <v>1.0101</v>
      </c>
      <c r="M552" s="45">
        <v>201004</v>
      </c>
      <c r="N552" s="47">
        <v>0.85</v>
      </c>
      <c r="O552" s="47">
        <v>3.1</v>
      </c>
      <c r="P552" s="47">
        <v>2.09</v>
      </c>
      <c r="Q552" s="47">
        <v>1.47</v>
      </c>
      <c r="R552" s="47">
        <v>5.54</v>
      </c>
      <c r="S552" s="46">
        <f t="shared" si="131"/>
        <v>1.0085</v>
      </c>
      <c r="T552" s="46">
        <f t="shared" si="132"/>
        <v>1.0309999999999999</v>
      </c>
      <c r="U552" s="46">
        <f t="shared" si="133"/>
        <v>1.0208999999999999</v>
      </c>
      <c r="V552" s="46">
        <f t="shared" si="134"/>
        <v>1.0146999999999999</v>
      </c>
      <c r="W552" s="46">
        <f t="shared" si="125"/>
        <v>1.0553999999999999</v>
      </c>
      <c r="Y552" s="45">
        <v>201004</v>
      </c>
      <c r="Z552" s="47">
        <v>0.91</v>
      </c>
      <c r="AA552" s="47">
        <v>0.18</v>
      </c>
      <c r="AB552" s="47">
        <v>2</v>
      </c>
      <c r="AC552" s="47">
        <v>2.13</v>
      </c>
      <c r="AD552" s="47">
        <v>4.3</v>
      </c>
      <c r="AE552" s="46">
        <f t="shared" si="126"/>
        <v>1.0091000000000001</v>
      </c>
      <c r="AF552" s="46">
        <f t="shared" si="127"/>
        <v>1.0018</v>
      </c>
      <c r="AG552" s="46">
        <f t="shared" si="128"/>
        <v>1.02</v>
      </c>
      <c r="AH552" s="46">
        <f t="shared" si="129"/>
        <v>1.0213000000000001</v>
      </c>
      <c r="AI552" s="46">
        <f t="shared" si="130"/>
        <v>1.0429999999999999</v>
      </c>
      <c r="AK552" s="45">
        <v>201004</v>
      </c>
      <c r="AL552" s="47">
        <v>2</v>
      </c>
      <c r="AM552" s="47">
        <v>0.01</v>
      </c>
    </row>
    <row r="553" spans="1:39" x14ac:dyDescent="0.2">
      <c r="A553" s="45">
        <v>201005</v>
      </c>
      <c r="B553" s="47">
        <v>-8.42</v>
      </c>
      <c r="C553" s="47">
        <v>-7.79</v>
      </c>
      <c r="D553" s="47">
        <v>-7.43</v>
      </c>
      <c r="E553" s="47">
        <v>-7.03</v>
      </c>
      <c r="F553" s="47">
        <v>-7.96</v>
      </c>
      <c r="G553" s="46">
        <f t="shared" si="124"/>
        <v>0.91579999999999995</v>
      </c>
      <c r="H553" s="46">
        <f t="shared" si="120"/>
        <v>0.92210000000000003</v>
      </c>
      <c r="I553" s="46">
        <f t="shared" si="121"/>
        <v>0.92569999999999997</v>
      </c>
      <c r="J553" s="46">
        <f t="shared" si="122"/>
        <v>0.92969999999999997</v>
      </c>
      <c r="K553" s="46">
        <f t="shared" si="123"/>
        <v>0.9204</v>
      </c>
      <c r="M553" s="45">
        <v>201005</v>
      </c>
      <c r="N553" s="47">
        <v>-7.15</v>
      </c>
      <c r="O553" s="47">
        <v>-7.96</v>
      </c>
      <c r="P553" s="47">
        <v>-8.61</v>
      </c>
      <c r="Q553" s="47">
        <v>-7.91</v>
      </c>
      <c r="R553" s="47">
        <v>-9.44</v>
      </c>
      <c r="S553" s="46">
        <f t="shared" si="131"/>
        <v>0.92849999999999999</v>
      </c>
      <c r="T553" s="46">
        <f t="shared" si="132"/>
        <v>0.9204</v>
      </c>
      <c r="U553" s="46">
        <f t="shared" si="133"/>
        <v>0.91390000000000005</v>
      </c>
      <c r="V553" s="46">
        <f t="shared" si="134"/>
        <v>0.92090000000000005</v>
      </c>
      <c r="W553" s="46">
        <f t="shared" si="125"/>
        <v>0.90559999999999996</v>
      </c>
      <c r="Y553" s="45">
        <v>201005</v>
      </c>
      <c r="Z553" s="47">
        <v>-7.97</v>
      </c>
      <c r="AA553" s="47">
        <v>-5.56</v>
      </c>
      <c r="AB553" s="47">
        <v>-7.92</v>
      </c>
      <c r="AC553" s="47">
        <v>-8.7899999999999991</v>
      </c>
      <c r="AD553" s="47">
        <v>-10.66</v>
      </c>
      <c r="AE553" s="46">
        <f t="shared" si="126"/>
        <v>0.92030000000000001</v>
      </c>
      <c r="AF553" s="46">
        <f t="shared" si="127"/>
        <v>0.94440000000000002</v>
      </c>
      <c r="AG553" s="46">
        <f t="shared" si="128"/>
        <v>0.92080000000000006</v>
      </c>
      <c r="AH553" s="46">
        <f t="shared" si="129"/>
        <v>0.91210000000000002</v>
      </c>
      <c r="AI553" s="46">
        <f t="shared" si="130"/>
        <v>0.89339999999999997</v>
      </c>
      <c r="AK553" s="45">
        <v>201005</v>
      </c>
      <c r="AL553" s="47">
        <v>-7.89</v>
      </c>
      <c r="AM553" s="47">
        <v>0.01</v>
      </c>
    </row>
    <row r="554" spans="1:39" x14ac:dyDescent="0.2">
      <c r="A554" s="45">
        <v>201006</v>
      </c>
      <c r="B554" s="47">
        <v>-8.6199999999999992</v>
      </c>
      <c r="C554" s="47">
        <v>-8.08</v>
      </c>
      <c r="D554" s="47">
        <v>-7.32</v>
      </c>
      <c r="E554" s="47">
        <v>-6.56</v>
      </c>
      <c r="F554" s="47">
        <v>-4.99</v>
      </c>
      <c r="G554" s="46">
        <f t="shared" si="124"/>
        <v>0.91379999999999995</v>
      </c>
      <c r="H554" s="46">
        <f t="shared" si="120"/>
        <v>0.91920000000000002</v>
      </c>
      <c r="I554" s="46">
        <f t="shared" si="121"/>
        <v>0.92679999999999996</v>
      </c>
      <c r="J554" s="46">
        <f t="shared" si="122"/>
        <v>0.93440000000000001</v>
      </c>
      <c r="K554" s="46">
        <f t="shared" si="123"/>
        <v>0.95009999999999994</v>
      </c>
      <c r="M554" s="45">
        <v>201006</v>
      </c>
      <c r="N554" s="47">
        <v>-4.0599999999999996</v>
      </c>
      <c r="O554" s="47">
        <v>-6.46</v>
      </c>
      <c r="P554" s="47">
        <v>-4.4400000000000004</v>
      </c>
      <c r="Q554" s="47">
        <v>-7.79</v>
      </c>
      <c r="R554" s="47">
        <v>-10.53</v>
      </c>
      <c r="S554" s="46">
        <f t="shared" si="131"/>
        <v>0.95940000000000003</v>
      </c>
      <c r="T554" s="46">
        <f t="shared" si="132"/>
        <v>0.93540000000000001</v>
      </c>
      <c r="U554" s="46">
        <f t="shared" si="133"/>
        <v>0.9556</v>
      </c>
      <c r="V554" s="46">
        <f t="shared" si="134"/>
        <v>0.92210000000000003</v>
      </c>
      <c r="W554" s="46">
        <f t="shared" si="125"/>
        <v>0.89470000000000005</v>
      </c>
      <c r="Y554" s="45">
        <v>201006</v>
      </c>
      <c r="Z554" s="47">
        <v>-4.18</v>
      </c>
      <c r="AA554" s="47">
        <v>-4.01</v>
      </c>
      <c r="AB554" s="47">
        <v>-4.49</v>
      </c>
      <c r="AC554" s="47">
        <v>-6.75</v>
      </c>
      <c r="AD554" s="47">
        <v>-8.82</v>
      </c>
      <c r="AE554" s="46">
        <f t="shared" si="126"/>
        <v>0.95820000000000005</v>
      </c>
      <c r="AF554" s="46">
        <f t="shared" si="127"/>
        <v>0.95989999999999998</v>
      </c>
      <c r="AG554" s="46">
        <f t="shared" si="128"/>
        <v>0.95509999999999995</v>
      </c>
      <c r="AH554" s="46">
        <f t="shared" si="129"/>
        <v>0.9325</v>
      </c>
      <c r="AI554" s="46">
        <f t="shared" si="130"/>
        <v>0.91179999999999994</v>
      </c>
      <c r="AK554" s="45">
        <v>201006</v>
      </c>
      <c r="AL554" s="47">
        <v>-5.57</v>
      </c>
      <c r="AM554" s="47">
        <v>0.01</v>
      </c>
    </row>
    <row r="555" spans="1:39" x14ac:dyDescent="0.2">
      <c r="A555" s="45">
        <v>201007</v>
      </c>
      <c r="B555" s="47">
        <v>6.02</v>
      </c>
      <c r="C555" s="47">
        <v>6.95</v>
      </c>
      <c r="D555" s="47">
        <v>6.97</v>
      </c>
      <c r="E555" s="47">
        <v>7.34</v>
      </c>
      <c r="F555" s="47">
        <v>6.9</v>
      </c>
      <c r="G555" s="46">
        <f t="shared" si="124"/>
        <v>1.0602</v>
      </c>
      <c r="H555" s="46">
        <f t="shared" si="120"/>
        <v>1.0695000000000001</v>
      </c>
      <c r="I555" s="46">
        <f t="shared" si="121"/>
        <v>1.0697000000000001</v>
      </c>
      <c r="J555" s="46">
        <f t="shared" si="122"/>
        <v>1.0733999999999999</v>
      </c>
      <c r="K555" s="46">
        <f t="shared" si="123"/>
        <v>1.069</v>
      </c>
      <c r="M555" s="45">
        <v>201007</v>
      </c>
      <c r="N555" s="47">
        <v>7.17</v>
      </c>
      <c r="O555" s="47">
        <v>5.81</v>
      </c>
      <c r="P555" s="47">
        <v>7.4</v>
      </c>
      <c r="Q555" s="47">
        <v>7.5</v>
      </c>
      <c r="R555" s="47">
        <v>5.73</v>
      </c>
      <c r="S555" s="46">
        <f t="shared" si="131"/>
        <v>1.0717000000000001</v>
      </c>
      <c r="T555" s="46">
        <f t="shared" si="132"/>
        <v>1.0581</v>
      </c>
      <c r="U555" s="46">
        <f t="shared" si="133"/>
        <v>1.0740000000000001</v>
      </c>
      <c r="V555" s="46">
        <f t="shared" si="134"/>
        <v>1.075</v>
      </c>
      <c r="W555" s="46">
        <f t="shared" si="125"/>
        <v>1.0572999999999999</v>
      </c>
      <c r="Y555" s="45">
        <v>201007</v>
      </c>
      <c r="Z555" s="47">
        <v>9.01</v>
      </c>
      <c r="AA555" s="47">
        <v>5.67</v>
      </c>
      <c r="AB555" s="47">
        <v>6.22</v>
      </c>
      <c r="AC555" s="47">
        <v>7.92</v>
      </c>
      <c r="AD555" s="47">
        <v>6.11</v>
      </c>
      <c r="AE555" s="46">
        <f t="shared" si="126"/>
        <v>1.0901000000000001</v>
      </c>
      <c r="AF555" s="46">
        <f t="shared" si="127"/>
        <v>1.0567</v>
      </c>
      <c r="AG555" s="46">
        <f t="shared" si="128"/>
        <v>1.0622</v>
      </c>
      <c r="AH555" s="46">
        <f t="shared" si="129"/>
        <v>1.0791999999999999</v>
      </c>
      <c r="AI555" s="46">
        <f t="shared" si="130"/>
        <v>1.0610999999999999</v>
      </c>
      <c r="AK555" s="45">
        <v>201007</v>
      </c>
      <c r="AL555" s="47">
        <v>6.93</v>
      </c>
      <c r="AM555" s="47">
        <v>0.01</v>
      </c>
    </row>
    <row r="556" spans="1:39" x14ac:dyDescent="0.2">
      <c r="A556" s="45">
        <v>201008</v>
      </c>
      <c r="B556" s="47">
        <v>-8.98</v>
      </c>
      <c r="C556" s="47">
        <v>-7.28</v>
      </c>
      <c r="D556" s="47">
        <v>-6.23</v>
      </c>
      <c r="E556" s="47">
        <v>-4.72</v>
      </c>
      <c r="F556" s="47">
        <v>-4.38</v>
      </c>
      <c r="G556" s="46">
        <f t="shared" si="124"/>
        <v>0.91020000000000001</v>
      </c>
      <c r="H556" s="46">
        <f t="shared" si="120"/>
        <v>0.92720000000000002</v>
      </c>
      <c r="I556" s="46">
        <f t="shared" si="121"/>
        <v>0.93769999999999998</v>
      </c>
      <c r="J556" s="46">
        <f t="shared" si="122"/>
        <v>0.95279999999999998</v>
      </c>
      <c r="K556" s="46">
        <f t="shared" si="123"/>
        <v>0.95620000000000005</v>
      </c>
      <c r="M556" s="45">
        <v>201008</v>
      </c>
      <c r="N556" s="47">
        <v>-4.22</v>
      </c>
      <c r="O556" s="47">
        <v>-4.07</v>
      </c>
      <c r="P556" s="47">
        <v>-2.73</v>
      </c>
      <c r="Q556" s="47">
        <v>-6.75</v>
      </c>
      <c r="R556" s="47">
        <v>-8.33</v>
      </c>
      <c r="S556" s="46">
        <f t="shared" si="131"/>
        <v>0.95779999999999998</v>
      </c>
      <c r="T556" s="46">
        <f t="shared" si="132"/>
        <v>0.95930000000000004</v>
      </c>
      <c r="U556" s="46">
        <f t="shared" si="133"/>
        <v>0.97270000000000001</v>
      </c>
      <c r="V556" s="46">
        <f t="shared" si="134"/>
        <v>0.9325</v>
      </c>
      <c r="W556" s="46">
        <f t="shared" si="125"/>
        <v>0.91669999999999996</v>
      </c>
      <c r="Y556" s="45">
        <v>201008</v>
      </c>
      <c r="Z556" s="47">
        <v>-5.54</v>
      </c>
      <c r="AA556" s="47">
        <v>-5.43</v>
      </c>
      <c r="AB556" s="47">
        <v>-3.51</v>
      </c>
      <c r="AC556" s="47">
        <v>-3.2</v>
      </c>
      <c r="AD556" s="47">
        <v>-5.74</v>
      </c>
      <c r="AE556" s="46">
        <f t="shared" si="126"/>
        <v>0.9446</v>
      </c>
      <c r="AF556" s="46">
        <f t="shared" si="127"/>
        <v>0.94569999999999999</v>
      </c>
      <c r="AG556" s="46">
        <f t="shared" si="128"/>
        <v>0.96489999999999998</v>
      </c>
      <c r="AH556" s="46">
        <f t="shared" si="129"/>
        <v>0.96799999999999997</v>
      </c>
      <c r="AI556" s="46">
        <f t="shared" si="130"/>
        <v>0.94259999999999999</v>
      </c>
      <c r="AK556" s="45">
        <v>201008</v>
      </c>
      <c r="AL556" s="47">
        <v>-4.7699999999999996</v>
      </c>
      <c r="AM556" s="47">
        <v>0.01</v>
      </c>
    </row>
    <row r="557" spans="1:39" x14ac:dyDescent="0.2">
      <c r="A557" s="45">
        <v>201009</v>
      </c>
      <c r="B557" s="47">
        <v>11.66</v>
      </c>
      <c r="C557" s="47">
        <v>13.21</v>
      </c>
      <c r="D557" s="47">
        <v>12.77</v>
      </c>
      <c r="E557" s="47">
        <v>10.82</v>
      </c>
      <c r="F557" s="47">
        <v>8.8699999999999992</v>
      </c>
      <c r="G557" s="46">
        <f t="shared" si="124"/>
        <v>1.1166</v>
      </c>
      <c r="H557" s="46">
        <f t="shared" si="120"/>
        <v>1.1320999999999999</v>
      </c>
      <c r="I557" s="46">
        <f t="shared" si="121"/>
        <v>1.1276999999999999</v>
      </c>
      <c r="J557" s="46">
        <f t="shared" si="122"/>
        <v>1.1082000000000001</v>
      </c>
      <c r="K557" s="46">
        <f t="shared" si="123"/>
        <v>1.0887</v>
      </c>
      <c r="M557" s="45">
        <v>201009</v>
      </c>
      <c r="N557" s="47">
        <v>10.72</v>
      </c>
      <c r="O557" s="47">
        <v>9.18</v>
      </c>
      <c r="P557" s="47">
        <v>8.75</v>
      </c>
      <c r="Q557" s="47">
        <v>8.2100000000000009</v>
      </c>
      <c r="R557" s="47">
        <v>8.43</v>
      </c>
      <c r="S557" s="46">
        <f t="shared" si="131"/>
        <v>1.1072</v>
      </c>
      <c r="T557" s="46">
        <f t="shared" si="132"/>
        <v>1.0918000000000001</v>
      </c>
      <c r="U557" s="46">
        <f t="shared" si="133"/>
        <v>1.0874999999999999</v>
      </c>
      <c r="V557" s="46">
        <f t="shared" si="134"/>
        <v>1.0821000000000001</v>
      </c>
      <c r="W557" s="46">
        <f t="shared" si="125"/>
        <v>1.0843</v>
      </c>
      <c r="Y557" s="45">
        <v>201009</v>
      </c>
      <c r="Z557" s="47">
        <v>11.9</v>
      </c>
      <c r="AA557" s="47">
        <v>11.17</v>
      </c>
      <c r="AB557" s="47">
        <v>7.36</v>
      </c>
      <c r="AC557" s="47">
        <v>8.1999999999999993</v>
      </c>
      <c r="AD557" s="47">
        <v>8.43</v>
      </c>
      <c r="AE557" s="46">
        <f t="shared" si="126"/>
        <v>1.119</v>
      </c>
      <c r="AF557" s="46">
        <f t="shared" si="127"/>
        <v>1.1116999999999999</v>
      </c>
      <c r="AG557" s="46">
        <f t="shared" si="128"/>
        <v>1.0735999999999999</v>
      </c>
      <c r="AH557" s="46">
        <f t="shared" si="129"/>
        <v>1.0820000000000001</v>
      </c>
      <c r="AI557" s="46">
        <f t="shared" si="130"/>
        <v>1.0843</v>
      </c>
      <c r="AK557" s="45">
        <v>201009</v>
      </c>
      <c r="AL557" s="47">
        <v>9.5399999999999991</v>
      </c>
      <c r="AM557" s="47">
        <v>0.01</v>
      </c>
    </row>
    <row r="558" spans="1:39" x14ac:dyDescent="0.2">
      <c r="A558" s="45">
        <v>201010</v>
      </c>
      <c r="B558" s="47">
        <v>5.3</v>
      </c>
      <c r="C558" s="47">
        <v>3.49</v>
      </c>
      <c r="D558" s="47">
        <v>4.1900000000000004</v>
      </c>
      <c r="E558" s="47">
        <v>3.37</v>
      </c>
      <c r="F558" s="47">
        <v>3.89</v>
      </c>
      <c r="G558" s="46">
        <f t="shared" si="124"/>
        <v>1.0529999999999999</v>
      </c>
      <c r="H558" s="46">
        <f t="shared" si="120"/>
        <v>1.0348999999999999</v>
      </c>
      <c r="I558" s="46">
        <f t="shared" si="121"/>
        <v>1.0419</v>
      </c>
      <c r="J558" s="46">
        <f t="shared" si="122"/>
        <v>1.0337000000000001</v>
      </c>
      <c r="K558" s="46">
        <f t="shared" si="123"/>
        <v>1.0388999999999999</v>
      </c>
      <c r="M558" s="45">
        <v>201010</v>
      </c>
      <c r="N558" s="47">
        <v>4.62</v>
      </c>
      <c r="O558" s="47">
        <v>4.29</v>
      </c>
      <c r="P558" s="47">
        <v>3.82</v>
      </c>
      <c r="Q558" s="47">
        <v>2.3199999999999998</v>
      </c>
      <c r="R558" s="47">
        <v>0.67</v>
      </c>
      <c r="S558" s="46">
        <f t="shared" si="131"/>
        <v>1.0462</v>
      </c>
      <c r="T558" s="46">
        <f t="shared" si="132"/>
        <v>1.0428999999999999</v>
      </c>
      <c r="U558" s="46">
        <f t="shared" si="133"/>
        <v>1.0382</v>
      </c>
      <c r="V558" s="46">
        <f t="shared" si="134"/>
        <v>1.0232000000000001</v>
      </c>
      <c r="W558" s="46">
        <f t="shared" si="125"/>
        <v>1.0066999999999999</v>
      </c>
      <c r="Y558" s="45">
        <v>201010</v>
      </c>
      <c r="Z558" s="47">
        <v>5.05</v>
      </c>
      <c r="AA558" s="47">
        <v>3.37</v>
      </c>
      <c r="AB558" s="47">
        <v>3.61</v>
      </c>
      <c r="AC558" s="47">
        <v>3.78</v>
      </c>
      <c r="AD558" s="47">
        <v>3.76</v>
      </c>
      <c r="AE558" s="46">
        <f t="shared" si="126"/>
        <v>1.0505</v>
      </c>
      <c r="AF558" s="46">
        <f t="shared" si="127"/>
        <v>1.0337000000000001</v>
      </c>
      <c r="AG558" s="46">
        <f t="shared" si="128"/>
        <v>1.0361</v>
      </c>
      <c r="AH558" s="46">
        <f t="shared" si="129"/>
        <v>1.0378000000000001</v>
      </c>
      <c r="AI558" s="46">
        <f t="shared" si="130"/>
        <v>1.0376000000000001</v>
      </c>
      <c r="AK558" s="45">
        <v>201010</v>
      </c>
      <c r="AL558" s="47">
        <v>3.88</v>
      </c>
      <c r="AM558" s="47">
        <v>0.01</v>
      </c>
    </row>
    <row r="559" spans="1:39" x14ac:dyDescent="0.2">
      <c r="A559" s="45">
        <v>201011</v>
      </c>
      <c r="B559" s="47">
        <v>3.76</v>
      </c>
      <c r="C559" s="47">
        <v>3.82</v>
      </c>
      <c r="D559" s="47">
        <v>4.04</v>
      </c>
      <c r="E559" s="47">
        <v>2.79</v>
      </c>
      <c r="F559" s="47">
        <v>-0.24</v>
      </c>
      <c r="G559" s="46">
        <f t="shared" si="124"/>
        <v>1.0376000000000001</v>
      </c>
      <c r="H559" s="46">
        <f t="shared" si="120"/>
        <v>1.0382</v>
      </c>
      <c r="I559" s="46">
        <f t="shared" si="121"/>
        <v>1.0404</v>
      </c>
      <c r="J559" s="46">
        <f t="shared" si="122"/>
        <v>1.0279</v>
      </c>
      <c r="K559" s="46">
        <f t="shared" si="123"/>
        <v>0.99760000000000004</v>
      </c>
      <c r="M559" s="45">
        <v>201011</v>
      </c>
      <c r="N559" s="47">
        <v>-0.03</v>
      </c>
      <c r="O559" s="47">
        <v>2.56</v>
      </c>
      <c r="P559" s="47">
        <v>-0.15</v>
      </c>
      <c r="Q559" s="47">
        <v>1.01</v>
      </c>
      <c r="R559" s="47">
        <v>-1.32</v>
      </c>
      <c r="S559" s="46">
        <f t="shared" si="131"/>
        <v>0.99970000000000003</v>
      </c>
      <c r="T559" s="46">
        <f t="shared" si="132"/>
        <v>1.0256000000000001</v>
      </c>
      <c r="U559" s="46">
        <f t="shared" si="133"/>
        <v>0.99850000000000005</v>
      </c>
      <c r="V559" s="46">
        <f t="shared" si="134"/>
        <v>1.0101</v>
      </c>
      <c r="W559" s="46">
        <f t="shared" si="125"/>
        <v>0.98680000000000001</v>
      </c>
      <c r="Y559" s="45">
        <v>201011</v>
      </c>
      <c r="Z559" s="47">
        <v>2.69</v>
      </c>
      <c r="AA559" s="47">
        <v>0.65</v>
      </c>
      <c r="AB559" s="47">
        <v>0.1</v>
      </c>
      <c r="AC559" s="47">
        <v>-0.97</v>
      </c>
      <c r="AD559" s="47">
        <v>-0.15</v>
      </c>
      <c r="AE559" s="46">
        <f t="shared" si="126"/>
        <v>1.0268999999999999</v>
      </c>
      <c r="AF559" s="46">
        <f t="shared" si="127"/>
        <v>1.0065</v>
      </c>
      <c r="AG559" s="46">
        <f t="shared" si="128"/>
        <v>1.0009999999999999</v>
      </c>
      <c r="AH559" s="46">
        <f t="shared" si="129"/>
        <v>0.99029999999999996</v>
      </c>
      <c r="AI559" s="46">
        <f t="shared" si="130"/>
        <v>0.99850000000000005</v>
      </c>
      <c r="AK559" s="45">
        <v>201011</v>
      </c>
      <c r="AL559" s="47">
        <v>0.6</v>
      </c>
      <c r="AM559" s="47">
        <v>0.01</v>
      </c>
    </row>
    <row r="560" spans="1:39" x14ac:dyDescent="0.2">
      <c r="A560" s="45">
        <v>201012</v>
      </c>
      <c r="B560" s="47">
        <v>8.9499999999999993</v>
      </c>
      <c r="C560" s="47">
        <v>8.2100000000000009</v>
      </c>
      <c r="D560" s="47">
        <v>7.48</v>
      </c>
      <c r="E560" s="47">
        <v>6.87</v>
      </c>
      <c r="F560" s="47">
        <v>6.49</v>
      </c>
      <c r="G560" s="46">
        <f t="shared" si="124"/>
        <v>1.0894999999999999</v>
      </c>
      <c r="H560" s="46">
        <f t="shared" si="120"/>
        <v>1.0821000000000001</v>
      </c>
      <c r="I560" s="46">
        <f t="shared" si="121"/>
        <v>1.0748</v>
      </c>
      <c r="J560" s="46">
        <f t="shared" si="122"/>
        <v>1.0687</v>
      </c>
      <c r="K560" s="46">
        <f t="shared" si="123"/>
        <v>1.0649</v>
      </c>
      <c r="M560" s="45">
        <v>201012</v>
      </c>
      <c r="N560" s="47">
        <v>4.9000000000000004</v>
      </c>
      <c r="O560" s="47">
        <v>6.38</v>
      </c>
      <c r="P560" s="47">
        <v>7</v>
      </c>
      <c r="Q560" s="47">
        <v>9.07</v>
      </c>
      <c r="R560" s="47">
        <v>12.13</v>
      </c>
      <c r="S560" s="46">
        <f t="shared" si="131"/>
        <v>1.0489999999999999</v>
      </c>
      <c r="T560" s="46">
        <f t="shared" si="132"/>
        <v>1.0638000000000001</v>
      </c>
      <c r="U560" s="46">
        <f t="shared" si="133"/>
        <v>1.07</v>
      </c>
      <c r="V560" s="46">
        <f t="shared" si="134"/>
        <v>1.0907</v>
      </c>
      <c r="W560" s="46">
        <f t="shared" si="125"/>
        <v>1.1213</v>
      </c>
      <c r="Y560" s="45">
        <v>201012</v>
      </c>
      <c r="Z560" s="47">
        <v>6.48</v>
      </c>
      <c r="AA560" s="47">
        <v>6.82</v>
      </c>
      <c r="AB560" s="47">
        <v>5.13</v>
      </c>
      <c r="AC560" s="47">
        <v>6.38</v>
      </c>
      <c r="AD560" s="47">
        <v>7.04</v>
      </c>
      <c r="AE560" s="46">
        <f t="shared" si="126"/>
        <v>1.0648</v>
      </c>
      <c r="AF560" s="46">
        <f t="shared" si="127"/>
        <v>1.0682</v>
      </c>
      <c r="AG560" s="46">
        <f t="shared" si="128"/>
        <v>1.0512999999999999</v>
      </c>
      <c r="AH560" s="46">
        <f t="shared" si="129"/>
        <v>1.0638000000000001</v>
      </c>
      <c r="AI560" s="46">
        <f t="shared" si="130"/>
        <v>1.0704</v>
      </c>
      <c r="AK560" s="45">
        <v>201012</v>
      </c>
      <c r="AL560" s="47">
        <v>6.82</v>
      </c>
      <c r="AM560" s="47">
        <v>0.01</v>
      </c>
    </row>
    <row r="561" spans="1:39" x14ac:dyDescent="0.2">
      <c r="A561" s="45">
        <v>201101</v>
      </c>
      <c r="B561" s="47">
        <v>-1.33</v>
      </c>
      <c r="C561" s="47">
        <v>0.76</v>
      </c>
      <c r="D561" s="47">
        <v>1.47</v>
      </c>
      <c r="E561" s="47">
        <v>2.34</v>
      </c>
      <c r="F561" s="47">
        <v>2.23</v>
      </c>
      <c r="G561" s="46">
        <f t="shared" si="124"/>
        <v>0.98670000000000002</v>
      </c>
      <c r="H561" s="46">
        <f t="shared" si="120"/>
        <v>1.0076000000000001</v>
      </c>
      <c r="I561" s="46">
        <f t="shared" si="121"/>
        <v>1.0146999999999999</v>
      </c>
      <c r="J561" s="46">
        <f t="shared" si="122"/>
        <v>1.0234000000000001</v>
      </c>
      <c r="K561" s="46">
        <f t="shared" si="123"/>
        <v>1.0223</v>
      </c>
      <c r="M561" s="45">
        <v>201101</v>
      </c>
      <c r="N561" s="47">
        <v>1.48</v>
      </c>
      <c r="O561" s="47">
        <v>2.98</v>
      </c>
      <c r="P561" s="47">
        <v>1.54</v>
      </c>
      <c r="Q561" s="47">
        <v>3.27</v>
      </c>
      <c r="R561" s="47">
        <v>2.06</v>
      </c>
      <c r="S561" s="46">
        <f t="shared" si="131"/>
        <v>1.0147999999999999</v>
      </c>
      <c r="T561" s="46">
        <f t="shared" si="132"/>
        <v>1.0298</v>
      </c>
      <c r="U561" s="46">
        <f t="shared" si="133"/>
        <v>1.0154000000000001</v>
      </c>
      <c r="V561" s="46">
        <f t="shared" si="134"/>
        <v>1.0327</v>
      </c>
      <c r="W561" s="46">
        <f t="shared" si="125"/>
        <v>1.0206</v>
      </c>
      <c r="Y561" s="45">
        <v>201101</v>
      </c>
      <c r="Z561" s="47">
        <v>2.09</v>
      </c>
      <c r="AA561" s="47">
        <v>1.93</v>
      </c>
      <c r="AB561" s="47">
        <v>2.2400000000000002</v>
      </c>
      <c r="AC561" s="47">
        <v>1.43</v>
      </c>
      <c r="AD561" s="47">
        <v>2.34</v>
      </c>
      <c r="AE561" s="46">
        <f t="shared" si="126"/>
        <v>1.0208999999999999</v>
      </c>
      <c r="AF561" s="46">
        <f t="shared" si="127"/>
        <v>1.0193000000000001</v>
      </c>
      <c r="AG561" s="46">
        <f t="shared" si="128"/>
        <v>1.0224</v>
      </c>
      <c r="AH561" s="46">
        <f t="shared" si="129"/>
        <v>1.0143</v>
      </c>
      <c r="AI561" s="46">
        <f t="shared" si="130"/>
        <v>1.0234000000000001</v>
      </c>
      <c r="AK561" s="45">
        <v>201101</v>
      </c>
      <c r="AL561" s="47">
        <v>1.99</v>
      </c>
      <c r="AM561" s="47">
        <v>0.01</v>
      </c>
    </row>
    <row r="562" spans="1:39" x14ac:dyDescent="0.2">
      <c r="A562" s="45">
        <v>201102</v>
      </c>
      <c r="B562" s="47">
        <v>4.45</v>
      </c>
      <c r="C562" s="47">
        <v>5.79</v>
      </c>
      <c r="D562" s="47">
        <v>5.67</v>
      </c>
      <c r="E562" s="47">
        <v>4.04</v>
      </c>
      <c r="F562" s="47">
        <v>3.2</v>
      </c>
      <c r="G562" s="46">
        <f t="shared" si="124"/>
        <v>1.0445</v>
      </c>
      <c r="H562" s="46">
        <f t="shared" si="120"/>
        <v>1.0579000000000001</v>
      </c>
      <c r="I562" s="46">
        <f t="shared" si="121"/>
        <v>1.0567</v>
      </c>
      <c r="J562" s="46">
        <f t="shared" si="122"/>
        <v>1.0404</v>
      </c>
      <c r="K562" s="46">
        <f t="shared" si="123"/>
        <v>1.032</v>
      </c>
      <c r="M562" s="45">
        <v>201102</v>
      </c>
      <c r="N562" s="47">
        <v>2.4</v>
      </c>
      <c r="O562" s="47">
        <v>4.13</v>
      </c>
      <c r="P562" s="47">
        <v>4.66</v>
      </c>
      <c r="Q562" s="47">
        <v>4.32</v>
      </c>
      <c r="R562" s="47">
        <v>4.03</v>
      </c>
      <c r="S562" s="46">
        <f t="shared" si="131"/>
        <v>1.024</v>
      </c>
      <c r="T562" s="46">
        <f t="shared" si="132"/>
        <v>1.0412999999999999</v>
      </c>
      <c r="U562" s="46">
        <f t="shared" si="133"/>
        <v>1.0466</v>
      </c>
      <c r="V562" s="46">
        <f t="shared" si="134"/>
        <v>1.0431999999999999</v>
      </c>
      <c r="W562" s="46">
        <f t="shared" si="125"/>
        <v>1.0403</v>
      </c>
      <c r="Y562" s="45">
        <v>201102</v>
      </c>
      <c r="Z562" s="47">
        <v>4.4000000000000004</v>
      </c>
      <c r="AA562" s="47">
        <v>2.58</v>
      </c>
      <c r="AB562" s="47">
        <v>3.32</v>
      </c>
      <c r="AC562" s="47">
        <v>4.07</v>
      </c>
      <c r="AD562" s="47">
        <v>2.86</v>
      </c>
      <c r="AE562" s="46">
        <f t="shared" si="126"/>
        <v>1.044</v>
      </c>
      <c r="AF562" s="46">
        <f t="shared" si="127"/>
        <v>1.0258</v>
      </c>
      <c r="AG562" s="46">
        <f t="shared" si="128"/>
        <v>1.0331999999999999</v>
      </c>
      <c r="AH562" s="46">
        <f t="shared" si="129"/>
        <v>1.0407</v>
      </c>
      <c r="AI562" s="46">
        <f t="shared" si="130"/>
        <v>1.0286</v>
      </c>
      <c r="AK562" s="45">
        <v>201102</v>
      </c>
      <c r="AL562" s="47">
        <v>3.49</v>
      </c>
      <c r="AM562" s="47">
        <v>0.01</v>
      </c>
    </row>
    <row r="563" spans="1:39" x14ac:dyDescent="0.2">
      <c r="A563" s="45">
        <v>201103</v>
      </c>
      <c r="B563" s="47">
        <v>2.57</v>
      </c>
      <c r="C563" s="47">
        <v>2.74</v>
      </c>
      <c r="D563" s="47">
        <v>2.99</v>
      </c>
      <c r="E563" s="47">
        <v>2.1</v>
      </c>
      <c r="F563" s="47">
        <v>-0.1</v>
      </c>
      <c r="G563" s="46">
        <f t="shared" si="124"/>
        <v>1.0257000000000001</v>
      </c>
      <c r="H563" s="46">
        <f t="shared" si="120"/>
        <v>1.0274000000000001</v>
      </c>
      <c r="I563" s="46">
        <f t="shared" si="121"/>
        <v>1.0299</v>
      </c>
      <c r="J563" s="46">
        <f t="shared" si="122"/>
        <v>1.0209999999999999</v>
      </c>
      <c r="K563" s="46">
        <f t="shared" si="123"/>
        <v>0.999</v>
      </c>
      <c r="M563" s="45">
        <v>201103</v>
      </c>
      <c r="N563" s="47">
        <v>0.66</v>
      </c>
      <c r="O563" s="47">
        <v>0.51</v>
      </c>
      <c r="P563" s="47">
        <v>2.04</v>
      </c>
      <c r="Q563" s="47">
        <v>-0.53</v>
      </c>
      <c r="R563" s="47">
        <v>-1.59</v>
      </c>
      <c r="S563" s="46">
        <f t="shared" si="131"/>
        <v>1.0065999999999999</v>
      </c>
      <c r="T563" s="46">
        <f t="shared" si="132"/>
        <v>1.0051000000000001</v>
      </c>
      <c r="U563" s="46">
        <f t="shared" si="133"/>
        <v>1.0204</v>
      </c>
      <c r="V563" s="46">
        <f t="shared" si="134"/>
        <v>0.99470000000000003</v>
      </c>
      <c r="W563" s="46">
        <f t="shared" si="125"/>
        <v>0.98409999999999997</v>
      </c>
      <c r="Y563" s="45">
        <v>201103</v>
      </c>
      <c r="Z563" s="47">
        <v>1.42</v>
      </c>
      <c r="AA563" s="47">
        <v>-0.06</v>
      </c>
      <c r="AB563" s="47">
        <v>0.05</v>
      </c>
      <c r="AC563" s="47">
        <v>0.86</v>
      </c>
      <c r="AD563" s="47">
        <v>0.95</v>
      </c>
      <c r="AE563" s="46">
        <f t="shared" si="126"/>
        <v>1.0142</v>
      </c>
      <c r="AF563" s="46">
        <f t="shared" si="127"/>
        <v>0.99939999999999996</v>
      </c>
      <c r="AG563" s="46">
        <f t="shared" si="128"/>
        <v>1.0004999999999999</v>
      </c>
      <c r="AH563" s="46">
        <f t="shared" si="129"/>
        <v>1.0085999999999999</v>
      </c>
      <c r="AI563" s="46">
        <f t="shared" si="130"/>
        <v>1.0095000000000001</v>
      </c>
      <c r="AK563" s="45">
        <v>201103</v>
      </c>
      <c r="AL563" s="47">
        <v>0.46</v>
      </c>
      <c r="AM563" s="47">
        <v>0.01</v>
      </c>
    </row>
    <row r="564" spans="1:39" x14ac:dyDescent="0.2">
      <c r="A564" s="45">
        <v>201104</v>
      </c>
      <c r="B564" s="47">
        <v>1.37</v>
      </c>
      <c r="C564" s="47">
        <v>2.2000000000000002</v>
      </c>
      <c r="D564" s="47">
        <v>3.51</v>
      </c>
      <c r="E564" s="47">
        <v>2.71</v>
      </c>
      <c r="F564" s="47">
        <v>3.09</v>
      </c>
      <c r="G564" s="46">
        <f t="shared" si="124"/>
        <v>1.0137</v>
      </c>
      <c r="H564" s="46">
        <f t="shared" si="120"/>
        <v>1.022</v>
      </c>
      <c r="I564" s="46">
        <f t="shared" si="121"/>
        <v>1.0350999999999999</v>
      </c>
      <c r="J564" s="46">
        <f t="shared" si="122"/>
        <v>1.0270999999999999</v>
      </c>
      <c r="K564" s="46">
        <f t="shared" si="123"/>
        <v>1.0308999999999999</v>
      </c>
      <c r="M564" s="45">
        <v>201104</v>
      </c>
      <c r="N564" s="47">
        <v>3.56</v>
      </c>
      <c r="O564" s="47">
        <v>3.81</v>
      </c>
      <c r="P564" s="47">
        <v>3.16</v>
      </c>
      <c r="Q564" s="47">
        <v>0.88</v>
      </c>
      <c r="R564" s="47">
        <v>1.25</v>
      </c>
      <c r="S564" s="46">
        <f t="shared" si="131"/>
        <v>1.0356000000000001</v>
      </c>
      <c r="T564" s="46">
        <f t="shared" si="132"/>
        <v>1.0381</v>
      </c>
      <c r="U564" s="46">
        <f t="shared" si="133"/>
        <v>1.0316000000000001</v>
      </c>
      <c r="V564" s="46">
        <f t="shared" si="134"/>
        <v>1.0087999999999999</v>
      </c>
      <c r="W564" s="46">
        <f t="shared" si="125"/>
        <v>1.0125</v>
      </c>
      <c r="Y564" s="45">
        <v>201104</v>
      </c>
      <c r="Z564" s="47">
        <v>3.34</v>
      </c>
      <c r="AA564" s="47">
        <v>2.5299999999999998</v>
      </c>
      <c r="AB564" s="47">
        <v>3.68</v>
      </c>
      <c r="AC564" s="47">
        <v>3.63</v>
      </c>
      <c r="AD564" s="47">
        <v>1.76</v>
      </c>
      <c r="AE564" s="46">
        <f t="shared" si="126"/>
        <v>1.0334000000000001</v>
      </c>
      <c r="AF564" s="46">
        <f t="shared" si="127"/>
        <v>1.0253000000000001</v>
      </c>
      <c r="AG564" s="46">
        <f t="shared" si="128"/>
        <v>1.0367999999999999</v>
      </c>
      <c r="AH564" s="46">
        <f t="shared" si="129"/>
        <v>1.0363</v>
      </c>
      <c r="AI564" s="46">
        <f t="shared" si="130"/>
        <v>1.0176000000000001</v>
      </c>
      <c r="AK564" s="45">
        <v>201104</v>
      </c>
      <c r="AL564" s="47">
        <v>2.9</v>
      </c>
      <c r="AM564" s="47">
        <v>0</v>
      </c>
    </row>
    <row r="565" spans="1:39" x14ac:dyDescent="0.2">
      <c r="A565" s="45">
        <v>201105</v>
      </c>
      <c r="B565" s="47">
        <v>-2.57</v>
      </c>
      <c r="C565" s="47">
        <v>-2.0299999999999998</v>
      </c>
      <c r="D565" s="47">
        <v>-1.5</v>
      </c>
      <c r="E565" s="47">
        <v>-0.54</v>
      </c>
      <c r="F565" s="47">
        <v>-1.25</v>
      </c>
      <c r="G565" s="46">
        <f t="shared" si="124"/>
        <v>0.97430000000000005</v>
      </c>
      <c r="H565" s="46">
        <f t="shared" si="120"/>
        <v>0.97970000000000002</v>
      </c>
      <c r="I565" s="46">
        <f t="shared" si="121"/>
        <v>0.98499999999999999</v>
      </c>
      <c r="J565" s="46">
        <f t="shared" si="122"/>
        <v>0.99460000000000004</v>
      </c>
      <c r="K565" s="46">
        <f t="shared" si="123"/>
        <v>0.98750000000000004</v>
      </c>
      <c r="M565" s="45">
        <v>201105</v>
      </c>
      <c r="N565" s="47">
        <v>-0.36</v>
      </c>
      <c r="O565" s="47">
        <v>-1.49</v>
      </c>
      <c r="P565" s="47">
        <v>-1.05</v>
      </c>
      <c r="Q565" s="47">
        <v>-2.79</v>
      </c>
      <c r="R565" s="47">
        <v>-2.82</v>
      </c>
      <c r="S565" s="46">
        <f t="shared" si="131"/>
        <v>0.99639999999999995</v>
      </c>
      <c r="T565" s="46">
        <f t="shared" si="132"/>
        <v>0.98509999999999998</v>
      </c>
      <c r="U565" s="46">
        <f t="shared" si="133"/>
        <v>0.98950000000000005</v>
      </c>
      <c r="V565" s="46">
        <f t="shared" si="134"/>
        <v>0.97209999999999996</v>
      </c>
      <c r="W565" s="46">
        <f t="shared" si="125"/>
        <v>0.9718</v>
      </c>
      <c r="Y565" s="45">
        <v>201105</v>
      </c>
      <c r="Z565" s="47">
        <v>-1.32</v>
      </c>
      <c r="AA565" s="47">
        <v>-2.02</v>
      </c>
      <c r="AB565" s="47">
        <v>-0.59</v>
      </c>
      <c r="AC565" s="47">
        <v>-0.56999999999999995</v>
      </c>
      <c r="AD565" s="47">
        <v>-0.41</v>
      </c>
      <c r="AE565" s="46">
        <f t="shared" si="126"/>
        <v>0.98680000000000001</v>
      </c>
      <c r="AF565" s="46">
        <f t="shared" si="127"/>
        <v>0.9798</v>
      </c>
      <c r="AG565" s="46">
        <f t="shared" si="128"/>
        <v>0.99409999999999998</v>
      </c>
      <c r="AH565" s="46">
        <f t="shared" si="129"/>
        <v>0.99429999999999996</v>
      </c>
      <c r="AI565" s="46">
        <f t="shared" si="130"/>
        <v>0.99590000000000001</v>
      </c>
      <c r="AK565" s="45">
        <v>201105</v>
      </c>
      <c r="AL565" s="47">
        <v>-1.27</v>
      </c>
      <c r="AM565" s="47">
        <v>0</v>
      </c>
    </row>
    <row r="566" spans="1:39" x14ac:dyDescent="0.2">
      <c r="A566" s="45">
        <v>201106</v>
      </c>
      <c r="B566" s="47">
        <v>-2.72</v>
      </c>
      <c r="C566" s="47">
        <v>-1.17</v>
      </c>
      <c r="D566" s="47">
        <v>-1.7</v>
      </c>
      <c r="E566" s="47">
        <v>-2.04</v>
      </c>
      <c r="F566" s="47">
        <v>-1.63</v>
      </c>
      <c r="G566" s="46">
        <f t="shared" si="124"/>
        <v>0.9728</v>
      </c>
      <c r="H566" s="46">
        <f t="shared" si="120"/>
        <v>0.98829999999999996</v>
      </c>
      <c r="I566" s="46">
        <f t="shared" si="121"/>
        <v>0.98299999999999998</v>
      </c>
      <c r="J566" s="46">
        <f t="shared" si="122"/>
        <v>0.97960000000000003</v>
      </c>
      <c r="K566" s="46">
        <f t="shared" si="123"/>
        <v>0.98370000000000002</v>
      </c>
      <c r="M566" s="45">
        <v>201106</v>
      </c>
      <c r="N566" s="47">
        <v>-1.3</v>
      </c>
      <c r="O566" s="47">
        <v>-1.81</v>
      </c>
      <c r="P566" s="47">
        <v>-1.96</v>
      </c>
      <c r="Q566" s="47">
        <v>-1.74</v>
      </c>
      <c r="R566" s="47">
        <v>-2.71</v>
      </c>
      <c r="S566" s="46">
        <f t="shared" si="131"/>
        <v>0.98699999999999999</v>
      </c>
      <c r="T566" s="46">
        <f t="shared" si="132"/>
        <v>0.9819</v>
      </c>
      <c r="U566" s="46">
        <f t="shared" si="133"/>
        <v>0.98040000000000005</v>
      </c>
      <c r="V566" s="46">
        <f t="shared" si="134"/>
        <v>0.98260000000000003</v>
      </c>
      <c r="W566" s="46">
        <f t="shared" si="125"/>
        <v>0.97289999999999999</v>
      </c>
      <c r="Y566" s="45">
        <v>201106</v>
      </c>
      <c r="Z566" s="47">
        <v>-1.77</v>
      </c>
      <c r="AA566" s="47">
        <v>-1.87</v>
      </c>
      <c r="AB566" s="47">
        <v>-1.33</v>
      </c>
      <c r="AC566" s="47">
        <v>-1.32</v>
      </c>
      <c r="AD566" s="47">
        <v>-0.81</v>
      </c>
      <c r="AE566" s="46">
        <f t="shared" si="126"/>
        <v>0.98229999999999995</v>
      </c>
      <c r="AF566" s="46">
        <f t="shared" si="127"/>
        <v>0.98129999999999995</v>
      </c>
      <c r="AG566" s="46">
        <f t="shared" si="128"/>
        <v>0.98670000000000002</v>
      </c>
      <c r="AH566" s="46">
        <f t="shared" si="129"/>
        <v>0.98680000000000001</v>
      </c>
      <c r="AI566" s="46">
        <f t="shared" si="130"/>
        <v>0.9919</v>
      </c>
      <c r="AK566" s="45">
        <v>201106</v>
      </c>
      <c r="AL566" s="47">
        <v>-1.75</v>
      </c>
      <c r="AM566" s="47">
        <v>0</v>
      </c>
    </row>
    <row r="567" spans="1:39" x14ac:dyDescent="0.2">
      <c r="A567" s="45">
        <v>201107</v>
      </c>
      <c r="B567" s="47">
        <v>-2.64</v>
      </c>
      <c r="C567" s="47">
        <v>-4.1399999999999997</v>
      </c>
      <c r="D567" s="47">
        <v>-4.2699999999999996</v>
      </c>
      <c r="E567" s="47">
        <v>-3.46</v>
      </c>
      <c r="F567" s="47">
        <v>-1.91</v>
      </c>
      <c r="G567" s="46">
        <f t="shared" si="124"/>
        <v>0.97360000000000002</v>
      </c>
      <c r="H567" s="46">
        <f t="shared" si="120"/>
        <v>0.95860000000000001</v>
      </c>
      <c r="I567" s="46">
        <f t="shared" si="121"/>
        <v>0.95730000000000004</v>
      </c>
      <c r="J567" s="46">
        <f t="shared" si="122"/>
        <v>0.96540000000000004</v>
      </c>
      <c r="K567" s="46">
        <f t="shared" si="123"/>
        <v>0.98089999999999999</v>
      </c>
      <c r="M567" s="45">
        <v>201107</v>
      </c>
      <c r="N567" s="47">
        <v>-0.75</v>
      </c>
      <c r="O567" s="47">
        <v>-2.2799999999999998</v>
      </c>
      <c r="P567" s="47">
        <v>-2.16</v>
      </c>
      <c r="Q567" s="47">
        <v>-3.69</v>
      </c>
      <c r="R567" s="47">
        <v>-4.9000000000000004</v>
      </c>
      <c r="S567" s="46">
        <f t="shared" si="131"/>
        <v>0.99250000000000005</v>
      </c>
      <c r="T567" s="46">
        <f t="shared" si="132"/>
        <v>0.97719999999999996</v>
      </c>
      <c r="U567" s="46">
        <f t="shared" si="133"/>
        <v>0.97840000000000005</v>
      </c>
      <c r="V567" s="46">
        <f t="shared" si="134"/>
        <v>0.96309999999999996</v>
      </c>
      <c r="W567" s="46">
        <f t="shared" si="125"/>
        <v>0.95099999999999996</v>
      </c>
      <c r="Y567" s="45">
        <v>201107</v>
      </c>
      <c r="Z567" s="47">
        <v>-2.16</v>
      </c>
      <c r="AA567" s="47">
        <v>-1.36</v>
      </c>
      <c r="AB567" s="47">
        <v>-2.64</v>
      </c>
      <c r="AC567" s="47">
        <v>-1.41</v>
      </c>
      <c r="AD567" s="47">
        <v>-3.42</v>
      </c>
      <c r="AE567" s="46">
        <f t="shared" si="126"/>
        <v>0.97840000000000005</v>
      </c>
      <c r="AF567" s="46">
        <f t="shared" si="127"/>
        <v>0.98639999999999994</v>
      </c>
      <c r="AG567" s="46">
        <f t="shared" si="128"/>
        <v>0.97360000000000002</v>
      </c>
      <c r="AH567" s="46">
        <f t="shared" si="129"/>
        <v>0.9859</v>
      </c>
      <c r="AI567" s="46">
        <f t="shared" si="130"/>
        <v>0.96579999999999999</v>
      </c>
      <c r="AK567" s="45">
        <v>201107</v>
      </c>
      <c r="AL567" s="47">
        <v>-2.35</v>
      </c>
      <c r="AM567" s="47">
        <v>0</v>
      </c>
    </row>
    <row r="568" spans="1:39" x14ac:dyDescent="0.2">
      <c r="A568" s="45">
        <v>201108</v>
      </c>
      <c r="B568" s="47">
        <v>-10.8</v>
      </c>
      <c r="C568" s="47">
        <v>-9.61</v>
      </c>
      <c r="D568" s="47">
        <v>-8.36</v>
      </c>
      <c r="E568" s="47">
        <v>-7.52</v>
      </c>
      <c r="F568" s="47">
        <v>-5.18</v>
      </c>
      <c r="G568" s="46">
        <f t="shared" si="124"/>
        <v>0.89200000000000002</v>
      </c>
      <c r="H568" s="46">
        <f t="shared" si="120"/>
        <v>0.90390000000000004</v>
      </c>
      <c r="I568" s="46">
        <f t="shared" si="121"/>
        <v>0.91639999999999999</v>
      </c>
      <c r="J568" s="46">
        <f t="shared" si="122"/>
        <v>0.92480000000000007</v>
      </c>
      <c r="K568" s="46">
        <f t="shared" si="123"/>
        <v>0.94820000000000004</v>
      </c>
      <c r="M568" s="45">
        <v>201108</v>
      </c>
      <c r="N568" s="47">
        <v>-4.74</v>
      </c>
      <c r="O568" s="47">
        <v>-5.4</v>
      </c>
      <c r="P568" s="47">
        <v>-7.55</v>
      </c>
      <c r="Q568" s="47">
        <v>-4.6100000000000003</v>
      </c>
      <c r="R568" s="47">
        <v>-10.6</v>
      </c>
      <c r="S568" s="46">
        <f t="shared" si="131"/>
        <v>0.9526</v>
      </c>
      <c r="T568" s="46">
        <f t="shared" si="132"/>
        <v>0.94599999999999995</v>
      </c>
      <c r="U568" s="46">
        <f t="shared" si="133"/>
        <v>0.92449999999999999</v>
      </c>
      <c r="V568" s="46">
        <f t="shared" si="134"/>
        <v>0.95389999999999997</v>
      </c>
      <c r="W568" s="46">
        <f t="shared" si="125"/>
        <v>0.89400000000000002</v>
      </c>
      <c r="Y568" s="45">
        <v>201108</v>
      </c>
      <c r="Z568" s="47">
        <v>-6.67</v>
      </c>
      <c r="AA568" s="47">
        <v>-5.96</v>
      </c>
      <c r="AB568" s="47">
        <v>-5.08</v>
      </c>
      <c r="AC568" s="47">
        <v>-4.26</v>
      </c>
      <c r="AD568" s="47">
        <v>-7.2</v>
      </c>
      <c r="AE568" s="46">
        <f t="shared" si="126"/>
        <v>0.93330000000000002</v>
      </c>
      <c r="AF568" s="46">
        <f t="shared" si="127"/>
        <v>0.94040000000000001</v>
      </c>
      <c r="AG568" s="46">
        <f t="shared" si="128"/>
        <v>0.94920000000000004</v>
      </c>
      <c r="AH568" s="46">
        <f t="shared" si="129"/>
        <v>0.95740000000000003</v>
      </c>
      <c r="AI568" s="46">
        <f t="shared" si="130"/>
        <v>0.92799999999999994</v>
      </c>
      <c r="AK568" s="45">
        <v>201108</v>
      </c>
      <c r="AL568" s="47">
        <v>-5.99</v>
      </c>
      <c r="AM568" s="47">
        <v>0.01</v>
      </c>
    </row>
    <row r="569" spans="1:39" x14ac:dyDescent="0.2">
      <c r="A569" s="45">
        <v>201109</v>
      </c>
      <c r="B569" s="47">
        <v>-11.15</v>
      </c>
      <c r="C569" s="47">
        <v>-11.31</v>
      </c>
      <c r="D569" s="47">
        <v>-11.45</v>
      </c>
      <c r="E569" s="47">
        <v>-9.9600000000000009</v>
      </c>
      <c r="F569" s="47">
        <v>-6.6</v>
      </c>
      <c r="G569" s="46">
        <f t="shared" si="124"/>
        <v>0.88849999999999996</v>
      </c>
      <c r="H569" s="46">
        <f t="shared" si="120"/>
        <v>0.88690000000000002</v>
      </c>
      <c r="I569" s="46">
        <f t="shared" si="121"/>
        <v>0.88549999999999995</v>
      </c>
      <c r="J569" s="46">
        <f t="shared" si="122"/>
        <v>0.90039999999999998</v>
      </c>
      <c r="K569" s="46">
        <f t="shared" si="123"/>
        <v>0.93399999999999994</v>
      </c>
      <c r="M569" s="45">
        <v>201109</v>
      </c>
      <c r="N569" s="47">
        <v>-7</v>
      </c>
      <c r="O569" s="47">
        <v>-6.17</v>
      </c>
      <c r="P569" s="47">
        <v>-8.52</v>
      </c>
      <c r="Q569" s="47">
        <v>-6.74</v>
      </c>
      <c r="R569" s="47">
        <v>-12.63</v>
      </c>
      <c r="S569" s="46">
        <f t="shared" si="131"/>
        <v>0.92999999999999994</v>
      </c>
      <c r="T569" s="46">
        <f t="shared" si="132"/>
        <v>0.93830000000000002</v>
      </c>
      <c r="U569" s="46">
        <f t="shared" si="133"/>
        <v>0.91480000000000006</v>
      </c>
      <c r="V569" s="46">
        <f t="shared" si="134"/>
        <v>0.93259999999999998</v>
      </c>
      <c r="W569" s="46">
        <f t="shared" si="125"/>
        <v>0.87370000000000003</v>
      </c>
      <c r="Y569" s="45">
        <v>201109</v>
      </c>
      <c r="Z569" s="47">
        <v>-8.93</v>
      </c>
      <c r="AA569" s="47">
        <v>-7.86</v>
      </c>
      <c r="AB569" s="47">
        <v>-6.94</v>
      </c>
      <c r="AC569" s="47">
        <v>-5.73</v>
      </c>
      <c r="AD569" s="47">
        <v>-8.14</v>
      </c>
      <c r="AE569" s="46">
        <f t="shared" si="126"/>
        <v>0.91070000000000007</v>
      </c>
      <c r="AF569" s="46">
        <f t="shared" si="127"/>
        <v>0.9214</v>
      </c>
      <c r="AG569" s="46">
        <f t="shared" si="128"/>
        <v>0.93059999999999998</v>
      </c>
      <c r="AH569" s="46">
        <f t="shared" si="129"/>
        <v>0.94269999999999998</v>
      </c>
      <c r="AI569" s="46">
        <f t="shared" si="130"/>
        <v>0.91859999999999997</v>
      </c>
      <c r="AK569" s="45">
        <v>201109</v>
      </c>
      <c r="AL569" s="47">
        <v>-7.59</v>
      </c>
      <c r="AM569" s="47">
        <v>0</v>
      </c>
    </row>
    <row r="570" spans="1:39" x14ac:dyDescent="0.2">
      <c r="A570" s="45">
        <v>201110</v>
      </c>
      <c r="B570" s="47">
        <v>13.03</v>
      </c>
      <c r="C570" s="47">
        <v>15.66</v>
      </c>
      <c r="D570" s="47">
        <v>15.34</v>
      </c>
      <c r="E570" s="47">
        <v>13.74</v>
      </c>
      <c r="F570" s="47">
        <v>10.45</v>
      </c>
      <c r="G570" s="46">
        <f t="shared" si="124"/>
        <v>1.1303000000000001</v>
      </c>
      <c r="H570" s="46">
        <f t="shared" si="120"/>
        <v>1.1566000000000001</v>
      </c>
      <c r="I570" s="46">
        <f t="shared" si="121"/>
        <v>1.1534</v>
      </c>
      <c r="J570" s="46">
        <f t="shared" si="122"/>
        <v>1.1374</v>
      </c>
      <c r="K570" s="46">
        <f t="shared" si="123"/>
        <v>1.1045</v>
      </c>
      <c r="M570" s="45">
        <v>201110</v>
      </c>
      <c r="N570" s="47">
        <v>10.4</v>
      </c>
      <c r="O570" s="47">
        <v>11.36</v>
      </c>
      <c r="P570" s="47">
        <v>13.3</v>
      </c>
      <c r="Q570" s="47">
        <v>9.91</v>
      </c>
      <c r="R570" s="47">
        <v>14.12</v>
      </c>
      <c r="S570" s="46">
        <f t="shared" si="131"/>
        <v>1.1040000000000001</v>
      </c>
      <c r="T570" s="46">
        <f t="shared" si="132"/>
        <v>1.1135999999999999</v>
      </c>
      <c r="U570" s="46">
        <f t="shared" si="133"/>
        <v>1.133</v>
      </c>
      <c r="V570" s="46">
        <f t="shared" si="134"/>
        <v>1.0991</v>
      </c>
      <c r="W570" s="46">
        <f t="shared" si="125"/>
        <v>1.1412</v>
      </c>
      <c r="Y570" s="45">
        <v>201110</v>
      </c>
      <c r="Z570" s="47">
        <v>12.67</v>
      </c>
      <c r="AA570" s="47">
        <v>12.37</v>
      </c>
      <c r="AB570" s="47">
        <v>11.22</v>
      </c>
      <c r="AC570" s="47">
        <v>9.36</v>
      </c>
      <c r="AD570" s="47">
        <v>12.35</v>
      </c>
      <c r="AE570" s="46">
        <f t="shared" si="126"/>
        <v>1.1267</v>
      </c>
      <c r="AF570" s="46">
        <f t="shared" si="127"/>
        <v>1.1236999999999999</v>
      </c>
      <c r="AG570" s="46">
        <f t="shared" si="128"/>
        <v>1.1122000000000001</v>
      </c>
      <c r="AH570" s="46">
        <f t="shared" si="129"/>
        <v>1.0935999999999999</v>
      </c>
      <c r="AI570" s="46">
        <f t="shared" si="130"/>
        <v>1.1234999999999999</v>
      </c>
      <c r="AK570" s="45">
        <v>201110</v>
      </c>
      <c r="AL570" s="47">
        <v>11.35</v>
      </c>
      <c r="AM570" s="47">
        <v>0</v>
      </c>
    </row>
    <row r="571" spans="1:39" x14ac:dyDescent="0.2">
      <c r="A571" s="45">
        <v>201111</v>
      </c>
      <c r="B571" s="47">
        <v>-1.37</v>
      </c>
      <c r="C571" s="47">
        <v>-0.12</v>
      </c>
      <c r="D571" s="47">
        <v>-0.47</v>
      </c>
      <c r="E571" s="47">
        <v>-0.15</v>
      </c>
      <c r="F571" s="47">
        <v>-0.19</v>
      </c>
      <c r="G571" s="46">
        <f t="shared" si="124"/>
        <v>0.98629999999999995</v>
      </c>
      <c r="H571" s="46">
        <f t="shared" si="120"/>
        <v>0.99880000000000002</v>
      </c>
      <c r="I571" s="46">
        <f t="shared" si="121"/>
        <v>0.99529999999999996</v>
      </c>
      <c r="J571" s="46">
        <f t="shared" si="122"/>
        <v>0.99850000000000005</v>
      </c>
      <c r="K571" s="46">
        <f t="shared" si="123"/>
        <v>0.99809999999999999</v>
      </c>
      <c r="M571" s="45">
        <v>201111</v>
      </c>
      <c r="N571" s="47">
        <v>-0.52</v>
      </c>
      <c r="O571" s="47">
        <v>0.92</v>
      </c>
      <c r="P571" s="47">
        <v>0.42</v>
      </c>
      <c r="Q571" s="47">
        <v>0.64</v>
      </c>
      <c r="R571" s="47">
        <v>-4.3099999999999996</v>
      </c>
      <c r="S571" s="46">
        <f t="shared" si="131"/>
        <v>0.99480000000000002</v>
      </c>
      <c r="T571" s="46">
        <f t="shared" si="132"/>
        <v>1.0092000000000001</v>
      </c>
      <c r="U571" s="46">
        <f t="shared" si="133"/>
        <v>1.0042</v>
      </c>
      <c r="V571" s="46">
        <f t="shared" si="134"/>
        <v>1.0064</v>
      </c>
      <c r="W571" s="46">
        <f t="shared" si="125"/>
        <v>0.95689999999999997</v>
      </c>
      <c r="Y571" s="45">
        <v>201111</v>
      </c>
      <c r="Z571" s="47">
        <v>-1.26</v>
      </c>
      <c r="AA571" s="47">
        <v>-0.38</v>
      </c>
      <c r="AB571" s="47">
        <v>0.71</v>
      </c>
      <c r="AC571" s="47">
        <v>0.87</v>
      </c>
      <c r="AD571" s="47">
        <v>-1.68</v>
      </c>
      <c r="AE571" s="46">
        <f t="shared" si="126"/>
        <v>0.98740000000000006</v>
      </c>
      <c r="AF571" s="46">
        <f t="shared" si="127"/>
        <v>0.99619999999999997</v>
      </c>
      <c r="AG571" s="46">
        <f t="shared" si="128"/>
        <v>1.0071000000000001</v>
      </c>
      <c r="AH571" s="46">
        <f t="shared" si="129"/>
        <v>1.0086999999999999</v>
      </c>
      <c r="AI571" s="46">
        <f t="shared" si="130"/>
        <v>0.98319999999999996</v>
      </c>
      <c r="AK571" s="45">
        <v>201111</v>
      </c>
      <c r="AL571" s="47">
        <v>-0.28000000000000003</v>
      </c>
      <c r="AM571" s="47">
        <v>0</v>
      </c>
    </row>
    <row r="572" spans="1:39" x14ac:dyDescent="0.2">
      <c r="A572" s="45">
        <v>201112</v>
      </c>
      <c r="B572" s="47">
        <v>1</v>
      </c>
      <c r="C572" s="47">
        <v>0.18</v>
      </c>
      <c r="D572" s="47">
        <v>-0.08</v>
      </c>
      <c r="E572" s="47">
        <v>-0.31</v>
      </c>
      <c r="F572" s="47">
        <v>0.99</v>
      </c>
      <c r="G572" s="46">
        <f t="shared" si="124"/>
        <v>1.01</v>
      </c>
      <c r="H572" s="46">
        <f t="shared" si="120"/>
        <v>1.0018</v>
      </c>
      <c r="I572" s="46">
        <f t="shared" si="121"/>
        <v>0.99919999999999998</v>
      </c>
      <c r="J572" s="46">
        <f t="shared" si="122"/>
        <v>0.99690000000000001</v>
      </c>
      <c r="K572" s="46">
        <f t="shared" si="123"/>
        <v>1.0099</v>
      </c>
      <c r="M572" s="45">
        <v>201112</v>
      </c>
      <c r="N572" s="47">
        <v>-0.86</v>
      </c>
      <c r="O572" s="47">
        <v>1.05</v>
      </c>
      <c r="P572" s="47">
        <v>2.34</v>
      </c>
      <c r="Q572" s="47">
        <v>2.39</v>
      </c>
      <c r="R572" s="47">
        <v>1.06</v>
      </c>
      <c r="S572" s="46">
        <f t="shared" si="131"/>
        <v>0.99139999999999995</v>
      </c>
      <c r="T572" s="46">
        <f t="shared" si="132"/>
        <v>1.0105</v>
      </c>
      <c r="U572" s="46">
        <f t="shared" si="133"/>
        <v>1.0234000000000001</v>
      </c>
      <c r="V572" s="46">
        <f t="shared" si="134"/>
        <v>1.0239</v>
      </c>
      <c r="W572" s="46">
        <f t="shared" si="125"/>
        <v>1.0105999999999999</v>
      </c>
      <c r="Y572" s="45">
        <v>201112</v>
      </c>
      <c r="Z572" s="47">
        <v>-1.92</v>
      </c>
      <c r="AA572" s="47">
        <v>-0.95</v>
      </c>
      <c r="AB572" s="47">
        <v>1.81</v>
      </c>
      <c r="AC572" s="47">
        <v>1.84</v>
      </c>
      <c r="AD572" s="47">
        <v>1.52</v>
      </c>
      <c r="AE572" s="46">
        <f t="shared" si="126"/>
        <v>0.98080000000000001</v>
      </c>
      <c r="AF572" s="46">
        <f t="shared" si="127"/>
        <v>0.99050000000000005</v>
      </c>
      <c r="AG572" s="46">
        <f t="shared" si="128"/>
        <v>1.0181</v>
      </c>
      <c r="AH572" s="46">
        <f t="shared" si="129"/>
        <v>1.0184</v>
      </c>
      <c r="AI572" s="46">
        <f t="shared" si="130"/>
        <v>1.0152000000000001</v>
      </c>
      <c r="AK572" s="45">
        <v>201112</v>
      </c>
      <c r="AL572" s="47">
        <v>0.74</v>
      </c>
      <c r="AM572" s="47">
        <v>0</v>
      </c>
    </row>
    <row r="573" spans="1:39" x14ac:dyDescent="0.2">
      <c r="A573" s="45">
        <v>201201</v>
      </c>
      <c r="B573" s="47">
        <v>8.7899999999999991</v>
      </c>
      <c r="C573" s="47">
        <v>6.85</v>
      </c>
      <c r="D573" s="47">
        <v>6.37</v>
      </c>
      <c r="E573" s="47">
        <v>6.14</v>
      </c>
      <c r="F573" s="47">
        <v>4.58</v>
      </c>
      <c r="G573" s="46">
        <f t="shared" si="124"/>
        <v>1.0879000000000001</v>
      </c>
      <c r="H573" s="46">
        <f t="shared" si="120"/>
        <v>1.0685</v>
      </c>
      <c r="I573" s="46">
        <f t="shared" si="121"/>
        <v>1.0637000000000001</v>
      </c>
      <c r="J573" s="46">
        <f t="shared" si="122"/>
        <v>1.0613999999999999</v>
      </c>
      <c r="K573" s="46">
        <f t="shared" si="123"/>
        <v>1.0458000000000001</v>
      </c>
      <c r="M573" s="45">
        <v>201201</v>
      </c>
      <c r="N573" s="47">
        <v>7.54</v>
      </c>
      <c r="O573" s="47">
        <v>2.98</v>
      </c>
      <c r="P573" s="47">
        <v>3.66</v>
      </c>
      <c r="Q573" s="47">
        <v>2.58</v>
      </c>
      <c r="R573" s="47">
        <v>7.74</v>
      </c>
      <c r="S573" s="46">
        <f t="shared" si="131"/>
        <v>1.0753999999999999</v>
      </c>
      <c r="T573" s="46">
        <f t="shared" si="132"/>
        <v>1.0298</v>
      </c>
      <c r="U573" s="46">
        <f t="shared" si="133"/>
        <v>1.0366</v>
      </c>
      <c r="V573" s="46">
        <f t="shared" si="134"/>
        <v>1.0258</v>
      </c>
      <c r="W573" s="46">
        <f t="shared" si="125"/>
        <v>1.0773999999999999</v>
      </c>
      <c r="Y573" s="45">
        <v>201201</v>
      </c>
      <c r="Z573" s="47">
        <v>6.72</v>
      </c>
      <c r="AA573" s="47">
        <v>8.3800000000000008</v>
      </c>
      <c r="AB573" s="47">
        <v>3.26</v>
      </c>
      <c r="AC573" s="47">
        <v>3.19</v>
      </c>
      <c r="AD573" s="47">
        <v>4.33</v>
      </c>
      <c r="AE573" s="46">
        <f t="shared" si="126"/>
        <v>1.0671999999999999</v>
      </c>
      <c r="AF573" s="46">
        <f t="shared" si="127"/>
        <v>1.0838000000000001</v>
      </c>
      <c r="AG573" s="46">
        <f t="shared" si="128"/>
        <v>1.0326</v>
      </c>
      <c r="AH573" s="46">
        <f t="shared" si="129"/>
        <v>1.0319</v>
      </c>
      <c r="AI573" s="46">
        <f t="shared" si="130"/>
        <v>1.0432999999999999</v>
      </c>
      <c r="AK573" s="45">
        <v>201201</v>
      </c>
      <c r="AL573" s="47">
        <v>5.05</v>
      </c>
      <c r="AM573" s="47">
        <v>0</v>
      </c>
    </row>
    <row r="574" spans="1:39" x14ac:dyDescent="0.2">
      <c r="A574" s="45">
        <v>201202</v>
      </c>
      <c r="B574" s="47">
        <v>1.59</v>
      </c>
      <c r="C574" s="47">
        <v>3.42</v>
      </c>
      <c r="D574" s="47">
        <v>4.04</v>
      </c>
      <c r="E574" s="47">
        <v>4.67</v>
      </c>
      <c r="F574" s="47">
        <v>4.5</v>
      </c>
      <c r="G574" s="46">
        <f t="shared" si="124"/>
        <v>1.0159</v>
      </c>
      <c r="H574" s="46">
        <f t="shared" si="120"/>
        <v>1.0342</v>
      </c>
      <c r="I574" s="46">
        <f t="shared" si="121"/>
        <v>1.0404</v>
      </c>
      <c r="J574" s="46">
        <f t="shared" si="122"/>
        <v>1.0467</v>
      </c>
      <c r="K574" s="46">
        <f t="shared" si="123"/>
        <v>1.0449999999999999</v>
      </c>
      <c r="M574" s="45">
        <v>201202</v>
      </c>
      <c r="N574" s="47">
        <v>5.05</v>
      </c>
      <c r="O574" s="47">
        <v>3.27</v>
      </c>
      <c r="P574" s="47">
        <v>3.5</v>
      </c>
      <c r="Q574" s="47">
        <v>4.51</v>
      </c>
      <c r="R574" s="47">
        <v>6.25</v>
      </c>
      <c r="S574" s="46">
        <f t="shared" si="131"/>
        <v>1.0505</v>
      </c>
      <c r="T574" s="46">
        <f t="shared" si="132"/>
        <v>1.0327</v>
      </c>
      <c r="U574" s="46">
        <f t="shared" si="133"/>
        <v>1.0349999999999999</v>
      </c>
      <c r="V574" s="46">
        <f t="shared" si="134"/>
        <v>1.0450999999999999</v>
      </c>
      <c r="W574" s="46">
        <f t="shared" si="125"/>
        <v>1.0625</v>
      </c>
      <c r="Y574" s="45">
        <v>201202</v>
      </c>
      <c r="Z574" s="47">
        <v>3.83</v>
      </c>
      <c r="AA574" s="47">
        <v>6.55</v>
      </c>
      <c r="AB574" s="47">
        <v>3.68</v>
      </c>
      <c r="AC574" s="47">
        <v>3.45</v>
      </c>
      <c r="AD574" s="47">
        <v>4.55</v>
      </c>
      <c r="AE574" s="46">
        <f t="shared" si="126"/>
        <v>1.0383</v>
      </c>
      <c r="AF574" s="46">
        <f t="shared" si="127"/>
        <v>1.0655000000000001</v>
      </c>
      <c r="AG574" s="46">
        <f t="shared" si="128"/>
        <v>1.0367999999999999</v>
      </c>
      <c r="AH574" s="46">
        <f t="shared" si="129"/>
        <v>1.0345</v>
      </c>
      <c r="AI574" s="46">
        <f t="shared" si="130"/>
        <v>1.0455000000000001</v>
      </c>
      <c r="AK574" s="45">
        <v>201202</v>
      </c>
      <c r="AL574" s="47">
        <v>4.42</v>
      </c>
      <c r="AM574" s="47">
        <v>0</v>
      </c>
    </row>
    <row r="575" spans="1:39" x14ac:dyDescent="0.2">
      <c r="A575" s="45">
        <v>201203</v>
      </c>
      <c r="B575" s="47">
        <v>3.64</v>
      </c>
      <c r="C575" s="47">
        <v>2.4</v>
      </c>
      <c r="D575" s="47">
        <v>1.48</v>
      </c>
      <c r="E575" s="47">
        <v>1.91</v>
      </c>
      <c r="F575" s="47">
        <v>3.38</v>
      </c>
      <c r="G575" s="46">
        <f t="shared" si="124"/>
        <v>1.0364</v>
      </c>
      <c r="H575" s="46">
        <f t="shared" si="120"/>
        <v>1.024</v>
      </c>
      <c r="I575" s="46">
        <f t="shared" si="121"/>
        <v>1.0147999999999999</v>
      </c>
      <c r="J575" s="46">
        <f t="shared" si="122"/>
        <v>1.0190999999999999</v>
      </c>
      <c r="K575" s="46">
        <f t="shared" si="123"/>
        <v>1.0338000000000001</v>
      </c>
      <c r="M575" s="45">
        <v>201203</v>
      </c>
      <c r="N575" s="47">
        <v>3.83</v>
      </c>
      <c r="O575" s="47">
        <v>2.1</v>
      </c>
      <c r="P575" s="47">
        <v>1.1000000000000001</v>
      </c>
      <c r="Q575" s="47">
        <v>3.23</v>
      </c>
      <c r="R575" s="47">
        <v>5.87</v>
      </c>
      <c r="S575" s="46">
        <f t="shared" si="131"/>
        <v>1.0383</v>
      </c>
      <c r="T575" s="46">
        <f t="shared" si="132"/>
        <v>1.0209999999999999</v>
      </c>
      <c r="U575" s="46">
        <f t="shared" si="133"/>
        <v>1.0109999999999999</v>
      </c>
      <c r="V575" s="46">
        <f t="shared" si="134"/>
        <v>1.0323</v>
      </c>
      <c r="W575" s="46">
        <f t="shared" si="125"/>
        <v>1.0587</v>
      </c>
      <c r="Y575" s="45">
        <v>201203</v>
      </c>
      <c r="Z575" s="47">
        <v>2.5499999999999998</v>
      </c>
      <c r="AA575" s="47">
        <v>3.92</v>
      </c>
      <c r="AB575" s="47">
        <v>2.34</v>
      </c>
      <c r="AC575" s="47">
        <v>3.18</v>
      </c>
      <c r="AD575" s="47">
        <v>2.79</v>
      </c>
      <c r="AE575" s="46">
        <f t="shared" si="126"/>
        <v>1.0255000000000001</v>
      </c>
      <c r="AF575" s="46">
        <f t="shared" si="127"/>
        <v>1.0391999999999999</v>
      </c>
      <c r="AG575" s="46">
        <f t="shared" si="128"/>
        <v>1.0234000000000001</v>
      </c>
      <c r="AH575" s="46">
        <f t="shared" si="129"/>
        <v>1.0318000000000001</v>
      </c>
      <c r="AI575" s="46">
        <f t="shared" si="130"/>
        <v>1.0279</v>
      </c>
      <c r="AK575" s="45">
        <v>201203</v>
      </c>
      <c r="AL575" s="47">
        <v>3.11</v>
      </c>
      <c r="AM575" s="47">
        <v>0</v>
      </c>
    </row>
    <row r="576" spans="1:39" x14ac:dyDescent="0.2">
      <c r="A576" s="45">
        <v>201204</v>
      </c>
      <c r="B576" s="47">
        <v>-1.86</v>
      </c>
      <c r="C576" s="47">
        <v>-1.55</v>
      </c>
      <c r="D576" s="47">
        <v>-1.1000000000000001</v>
      </c>
      <c r="E576" s="47">
        <v>-0.57999999999999996</v>
      </c>
      <c r="F576" s="47">
        <v>-0.71</v>
      </c>
      <c r="G576" s="46">
        <f t="shared" si="124"/>
        <v>0.98140000000000005</v>
      </c>
      <c r="H576" s="46">
        <f t="shared" si="120"/>
        <v>0.98450000000000004</v>
      </c>
      <c r="I576" s="46">
        <f t="shared" si="121"/>
        <v>0.98899999999999999</v>
      </c>
      <c r="J576" s="46">
        <f t="shared" si="122"/>
        <v>0.99419999999999997</v>
      </c>
      <c r="K576" s="46">
        <f t="shared" si="123"/>
        <v>0.9929</v>
      </c>
      <c r="M576" s="45">
        <v>201204</v>
      </c>
      <c r="N576" s="47">
        <v>-0.2</v>
      </c>
      <c r="O576" s="47">
        <v>-0.66</v>
      </c>
      <c r="P576" s="47">
        <v>-0.93</v>
      </c>
      <c r="Q576" s="47">
        <v>-0.5</v>
      </c>
      <c r="R576" s="47">
        <v>-3.31</v>
      </c>
      <c r="S576" s="46">
        <f t="shared" si="131"/>
        <v>0.998</v>
      </c>
      <c r="T576" s="46">
        <f t="shared" si="132"/>
        <v>0.99339999999999995</v>
      </c>
      <c r="U576" s="46">
        <f t="shared" si="133"/>
        <v>0.99070000000000003</v>
      </c>
      <c r="V576" s="46">
        <f t="shared" si="134"/>
        <v>0.995</v>
      </c>
      <c r="W576" s="46">
        <f t="shared" si="125"/>
        <v>0.96689999999999998</v>
      </c>
      <c r="Y576" s="45">
        <v>201204</v>
      </c>
      <c r="Z576" s="47">
        <v>-0.34</v>
      </c>
      <c r="AA576" s="47">
        <v>-0.45</v>
      </c>
      <c r="AB576" s="47">
        <v>-0.52</v>
      </c>
      <c r="AC576" s="47">
        <v>-0.62</v>
      </c>
      <c r="AD576" s="47">
        <v>-1.49</v>
      </c>
      <c r="AE576" s="46">
        <f t="shared" si="126"/>
        <v>0.99660000000000004</v>
      </c>
      <c r="AF576" s="46">
        <f t="shared" si="127"/>
        <v>0.99550000000000005</v>
      </c>
      <c r="AG576" s="46">
        <f t="shared" si="128"/>
        <v>0.99480000000000002</v>
      </c>
      <c r="AH576" s="46">
        <f t="shared" si="129"/>
        <v>0.99380000000000002</v>
      </c>
      <c r="AI576" s="46">
        <f t="shared" si="130"/>
        <v>0.98509999999999998</v>
      </c>
      <c r="AK576" s="45">
        <v>201204</v>
      </c>
      <c r="AL576" s="47">
        <v>-0.85</v>
      </c>
      <c r="AM576" s="47">
        <v>0</v>
      </c>
    </row>
    <row r="577" spans="1:39" x14ac:dyDescent="0.2">
      <c r="A577" s="45">
        <v>201205</v>
      </c>
      <c r="B577" s="47">
        <v>-6.93</v>
      </c>
      <c r="C577" s="47">
        <v>-6.2</v>
      </c>
      <c r="D577" s="47">
        <v>-7.13</v>
      </c>
      <c r="E577" s="47">
        <v>-7.54</v>
      </c>
      <c r="F577" s="47">
        <v>-5.84</v>
      </c>
      <c r="G577" s="46">
        <f t="shared" si="124"/>
        <v>0.93069999999999997</v>
      </c>
      <c r="H577" s="46">
        <f t="shared" si="120"/>
        <v>0.93799999999999994</v>
      </c>
      <c r="I577" s="46">
        <f t="shared" si="121"/>
        <v>0.92869999999999997</v>
      </c>
      <c r="J577" s="46">
        <f t="shared" si="122"/>
        <v>0.92459999999999998</v>
      </c>
      <c r="K577" s="46">
        <f t="shared" si="123"/>
        <v>0.94159999999999999</v>
      </c>
      <c r="M577" s="45">
        <v>201205</v>
      </c>
      <c r="N577" s="47">
        <v>-6.46</v>
      </c>
      <c r="O577" s="47">
        <v>-5.34</v>
      </c>
      <c r="P577" s="47">
        <v>-6.05</v>
      </c>
      <c r="Q577" s="47">
        <v>-3.64</v>
      </c>
      <c r="R577" s="47">
        <v>-10.47</v>
      </c>
      <c r="S577" s="46">
        <f t="shared" si="131"/>
        <v>0.93540000000000001</v>
      </c>
      <c r="T577" s="46">
        <f t="shared" si="132"/>
        <v>0.9466</v>
      </c>
      <c r="U577" s="46">
        <f t="shared" si="133"/>
        <v>0.9395</v>
      </c>
      <c r="V577" s="46">
        <f t="shared" si="134"/>
        <v>0.96360000000000001</v>
      </c>
      <c r="W577" s="46">
        <f t="shared" si="125"/>
        <v>0.89529999999999998</v>
      </c>
      <c r="Y577" s="45">
        <v>201205</v>
      </c>
      <c r="Z577" s="47">
        <v>-8.14</v>
      </c>
      <c r="AA577" s="47">
        <v>-6.35</v>
      </c>
      <c r="AB577" s="47">
        <v>-4.58</v>
      </c>
      <c r="AC577" s="47">
        <v>-5.16</v>
      </c>
      <c r="AD577" s="47">
        <v>-7.47</v>
      </c>
      <c r="AE577" s="46">
        <f t="shared" si="126"/>
        <v>0.91859999999999997</v>
      </c>
      <c r="AF577" s="46">
        <f t="shared" si="127"/>
        <v>0.9365</v>
      </c>
      <c r="AG577" s="46">
        <f t="shared" si="128"/>
        <v>0.95420000000000005</v>
      </c>
      <c r="AH577" s="46">
        <f t="shared" si="129"/>
        <v>0.94840000000000002</v>
      </c>
      <c r="AI577" s="46">
        <f t="shared" si="130"/>
        <v>0.92530000000000001</v>
      </c>
      <c r="AK577" s="45">
        <v>201205</v>
      </c>
      <c r="AL577" s="47">
        <v>-6.19</v>
      </c>
      <c r="AM577" s="47">
        <v>0.01</v>
      </c>
    </row>
    <row r="578" spans="1:39" x14ac:dyDescent="0.2">
      <c r="A578" s="45">
        <v>201206</v>
      </c>
      <c r="B578" s="47">
        <v>5.95</v>
      </c>
      <c r="C578" s="47">
        <v>5.13</v>
      </c>
      <c r="D578" s="47">
        <v>3.51</v>
      </c>
      <c r="E578" s="47">
        <v>2.1</v>
      </c>
      <c r="F578" s="47">
        <v>4.0599999999999996</v>
      </c>
      <c r="G578" s="46">
        <f t="shared" si="124"/>
        <v>1.0595000000000001</v>
      </c>
      <c r="H578" s="46">
        <f t="shared" si="120"/>
        <v>1.0512999999999999</v>
      </c>
      <c r="I578" s="46">
        <f t="shared" si="121"/>
        <v>1.0350999999999999</v>
      </c>
      <c r="J578" s="46">
        <f t="shared" si="122"/>
        <v>1.0209999999999999</v>
      </c>
      <c r="K578" s="46">
        <f t="shared" si="123"/>
        <v>1.0406</v>
      </c>
      <c r="M578" s="45">
        <v>201206</v>
      </c>
      <c r="N578" s="47">
        <v>2.82</v>
      </c>
      <c r="O578" s="47">
        <v>4.07</v>
      </c>
      <c r="P578" s="47">
        <v>5.01</v>
      </c>
      <c r="Q578" s="47">
        <v>4.57</v>
      </c>
      <c r="R578" s="47">
        <v>5.29</v>
      </c>
      <c r="S578" s="46">
        <f t="shared" si="131"/>
        <v>1.0282</v>
      </c>
      <c r="T578" s="46">
        <f t="shared" si="132"/>
        <v>1.0407</v>
      </c>
      <c r="U578" s="46">
        <f t="shared" si="133"/>
        <v>1.0501</v>
      </c>
      <c r="V578" s="46">
        <f t="shared" si="134"/>
        <v>1.0457000000000001</v>
      </c>
      <c r="W578" s="46">
        <f t="shared" si="125"/>
        <v>1.0528999999999999</v>
      </c>
      <c r="Y578" s="45">
        <v>201206</v>
      </c>
      <c r="Z578" s="47">
        <v>3.83</v>
      </c>
      <c r="AA578" s="47">
        <v>2.37</v>
      </c>
      <c r="AB578" s="47">
        <v>2.87</v>
      </c>
      <c r="AC578" s="47">
        <v>5.38</v>
      </c>
      <c r="AD578" s="47">
        <v>3.76</v>
      </c>
      <c r="AE578" s="46">
        <f t="shared" si="126"/>
        <v>1.0383</v>
      </c>
      <c r="AF578" s="46">
        <f t="shared" si="127"/>
        <v>1.0237000000000001</v>
      </c>
      <c r="AG578" s="46">
        <f t="shared" si="128"/>
        <v>1.0286999999999999</v>
      </c>
      <c r="AH578" s="46">
        <f t="shared" si="129"/>
        <v>1.0538000000000001</v>
      </c>
      <c r="AI578" s="46">
        <f t="shared" si="130"/>
        <v>1.0376000000000001</v>
      </c>
      <c r="AK578" s="45">
        <v>201206</v>
      </c>
      <c r="AL578" s="47">
        <v>3.89</v>
      </c>
      <c r="AM578" s="47">
        <v>0</v>
      </c>
    </row>
    <row r="579" spans="1:39" x14ac:dyDescent="0.2">
      <c r="A579" s="45">
        <v>201207</v>
      </c>
      <c r="B579" s="47">
        <v>-2.08</v>
      </c>
      <c r="C579" s="47">
        <v>-1.65</v>
      </c>
      <c r="D579" s="47">
        <v>-1.1599999999999999</v>
      </c>
      <c r="E579" s="47">
        <v>-0.61</v>
      </c>
      <c r="F579" s="47">
        <v>1.32</v>
      </c>
      <c r="G579" s="46">
        <f t="shared" si="124"/>
        <v>0.97919999999999996</v>
      </c>
      <c r="H579" s="46">
        <f t="shared" si="120"/>
        <v>0.98350000000000004</v>
      </c>
      <c r="I579" s="46">
        <f t="shared" si="121"/>
        <v>0.98839999999999995</v>
      </c>
      <c r="J579" s="46">
        <f t="shared" si="122"/>
        <v>0.99390000000000001</v>
      </c>
      <c r="K579" s="46">
        <f t="shared" si="123"/>
        <v>1.0132000000000001</v>
      </c>
      <c r="M579" s="45">
        <v>201207</v>
      </c>
      <c r="N579" s="47">
        <v>0.79</v>
      </c>
      <c r="O579" s="47">
        <v>2.06</v>
      </c>
      <c r="P579" s="47">
        <v>0.87</v>
      </c>
      <c r="Q579" s="47">
        <v>0.73</v>
      </c>
      <c r="R579" s="47">
        <v>-1.81</v>
      </c>
      <c r="S579" s="46">
        <f t="shared" si="131"/>
        <v>1.0079</v>
      </c>
      <c r="T579" s="46">
        <f t="shared" si="132"/>
        <v>1.0206</v>
      </c>
      <c r="U579" s="46">
        <f t="shared" si="133"/>
        <v>1.0086999999999999</v>
      </c>
      <c r="V579" s="46">
        <f t="shared" si="134"/>
        <v>1.0073000000000001</v>
      </c>
      <c r="W579" s="46">
        <f t="shared" si="125"/>
        <v>0.9819</v>
      </c>
      <c r="Y579" s="45">
        <v>201207</v>
      </c>
      <c r="Z579" s="47">
        <v>-0.85</v>
      </c>
      <c r="AA579" s="47">
        <v>1.95</v>
      </c>
      <c r="AB579" s="47">
        <v>1.89</v>
      </c>
      <c r="AC579" s="47">
        <v>1.43</v>
      </c>
      <c r="AD579" s="47">
        <v>-0.65</v>
      </c>
      <c r="AE579" s="46">
        <f t="shared" si="126"/>
        <v>0.99150000000000005</v>
      </c>
      <c r="AF579" s="46">
        <f t="shared" si="127"/>
        <v>1.0195000000000001</v>
      </c>
      <c r="AG579" s="46">
        <f t="shared" si="128"/>
        <v>1.0188999999999999</v>
      </c>
      <c r="AH579" s="46">
        <f t="shared" si="129"/>
        <v>1.0143</v>
      </c>
      <c r="AI579" s="46">
        <f t="shared" si="130"/>
        <v>0.99350000000000005</v>
      </c>
      <c r="AK579" s="45">
        <v>201207</v>
      </c>
      <c r="AL579" s="47">
        <v>0.79</v>
      </c>
      <c r="AM579" s="47">
        <v>0</v>
      </c>
    </row>
    <row r="580" spans="1:39" x14ac:dyDescent="0.2">
      <c r="A580" s="45">
        <v>201208</v>
      </c>
      <c r="B580" s="47">
        <v>2.75</v>
      </c>
      <c r="C580" s="47">
        <v>2.66</v>
      </c>
      <c r="D580" s="47">
        <v>4.13</v>
      </c>
      <c r="E580" s="47">
        <v>3.94</v>
      </c>
      <c r="F580" s="47">
        <v>2.25</v>
      </c>
      <c r="G580" s="46">
        <f t="shared" si="124"/>
        <v>1.0275000000000001</v>
      </c>
      <c r="H580" s="46">
        <f t="shared" si="120"/>
        <v>1.0266</v>
      </c>
      <c r="I580" s="46">
        <f t="shared" si="121"/>
        <v>1.0412999999999999</v>
      </c>
      <c r="J580" s="46">
        <f t="shared" si="122"/>
        <v>1.0394000000000001</v>
      </c>
      <c r="K580" s="46">
        <f t="shared" si="123"/>
        <v>1.0225</v>
      </c>
      <c r="M580" s="45">
        <v>201208</v>
      </c>
      <c r="N580" s="47">
        <v>2.37</v>
      </c>
      <c r="O580" s="47">
        <v>2.57</v>
      </c>
      <c r="P580" s="47">
        <v>1.98</v>
      </c>
      <c r="Q580" s="47">
        <v>1.59</v>
      </c>
      <c r="R580" s="47">
        <v>5.96</v>
      </c>
      <c r="S580" s="46">
        <f t="shared" si="131"/>
        <v>1.0237000000000001</v>
      </c>
      <c r="T580" s="46">
        <f t="shared" si="132"/>
        <v>1.0257000000000001</v>
      </c>
      <c r="U580" s="46">
        <f t="shared" si="133"/>
        <v>1.0198</v>
      </c>
      <c r="V580" s="46">
        <f t="shared" si="134"/>
        <v>1.0159</v>
      </c>
      <c r="W580" s="46">
        <f t="shared" si="125"/>
        <v>1.0596000000000001</v>
      </c>
      <c r="Y580" s="45">
        <v>201208</v>
      </c>
      <c r="Z580" s="47">
        <v>3.22</v>
      </c>
      <c r="AA580" s="47">
        <v>0.88</v>
      </c>
      <c r="AB580" s="47">
        <v>3.46</v>
      </c>
      <c r="AC580" s="47">
        <v>1.71</v>
      </c>
      <c r="AD580" s="47">
        <v>3.7</v>
      </c>
      <c r="AE580" s="46">
        <f t="shared" si="126"/>
        <v>1.0322</v>
      </c>
      <c r="AF580" s="46">
        <f t="shared" si="127"/>
        <v>1.0087999999999999</v>
      </c>
      <c r="AG580" s="46">
        <f t="shared" si="128"/>
        <v>1.0346</v>
      </c>
      <c r="AH580" s="46">
        <f t="shared" si="129"/>
        <v>1.0170999999999999</v>
      </c>
      <c r="AI580" s="46">
        <f t="shared" si="130"/>
        <v>1.0369999999999999</v>
      </c>
      <c r="AK580" s="45">
        <v>201208</v>
      </c>
      <c r="AL580" s="47">
        <v>2.5499999999999998</v>
      </c>
      <c r="AM580" s="47">
        <v>0.01</v>
      </c>
    </row>
    <row r="581" spans="1:39" x14ac:dyDescent="0.2">
      <c r="A581" s="45">
        <v>201209</v>
      </c>
      <c r="B581" s="47">
        <v>4.47</v>
      </c>
      <c r="C581" s="47">
        <v>4.1399999999999997</v>
      </c>
      <c r="D581" s="47">
        <v>2.63</v>
      </c>
      <c r="E581" s="47">
        <v>2.2000000000000002</v>
      </c>
      <c r="F581" s="47">
        <v>2.71</v>
      </c>
      <c r="G581" s="46">
        <f t="shared" si="124"/>
        <v>1.0447</v>
      </c>
      <c r="H581" s="46">
        <f t="shared" si="120"/>
        <v>1.0414000000000001</v>
      </c>
      <c r="I581" s="46">
        <f t="shared" si="121"/>
        <v>1.0263</v>
      </c>
      <c r="J581" s="46">
        <f t="shared" si="122"/>
        <v>1.022</v>
      </c>
      <c r="K581" s="46">
        <f t="shared" si="123"/>
        <v>1.0270999999999999</v>
      </c>
      <c r="M581" s="45">
        <v>201209</v>
      </c>
      <c r="N581" s="47">
        <v>1.93</v>
      </c>
      <c r="O581" s="47">
        <v>2.4500000000000002</v>
      </c>
      <c r="P581" s="47">
        <v>3.39</v>
      </c>
      <c r="Q581" s="47">
        <v>3.22</v>
      </c>
      <c r="R581" s="47">
        <v>4.91</v>
      </c>
      <c r="S581" s="46">
        <f t="shared" si="131"/>
        <v>1.0193000000000001</v>
      </c>
      <c r="T581" s="46">
        <f t="shared" si="132"/>
        <v>1.0245</v>
      </c>
      <c r="U581" s="46">
        <f t="shared" si="133"/>
        <v>1.0339</v>
      </c>
      <c r="V581" s="46">
        <f t="shared" si="134"/>
        <v>1.0322</v>
      </c>
      <c r="W581" s="46">
        <f t="shared" si="125"/>
        <v>1.0490999999999999</v>
      </c>
      <c r="Y581" s="45">
        <v>201209</v>
      </c>
      <c r="Z581" s="47">
        <v>3.57</v>
      </c>
      <c r="AA581" s="47">
        <v>3.16</v>
      </c>
      <c r="AB581" s="47">
        <v>1.62</v>
      </c>
      <c r="AC581" s="47">
        <v>2.87</v>
      </c>
      <c r="AD581" s="47">
        <v>2.3199999999999998</v>
      </c>
      <c r="AE581" s="46">
        <f t="shared" si="126"/>
        <v>1.0357000000000001</v>
      </c>
      <c r="AF581" s="46">
        <f t="shared" si="127"/>
        <v>1.0316000000000001</v>
      </c>
      <c r="AG581" s="46">
        <f t="shared" si="128"/>
        <v>1.0162</v>
      </c>
      <c r="AH581" s="46">
        <f t="shared" si="129"/>
        <v>1.0286999999999999</v>
      </c>
      <c r="AI581" s="46">
        <f t="shared" si="130"/>
        <v>1.0232000000000001</v>
      </c>
      <c r="AK581" s="45">
        <v>201209</v>
      </c>
      <c r="AL581" s="47">
        <v>2.73</v>
      </c>
      <c r="AM581" s="47">
        <v>0.01</v>
      </c>
    </row>
    <row r="582" spans="1:39" x14ac:dyDescent="0.2">
      <c r="A582" s="45">
        <v>201210</v>
      </c>
      <c r="B582" s="47">
        <v>-3.39</v>
      </c>
      <c r="C582" s="47">
        <v>-2.69</v>
      </c>
      <c r="D582" s="47">
        <v>-0.81</v>
      </c>
      <c r="E582" s="47">
        <v>-0.3</v>
      </c>
      <c r="F582" s="47">
        <v>-1.92</v>
      </c>
      <c r="G582" s="46">
        <f t="shared" si="124"/>
        <v>0.96609999999999996</v>
      </c>
      <c r="H582" s="46">
        <f t="shared" si="120"/>
        <v>0.97309999999999997</v>
      </c>
      <c r="I582" s="46">
        <f t="shared" si="121"/>
        <v>0.9919</v>
      </c>
      <c r="J582" s="46">
        <f t="shared" si="122"/>
        <v>0.997</v>
      </c>
      <c r="K582" s="46">
        <f t="shared" si="123"/>
        <v>0.98080000000000001</v>
      </c>
      <c r="M582" s="45">
        <v>201210</v>
      </c>
      <c r="N582" s="47">
        <v>-3.22</v>
      </c>
      <c r="O582" s="47">
        <v>-1.1000000000000001</v>
      </c>
      <c r="P582" s="47">
        <v>-2.29</v>
      </c>
      <c r="Q582" s="47">
        <v>-0.43</v>
      </c>
      <c r="R582" s="47">
        <v>2.2799999999999998</v>
      </c>
      <c r="S582" s="46">
        <f t="shared" si="131"/>
        <v>0.96779999999999999</v>
      </c>
      <c r="T582" s="46">
        <f t="shared" si="132"/>
        <v>0.98899999999999999</v>
      </c>
      <c r="U582" s="46">
        <f t="shared" si="133"/>
        <v>0.97709999999999997</v>
      </c>
      <c r="V582" s="46">
        <f t="shared" si="134"/>
        <v>0.99570000000000003</v>
      </c>
      <c r="W582" s="46">
        <f t="shared" si="125"/>
        <v>1.0227999999999999</v>
      </c>
      <c r="Y582" s="45">
        <v>201210</v>
      </c>
      <c r="Z582" s="47">
        <v>-3.24</v>
      </c>
      <c r="AA582" s="47">
        <v>-1.56</v>
      </c>
      <c r="AB582" s="47">
        <v>-2.71</v>
      </c>
      <c r="AC582" s="47">
        <v>-0.94</v>
      </c>
      <c r="AD582" s="47">
        <v>-0.16</v>
      </c>
      <c r="AE582" s="46">
        <f t="shared" si="126"/>
        <v>0.96760000000000002</v>
      </c>
      <c r="AF582" s="46">
        <f t="shared" si="127"/>
        <v>0.98440000000000005</v>
      </c>
      <c r="AG582" s="46">
        <f t="shared" si="128"/>
        <v>0.97289999999999999</v>
      </c>
      <c r="AH582" s="46">
        <f t="shared" si="129"/>
        <v>0.99060000000000004</v>
      </c>
      <c r="AI582" s="46">
        <f t="shared" si="130"/>
        <v>0.99839999999999995</v>
      </c>
      <c r="AK582" s="45">
        <v>201210</v>
      </c>
      <c r="AL582" s="47">
        <v>-1.76</v>
      </c>
      <c r="AM582" s="47">
        <v>0.01</v>
      </c>
    </row>
    <row r="583" spans="1:39" x14ac:dyDescent="0.2">
      <c r="A583" s="45">
        <v>201211</v>
      </c>
      <c r="B583" s="47">
        <v>0.59</v>
      </c>
      <c r="C583" s="47">
        <v>0.42</v>
      </c>
      <c r="D583" s="47">
        <v>2.21</v>
      </c>
      <c r="E583" s="47">
        <v>1.77</v>
      </c>
      <c r="F583" s="47">
        <v>0.54</v>
      </c>
      <c r="G583" s="46">
        <f t="shared" si="124"/>
        <v>1.0059</v>
      </c>
      <c r="H583" s="46">
        <f t="shared" si="120"/>
        <v>1.0042</v>
      </c>
      <c r="I583" s="46">
        <f t="shared" si="121"/>
        <v>1.0221</v>
      </c>
      <c r="J583" s="46">
        <f t="shared" si="122"/>
        <v>1.0177</v>
      </c>
      <c r="K583" s="46">
        <f t="shared" si="123"/>
        <v>1.0054000000000001</v>
      </c>
      <c r="M583" s="45">
        <v>201211</v>
      </c>
      <c r="N583" s="47">
        <v>1.42</v>
      </c>
      <c r="O583" s="47">
        <v>0.87</v>
      </c>
      <c r="P583" s="47">
        <v>-0.15</v>
      </c>
      <c r="Q583" s="47">
        <v>0.13</v>
      </c>
      <c r="R583" s="47">
        <v>-0.71</v>
      </c>
      <c r="S583" s="46">
        <f t="shared" si="131"/>
        <v>1.0142</v>
      </c>
      <c r="T583" s="46">
        <f t="shared" si="132"/>
        <v>1.0086999999999999</v>
      </c>
      <c r="U583" s="46">
        <f t="shared" si="133"/>
        <v>0.99850000000000005</v>
      </c>
      <c r="V583" s="46">
        <f t="shared" si="134"/>
        <v>1.0013000000000001</v>
      </c>
      <c r="W583" s="46">
        <f t="shared" si="125"/>
        <v>0.9929</v>
      </c>
      <c r="Y583" s="45">
        <v>201211</v>
      </c>
      <c r="Z583" s="47">
        <v>1.54</v>
      </c>
      <c r="AA583" s="47">
        <v>1.48</v>
      </c>
      <c r="AB583" s="47">
        <v>1.5</v>
      </c>
      <c r="AC583" s="47">
        <v>0.36</v>
      </c>
      <c r="AD583" s="47">
        <v>-1.78</v>
      </c>
      <c r="AE583" s="46">
        <f t="shared" si="126"/>
        <v>1.0154000000000001</v>
      </c>
      <c r="AF583" s="46">
        <f t="shared" si="127"/>
        <v>1.0147999999999999</v>
      </c>
      <c r="AG583" s="46">
        <f t="shared" si="128"/>
        <v>1.0149999999999999</v>
      </c>
      <c r="AH583" s="46">
        <f t="shared" si="129"/>
        <v>1.0036</v>
      </c>
      <c r="AI583" s="46">
        <f t="shared" si="130"/>
        <v>0.98219999999999996</v>
      </c>
      <c r="AK583" s="45">
        <v>201211</v>
      </c>
      <c r="AL583" s="47">
        <v>0.78</v>
      </c>
      <c r="AM583" s="47">
        <v>0.01</v>
      </c>
    </row>
    <row r="584" spans="1:39" x14ac:dyDescent="0.2">
      <c r="A584" s="45">
        <v>201212</v>
      </c>
      <c r="B584" s="47">
        <v>3.45</v>
      </c>
      <c r="C584" s="47">
        <v>3.5</v>
      </c>
      <c r="D584" s="47">
        <v>2.92</v>
      </c>
      <c r="E584" s="47">
        <v>2.59</v>
      </c>
      <c r="F584" s="47">
        <v>0.7</v>
      </c>
      <c r="G584" s="46">
        <f t="shared" si="124"/>
        <v>1.0345</v>
      </c>
      <c r="H584" s="46">
        <f t="shared" si="120"/>
        <v>1.0349999999999999</v>
      </c>
      <c r="I584" s="46">
        <f t="shared" si="121"/>
        <v>1.0291999999999999</v>
      </c>
      <c r="J584" s="46">
        <f t="shared" si="122"/>
        <v>1.0259</v>
      </c>
      <c r="K584" s="46">
        <f t="shared" si="123"/>
        <v>1.0069999999999999</v>
      </c>
      <c r="M584" s="45">
        <v>201212</v>
      </c>
      <c r="N584" s="47">
        <v>-0.52</v>
      </c>
      <c r="O584" s="47">
        <v>0.85</v>
      </c>
      <c r="P584" s="47">
        <v>1.78</v>
      </c>
      <c r="Q584" s="47">
        <v>2.81</v>
      </c>
      <c r="R584" s="47">
        <v>6.15</v>
      </c>
      <c r="S584" s="46">
        <f t="shared" si="131"/>
        <v>0.99480000000000002</v>
      </c>
      <c r="T584" s="46">
        <f t="shared" si="132"/>
        <v>1.0085</v>
      </c>
      <c r="U584" s="46">
        <f t="shared" si="133"/>
        <v>1.0178</v>
      </c>
      <c r="V584" s="46">
        <f t="shared" si="134"/>
        <v>1.0281</v>
      </c>
      <c r="W584" s="46">
        <f t="shared" si="125"/>
        <v>1.0615000000000001</v>
      </c>
      <c r="Y584" s="45">
        <v>201212</v>
      </c>
      <c r="Z584" s="47">
        <v>2.7</v>
      </c>
      <c r="AA584" s="47">
        <v>-0.25</v>
      </c>
      <c r="AB584" s="47">
        <v>-0.38</v>
      </c>
      <c r="AC584" s="47">
        <v>1.21</v>
      </c>
      <c r="AD584" s="47">
        <v>3.29</v>
      </c>
      <c r="AE584" s="46">
        <f t="shared" si="126"/>
        <v>1.0269999999999999</v>
      </c>
      <c r="AF584" s="46">
        <f t="shared" si="127"/>
        <v>0.99750000000000005</v>
      </c>
      <c r="AG584" s="46">
        <f t="shared" si="128"/>
        <v>0.99619999999999997</v>
      </c>
      <c r="AH584" s="46">
        <f t="shared" si="129"/>
        <v>1.0121</v>
      </c>
      <c r="AI584" s="46">
        <f t="shared" si="130"/>
        <v>1.0328999999999999</v>
      </c>
      <c r="AK584" s="45">
        <v>201212</v>
      </c>
      <c r="AL584" s="47">
        <v>1.18</v>
      </c>
      <c r="AM584" s="47">
        <v>0.01</v>
      </c>
    </row>
    <row r="585" spans="1:39" x14ac:dyDescent="0.2">
      <c r="A585" s="45">
        <v>201301</v>
      </c>
      <c r="B585" s="47">
        <v>5.8</v>
      </c>
      <c r="C585" s="47">
        <v>6.59</v>
      </c>
      <c r="D585" s="47">
        <v>6.61</v>
      </c>
      <c r="E585" s="47">
        <v>7.4</v>
      </c>
      <c r="F585" s="47">
        <v>5.17</v>
      </c>
      <c r="G585" s="46">
        <f t="shared" si="124"/>
        <v>1.0580000000000001</v>
      </c>
      <c r="H585" s="46">
        <f t="shared" ref="H585:H648" si="135">(C585/100)+1</f>
        <v>1.0659000000000001</v>
      </c>
      <c r="I585" s="46">
        <f t="shared" ref="I585:I648" si="136">(D585/100)+1</f>
        <v>1.0661</v>
      </c>
      <c r="J585" s="46">
        <f t="shared" ref="J585:J648" si="137">(E585/100)+1</f>
        <v>1.0740000000000001</v>
      </c>
      <c r="K585" s="46">
        <f t="shared" ref="K585:K648" si="138">(F585/100)+1</f>
        <v>1.0517000000000001</v>
      </c>
      <c r="M585" s="45">
        <v>201301</v>
      </c>
      <c r="N585" s="47">
        <v>4.1399999999999997</v>
      </c>
      <c r="O585" s="47">
        <v>5.81</v>
      </c>
      <c r="P585" s="47">
        <v>5.97</v>
      </c>
      <c r="Q585" s="47">
        <v>6.96</v>
      </c>
      <c r="R585" s="47">
        <v>7.43</v>
      </c>
      <c r="S585" s="46">
        <f t="shared" si="131"/>
        <v>1.0414000000000001</v>
      </c>
      <c r="T585" s="46">
        <f t="shared" si="132"/>
        <v>1.0581</v>
      </c>
      <c r="U585" s="46">
        <f t="shared" si="133"/>
        <v>1.0597000000000001</v>
      </c>
      <c r="V585" s="46">
        <f t="shared" si="134"/>
        <v>1.0695999999999999</v>
      </c>
      <c r="W585" s="46">
        <f t="shared" si="125"/>
        <v>1.0743</v>
      </c>
      <c r="Y585" s="45">
        <v>201301</v>
      </c>
      <c r="Z585" s="47">
        <v>5.16</v>
      </c>
      <c r="AA585" s="47">
        <v>6.72</v>
      </c>
      <c r="AB585" s="47">
        <v>3.25</v>
      </c>
      <c r="AC585" s="47">
        <v>6.62</v>
      </c>
      <c r="AD585" s="47">
        <v>5.9</v>
      </c>
      <c r="AE585" s="46">
        <f t="shared" si="126"/>
        <v>1.0516000000000001</v>
      </c>
      <c r="AF585" s="46">
        <f t="shared" si="127"/>
        <v>1.0671999999999999</v>
      </c>
      <c r="AG585" s="46">
        <f t="shared" si="128"/>
        <v>1.0325</v>
      </c>
      <c r="AH585" s="46">
        <f t="shared" si="129"/>
        <v>1.0662</v>
      </c>
      <c r="AI585" s="46">
        <f t="shared" si="130"/>
        <v>1.0589999999999999</v>
      </c>
      <c r="AK585" s="45">
        <v>201301</v>
      </c>
      <c r="AL585" s="47">
        <v>5.57</v>
      </c>
      <c r="AM585" s="47">
        <v>0</v>
      </c>
    </row>
    <row r="586" spans="1:39" x14ac:dyDescent="0.2">
      <c r="A586" s="45">
        <v>201302</v>
      </c>
      <c r="B586" s="47">
        <v>0.73</v>
      </c>
      <c r="C586" s="47">
        <v>1.25</v>
      </c>
      <c r="D586" s="47">
        <v>1.4</v>
      </c>
      <c r="E586" s="47">
        <v>1.2</v>
      </c>
      <c r="F586" s="47">
        <v>1.34</v>
      </c>
      <c r="G586" s="46">
        <f t="shared" ref="G586:G649" si="139">(B586/100)+1</f>
        <v>1.0073000000000001</v>
      </c>
      <c r="H586" s="46">
        <f t="shared" si="135"/>
        <v>1.0125</v>
      </c>
      <c r="I586" s="46">
        <f t="shared" si="136"/>
        <v>1.014</v>
      </c>
      <c r="J586" s="46">
        <f t="shared" si="137"/>
        <v>1.012</v>
      </c>
      <c r="K586" s="46">
        <f t="shared" si="138"/>
        <v>1.0134000000000001</v>
      </c>
      <c r="M586" s="45">
        <v>201302</v>
      </c>
      <c r="N586" s="47">
        <v>1.04</v>
      </c>
      <c r="O586" s="47">
        <v>1.27</v>
      </c>
      <c r="P586" s="47">
        <v>1.79</v>
      </c>
      <c r="Q586" s="47">
        <v>2.0499999999999998</v>
      </c>
      <c r="R586" s="47">
        <v>1.1000000000000001</v>
      </c>
      <c r="S586" s="46">
        <f t="shared" si="131"/>
        <v>1.0104</v>
      </c>
      <c r="T586" s="46">
        <f t="shared" si="132"/>
        <v>1.0126999999999999</v>
      </c>
      <c r="U586" s="46">
        <f t="shared" si="133"/>
        <v>1.0179</v>
      </c>
      <c r="V586" s="46">
        <f t="shared" si="134"/>
        <v>1.0205</v>
      </c>
      <c r="W586" s="46">
        <f t="shared" ref="W586:W649" si="140">(R586/100)+1</f>
        <v>1.0109999999999999</v>
      </c>
      <c r="Y586" s="45">
        <v>201302</v>
      </c>
      <c r="Z586" s="47">
        <v>0.55000000000000004</v>
      </c>
      <c r="AA586" s="47">
        <v>2.09</v>
      </c>
      <c r="AB586" s="47">
        <v>1.28</v>
      </c>
      <c r="AC586" s="47">
        <v>1.38</v>
      </c>
      <c r="AD586" s="47">
        <v>1.0900000000000001</v>
      </c>
      <c r="AE586" s="46">
        <f t="shared" ref="AE586:AE649" si="141">(Z586/100)+1</f>
        <v>1.0055000000000001</v>
      </c>
      <c r="AF586" s="46">
        <f t="shared" ref="AF586:AF649" si="142">(AA586/100)+1</f>
        <v>1.0208999999999999</v>
      </c>
      <c r="AG586" s="46">
        <f t="shared" ref="AG586:AG649" si="143">(AB586/100)+1</f>
        <v>1.0127999999999999</v>
      </c>
      <c r="AH586" s="46">
        <f t="shared" ref="AH586:AH649" si="144">(AC586/100)+1</f>
        <v>1.0138</v>
      </c>
      <c r="AI586" s="46">
        <f t="shared" ref="AI586:AI649" si="145">(AD586/100)+1</f>
        <v>1.0108999999999999</v>
      </c>
      <c r="AK586" s="45">
        <v>201302</v>
      </c>
      <c r="AL586" s="47">
        <v>1.29</v>
      </c>
      <c r="AM586" s="47">
        <v>0</v>
      </c>
    </row>
    <row r="587" spans="1:39" x14ac:dyDescent="0.2">
      <c r="A587" s="45">
        <v>201303</v>
      </c>
      <c r="B587" s="47">
        <v>5.35</v>
      </c>
      <c r="C587" s="47">
        <v>4.63</v>
      </c>
      <c r="D587" s="47">
        <v>4.88</v>
      </c>
      <c r="E587" s="47">
        <v>4.51</v>
      </c>
      <c r="F587" s="47">
        <v>3.85</v>
      </c>
      <c r="G587" s="46">
        <f t="shared" si="139"/>
        <v>1.0535000000000001</v>
      </c>
      <c r="H587" s="46">
        <f t="shared" si="135"/>
        <v>1.0463</v>
      </c>
      <c r="I587" s="46">
        <f t="shared" si="136"/>
        <v>1.0488</v>
      </c>
      <c r="J587" s="46">
        <f t="shared" si="137"/>
        <v>1.0450999999999999</v>
      </c>
      <c r="K587" s="46">
        <f t="shared" si="138"/>
        <v>1.0385</v>
      </c>
      <c r="M587" s="45">
        <v>201303</v>
      </c>
      <c r="N587" s="47">
        <v>4.01</v>
      </c>
      <c r="O587" s="47">
        <v>3.62</v>
      </c>
      <c r="P587" s="47">
        <v>3.62</v>
      </c>
      <c r="Q587" s="47">
        <v>4.8</v>
      </c>
      <c r="R587" s="47">
        <v>4.03</v>
      </c>
      <c r="S587" s="46">
        <f t="shared" ref="S587:S650" si="146">(N587/100)+1</f>
        <v>1.0401</v>
      </c>
      <c r="T587" s="46">
        <f t="shared" ref="T587:T650" si="147">(O587/100)+1</f>
        <v>1.0362</v>
      </c>
      <c r="U587" s="46">
        <f t="shared" ref="U587:U650" si="148">(P587/100)+1</f>
        <v>1.0362</v>
      </c>
      <c r="V587" s="46">
        <f t="shared" ref="V587:V650" si="149">(Q587/100)+1</f>
        <v>1.048</v>
      </c>
      <c r="W587" s="46">
        <f t="shared" si="140"/>
        <v>1.0403</v>
      </c>
      <c r="Y587" s="45">
        <v>201303</v>
      </c>
      <c r="Z587" s="47">
        <v>4.04</v>
      </c>
      <c r="AA587" s="47">
        <v>4.42</v>
      </c>
      <c r="AB587" s="47">
        <v>3.55</v>
      </c>
      <c r="AC587" s="47">
        <v>4.42</v>
      </c>
      <c r="AD587" s="47">
        <v>3.37</v>
      </c>
      <c r="AE587" s="46">
        <f t="shared" si="141"/>
        <v>1.0404</v>
      </c>
      <c r="AF587" s="46">
        <f t="shared" si="142"/>
        <v>1.0442</v>
      </c>
      <c r="AG587" s="46">
        <f t="shared" si="143"/>
        <v>1.0355000000000001</v>
      </c>
      <c r="AH587" s="46">
        <f t="shared" si="144"/>
        <v>1.0442</v>
      </c>
      <c r="AI587" s="46">
        <f t="shared" si="145"/>
        <v>1.0337000000000001</v>
      </c>
      <c r="AK587" s="45">
        <v>201303</v>
      </c>
      <c r="AL587" s="47">
        <v>4.03</v>
      </c>
      <c r="AM587" s="47">
        <v>0</v>
      </c>
    </row>
    <row r="588" spans="1:39" x14ac:dyDescent="0.2">
      <c r="A588" s="45">
        <v>201304</v>
      </c>
      <c r="B588" s="47">
        <v>0.17</v>
      </c>
      <c r="C588" s="47">
        <v>-0.66</v>
      </c>
      <c r="D588" s="47">
        <v>-0.82</v>
      </c>
      <c r="E588" s="47">
        <v>0.94</v>
      </c>
      <c r="F588" s="47">
        <v>1.92</v>
      </c>
      <c r="G588" s="46">
        <f t="shared" si="139"/>
        <v>1.0017</v>
      </c>
      <c r="H588" s="46">
        <f t="shared" si="135"/>
        <v>0.99339999999999995</v>
      </c>
      <c r="I588" s="46">
        <f t="shared" si="136"/>
        <v>0.99180000000000001</v>
      </c>
      <c r="J588" s="46">
        <f t="shared" si="137"/>
        <v>1.0094000000000001</v>
      </c>
      <c r="K588" s="46">
        <f t="shared" si="138"/>
        <v>1.0192000000000001</v>
      </c>
      <c r="M588" s="45">
        <v>201304</v>
      </c>
      <c r="N588" s="47">
        <v>1.98</v>
      </c>
      <c r="O588" s="47">
        <v>1.0900000000000001</v>
      </c>
      <c r="P588" s="47">
        <v>1.2</v>
      </c>
      <c r="Q588" s="47">
        <v>1.25</v>
      </c>
      <c r="R588" s="47">
        <v>1.99</v>
      </c>
      <c r="S588" s="46">
        <f t="shared" si="146"/>
        <v>1.0198</v>
      </c>
      <c r="T588" s="46">
        <f t="shared" si="147"/>
        <v>1.0108999999999999</v>
      </c>
      <c r="U588" s="46">
        <f t="shared" si="148"/>
        <v>1.012</v>
      </c>
      <c r="V588" s="46">
        <f t="shared" si="149"/>
        <v>1.0125</v>
      </c>
      <c r="W588" s="46">
        <f t="shared" si="140"/>
        <v>1.0199</v>
      </c>
      <c r="Y588" s="45">
        <v>201304</v>
      </c>
      <c r="Z588" s="47">
        <v>0.87</v>
      </c>
      <c r="AA588" s="47">
        <v>2.08</v>
      </c>
      <c r="AB588" s="47">
        <v>0.96</v>
      </c>
      <c r="AC588" s="47">
        <v>1.07</v>
      </c>
      <c r="AD588" s="47">
        <v>2.61</v>
      </c>
      <c r="AE588" s="46">
        <f t="shared" si="141"/>
        <v>1.0086999999999999</v>
      </c>
      <c r="AF588" s="46">
        <f t="shared" si="142"/>
        <v>1.0207999999999999</v>
      </c>
      <c r="AG588" s="46">
        <f t="shared" si="143"/>
        <v>1.0096000000000001</v>
      </c>
      <c r="AH588" s="46">
        <f t="shared" si="144"/>
        <v>1.0106999999999999</v>
      </c>
      <c r="AI588" s="46">
        <f t="shared" si="145"/>
        <v>1.0261</v>
      </c>
      <c r="AK588" s="45">
        <v>201304</v>
      </c>
      <c r="AL588" s="47">
        <v>1.55</v>
      </c>
      <c r="AM588" s="47">
        <v>0</v>
      </c>
    </row>
    <row r="589" spans="1:39" x14ac:dyDescent="0.2">
      <c r="A589" s="45">
        <v>201305</v>
      </c>
      <c r="B589" s="47">
        <v>5.62</v>
      </c>
      <c r="C589" s="47">
        <v>5.52</v>
      </c>
      <c r="D589" s="47">
        <v>4.57</v>
      </c>
      <c r="E589" s="47">
        <v>3.47</v>
      </c>
      <c r="F589" s="47">
        <v>2.4500000000000002</v>
      </c>
      <c r="G589" s="46">
        <f t="shared" si="139"/>
        <v>1.0562</v>
      </c>
      <c r="H589" s="46">
        <f t="shared" si="135"/>
        <v>1.0551999999999999</v>
      </c>
      <c r="I589" s="46">
        <f t="shared" si="136"/>
        <v>1.0457000000000001</v>
      </c>
      <c r="J589" s="46">
        <f t="shared" si="137"/>
        <v>1.0347</v>
      </c>
      <c r="K589" s="46">
        <f t="shared" si="138"/>
        <v>1.0245</v>
      </c>
      <c r="M589" s="45">
        <v>201305</v>
      </c>
      <c r="N589" s="47">
        <v>1.71</v>
      </c>
      <c r="O589" s="47">
        <v>2.68</v>
      </c>
      <c r="P589" s="47">
        <v>1.83</v>
      </c>
      <c r="Q589" s="47">
        <v>3.53</v>
      </c>
      <c r="R589" s="47">
        <v>7.72</v>
      </c>
      <c r="S589" s="46">
        <f t="shared" si="146"/>
        <v>1.0170999999999999</v>
      </c>
      <c r="T589" s="46">
        <f t="shared" si="147"/>
        <v>1.0267999999999999</v>
      </c>
      <c r="U589" s="46">
        <f t="shared" si="148"/>
        <v>1.0183</v>
      </c>
      <c r="V589" s="46">
        <f t="shared" si="149"/>
        <v>1.0352999999999999</v>
      </c>
      <c r="W589" s="46">
        <f t="shared" si="140"/>
        <v>1.0771999999999999</v>
      </c>
      <c r="Y589" s="45">
        <v>201305</v>
      </c>
      <c r="Z589" s="47">
        <v>1.08</v>
      </c>
      <c r="AA589" s="47">
        <v>1.1299999999999999</v>
      </c>
      <c r="AB589" s="47">
        <v>2.44</v>
      </c>
      <c r="AC589" s="47">
        <v>2.37</v>
      </c>
      <c r="AD589" s="47">
        <v>6.19</v>
      </c>
      <c r="AE589" s="46">
        <f t="shared" si="141"/>
        <v>1.0107999999999999</v>
      </c>
      <c r="AF589" s="46">
        <f t="shared" si="142"/>
        <v>1.0113000000000001</v>
      </c>
      <c r="AG589" s="46">
        <f t="shared" si="143"/>
        <v>1.0244</v>
      </c>
      <c r="AH589" s="46">
        <f t="shared" si="144"/>
        <v>1.0237000000000001</v>
      </c>
      <c r="AI589" s="46">
        <f t="shared" si="145"/>
        <v>1.0619000000000001</v>
      </c>
      <c r="AK589" s="45">
        <v>201305</v>
      </c>
      <c r="AL589" s="47">
        <v>2.8</v>
      </c>
      <c r="AM589" s="47">
        <v>0</v>
      </c>
    </row>
    <row r="590" spans="1:39" x14ac:dyDescent="0.2">
      <c r="A590" s="45">
        <v>201306</v>
      </c>
      <c r="B590" s="47">
        <v>0.6</v>
      </c>
      <c r="C590" s="47">
        <v>0.25</v>
      </c>
      <c r="D590" s="47">
        <v>-0.81</v>
      </c>
      <c r="E590" s="47">
        <v>-1.75</v>
      </c>
      <c r="F590" s="47">
        <v>-1.31</v>
      </c>
      <c r="G590" s="46">
        <f t="shared" si="139"/>
        <v>1.006</v>
      </c>
      <c r="H590" s="46">
        <f t="shared" si="135"/>
        <v>1.0024999999999999</v>
      </c>
      <c r="I590" s="46">
        <f t="shared" si="136"/>
        <v>0.9919</v>
      </c>
      <c r="J590" s="46">
        <f t="shared" si="137"/>
        <v>0.98250000000000004</v>
      </c>
      <c r="K590" s="46">
        <f t="shared" si="138"/>
        <v>0.9869</v>
      </c>
      <c r="M590" s="45">
        <v>201306</v>
      </c>
      <c r="N590" s="47">
        <v>-2.1800000000000002</v>
      </c>
      <c r="O590" s="47">
        <v>-0.53</v>
      </c>
      <c r="P590" s="47">
        <v>-0.14000000000000001</v>
      </c>
      <c r="Q590" s="47">
        <v>-0.53</v>
      </c>
      <c r="R590" s="47">
        <v>-2.19</v>
      </c>
      <c r="S590" s="46">
        <f t="shared" si="146"/>
        <v>0.97819999999999996</v>
      </c>
      <c r="T590" s="46">
        <f t="shared" si="147"/>
        <v>0.99470000000000003</v>
      </c>
      <c r="U590" s="46">
        <f t="shared" si="148"/>
        <v>0.99860000000000004</v>
      </c>
      <c r="V590" s="46">
        <f t="shared" si="149"/>
        <v>0.99470000000000003</v>
      </c>
      <c r="W590" s="46">
        <f t="shared" si="140"/>
        <v>0.97809999999999997</v>
      </c>
      <c r="Y590" s="45">
        <v>201306</v>
      </c>
      <c r="Z590" s="47">
        <v>-0.51</v>
      </c>
      <c r="AA590" s="47">
        <v>-0.48</v>
      </c>
      <c r="AB590" s="47">
        <v>-2.2999999999999998</v>
      </c>
      <c r="AC590" s="47">
        <v>-1.36</v>
      </c>
      <c r="AD590" s="47">
        <v>-1.43</v>
      </c>
      <c r="AE590" s="46">
        <f t="shared" si="141"/>
        <v>0.99490000000000001</v>
      </c>
      <c r="AF590" s="46">
        <f t="shared" si="142"/>
        <v>0.99519999999999997</v>
      </c>
      <c r="AG590" s="46">
        <f t="shared" si="143"/>
        <v>0.97699999999999998</v>
      </c>
      <c r="AH590" s="46">
        <f t="shared" si="144"/>
        <v>0.98639999999999994</v>
      </c>
      <c r="AI590" s="46">
        <f t="shared" si="145"/>
        <v>0.98570000000000002</v>
      </c>
      <c r="AK590" s="45">
        <v>201306</v>
      </c>
      <c r="AL590" s="47">
        <v>-1.2</v>
      </c>
      <c r="AM590" s="47">
        <v>0</v>
      </c>
    </row>
    <row r="591" spans="1:39" x14ac:dyDescent="0.2">
      <c r="A591" s="45">
        <v>201307</v>
      </c>
      <c r="B591" s="47">
        <v>8.23</v>
      </c>
      <c r="C591" s="47">
        <v>6.86</v>
      </c>
      <c r="D591" s="47">
        <v>7.67</v>
      </c>
      <c r="E591" s="47">
        <v>6.72</v>
      </c>
      <c r="F591" s="47">
        <v>5.23</v>
      </c>
      <c r="G591" s="46">
        <f t="shared" si="139"/>
        <v>1.0823</v>
      </c>
      <c r="H591" s="46">
        <f t="shared" si="135"/>
        <v>1.0686</v>
      </c>
      <c r="I591" s="46">
        <f t="shared" si="136"/>
        <v>1.0767</v>
      </c>
      <c r="J591" s="46">
        <f t="shared" si="137"/>
        <v>1.0671999999999999</v>
      </c>
      <c r="K591" s="46">
        <f t="shared" si="138"/>
        <v>1.0523</v>
      </c>
      <c r="M591" s="45">
        <v>201307</v>
      </c>
      <c r="N591" s="47">
        <v>6.46</v>
      </c>
      <c r="O591" s="47">
        <v>4.4800000000000004</v>
      </c>
      <c r="P591" s="47">
        <v>5.04</v>
      </c>
      <c r="Q591" s="47">
        <v>5.58</v>
      </c>
      <c r="R591" s="47">
        <v>7.18</v>
      </c>
      <c r="S591" s="46">
        <f t="shared" si="146"/>
        <v>1.0646</v>
      </c>
      <c r="T591" s="46">
        <f t="shared" si="147"/>
        <v>1.0448</v>
      </c>
      <c r="U591" s="46">
        <f t="shared" si="148"/>
        <v>1.0504</v>
      </c>
      <c r="V591" s="46">
        <f t="shared" si="149"/>
        <v>1.0558000000000001</v>
      </c>
      <c r="W591" s="46">
        <f t="shared" si="140"/>
        <v>1.0718000000000001</v>
      </c>
      <c r="Y591" s="45">
        <v>201307</v>
      </c>
      <c r="Z591" s="47">
        <v>6.13</v>
      </c>
      <c r="AA591" s="47">
        <v>5.68</v>
      </c>
      <c r="AB591" s="47">
        <v>5.0199999999999996</v>
      </c>
      <c r="AC591" s="47">
        <v>4.9800000000000004</v>
      </c>
      <c r="AD591" s="47">
        <v>5.74</v>
      </c>
      <c r="AE591" s="46">
        <f t="shared" si="141"/>
        <v>1.0612999999999999</v>
      </c>
      <c r="AF591" s="46">
        <f t="shared" si="142"/>
        <v>1.0568</v>
      </c>
      <c r="AG591" s="46">
        <f t="shared" si="143"/>
        <v>1.0502</v>
      </c>
      <c r="AH591" s="46">
        <f t="shared" si="144"/>
        <v>1.0498000000000001</v>
      </c>
      <c r="AI591" s="46">
        <f t="shared" si="145"/>
        <v>1.0573999999999999</v>
      </c>
      <c r="AK591" s="45">
        <v>201307</v>
      </c>
      <c r="AL591" s="47">
        <v>5.65</v>
      </c>
      <c r="AM591" s="47">
        <v>0</v>
      </c>
    </row>
    <row r="592" spans="1:39" x14ac:dyDescent="0.2">
      <c r="A592" s="45">
        <v>201308</v>
      </c>
      <c r="B592" s="47">
        <v>-2.89</v>
      </c>
      <c r="C592" s="47">
        <v>-2.5099999999999998</v>
      </c>
      <c r="D592" s="47">
        <v>-2.72</v>
      </c>
      <c r="E592" s="47">
        <v>-2.38</v>
      </c>
      <c r="F592" s="47">
        <v>-2.77</v>
      </c>
      <c r="G592" s="46">
        <f t="shared" si="139"/>
        <v>0.97109999999999996</v>
      </c>
      <c r="H592" s="46">
        <f t="shared" si="135"/>
        <v>0.97489999999999999</v>
      </c>
      <c r="I592" s="46">
        <f t="shared" si="136"/>
        <v>0.9728</v>
      </c>
      <c r="J592" s="46">
        <f t="shared" si="137"/>
        <v>0.97619999999999996</v>
      </c>
      <c r="K592" s="46">
        <f t="shared" si="138"/>
        <v>0.97230000000000005</v>
      </c>
      <c r="M592" s="45">
        <v>201308</v>
      </c>
      <c r="N592" s="47">
        <v>-1.51</v>
      </c>
      <c r="O592" s="47">
        <v>-2.39</v>
      </c>
      <c r="P592" s="47">
        <v>-3.52</v>
      </c>
      <c r="Q592" s="47">
        <v>-3.64</v>
      </c>
      <c r="R592" s="47">
        <v>-4.2699999999999996</v>
      </c>
      <c r="S592" s="46">
        <f t="shared" si="146"/>
        <v>0.9849</v>
      </c>
      <c r="T592" s="46">
        <f t="shared" si="147"/>
        <v>0.97609999999999997</v>
      </c>
      <c r="U592" s="46">
        <f t="shared" si="148"/>
        <v>0.96479999999999999</v>
      </c>
      <c r="V592" s="46">
        <f t="shared" si="149"/>
        <v>0.96360000000000001</v>
      </c>
      <c r="W592" s="46">
        <f t="shared" si="140"/>
        <v>0.95730000000000004</v>
      </c>
      <c r="Y592" s="45">
        <v>201308</v>
      </c>
      <c r="Z592" s="47">
        <v>-1.59</v>
      </c>
      <c r="AA592" s="47">
        <v>-2.2799999999999998</v>
      </c>
      <c r="AB592" s="47">
        <v>-4.0199999999999996</v>
      </c>
      <c r="AC592" s="47">
        <v>-1.1499999999999999</v>
      </c>
      <c r="AD592" s="47">
        <v>-3.96</v>
      </c>
      <c r="AE592" s="46">
        <f t="shared" si="141"/>
        <v>0.98409999999999997</v>
      </c>
      <c r="AF592" s="46">
        <f t="shared" si="142"/>
        <v>0.97719999999999996</v>
      </c>
      <c r="AG592" s="46">
        <f t="shared" si="143"/>
        <v>0.95979999999999999</v>
      </c>
      <c r="AH592" s="46">
        <f t="shared" si="144"/>
        <v>0.98850000000000005</v>
      </c>
      <c r="AI592" s="46">
        <f t="shared" si="145"/>
        <v>0.96040000000000003</v>
      </c>
      <c r="AK592" s="45">
        <v>201308</v>
      </c>
      <c r="AL592" s="47">
        <v>-2.71</v>
      </c>
      <c r="AM592" s="47">
        <v>0</v>
      </c>
    </row>
    <row r="593" spans="1:39" x14ac:dyDescent="0.2">
      <c r="A593" s="45">
        <v>201309</v>
      </c>
      <c r="B593" s="47">
        <v>7.09</v>
      </c>
      <c r="C593" s="47">
        <v>6.46</v>
      </c>
      <c r="D593" s="47">
        <v>5.66</v>
      </c>
      <c r="E593" s="47">
        <v>5.31</v>
      </c>
      <c r="F593" s="47">
        <v>3.19</v>
      </c>
      <c r="G593" s="46">
        <f t="shared" si="139"/>
        <v>1.0709</v>
      </c>
      <c r="H593" s="46">
        <f t="shared" si="135"/>
        <v>1.0646</v>
      </c>
      <c r="I593" s="46">
        <f t="shared" si="136"/>
        <v>1.0566</v>
      </c>
      <c r="J593" s="46">
        <f t="shared" si="137"/>
        <v>1.0530999999999999</v>
      </c>
      <c r="K593" s="46">
        <f t="shared" si="138"/>
        <v>1.0319</v>
      </c>
      <c r="M593" s="45">
        <v>201309</v>
      </c>
      <c r="N593" s="47">
        <v>4.68</v>
      </c>
      <c r="O593" s="47">
        <v>3.15</v>
      </c>
      <c r="P593" s="47">
        <v>3.43</v>
      </c>
      <c r="Q593" s="47">
        <v>3.49</v>
      </c>
      <c r="R593" s="47">
        <v>2.91</v>
      </c>
      <c r="S593" s="46">
        <f t="shared" si="146"/>
        <v>1.0468</v>
      </c>
      <c r="T593" s="46">
        <f t="shared" si="147"/>
        <v>1.0315000000000001</v>
      </c>
      <c r="U593" s="46">
        <f t="shared" si="148"/>
        <v>1.0343</v>
      </c>
      <c r="V593" s="46">
        <f t="shared" si="149"/>
        <v>1.0348999999999999</v>
      </c>
      <c r="W593" s="46">
        <f t="shared" si="140"/>
        <v>1.0290999999999999</v>
      </c>
      <c r="Y593" s="45">
        <v>201309</v>
      </c>
      <c r="Z593" s="47">
        <v>4.88</v>
      </c>
      <c r="AA593" s="47">
        <v>4.32</v>
      </c>
      <c r="AB593" s="47">
        <v>3.42</v>
      </c>
      <c r="AC593" s="47">
        <v>2.54</v>
      </c>
      <c r="AD593" s="47">
        <v>2.83</v>
      </c>
      <c r="AE593" s="46">
        <f t="shared" si="141"/>
        <v>1.0488</v>
      </c>
      <c r="AF593" s="46">
        <f t="shared" si="142"/>
        <v>1.0431999999999999</v>
      </c>
      <c r="AG593" s="46">
        <f t="shared" si="143"/>
        <v>1.0342</v>
      </c>
      <c r="AH593" s="46">
        <f t="shared" si="144"/>
        <v>1.0254000000000001</v>
      </c>
      <c r="AI593" s="46">
        <f t="shared" si="145"/>
        <v>1.0283</v>
      </c>
      <c r="AK593" s="45">
        <v>201309</v>
      </c>
      <c r="AL593" s="47">
        <v>3.77</v>
      </c>
      <c r="AM593" s="47">
        <v>0</v>
      </c>
    </row>
    <row r="594" spans="1:39" x14ac:dyDescent="0.2">
      <c r="A594" s="45">
        <v>201310</v>
      </c>
      <c r="B594" s="47">
        <v>1.62</v>
      </c>
      <c r="C594" s="47">
        <v>1.93</v>
      </c>
      <c r="D594" s="47">
        <v>3.76</v>
      </c>
      <c r="E594" s="47">
        <v>3.3</v>
      </c>
      <c r="F594" s="47">
        <v>4.54</v>
      </c>
      <c r="G594" s="46">
        <f t="shared" si="139"/>
        <v>1.0162</v>
      </c>
      <c r="H594" s="46">
        <f t="shared" si="135"/>
        <v>1.0193000000000001</v>
      </c>
      <c r="I594" s="46">
        <f t="shared" si="136"/>
        <v>1.0376000000000001</v>
      </c>
      <c r="J594" s="46">
        <f t="shared" si="137"/>
        <v>1.0329999999999999</v>
      </c>
      <c r="K594" s="46">
        <f t="shared" si="138"/>
        <v>1.0454000000000001</v>
      </c>
      <c r="M594" s="45">
        <v>201310</v>
      </c>
      <c r="N594" s="47">
        <v>4.26</v>
      </c>
      <c r="O594" s="47">
        <v>4.17</v>
      </c>
      <c r="P594" s="47">
        <v>4.62</v>
      </c>
      <c r="Q594" s="47">
        <v>3.69</v>
      </c>
      <c r="R594" s="47">
        <v>4.01</v>
      </c>
      <c r="S594" s="46">
        <f t="shared" si="146"/>
        <v>1.0426</v>
      </c>
      <c r="T594" s="46">
        <f t="shared" si="147"/>
        <v>1.0417000000000001</v>
      </c>
      <c r="U594" s="46">
        <f t="shared" si="148"/>
        <v>1.0462</v>
      </c>
      <c r="V594" s="46">
        <f t="shared" si="149"/>
        <v>1.0368999999999999</v>
      </c>
      <c r="W594" s="46">
        <f t="shared" si="140"/>
        <v>1.0401</v>
      </c>
      <c r="Y594" s="45">
        <v>201310</v>
      </c>
      <c r="Z594" s="47">
        <v>3.34</v>
      </c>
      <c r="AA594" s="47">
        <v>3.96</v>
      </c>
      <c r="AB594" s="47">
        <v>5.1100000000000003</v>
      </c>
      <c r="AC594" s="47">
        <v>4.7</v>
      </c>
      <c r="AD594" s="47">
        <v>3.65</v>
      </c>
      <c r="AE594" s="46">
        <f t="shared" si="141"/>
        <v>1.0334000000000001</v>
      </c>
      <c r="AF594" s="46">
        <f t="shared" si="142"/>
        <v>1.0396000000000001</v>
      </c>
      <c r="AG594" s="46">
        <f t="shared" si="143"/>
        <v>1.0510999999999999</v>
      </c>
      <c r="AH594" s="46">
        <f t="shared" si="144"/>
        <v>1.0469999999999999</v>
      </c>
      <c r="AI594" s="46">
        <f t="shared" si="145"/>
        <v>1.0365</v>
      </c>
      <c r="AK594" s="45">
        <v>201310</v>
      </c>
      <c r="AL594" s="47">
        <v>4.18</v>
      </c>
      <c r="AM594" s="47">
        <v>0</v>
      </c>
    </row>
    <row r="595" spans="1:39" x14ac:dyDescent="0.2">
      <c r="A595" s="45">
        <v>201311</v>
      </c>
      <c r="B595" s="47">
        <v>5.89</v>
      </c>
      <c r="C595" s="47">
        <v>4.3600000000000003</v>
      </c>
      <c r="D595" s="47">
        <v>3.38</v>
      </c>
      <c r="E595" s="47">
        <v>1.88</v>
      </c>
      <c r="F595" s="47">
        <v>3.16</v>
      </c>
      <c r="G595" s="46">
        <f t="shared" si="139"/>
        <v>1.0589</v>
      </c>
      <c r="H595" s="46">
        <f t="shared" si="135"/>
        <v>1.0436000000000001</v>
      </c>
      <c r="I595" s="46">
        <f t="shared" si="136"/>
        <v>1.0338000000000001</v>
      </c>
      <c r="J595" s="46">
        <f t="shared" si="137"/>
        <v>1.0187999999999999</v>
      </c>
      <c r="K595" s="46">
        <f t="shared" si="138"/>
        <v>1.0316000000000001</v>
      </c>
      <c r="M595" s="45">
        <v>201311</v>
      </c>
      <c r="N595" s="47">
        <v>3.16</v>
      </c>
      <c r="O595" s="47">
        <v>3.44</v>
      </c>
      <c r="P595" s="47">
        <v>1.69</v>
      </c>
      <c r="Q595" s="47">
        <v>1.82</v>
      </c>
      <c r="R595" s="47">
        <v>5.93</v>
      </c>
      <c r="S595" s="46">
        <f t="shared" si="146"/>
        <v>1.0316000000000001</v>
      </c>
      <c r="T595" s="46">
        <f t="shared" si="147"/>
        <v>1.0344</v>
      </c>
      <c r="U595" s="46">
        <f t="shared" si="148"/>
        <v>1.0168999999999999</v>
      </c>
      <c r="V595" s="46">
        <f t="shared" si="149"/>
        <v>1.0182</v>
      </c>
      <c r="W595" s="46">
        <f t="shared" si="140"/>
        <v>1.0592999999999999</v>
      </c>
      <c r="Y595" s="45">
        <v>201311</v>
      </c>
      <c r="Z595" s="47">
        <v>1.23</v>
      </c>
      <c r="AA595" s="47">
        <v>3.43</v>
      </c>
      <c r="AB595" s="47">
        <v>2.5099999999999998</v>
      </c>
      <c r="AC595" s="47">
        <v>3.83</v>
      </c>
      <c r="AD595" s="47">
        <v>4.28</v>
      </c>
      <c r="AE595" s="46">
        <f t="shared" si="141"/>
        <v>1.0123</v>
      </c>
      <c r="AF595" s="46">
        <f t="shared" si="142"/>
        <v>1.0343</v>
      </c>
      <c r="AG595" s="46">
        <f t="shared" si="143"/>
        <v>1.0250999999999999</v>
      </c>
      <c r="AH595" s="46">
        <f t="shared" si="144"/>
        <v>1.0383</v>
      </c>
      <c r="AI595" s="46">
        <f t="shared" si="145"/>
        <v>1.0427999999999999</v>
      </c>
      <c r="AK595" s="45">
        <v>201311</v>
      </c>
      <c r="AL595" s="47">
        <v>3.13</v>
      </c>
      <c r="AM595" s="47">
        <v>0</v>
      </c>
    </row>
    <row r="596" spans="1:39" x14ac:dyDescent="0.2">
      <c r="A596" s="45">
        <v>201312</v>
      </c>
      <c r="B596" s="47">
        <v>2.0299999999999998</v>
      </c>
      <c r="C596" s="47">
        <v>2.23</v>
      </c>
      <c r="D596" s="47">
        <v>2.86</v>
      </c>
      <c r="E596" s="47">
        <v>3.27</v>
      </c>
      <c r="F596" s="47">
        <v>2.59</v>
      </c>
      <c r="G596" s="46">
        <f t="shared" si="139"/>
        <v>1.0203</v>
      </c>
      <c r="H596" s="46">
        <f t="shared" si="135"/>
        <v>1.0223</v>
      </c>
      <c r="I596" s="46">
        <f t="shared" si="136"/>
        <v>1.0286</v>
      </c>
      <c r="J596" s="46">
        <f t="shared" si="137"/>
        <v>1.0327</v>
      </c>
      <c r="K596" s="46">
        <f t="shared" si="138"/>
        <v>1.0259</v>
      </c>
      <c r="M596" s="45">
        <v>201312</v>
      </c>
      <c r="N596" s="47">
        <v>2.61</v>
      </c>
      <c r="O596" s="47">
        <v>2.5499999999999998</v>
      </c>
      <c r="P596" s="47">
        <v>3.41</v>
      </c>
      <c r="Q596" s="47">
        <v>2.44</v>
      </c>
      <c r="R596" s="47">
        <v>2.06</v>
      </c>
      <c r="S596" s="46">
        <f t="shared" si="146"/>
        <v>1.0261</v>
      </c>
      <c r="T596" s="46">
        <f t="shared" si="147"/>
        <v>1.0255000000000001</v>
      </c>
      <c r="U596" s="46">
        <f t="shared" si="148"/>
        <v>1.0341</v>
      </c>
      <c r="V596" s="46">
        <f t="shared" si="149"/>
        <v>1.0244</v>
      </c>
      <c r="W596" s="46">
        <f t="shared" si="140"/>
        <v>1.0206</v>
      </c>
      <c r="Y596" s="45">
        <v>201312</v>
      </c>
      <c r="Z596" s="47">
        <v>3.34</v>
      </c>
      <c r="AA596" s="47">
        <v>1.9</v>
      </c>
      <c r="AB596" s="47">
        <v>2.58</v>
      </c>
      <c r="AC596" s="47">
        <v>1.76</v>
      </c>
      <c r="AD596" s="47">
        <v>3.82</v>
      </c>
      <c r="AE596" s="46">
        <f t="shared" si="141"/>
        <v>1.0334000000000001</v>
      </c>
      <c r="AF596" s="46">
        <f t="shared" si="142"/>
        <v>1.0189999999999999</v>
      </c>
      <c r="AG596" s="46">
        <f t="shared" si="143"/>
        <v>1.0258</v>
      </c>
      <c r="AH596" s="46">
        <f t="shared" si="144"/>
        <v>1.0176000000000001</v>
      </c>
      <c r="AI596" s="46">
        <f t="shared" si="145"/>
        <v>1.0382</v>
      </c>
      <c r="AK596" s="45">
        <v>201312</v>
      </c>
      <c r="AL596" s="47">
        <v>2.81</v>
      </c>
      <c r="AM596" s="47">
        <v>0</v>
      </c>
    </row>
    <row r="597" spans="1:39" x14ac:dyDescent="0.2">
      <c r="A597" s="45">
        <v>201401</v>
      </c>
      <c r="B597" s="47">
        <v>-1.32</v>
      </c>
      <c r="C597" s="47">
        <v>-3.15</v>
      </c>
      <c r="D597" s="47">
        <v>-2.23</v>
      </c>
      <c r="E597" s="47">
        <v>-2.87</v>
      </c>
      <c r="F597" s="47">
        <v>-3.55</v>
      </c>
      <c r="G597" s="46">
        <f t="shared" si="139"/>
        <v>0.98680000000000001</v>
      </c>
      <c r="H597" s="46">
        <f t="shared" si="135"/>
        <v>0.96850000000000003</v>
      </c>
      <c r="I597" s="46">
        <f t="shared" si="136"/>
        <v>0.97770000000000001</v>
      </c>
      <c r="J597" s="46">
        <f t="shared" si="137"/>
        <v>0.97130000000000005</v>
      </c>
      <c r="K597" s="46">
        <f t="shared" si="138"/>
        <v>0.96450000000000002</v>
      </c>
      <c r="M597" s="45">
        <v>201401</v>
      </c>
      <c r="N597" s="47">
        <v>-3.5</v>
      </c>
      <c r="O597" s="47">
        <v>-2.68</v>
      </c>
      <c r="P597" s="47">
        <v>-3.18</v>
      </c>
      <c r="Q597" s="47">
        <v>-4.2699999999999996</v>
      </c>
      <c r="R597" s="47">
        <v>-4.05</v>
      </c>
      <c r="S597" s="46">
        <f t="shared" si="146"/>
        <v>0.96499999999999997</v>
      </c>
      <c r="T597" s="46">
        <f t="shared" si="147"/>
        <v>0.97319999999999995</v>
      </c>
      <c r="U597" s="46">
        <f t="shared" si="148"/>
        <v>0.96819999999999995</v>
      </c>
      <c r="V597" s="46">
        <f t="shared" si="149"/>
        <v>0.95730000000000004</v>
      </c>
      <c r="W597" s="46">
        <f t="shared" si="140"/>
        <v>0.95950000000000002</v>
      </c>
      <c r="Y597" s="45">
        <v>201401</v>
      </c>
      <c r="Z597" s="47">
        <v>-1.43</v>
      </c>
      <c r="AA597" s="47">
        <v>-2.78</v>
      </c>
      <c r="AB597" s="47">
        <v>-3.38</v>
      </c>
      <c r="AC597" s="47">
        <v>-5.27</v>
      </c>
      <c r="AD597" s="47">
        <v>-4.9400000000000004</v>
      </c>
      <c r="AE597" s="46">
        <f t="shared" si="141"/>
        <v>0.98570000000000002</v>
      </c>
      <c r="AF597" s="46">
        <f t="shared" si="142"/>
        <v>0.97219999999999995</v>
      </c>
      <c r="AG597" s="46">
        <f t="shared" si="143"/>
        <v>0.96619999999999995</v>
      </c>
      <c r="AH597" s="46">
        <f t="shared" si="144"/>
        <v>0.94730000000000003</v>
      </c>
      <c r="AI597" s="46">
        <f t="shared" si="145"/>
        <v>0.9506</v>
      </c>
      <c r="AK597" s="45">
        <v>201401</v>
      </c>
      <c r="AL597" s="47">
        <v>-3.32</v>
      </c>
      <c r="AM597" s="47">
        <v>0</v>
      </c>
    </row>
    <row r="598" spans="1:39" x14ac:dyDescent="0.2">
      <c r="A598" s="45">
        <v>201402</v>
      </c>
      <c r="B598" s="47">
        <v>4.7</v>
      </c>
      <c r="C598" s="47">
        <v>4.67</v>
      </c>
      <c r="D598" s="47">
        <v>5.5</v>
      </c>
      <c r="E598" s="47">
        <v>5.8</v>
      </c>
      <c r="F598" s="47">
        <v>4.46</v>
      </c>
      <c r="G598" s="46">
        <f t="shared" si="139"/>
        <v>1.0469999999999999</v>
      </c>
      <c r="H598" s="46">
        <f t="shared" si="135"/>
        <v>1.0467</v>
      </c>
      <c r="I598" s="46">
        <f t="shared" si="136"/>
        <v>1.0549999999999999</v>
      </c>
      <c r="J598" s="46">
        <f t="shared" si="137"/>
        <v>1.0580000000000001</v>
      </c>
      <c r="K598" s="46">
        <f t="shared" si="138"/>
        <v>1.0446</v>
      </c>
      <c r="M598" s="45">
        <v>201402</v>
      </c>
      <c r="N598" s="47">
        <v>5.27</v>
      </c>
      <c r="O598" s="47">
        <v>5.0999999999999996</v>
      </c>
      <c r="P598" s="47">
        <v>3.45</v>
      </c>
      <c r="Q598" s="47">
        <v>4.6100000000000003</v>
      </c>
      <c r="R598" s="47">
        <v>3.12</v>
      </c>
      <c r="S598" s="46">
        <f t="shared" si="146"/>
        <v>1.0527</v>
      </c>
      <c r="T598" s="46">
        <f t="shared" si="147"/>
        <v>1.0509999999999999</v>
      </c>
      <c r="U598" s="46">
        <f t="shared" si="148"/>
        <v>1.0345</v>
      </c>
      <c r="V598" s="46">
        <f t="shared" si="149"/>
        <v>1.0461</v>
      </c>
      <c r="W598" s="46">
        <f t="shared" si="140"/>
        <v>1.0311999999999999</v>
      </c>
      <c r="Y598" s="45">
        <v>201402</v>
      </c>
      <c r="Z598" s="47">
        <v>3.89</v>
      </c>
      <c r="AA598" s="47">
        <v>5.34</v>
      </c>
      <c r="AB598" s="47">
        <v>4.4800000000000004</v>
      </c>
      <c r="AC598" s="47">
        <v>4.6900000000000004</v>
      </c>
      <c r="AD598" s="47">
        <v>4.4400000000000004</v>
      </c>
      <c r="AE598" s="46">
        <f t="shared" si="141"/>
        <v>1.0388999999999999</v>
      </c>
      <c r="AF598" s="46">
        <f t="shared" si="142"/>
        <v>1.0533999999999999</v>
      </c>
      <c r="AG598" s="46">
        <f t="shared" si="143"/>
        <v>1.0448</v>
      </c>
      <c r="AH598" s="46">
        <f t="shared" si="144"/>
        <v>1.0468999999999999</v>
      </c>
      <c r="AI598" s="46">
        <f t="shared" si="145"/>
        <v>1.0444</v>
      </c>
      <c r="AK598" s="45">
        <v>201402</v>
      </c>
      <c r="AL598" s="47">
        <v>4.6500000000000004</v>
      </c>
      <c r="AM598" s="47">
        <v>0</v>
      </c>
    </row>
    <row r="599" spans="1:39" x14ac:dyDescent="0.2">
      <c r="A599" s="45">
        <v>201403</v>
      </c>
      <c r="B599" s="47">
        <v>-0.3</v>
      </c>
      <c r="C599" s="47">
        <v>-0.48</v>
      </c>
      <c r="D599" s="47">
        <v>-0.97</v>
      </c>
      <c r="E599" s="47">
        <v>-0.2</v>
      </c>
      <c r="F599" s="47">
        <v>0.83</v>
      </c>
      <c r="G599" s="46">
        <f t="shared" si="139"/>
        <v>0.997</v>
      </c>
      <c r="H599" s="46">
        <f t="shared" si="135"/>
        <v>0.99519999999999997</v>
      </c>
      <c r="I599" s="46">
        <f t="shared" si="136"/>
        <v>0.99029999999999996</v>
      </c>
      <c r="J599" s="46">
        <f t="shared" si="137"/>
        <v>0.998</v>
      </c>
      <c r="K599" s="46">
        <f t="shared" si="138"/>
        <v>1.0083</v>
      </c>
      <c r="M599" s="45">
        <v>201403</v>
      </c>
      <c r="N599" s="47">
        <v>-1.79</v>
      </c>
      <c r="O599" s="47">
        <v>0.39</v>
      </c>
      <c r="P599" s="47">
        <v>1.86</v>
      </c>
      <c r="Q599" s="47">
        <v>3.11</v>
      </c>
      <c r="R599" s="47">
        <v>3.53</v>
      </c>
      <c r="S599" s="46">
        <f t="shared" si="146"/>
        <v>0.98209999999999997</v>
      </c>
      <c r="T599" s="46">
        <f t="shared" si="147"/>
        <v>1.0039</v>
      </c>
      <c r="U599" s="46">
        <f t="shared" si="148"/>
        <v>1.0185999999999999</v>
      </c>
      <c r="V599" s="46">
        <f t="shared" si="149"/>
        <v>1.0310999999999999</v>
      </c>
      <c r="W599" s="46">
        <f t="shared" si="140"/>
        <v>1.0352999999999999</v>
      </c>
      <c r="Y599" s="45">
        <v>201403</v>
      </c>
      <c r="Z599" s="47">
        <v>-1.07</v>
      </c>
      <c r="AA599" s="47">
        <v>-0.76</v>
      </c>
      <c r="AB599" s="47">
        <v>0.93</v>
      </c>
      <c r="AC599" s="47">
        <v>2.2000000000000002</v>
      </c>
      <c r="AD599" s="47">
        <v>2.92</v>
      </c>
      <c r="AE599" s="46">
        <f t="shared" si="141"/>
        <v>0.98929999999999996</v>
      </c>
      <c r="AF599" s="46">
        <f t="shared" si="142"/>
        <v>0.99239999999999995</v>
      </c>
      <c r="AG599" s="46">
        <f t="shared" si="143"/>
        <v>1.0093000000000001</v>
      </c>
      <c r="AH599" s="46">
        <f t="shared" si="144"/>
        <v>1.022</v>
      </c>
      <c r="AI599" s="46">
        <f t="shared" si="145"/>
        <v>1.0291999999999999</v>
      </c>
      <c r="AK599" s="45">
        <v>201403</v>
      </c>
      <c r="AL599" s="47">
        <v>0.43</v>
      </c>
      <c r="AM599" s="47">
        <v>0</v>
      </c>
    </row>
    <row r="600" spans="1:39" x14ac:dyDescent="0.2">
      <c r="A600" s="45">
        <v>201404</v>
      </c>
      <c r="B600" s="47">
        <v>-5.61</v>
      </c>
      <c r="C600" s="47">
        <v>-3.95</v>
      </c>
      <c r="D600" s="47">
        <v>-2.74</v>
      </c>
      <c r="E600" s="47">
        <v>-1.42</v>
      </c>
      <c r="F600" s="47">
        <v>0.72</v>
      </c>
      <c r="G600" s="46">
        <f t="shared" si="139"/>
        <v>0.94389999999999996</v>
      </c>
      <c r="H600" s="46">
        <f t="shared" si="135"/>
        <v>0.96050000000000002</v>
      </c>
      <c r="I600" s="46">
        <f t="shared" si="136"/>
        <v>0.97260000000000002</v>
      </c>
      <c r="J600" s="46">
        <f t="shared" si="137"/>
        <v>0.98580000000000001</v>
      </c>
      <c r="K600" s="46">
        <f t="shared" si="138"/>
        <v>1.0072000000000001</v>
      </c>
      <c r="M600" s="45">
        <v>201404</v>
      </c>
      <c r="N600" s="47">
        <v>0.28999999999999998</v>
      </c>
      <c r="O600" s="47">
        <v>-0.26</v>
      </c>
      <c r="P600" s="47">
        <v>0.76</v>
      </c>
      <c r="Q600" s="47">
        <v>1.1299999999999999</v>
      </c>
      <c r="R600" s="47">
        <v>-2.3199999999999998</v>
      </c>
      <c r="S600" s="46">
        <f t="shared" si="146"/>
        <v>1.0028999999999999</v>
      </c>
      <c r="T600" s="46">
        <f t="shared" si="147"/>
        <v>0.99739999999999995</v>
      </c>
      <c r="U600" s="46">
        <f t="shared" si="148"/>
        <v>1.0076000000000001</v>
      </c>
      <c r="V600" s="46">
        <f t="shared" si="149"/>
        <v>1.0113000000000001</v>
      </c>
      <c r="W600" s="46">
        <f t="shared" si="140"/>
        <v>0.9768</v>
      </c>
      <c r="Y600" s="45">
        <v>201404</v>
      </c>
      <c r="Z600" s="47">
        <v>-1.98</v>
      </c>
      <c r="AA600" s="47">
        <v>0.1</v>
      </c>
      <c r="AB600" s="47">
        <v>0.63</v>
      </c>
      <c r="AC600" s="47">
        <v>1.93</v>
      </c>
      <c r="AD600" s="47">
        <v>0.36</v>
      </c>
      <c r="AE600" s="46">
        <f t="shared" si="141"/>
        <v>0.98019999999999996</v>
      </c>
      <c r="AF600" s="46">
        <f t="shared" si="142"/>
        <v>1.0009999999999999</v>
      </c>
      <c r="AG600" s="46">
        <f t="shared" si="143"/>
        <v>1.0063</v>
      </c>
      <c r="AH600" s="46">
        <f t="shared" si="144"/>
        <v>1.0193000000000001</v>
      </c>
      <c r="AI600" s="46">
        <f t="shared" si="145"/>
        <v>1.0036</v>
      </c>
      <c r="AK600" s="45">
        <v>201404</v>
      </c>
      <c r="AL600" s="47">
        <v>-0.19</v>
      </c>
      <c r="AM600" s="47">
        <v>0</v>
      </c>
    </row>
    <row r="601" spans="1:39" x14ac:dyDescent="0.2">
      <c r="A601" s="45">
        <v>201405</v>
      </c>
      <c r="B601" s="47">
        <v>-0.86</v>
      </c>
      <c r="C601" s="47">
        <v>0.32</v>
      </c>
      <c r="D601" s="47">
        <v>1.38</v>
      </c>
      <c r="E601" s="47">
        <v>2.16</v>
      </c>
      <c r="F601" s="47">
        <v>2.23</v>
      </c>
      <c r="G601" s="46">
        <f t="shared" si="139"/>
        <v>0.99139999999999995</v>
      </c>
      <c r="H601" s="46">
        <f t="shared" si="135"/>
        <v>1.0032000000000001</v>
      </c>
      <c r="I601" s="46">
        <f t="shared" si="136"/>
        <v>1.0138</v>
      </c>
      <c r="J601" s="46">
        <f t="shared" si="137"/>
        <v>1.0216000000000001</v>
      </c>
      <c r="K601" s="46">
        <f t="shared" si="138"/>
        <v>1.0223</v>
      </c>
      <c r="M601" s="45">
        <v>201405</v>
      </c>
      <c r="N601" s="47">
        <v>2.92</v>
      </c>
      <c r="O601" s="47">
        <v>1.36</v>
      </c>
      <c r="P601" s="47">
        <v>2.33</v>
      </c>
      <c r="Q601" s="47">
        <v>1.33</v>
      </c>
      <c r="R601" s="47">
        <v>1.3</v>
      </c>
      <c r="S601" s="46">
        <f t="shared" si="146"/>
        <v>1.0291999999999999</v>
      </c>
      <c r="T601" s="46">
        <f t="shared" si="147"/>
        <v>1.0136000000000001</v>
      </c>
      <c r="U601" s="46">
        <f t="shared" si="148"/>
        <v>1.0233000000000001</v>
      </c>
      <c r="V601" s="46">
        <f t="shared" si="149"/>
        <v>1.0133000000000001</v>
      </c>
      <c r="W601" s="46">
        <f t="shared" si="140"/>
        <v>1.0129999999999999</v>
      </c>
      <c r="Y601" s="45">
        <v>201405</v>
      </c>
      <c r="Z601" s="47">
        <v>2.7</v>
      </c>
      <c r="AA601" s="47">
        <v>1.37</v>
      </c>
      <c r="AB601" s="47">
        <v>2.4</v>
      </c>
      <c r="AC601" s="47">
        <v>2.2000000000000002</v>
      </c>
      <c r="AD601" s="47">
        <v>1.53</v>
      </c>
      <c r="AE601" s="46">
        <f t="shared" si="141"/>
        <v>1.0269999999999999</v>
      </c>
      <c r="AF601" s="46">
        <f t="shared" si="142"/>
        <v>1.0137</v>
      </c>
      <c r="AG601" s="46">
        <f t="shared" si="143"/>
        <v>1.024</v>
      </c>
      <c r="AH601" s="46">
        <f t="shared" si="144"/>
        <v>1.022</v>
      </c>
      <c r="AI601" s="46">
        <f t="shared" si="145"/>
        <v>1.0153000000000001</v>
      </c>
      <c r="AK601" s="45">
        <v>201405</v>
      </c>
      <c r="AL601" s="47">
        <v>2.06</v>
      </c>
      <c r="AM601" s="47">
        <v>0</v>
      </c>
    </row>
    <row r="602" spans="1:39" x14ac:dyDescent="0.2">
      <c r="A602" s="45">
        <v>201406</v>
      </c>
      <c r="B602" s="47">
        <v>5.42</v>
      </c>
      <c r="C602" s="47">
        <v>6.22</v>
      </c>
      <c r="D602" s="47">
        <v>5.15</v>
      </c>
      <c r="E602" s="47">
        <v>4.0999999999999996</v>
      </c>
      <c r="F602" s="47">
        <v>1.85</v>
      </c>
      <c r="G602" s="46">
        <f t="shared" si="139"/>
        <v>1.0542</v>
      </c>
      <c r="H602" s="46">
        <f t="shared" si="135"/>
        <v>1.0622</v>
      </c>
      <c r="I602" s="46">
        <f t="shared" si="136"/>
        <v>1.0515000000000001</v>
      </c>
      <c r="J602" s="46">
        <f t="shared" si="137"/>
        <v>1.0409999999999999</v>
      </c>
      <c r="K602" s="46">
        <f t="shared" si="138"/>
        <v>1.0185</v>
      </c>
      <c r="M602" s="45">
        <v>201406</v>
      </c>
      <c r="N602" s="47">
        <v>1.95</v>
      </c>
      <c r="O602" s="47">
        <v>1.86</v>
      </c>
      <c r="P602" s="47">
        <v>2.99</v>
      </c>
      <c r="Q602" s="47">
        <v>3.6</v>
      </c>
      <c r="R602" s="47">
        <v>3.69</v>
      </c>
      <c r="S602" s="46">
        <f t="shared" si="146"/>
        <v>1.0195000000000001</v>
      </c>
      <c r="T602" s="46">
        <f t="shared" si="147"/>
        <v>1.0185999999999999</v>
      </c>
      <c r="U602" s="46">
        <f t="shared" si="148"/>
        <v>1.0299</v>
      </c>
      <c r="V602" s="46">
        <f t="shared" si="149"/>
        <v>1.036</v>
      </c>
      <c r="W602" s="46">
        <f t="shared" si="140"/>
        <v>1.0368999999999999</v>
      </c>
      <c r="Y602" s="45">
        <v>201406</v>
      </c>
      <c r="Z602" s="47">
        <v>3.08</v>
      </c>
      <c r="AA602" s="47">
        <v>1.68</v>
      </c>
      <c r="AB602" s="47">
        <v>1.26</v>
      </c>
      <c r="AC602" s="47">
        <v>2.2799999999999998</v>
      </c>
      <c r="AD602" s="47">
        <v>3.31</v>
      </c>
      <c r="AE602" s="46">
        <f t="shared" si="141"/>
        <v>1.0307999999999999</v>
      </c>
      <c r="AF602" s="46">
        <f t="shared" si="142"/>
        <v>1.0167999999999999</v>
      </c>
      <c r="AG602" s="46">
        <f t="shared" si="143"/>
        <v>1.0125999999999999</v>
      </c>
      <c r="AH602" s="46">
        <f t="shared" si="144"/>
        <v>1.0227999999999999</v>
      </c>
      <c r="AI602" s="46">
        <f t="shared" si="145"/>
        <v>1.0330999999999999</v>
      </c>
      <c r="AK602" s="45">
        <v>201406</v>
      </c>
      <c r="AL602" s="47">
        <v>2.61</v>
      </c>
      <c r="AM602" s="47">
        <v>0</v>
      </c>
    </row>
    <row r="603" spans="1:39" x14ac:dyDescent="0.2">
      <c r="A603" s="45">
        <v>201407</v>
      </c>
      <c r="B603" s="47">
        <v>-6.75</v>
      </c>
      <c r="C603" s="47">
        <v>-5.89</v>
      </c>
      <c r="D603" s="47">
        <v>-5.64</v>
      </c>
      <c r="E603" s="47">
        <v>-3.38</v>
      </c>
      <c r="F603" s="47">
        <v>-1.24</v>
      </c>
      <c r="G603" s="46">
        <f t="shared" si="139"/>
        <v>0.9325</v>
      </c>
      <c r="H603" s="46">
        <f t="shared" si="135"/>
        <v>0.94110000000000005</v>
      </c>
      <c r="I603" s="46">
        <f t="shared" si="136"/>
        <v>0.94359999999999999</v>
      </c>
      <c r="J603" s="46">
        <f t="shared" si="137"/>
        <v>0.96619999999999995</v>
      </c>
      <c r="K603" s="46">
        <f t="shared" si="138"/>
        <v>0.98760000000000003</v>
      </c>
      <c r="M603" s="45">
        <v>201407</v>
      </c>
      <c r="N603" s="47">
        <v>-2.14</v>
      </c>
      <c r="O603" s="47">
        <v>-1.61</v>
      </c>
      <c r="P603" s="47">
        <v>-1.38</v>
      </c>
      <c r="Q603" s="47">
        <v>-3.44</v>
      </c>
      <c r="R603" s="47">
        <v>-2.11</v>
      </c>
      <c r="S603" s="46">
        <f t="shared" si="146"/>
        <v>0.97860000000000003</v>
      </c>
      <c r="T603" s="46">
        <f t="shared" si="147"/>
        <v>0.9839</v>
      </c>
      <c r="U603" s="46">
        <f t="shared" si="148"/>
        <v>0.98619999999999997</v>
      </c>
      <c r="V603" s="46">
        <f t="shared" si="149"/>
        <v>0.96560000000000001</v>
      </c>
      <c r="W603" s="46">
        <f t="shared" si="140"/>
        <v>0.97889999999999999</v>
      </c>
      <c r="Y603" s="45">
        <v>201407</v>
      </c>
      <c r="Z603" s="47">
        <v>-1.1200000000000001</v>
      </c>
      <c r="AA603" s="47">
        <v>-2.41</v>
      </c>
      <c r="AB603" s="47">
        <v>-3.36</v>
      </c>
      <c r="AC603" s="47">
        <v>-1.69</v>
      </c>
      <c r="AD603" s="47">
        <v>-0.48</v>
      </c>
      <c r="AE603" s="46">
        <f t="shared" si="141"/>
        <v>0.98880000000000001</v>
      </c>
      <c r="AF603" s="46">
        <f t="shared" si="142"/>
        <v>0.97589999999999999</v>
      </c>
      <c r="AG603" s="46">
        <f t="shared" si="143"/>
        <v>0.96640000000000004</v>
      </c>
      <c r="AH603" s="46">
        <f t="shared" si="144"/>
        <v>0.98309999999999997</v>
      </c>
      <c r="AI603" s="46">
        <f t="shared" si="145"/>
        <v>0.99519999999999997</v>
      </c>
      <c r="AK603" s="45">
        <v>201407</v>
      </c>
      <c r="AL603" s="47">
        <v>-2.04</v>
      </c>
      <c r="AM603" s="47">
        <v>0</v>
      </c>
    </row>
    <row r="604" spans="1:39" x14ac:dyDescent="0.2">
      <c r="A604" s="45">
        <v>201408</v>
      </c>
      <c r="B604" s="47">
        <v>3.75</v>
      </c>
      <c r="C604" s="47">
        <v>5.16</v>
      </c>
      <c r="D604" s="47">
        <v>5.16</v>
      </c>
      <c r="E604" s="47">
        <v>5.18</v>
      </c>
      <c r="F604" s="47">
        <v>3.99</v>
      </c>
      <c r="G604" s="46">
        <f t="shared" si="139"/>
        <v>1.0375000000000001</v>
      </c>
      <c r="H604" s="46">
        <f t="shared" si="135"/>
        <v>1.0516000000000001</v>
      </c>
      <c r="I604" s="46">
        <f t="shared" si="136"/>
        <v>1.0516000000000001</v>
      </c>
      <c r="J604" s="46">
        <f t="shared" si="137"/>
        <v>1.0518000000000001</v>
      </c>
      <c r="K604" s="46">
        <f t="shared" si="138"/>
        <v>1.0399</v>
      </c>
      <c r="M604" s="45">
        <v>201408</v>
      </c>
      <c r="N604" s="47">
        <v>5.13</v>
      </c>
      <c r="O604" s="47">
        <v>4.4800000000000004</v>
      </c>
      <c r="P604" s="47">
        <v>2.82</v>
      </c>
      <c r="Q604" s="47">
        <v>3.09</v>
      </c>
      <c r="R604" s="47">
        <v>4.9800000000000004</v>
      </c>
      <c r="S604" s="46">
        <f t="shared" si="146"/>
        <v>1.0512999999999999</v>
      </c>
      <c r="T604" s="46">
        <f t="shared" si="147"/>
        <v>1.0448</v>
      </c>
      <c r="U604" s="46">
        <f t="shared" si="148"/>
        <v>1.0282</v>
      </c>
      <c r="V604" s="46">
        <f t="shared" si="149"/>
        <v>1.0308999999999999</v>
      </c>
      <c r="W604" s="46">
        <f t="shared" si="140"/>
        <v>1.0498000000000001</v>
      </c>
      <c r="Y604" s="45">
        <v>201408</v>
      </c>
      <c r="Z604" s="47">
        <v>5.7</v>
      </c>
      <c r="AA604" s="47">
        <v>3.63</v>
      </c>
      <c r="AB604" s="47">
        <v>4.04</v>
      </c>
      <c r="AC604" s="47">
        <v>4.47</v>
      </c>
      <c r="AD604" s="47">
        <v>3.57</v>
      </c>
      <c r="AE604" s="46">
        <f t="shared" si="141"/>
        <v>1.0569999999999999</v>
      </c>
      <c r="AF604" s="46">
        <f t="shared" si="142"/>
        <v>1.0363</v>
      </c>
      <c r="AG604" s="46">
        <f t="shared" si="143"/>
        <v>1.0404</v>
      </c>
      <c r="AH604" s="46">
        <f t="shared" si="144"/>
        <v>1.0447</v>
      </c>
      <c r="AI604" s="46">
        <f t="shared" si="145"/>
        <v>1.0357000000000001</v>
      </c>
      <c r="AK604" s="45">
        <v>201408</v>
      </c>
      <c r="AL604" s="47">
        <v>4.24</v>
      </c>
      <c r="AM604" s="47">
        <v>0</v>
      </c>
    </row>
    <row r="605" spans="1:39" x14ac:dyDescent="0.2">
      <c r="A605" s="45">
        <v>201409</v>
      </c>
      <c r="B605" s="47">
        <v>-5.98</v>
      </c>
      <c r="C605" s="47">
        <v>-5.36</v>
      </c>
      <c r="D605" s="47">
        <v>-5.42</v>
      </c>
      <c r="E605" s="47">
        <v>-3.83</v>
      </c>
      <c r="F605" s="47">
        <v>-1.19</v>
      </c>
      <c r="G605" s="46">
        <f t="shared" si="139"/>
        <v>0.94020000000000004</v>
      </c>
      <c r="H605" s="46">
        <f t="shared" si="135"/>
        <v>0.94640000000000002</v>
      </c>
      <c r="I605" s="46">
        <f t="shared" si="136"/>
        <v>0.94579999999999997</v>
      </c>
      <c r="J605" s="46">
        <f t="shared" si="137"/>
        <v>0.9617</v>
      </c>
      <c r="K605" s="46">
        <f t="shared" si="138"/>
        <v>0.98809999999999998</v>
      </c>
      <c r="M605" s="45">
        <v>201409</v>
      </c>
      <c r="N605" s="47">
        <v>-1.26</v>
      </c>
      <c r="O605" s="47">
        <v>-1.41</v>
      </c>
      <c r="P605" s="47">
        <v>-2.2599999999999998</v>
      </c>
      <c r="Q605" s="47">
        <v>-4.47</v>
      </c>
      <c r="R605" s="47">
        <v>-1.55</v>
      </c>
      <c r="S605" s="46">
        <f t="shared" si="146"/>
        <v>0.98740000000000006</v>
      </c>
      <c r="T605" s="46">
        <f t="shared" si="147"/>
        <v>0.9859</v>
      </c>
      <c r="U605" s="46">
        <f t="shared" si="148"/>
        <v>0.97740000000000005</v>
      </c>
      <c r="V605" s="46">
        <f t="shared" si="149"/>
        <v>0.95530000000000004</v>
      </c>
      <c r="W605" s="46">
        <f t="shared" si="140"/>
        <v>0.98450000000000004</v>
      </c>
      <c r="Y605" s="45">
        <v>201409</v>
      </c>
      <c r="Z605" s="47">
        <v>-2.69</v>
      </c>
      <c r="AA605" s="47">
        <v>-1.22</v>
      </c>
      <c r="AB605" s="47">
        <v>-1.25</v>
      </c>
      <c r="AC605" s="47">
        <v>-1.3</v>
      </c>
      <c r="AD605" s="47">
        <v>-2.38</v>
      </c>
      <c r="AE605" s="46">
        <f t="shared" si="141"/>
        <v>0.97309999999999997</v>
      </c>
      <c r="AF605" s="46">
        <f t="shared" si="142"/>
        <v>0.98780000000000001</v>
      </c>
      <c r="AG605" s="46">
        <f t="shared" si="143"/>
        <v>0.98750000000000004</v>
      </c>
      <c r="AH605" s="46">
        <f t="shared" si="144"/>
        <v>0.98699999999999999</v>
      </c>
      <c r="AI605" s="46">
        <f t="shared" si="145"/>
        <v>0.97619999999999996</v>
      </c>
      <c r="AK605" s="45">
        <v>201409</v>
      </c>
      <c r="AL605" s="47">
        <v>-1.97</v>
      </c>
      <c r="AM605" s="47">
        <v>0</v>
      </c>
    </row>
    <row r="606" spans="1:39" x14ac:dyDescent="0.2">
      <c r="A606" s="45">
        <v>201410</v>
      </c>
      <c r="B606" s="47">
        <v>5.1100000000000003</v>
      </c>
      <c r="C606" s="47">
        <v>6.31</v>
      </c>
      <c r="D606" s="47">
        <v>4.6100000000000003</v>
      </c>
      <c r="E606" s="47">
        <v>2.58</v>
      </c>
      <c r="F606" s="47">
        <v>2.15</v>
      </c>
      <c r="G606" s="46">
        <f t="shared" si="139"/>
        <v>1.0510999999999999</v>
      </c>
      <c r="H606" s="46">
        <f t="shared" si="135"/>
        <v>1.0630999999999999</v>
      </c>
      <c r="I606" s="46">
        <f t="shared" si="136"/>
        <v>1.0461</v>
      </c>
      <c r="J606" s="46">
        <f t="shared" si="137"/>
        <v>1.0258</v>
      </c>
      <c r="K606" s="46">
        <f t="shared" si="138"/>
        <v>1.0215000000000001</v>
      </c>
      <c r="M606" s="45">
        <v>201410</v>
      </c>
      <c r="N606" s="47">
        <v>2.95</v>
      </c>
      <c r="O606" s="47">
        <v>2.72</v>
      </c>
      <c r="P606" s="47">
        <v>2.5</v>
      </c>
      <c r="Q606" s="47">
        <v>1.45</v>
      </c>
      <c r="R606" s="47">
        <v>1.64</v>
      </c>
      <c r="S606" s="46">
        <f t="shared" si="146"/>
        <v>1.0295000000000001</v>
      </c>
      <c r="T606" s="46">
        <f t="shared" si="147"/>
        <v>1.0272000000000001</v>
      </c>
      <c r="U606" s="46">
        <f t="shared" si="148"/>
        <v>1.0249999999999999</v>
      </c>
      <c r="V606" s="46">
        <f t="shared" si="149"/>
        <v>1.0145</v>
      </c>
      <c r="W606" s="46">
        <f t="shared" si="140"/>
        <v>1.0164</v>
      </c>
      <c r="Y606" s="45">
        <v>201410</v>
      </c>
      <c r="Z606" s="47">
        <v>1.88</v>
      </c>
      <c r="AA606" s="47">
        <v>3.76</v>
      </c>
      <c r="AB606" s="47">
        <v>2.79</v>
      </c>
      <c r="AC606" s="47">
        <v>3.05</v>
      </c>
      <c r="AD606" s="47">
        <v>1.51</v>
      </c>
      <c r="AE606" s="46">
        <f t="shared" si="141"/>
        <v>1.0187999999999999</v>
      </c>
      <c r="AF606" s="46">
        <f t="shared" si="142"/>
        <v>1.0376000000000001</v>
      </c>
      <c r="AG606" s="46">
        <f t="shared" si="143"/>
        <v>1.0279</v>
      </c>
      <c r="AH606" s="46">
        <f t="shared" si="144"/>
        <v>1.0305</v>
      </c>
      <c r="AI606" s="46">
        <f t="shared" si="145"/>
        <v>1.0150999999999999</v>
      </c>
      <c r="AK606" s="45">
        <v>201410</v>
      </c>
      <c r="AL606" s="47">
        <v>2.52</v>
      </c>
      <c r="AM606" s="47">
        <v>0</v>
      </c>
    </row>
    <row r="607" spans="1:39" x14ac:dyDescent="0.2">
      <c r="A607" s="45">
        <v>201411</v>
      </c>
      <c r="B607" s="47">
        <v>-1.05</v>
      </c>
      <c r="C607" s="47">
        <v>0.1</v>
      </c>
      <c r="D607" s="47">
        <v>1.43</v>
      </c>
      <c r="E607" s="47">
        <v>2.33</v>
      </c>
      <c r="F607" s="47">
        <v>2.87</v>
      </c>
      <c r="G607" s="46">
        <f t="shared" si="139"/>
        <v>0.98950000000000005</v>
      </c>
      <c r="H607" s="46">
        <f t="shared" si="135"/>
        <v>1.0009999999999999</v>
      </c>
      <c r="I607" s="46">
        <f t="shared" si="136"/>
        <v>1.0143</v>
      </c>
      <c r="J607" s="46">
        <f t="shared" si="137"/>
        <v>1.0233000000000001</v>
      </c>
      <c r="K607" s="46">
        <f t="shared" si="138"/>
        <v>1.0286999999999999</v>
      </c>
      <c r="M607" s="45">
        <v>201411</v>
      </c>
      <c r="N607" s="47">
        <v>3.38</v>
      </c>
      <c r="O607" s="47">
        <v>3.38</v>
      </c>
      <c r="P607" s="47">
        <v>2.96</v>
      </c>
      <c r="Q607" s="47">
        <v>-0.15</v>
      </c>
      <c r="R607" s="47">
        <v>0.46</v>
      </c>
      <c r="S607" s="46">
        <f t="shared" si="146"/>
        <v>1.0338000000000001</v>
      </c>
      <c r="T607" s="46">
        <f t="shared" si="147"/>
        <v>1.0338000000000001</v>
      </c>
      <c r="U607" s="46">
        <f t="shared" si="148"/>
        <v>1.0296000000000001</v>
      </c>
      <c r="V607" s="46">
        <f t="shared" si="149"/>
        <v>0.99850000000000005</v>
      </c>
      <c r="W607" s="46">
        <f t="shared" si="140"/>
        <v>1.0045999999999999</v>
      </c>
      <c r="Y607" s="45">
        <v>201411</v>
      </c>
      <c r="Z607" s="47">
        <v>1.53</v>
      </c>
      <c r="AA607" s="47">
        <v>3.28</v>
      </c>
      <c r="AB607" s="47">
        <v>2.74</v>
      </c>
      <c r="AC607" s="47">
        <v>3.37</v>
      </c>
      <c r="AD607" s="47">
        <v>2.34</v>
      </c>
      <c r="AE607" s="46">
        <f t="shared" si="141"/>
        <v>1.0153000000000001</v>
      </c>
      <c r="AF607" s="46">
        <f t="shared" si="142"/>
        <v>1.0327999999999999</v>
      </c>
      <c r="AG607" s="46">
        <f t="shared" si="143"/>
        <v>1.0274000000000001</v>
      </c>
      <c r="AH607" s="46">
        <f t="shared" si="144"/>
        <v>1.0337000000000001</v>
      </c>
      <c r="AI607" s="46">
        <f t="shared" si="145"/>
        <v>1.0234000000000001</v>
      </c>
      <c r="AK607" s="45">
        <v>201411</v>
      </c>
      <c r="AL607" s="47">
        <v>2.5499999999999998</v>
      </c>
      <c r="AM607" s="47">
        <v>0</v>
      </c>
    </row>
    <row r="608" spans="1:39" x14ac:dyDescent="0.2">
      <c r="A608" s="45">
        <v>201412</v>
      </c>
      <c r="B608" s="47">
        <v>5.38</v>
      </c>
      <c r="C608" s="47">
        <v>2.37</v>
      </c>
      <c r="D608" s="47">
        <v>0.91</v>
      </c>
      <c r="E608" s="47">
        <v>0.48</v>
      </c>
      <c r="F608" s="47">
        <v>-0.44</v>
      </c>
      <c r="G608" s="46">
        <f t="shared" si="139"/>
        <v>1.0538000000000001</v>
      </c>
      <c r="H608" s="46">
        <f t="shared" si="135"/>
        <v>1.0237000000000001</v>
      </c>
      <c r="I608" s="46">
        <f t="shared" si="136"/>
        <v>1.0091000000000001</v>
      </c>
      <c r="J608" s="46">
        <f t="shared" si="137"/>
        <v>1.0047999999999999</v>
      </c>
      <c r="K608" s="46">
        <f t="shared" si="138"/>
        <v>0.99560000000000004</v>
      </c>
      <c r="M608" s="45">
        <v>201412</v>
      </c>
      <c r="N608" s="47">
        <v>-0.73</v>
      </c>
      <c r="O608" s="47">
        <v>-1.02</v>
      </c>
      <c r="P608" s="47">
        <v>0.13</v>
      </c>
      <c r="Q608" s="47">
        <v>1.29</v>
      </c>
      <c r="R608" s="47">
        <v>2.21</v>
      </c>
      <c r="S608" s="46">
        <f t="shared" si="146"/>
        <v>0.99270000000000003</v>
      </c>
      <c r="T608" s="46">
        <f t="shared" si="147"/>
        <v>0.98980000000000001</v>
      </c>
      <c r="U608" s="46">
        <f t="shared" si="148"/>
        <v>1.0013000000000001</v>
      </c>
      <c r="V608" s="46">
        <f t="shared" si="149"/>
        <v>1.0128999999999999</v>
      </c>
      <c r="W608" s="46">
        <f t="shared" si="140"/>
        <v>1.0221</v>
      </c>
      <c r="Y608" s="45">
        <v>201412</v>
      </c>
      <c r="Z608" s="47">
        <v>-1.03</v>
      </c>
      <c r="AA608" s="47">
        <v>0.05</v>
      </c>
      <c r="AB608" s="47">
        <v>0.26</v>
      </c>
      <c r="AC608" s="47">
        <v>0.25</v>
      </c>
      <c r="AD608" s="47">
        <v>-0.28000000000000003</v>
      </c>
      <c r="AE608" s="46">
        <f t="shared" si="141"/>
        <v>0.98970000000000002</v>
      </c>
      <c r="AF608" s="46">
        <f t="shared" si="142"/>
        <v>1.0004999999999999</v>
      </c>
      <c r="AG608" s="46">
        <f t="shared" si="143"/>
        <v>1.0025999999999999</v>
      </c>
      <c r="AH608" s="46">
        <f t="shared" si="144"/>
        <v>1.0024999999999999</v>
      </c>
      <c r="AI608" s="46">
        <f t="shared" si="145"/>
        <v>0.99719999999999998</v>
      </c>
      <c r="AK608" s="45">
        <v>201412</v>
      </c>
      <c r="AL608" s="47">
        <v>-0.06</v>
      </c>
      <c r="AM608" s="47">
        <v>0</v>
      </c>
    </row>
    <row r="609" spans="1:39" x14ac:dyDescent="0.2">
      <c r="A609" s="45">
        <v>201501</v>
      </c>
      <c r="B609" s="47">
        <v>-4.6500000000000004</v>
      </c>
      <c r="C609" s="47">
        <v>-4.0599999999999996</v>
      </c>
      <c r="D609" s="47">
        <v>-2.72</v>
      </c>
      <c r="E609" s="47">
        <v>-1.75</v>
      </c>
      <c r="F609" s="47">
        <v>-3.22</v>
      </c>
      <c r="G609" s="46">
        <f t="shared" si="139"/>
        <v>0.95350000000000001</v>
      </c>
      <c r="H609" s="46">
        <f t="shared" si="135"/>
        <v>0.95940000000000003</v>
      </c>
      <c r="I609" s="46">
        <f t="shared" si="136"/>
        <v>0.9728</v>
      </c>
      <c r="J609" s="46">
        <f t="shared" si="137"/>
        <v>0.98250000000000004</v>
      </c>
      <c r="K609" s="46">
        <f t="shared" si="138"/>
        <v>0.96779999999999999</v>
      </c>
      <c r="M609" s="45">
        <v>201501</v>
      </c>
      <c r="N609" s="47">
        <v>-0.86</v>
      </c>
      <c r="O609" s="47">
        <v>-2.68</v>
      </c>
      <c r="P609" s="47">
        <v>-3.82</v>
      </c>
      <c r="Q609" s="47">
        <v>-3.92</v>
      </c>
      <c r="R609" s="47">
        <v>-7.13</v>
      </c>
      <c r="S609" s="46">
        <f t="shared" si="146"/>
        <v>0.99139999999999995</v>
      </c>
      <c r="T609" s="46">
        <f t="shared" si="147"/>
        <v>0.97319999999999995</v>
      </c>
      <c r="U609" s="46">
        <f t="shared" si="148"/>
        <v>0.96179999999999999</v>
      </c>
      <c r="V609" s="46">
        <f t="shared" si="149"/>
        <v>0.96079999999999999</v>
      </c>
      <c r="W609" s="46">
        <f t="shared" si="140"/>
        <v>0.92869999999999997</v>
      </c>
      <c r="Y609" s="45">
        <v>201501</v>
      </c>
      <c r="Z609" s="47">
        <v>1.37</v>
      </c>
      <c r="AA609" s="47">
        <v>-2.59</v>
      </c>
      <c r="AB609" s="47">
        <v>-3.49</v>
      </c>
      <c r="AC609" s="47">
        <v>-5.16</v>
      </c>
      <c r="AD609" s="47">
        <v>-3.73</v>
      </c>
      <c r="AE609" s="46">
        <f t="shared" si="141"/>
        <v>1.0137</v>
      </c>
      <c r="AF609" s="46">
        <f t="shared" si="142"/>
        <v>0.97409999999999997</v>
      </c>
      <c r="AG609" s="46">
        <f t="shared" si="143"/>
        <v>0.96509999999999996</v>
      </c>
      <c r="AH609" s="46">
        <f t="shared" si="144"/>
        <v>0.94840000000000002</v>
      </c>
      <c r="AI609" s="46">
        <f t="shared" si="145"/>
        <v>0.9627</v>
      </c>
      <c r="AK609" s="45">
        <v>201501</v>
      </c>
      <c r="AL609" s="47">
        <v>-3.11</v>
      </c>
      <c r="AM609" s="47">
        <v>0</v>
      </c>
    </row>
    <row r="610" spans="1:39" x14ac:dyDescent="0.2">
      <c r="A610" s="45">
        <v>201502</v>
      </c>
      <c r="B610" s="47">
        <v>5.62</v>
      </c>
      <c r="C610" s="47">
        <v>6.67</v>
      </c>
      <c r="D610" s="47">
        <v>7.37</v>
      </c>
      <c r="E610" s="47">
        <v>7.29</v>
      </c>
      <c r="F610" s="47">
        <v>5.89</v>
      </c>
      <c r="G610" s="46">
        <f t="shared" si="139"/>
        <v>1.0562</v>
      </c>
      <c r="H610" s="46">
        <f t="shared" si="135"/>
        <v>1.0667</v>
      </c>
      <c r="I610" s="46">
        <f t="shared" si="136"/>
        <v>1.0737000000000001</v>
      </c>
      <c r="J610" s="46">
        <f t="shared" si="137"/>
        <v>1.0729</v>
      </c>
      <c r="K610" s="46">
        <f t="shared" si="138"/>
        <v>1.0589</v>
      </c>
      <c r="M610" s="45">
        <v>201502</v>
      </c>
      <c r="N610" s="47">
        <v>6.31</v>
      </c>
      <c r="O610" s="47">
        <v>6.23</v>
      </c>
      <c r="P610" s="47">
        <v>6.82</v>
      </c>
      <c r="Q610" s="47">
        <v>4.5199999999999996</v>
      </c>
      <c r="R610" s="47">
        <v>5.93</v>
      </c>
      <c r="S610" s="46">
        <f t="shared" si="146"/>
        <v>1.0630999999999999</v>
      </c>
      <c r="T610" s="46">
        <f t="shared" si="147"/>
        <v>1.0623</v>
      </c>
      <c r="U610" s="46">
        <f t="shared" si="148"/>
        <v>1.0682</v>
      </c>
      <c r="V610" s="46">
        <f t="shared" si="149"/>
        <v>1.0451999999999999</v>
      </c>
      <c r="W610" s="46">
        <f t="shared" si="140"/>
        <v>1.0592999999999999</v>
      </c>
      <c r="Y610" s="45">
        <v>201502</v>
      </c>
      <c r="Z610" s="47">
        <v>5.82</v>
      </c>
      <c r="AA610" s="47">
        <v>6.57</v>
      </c>
      <c r="AB610" s="47">
        <v>5.61</v>
      </c>
      <c r="AC610" s="47">
        <v>4.9400000000000004</v>
      </c>
      <c r="AD610" s="47">
        <v>6.88</v>
      </c>
      <c r="AE610" s="46">
        <f t="shared" si="141"/>
        <v>1.0582</v>
      </c>
      <c r="AF610" s="46">
        <f t="shared" si="142"/>
        <v>1.0657000000000001</v>
      </c>
      <c r="AG610" s="46">
        <f t="shared" si="143"/>
        <v>1.0561</v>
      </c>
      <c r="AH610" s="46">
        <f t="shared" si="144"/>
        <v>1.0494000000000001</v>
      </c>
      <c r="AI610" s="46">
        <f t="shared" si="145"/>
        <v>1.0688</v>
      </c>
      <c r="AK610" s="45">
        <v>201502</v>
      </c>
      <c r="AL610" s="47">
        <v>6.13</v>
      </c>
      <c r="AM610" s="47">
        <v>0</v>
      </c>
    </row>
    <row r="611" spans="1:39" x14ac:dyDescent="0.2">
      <c r="A611" s="45">
        <v>201503</v>
      </c>
      <c r="B611" s="47">
        <v>1.45</v>
      </c>
      <c r="C611" s="47">
        <v>2.0299999999999998</v>
      </c>
      <c r="D611" s="47">
        <v>1.04</v>
      </c>
      <c r="E611" s="47">
        <v>0.63</v>
      </c>
      <c r="F611" s="47">
        <v>-1.78</v>
      </c>
      <c r="G611" s="46">
        <f t="shared" si="139"/>
        <v>1.0145</v>
      </c>
      <c r="H611" s="46">
        <f t="shared" si="135"/>
        <v>1.0203</v>
      </c>
      <c r="I611" s="46">
        <f t="shared" si="136"/>
        <v>1.0104</v>
      </c>
      <c r="J611" s="46">
        <f t="shared" si="137"/>
        <v>1.0063</v>
      </c>
      <c r="K611" s="46">
        <f t="shared" si="138"/>
        <v>0.98219999999999996</v>
      </c>
      <c r="M611" s="45">
        <v>201503</v>
      </c>
      <c r="N611" s="47">
        <v>-0.56999999999999995</v>
      </c>
      <c r="O611" s="47">
        <v>-1.6</v>
      </c>
      <c r="P611" s="47">
        <v>-1.54</v>
      </c>
      <c r="Q611" s="47">
        <v>-0.97</v>
      </c>
      <c r="R611" s="47">
        <v>-1.1399999999999999</v>
      </c>
      <c r="S611" s="46">
        <f t="shared" si="146"/>
        <v>0.99429999999999996</v>
      </c>
      <c r="T611" s="46">
        <f t="shared" si="147"/>
        <v>0.98399999999999999</v>
      </c>
      <c r="U611" s="46">
        <f t="shared" si="148"/>
        <v>0.98460000000000003</v>
      </c>
      <c r="V611" s="46">
        <f t="shared" si="149"/>
        <v>0.99029999999999996</v>
      </c>
      <c r="W611" s="46">
        <f t="shared" si="140"/>
        <v>0.98860000000000003</v>
      </c>
      <c r="Y611" s="45">
        <v>201503</v>
      </c>
      <c r="Z611" s="47">
        <v>-0.09</v>
      </c>
      <c r="AA611" s="47">
        <v>-0.54</v>
      </c>
      <c r="AB611" s="47">
        <v>-1.51</v>
      </c>
      <c r="AC611" s="47">
        <v>-2.19</v>
      </c>
      <c r="AD611" s="47">
        <v>-1.36</v>
      </c>
      <c r="AE611" s="46">
        <f t="shared" si="141"/>
        <v>0.99909999999999999</v>
      </c>
      <c r="AF611" s="46">
        <f t="shared" si="142"/>
        <v>0.99460000000000004</v>
      </c>
      <c r="AG611" s="46">
        <f t="shared" si="143"/>
        <v>0.9849</v>
      </c>
      <c r="AH611" s="46">
        <f t="shared" si="144"/>
        <v>0.97809999999999997</v>
      </c>
      <c r="AI611" s="46">
        <f t="shared" si="145"/>
        <v>0.98639999999999994</v>
      </c>
      <c r="AK611" s="45">
        <v>201503</v>
      </c>
      <c r="AL611" s="47">
        <v>-1.1200000000000001</v>
      </c>
      <c r="AM611" s="47">
        <v>0</v>
      </c>
    </row>
    <row r="612" spans="1:39" x14ac:dyDescent="0.2">
      <c r="A612" s="45">
        <v>201504</v>
      </c>
      <c r="B612" s="47">
        <v>-2.41</v>
      </c>
      <c r="C612" s="47">
        <v>-2.25</v>
      </c>
      <c r="D612" s="47">
        <v>-1.65</v>
      </c>
      <c r="E612" s="47">
        <v>-0.82</v>
      </c>
      <c r="F612" s="47">
        <v>1.21</v>
      </c>
      <c r="G612" s="46">
        <f t="shared" si="139"/>
        <v>0.97589999999999999</v>
      </c>
      <c r="H612" s="46">
        <f t="shared" si="135"/>
        <v>0.97750000000000004</v>
      </c>
      <c r="I612" s="46">
        <f t="shared" si="136"/>
        <v>0.98350000000000004</v>
      </c>
      <c r="J612" s="46">
        <f t="shared" si="137"/>
        <v>0.99180000000000001</v>
      </c>
      <c r="K612" s="46">
        <f t="shared" si="138"/>
        <v>1.0121</v>
      </c>
      <c r="M612" s="45">
        <v>201504</v>
      </c>
      <c r="N612" s="47">
        <v>-0.38</v>
      </c>
      <c r="O612" s="47">
        <v>0.83</v>
      </c>
      <c r="P612" s="47">
        <v>0.75</v>
      </c>
      <c r="Q612" s="47">
        <v>1.64</v>
      </c>
      <c r="R612" s="47">
        <v>1.44</v>
      </c>
      <c r="S612" s="46">
        <f t="shared" si="146"/>
        <v>0.99619999999999997</v>
      </c>
      <c r="T612" s="46">
        <f t="shared" si="147"/>
        <v>1.0083</v>
      </c>
      <c r="U612" s="46">
        <f t="shared" si="148"/>
        <v>1.0075000000000001</v>
      </c>
      <c r="V612" s="46">
        <f t="shared" si="149"/>
        <v>1.0164</v>
      </c>
      <c r="W612" s="46">
        <f t="shared" si="140"/>
        <v>1.0144</v>
      </c>
      <c r="Y612" s="45">
        <v>201504</v>
      </c>
      <c r="Z612" s="47">
        <v>0.56000000000000005</v>
      </c>
      <c r="AA612" s="47">
        <v>-0.78</v>
      </c>
      <c r="AB612" s="47">
        <v>0.23</v>
      </c>
      <c r="AC612" s="47">
        <v>1.24</v>
      </c>
      <c r="AD612" s="47">
        <v>1.66</v>
      </c>
      <c r="AE612" s="46">
        <f t="shared" si="141"/>
        <v>1.0056</v>
      </c>
      <c r="AF612" s="46">
        <f t="shared" si="142"/>
        <v>0.99219999999999997</v>
      </c>
      <c r="AG612" s="46">
        <f t="shared" si="143"/>
        <v>1.0023</v>
      </c>
      <c r="AH612" s="46">
        <f t="shared" si="144"/>
        <v>1.0124</v>
      </c>
      <c r="AI612" s="46">
        <f t="shared" si="145"/>
        <v>1.0165999999999999</v>
      </c>
      <c r="AK612" s="45">
        <v>201504</v>
      </c>
      <c r="AL612" s="47">
        <v>0.59</v>
      </c>
      <c r="AM612" s="47">
        <v>0</v>
      </c>
    </row>
    <row r="613" spans="1:39" x14ac:dyDescent="0.2">
      <c r="A613" s="45">
        <v>201505</v>
      </c>
      <c r="B613" s="47">
        <v>2.33</v>
      </c>
      <c r="C613" s="47">
        <v>2.71</v>
      </c>
      <c r="D613" s="47">
        <v>2.62</v>
      </c>
      <c r="E613" s="47">
        <v>1.82</v>
      </c>
      <c r="F613" s="47">
        <v>1.1000000000000001</v>
      </c>
      <c r="G613" s="46">
        <f t="shared" si="139"/>
        <v>1.0233000000000001</v>
      </c>
      <c r="H613" s="46">
        <f t="shared" si="135"/>
        <v>1.0270999999999999</v>
      </c>
      <c r="I613" s="46">
        <f t="shared" si="136"/>
        <v>1.0262</v>
      </c>
      <c r="J613" s="46">
        <f t="shared" si="137"/>
        <v>1.0182</v>
      </c>
      <c r="K613" s="46">
        <f t="shared" si="138"/>
        <v>1.0109999999999999</v>
      </c>
      <c r="M613" s="45">
        <v>201505</v>
      </c>
      <c r="N613" s="47">
        <v>1.88</v>
      </c>
      <c r="O613" s="47">
        <v>0.86</v>
      </c>
      <c r="P613" s="47">
        <v>1.54</v>
      </c>
      <c r="Q613" s="47">
        <v>0.85</v>
      </c>
      <c r="R613" s="47">
        <v>1.35</v>
      </c>
      <c r="S613" s="46">
        <f t="shared" si="146"/>
        <v>1.0187999999999999</v>
      </c>
      <c r="T613" s="46">
        <f t="shared" si="147"/>
        <v>1.0085999999999999</v>
      </c>
      <c r="U613" s="46">
        <f t="shared" si="148"/>
        <v>1.0154000000000001</v>
      </c>
      <c r="V613" s="46">
        <f t="shared" si="149"/>
        <v>1.0085</v>
      </c>
      <c r="W613" s="46">
        <f t="shared" si="140"/>
        <v>1.0135000000000001</v>
      </c>
      <c r="Y613" s="45">
        <v>201505</v>
      </c>
      <c r="Z613" s="47">
        <v>1.79</v>
      </c>
      <c r="AA613" s="47">
        <v>1.79</v>
      </c>
      <c r="AB613" s="47">
        <v>1.18</v>
      </c>
      <c r="AC613" s="47">
        <v>-0.23</v>
      </c>
      <c r="AD613" s="47">
        <v>1.85</v>
      </c>
      <c r="AE613" s="46">
        <f t="shared" si="141"/>
        <v>1.0179</v>
      </c>
      <c r="AF613" s="46">
        <f t="shared" si="142"/>
        <v>1.0179</v>
      </c>
      <c r="AG613" s="46">
        <f t="shared" si="143"/>
        <v>1.0118</v>
      </c>
      <c r="AH613" s="46">
        <f t="shared" si="144"/>
        <v>0.99770000000000003</v>
      </c>
      <c r="AI613" s="46">
        <f t="shared" si="145"/>
        <v>1.0185</v>
      </c>
      <c r="AK613" s="45">
        <v>201505</v>
      </c>
      <c r="AL613" s="47">
        <v>1.36</v>
      </c>
      <c r="AM613" s="47">
        <v>0</v>
      </c>
    </row>
    <row r="614" spans="1:39" x14ac:dyDescent="0.2">
      <c r="A614" s="45">
        <v>201506</v>
      </c>
      <c r="B614" s="47">
        <v>2.73</v>
      </c>
      <c r="C614" s="47">
        <v>0.78</v>
      </c>
      <c r="D614" s="47">
        <v>-0.45</v>
      </c>
      <c r="E614" s="47">
        <v>-1.23</v>
      </c>
      <c r="F614" s="47">
        <v>-1.86</v>
      </c>
      <c r="G614" s="46">
        <f t="shared" si="139"/>
        <v>1.0273000000000001</v>
      </c>
      <c r="H614" s="46">
        <f t="shared" si="135"/>
        <v>1.0078</v>
      </c>
      <c r="I614" s="46">
        <f t="shared" si="136"/>
        <v>0.99550000000000005</v>
      </c>
      <c r="J614" s="46">
        <f t="shared" si="137"/>
        <v>0.98770000000000002</v>
      </c>
      <c r="K614" s="46">
        <f t="shared" si="138"/>
        <v>0.98140000000000005</v>
      </c>
      <c r="M614" s="45">
        <v>201506</v>
      </c>
      <c r="N614" s="47">
        <v>-0.36</v>
      </c>
      <c r="O614" s="47">
        <v>-2.79</v>
      </c>
      <c r="P614" s="47">
        <v>-1.6</v>
      </c>
      <c r="Q614" s="47">
        <v>-2.65</v>
      </c>
      <c r="R614" s="47">
        <v>-0.33</v>
      </c>
      <c r="S614" s="46">
        <f t="shared" si="146"/>
        <v>0.99639999999999995</v>
      </c>
      <c r="T614" s="46">
        <f t="shared" si="147"/>
        <v>0.97209999999999996</v>
      </c>
      <c r="U614" s="46">
        <f t="shared" si="148"/>
        <v>0.98399999999999999</v>
      </c>
      <c r="V614" s="46">
        <f t="shared" si="149"/>
        <v>0.97350000000000003</v>
      </c>
      <c r="W614" s="46">
        <f t="shared" si="140"/>
        <v>0.99670000000000003</v>
      </c>
      <c r="Y614" s="45">
        <v>201506</v>
      </c>
      <c r="Z614" s="47">
        <v>0.47</v>
      </c>
      <c r="AA614" s="47">
        <v>-1.46</v>
      </c>
      <c r="AB614" s="47">
        <v>-1.99</v>
      </c>
      <c r="AC614" s="47">
        <v>-2.4700000000000002</v>
      </c>
      <c r="AD614" s="47">
        <v>-1.42</v>
      </c>
      <c r="AE614" s="46">
        <f t="shared" si="141"/>
        <v>1.0046999999999999</v>
      </c>
      <c r="AF614" s="46">
        <f t="shared" si="142"/>
        <v>0.98540000000000005</v>
      </c>
      <c r="AG614" s="46">
        <f t="shared" si="143"/>
        <v>0.98009999999999997</v>
      </c>
      <c r="AH614" s="46">
        <f t="shared" si="144"/>
        <v>0.97529999999999994</v>
      </c>
      <c r="AI614" s="46">
        <f t="shared" si="145"/>
        <v>0.98580000000000001</v>
      </c>
      <c r="AK614" s="45">
        <v>201506</v>
      </c>
      <c r="AL614" s="47">
        <v>-1.53</v>
      </c>
      <c r="AM614" s="47">
        <v>0</v>
      </c>
    </row>
    <row r="615" spans="1:39" x14ac:dyDescent="0.2">
      <c r="A615" s="45">
        <v>201507</v>
      </c>
      <c r="B615" s="47">
        <v>-5.15</v>
      </c>
      <c r="C615" s="47">
        <v>-1.91</v>
      </c>
      <c r="D615" s="47">
        <v>-1.8</v>
      </c>
      <c r="E615" s="47">
        <v>0.8</v>
      </c>
      <c r="F615" s="47">
        <v>2.21</v>
      </c>
      <c r="G615" s="46">
        <f t="shared" si="139"/>
        <v>0.94850000000000001</v>
      </c>
      <c r="H615" s="46">
        <f t="shared" si="135"/>
        <v>0.98089999999999999</v>
      </c>
      <c r="I615" s="46">
        <f t="shared" si="136"/>
        <v>0.98199999999999998</v>
      </c>
      <c r="J615" s="46">
        <f t="shared" si="137"/>
        <v>1.008</v>
      </c>
      <c r="K615" s="46">
        <f t="shared" si="138"/>
        <v>1.0221</v>
      </c>
      <c r="M615" s="45">
        <v>201507</v>
      </c>
      <c r="N615" s="47">
        <v>2.87</v>
      </c>
      <c r="O615" s="47">
        <v>2.75</v>
      </c>
      <c r="P615" s="47">
        <v>-0.03</v>
      </c>
      <c r="Q615" s="47">
        <v>-0.57999999999999996</v>
      </c>
      <c r="R615" s="47">
        <v>-0.78</v>
      </c>
      <c r="S615" s="46">
        <f t="shared" si="146"/>
        <v>1.0286999999999999</v>
      </c>
      <c r="T615" s="46">
        <f t="shared" si="147"/>
        <v>1.0275000000000001</v>
      </c>
      <c r="U615" s="46">
        <f t="shared" si="148"/>
        <v>0.99970000000000003</v>
      </c>
      <c r="V615" s="46">
        <f t="shared" si="149"/>
        <v>0.99419999999999997</v>
      </c>
      <c r="W615" s="46">
        <f t="shared" si="140"/>
        <v>0.99219999999999997</v>
      </c>
      <c r="Y615" s="45">
        <v>201507</v>
      </c>
      <c r="Z615" s="47">
        <v>3.47</v>
      </c>
      <c r="AA615" s="47">
        <v>4.32</v>
      </c>
      <c r="AB615" s="47">
        <v>1.78</v>
      </c>
      <c r="AC615" s="47">
        <v>-0.7</v>
      </c>
      <c r="AD615" s="47">
        <v>-0.99</v>
      </c>
      <c r="AE615" s="46">
        <f t="shared" si="141"/>
        <v>1.0347</v>
      </c>
      <c r="AF615" s="46">
        <f t="shared" si="142"/>
        <v>1.0431999999999999</v>
      </c>
      <c r="AG615" s="46">
        <f t="shared" si="143"/>
        <v>1.0178</v>
      </c>
      <c r="AH615" s="46">
        <f t="shared" si="144"/>
        <v>0.99299999999999999</v>
      </c>
      <c r="AI615" s="46">
        <f t="shared" si="145"/>
        <v>0.99009999999999998</v>
      </c>
      <c r="AK615" s="45">
        <v>201507</v>
      </c>
      <c r="AL615" s="47">
        <v>1.54</v>
      </c>
      <c r="AM615" s="47">
        <v>0</v>
      </c>
    </row>
    <row r="616" spans="1:39" x14ac:dyDescent="0.2">
      <c r="A616" s="45">
        <v>201508</v>
      </c>
      <c r="B616" s="47">
        <v>-4.79</v>
      </c>
      <c r="C616" s="47">
        <v>-6.21</v>
      </c>
      <c r="D616" s="47">
        <v>-5.52</v>
      </c>
      <c r="E616" s="47">
        <v>-5.87</v>
      </c>
      <c r="F616" s="47">
        <v>-6.06</v>
      </c>
      <c r="G616" s="46">
        <f t="shared" si="139"/>
        <v>0.95209999999999995</v>
      </c>
      <c r="H616" s="46">
        <f t="shared" si="135"/>
        <v>0.93789999999999996</v>
      </c>
      <c r="I616" s="46">
        <f t="shared" si="136"/>
        <v>0.94479999999999997</v>
      </c>
      <c r="J616" s="46">
        <f t="shared" si="137"/>
        <v>0.94130000000000003</v>
      </c>
      <c r="K616" s="46">
        <f t="shared" si="138"/>
        <v>0.93940000000000001</v>
      </c>
      <c r="M616" s="45">
        <v>201508</v>
      </c>
      <c r="N616" s="47">
        <v>-6.35</v>
      </c>
      <c r="O616" s="47">
        <v>-6.34</v>
      </c>
      <c r="P616" s="47">
        <v>-5.21</v>
      </c>
      <c r="Q616" s="47">
        <v>-4.9400000000000004</v>
      </c>
      <c r="R616" s="47">
        <v>-6.63</v>
      </c>
      <c r="S616" s="46">
        <f t="shared" si="146"/>
        <v>0.9365</v>
      </c>
      <c r="T616" s="46">
        <f t="shared" si="147"/>
        <v>0.93659999999999999</v>
      </c>
      <c r="U616" s="46">
        <f t="shared" si="148"/>
        <v>0.94789999999999996</v>
      </c>
      <c r="V616" s="46">
        <f t="shared" si="149"/>
        <v>0.9506</v>
      </c>
      <c r="W616" s="46">
        <f t="shared" si="140"/>
        <v>0.93369999999999997</v>
      </c>
      <c r="Y616" s="45">
        <v>201508</v>
      </c>
      <c r="Z616" s="47">
        <v>-6.62</v>
      </c>
      <c r="AA616" s="47">
        <v>-5</v>
      </c>
      <c r="AB616" s="47">
        <v>-6.35</v>
      </c>
      <c r="AC616" s="47">
        <v>-5.91</v>
      </c>
      <c r="AD616" s="47">
        <v>-6.4</v>
      </c>
      <c r="AE616" s="46">
        <f t="shared" si="141"/>
        <v>0.93379999999999996</v>
      </c>
      <c r="AF616" s="46">
        <f t="shared" si="142"/>
        <v>0.95</v>
      </c>
      <c r="AG616" s="46">
        <f t="shared" si="143"/>
        <v>0.9365</v>
      </c>
      <c r="AH616" s="46">
        <f t="shared" si="144"/>
        <v>0.94089999999999996</v>
      </c>
      <c r="AI616" s="46">
        <f t="shared" si="145"/>
        <v>0.93599999999999994</v>
      </c>
      <c r="AK616" s="45">
        <v>201508</v>
      </c>
      <c r="AL616" s="47">
        <v>-6.04</v>
      </c>
      <c r="AM616" s="47">
        <v>0</v>
      </c>
    </row>
    <row r="617" spans="1:39" x14ac:dyDescent="0.2">
      <c r="A617" s="45">
        <v>201509</v>
      </c>
      <c r="B617" s="47">
        <v>-6.59</v>
      </c>
      <c r="C617" s="47">
        <v>-6.1</v>
      </c>
      <c r="D617" s="47">
        <v>-5.65</v>
      </c>
      <c r="E617" s="47">
        <v>-4.57</v>
      </c>
      <c r="F617" s="47">
        <v>-2.4</v>
      </c>
      <c r="G617" s="46">
        <f t="shared" si="139"/>
        <v>0.93410000000000004</v>
      </c>
      <c r="H617" s="46">
        <f t="shared" si="135"/>
        <v>0.93900000000000006</v>
      </c>
      <c r="I617" s="46">
        <f t="shared" si="136"/>
        <v>0.94350000000000001</v>
      </c>
      <c r="J617" s="46">
        <f t="shared" si="137"/>
        <v>0.95430000000000004</v>
      </c>
      <c r="K617" s="46">
        <f t="shared" si="138"/>
        <v>0.97599999999999998</v>
      </c>
      <c r="M617" s="45">
        <v>201509</v>
      </c>
      <c r="N617" s="47">
        <v>-2.5099999999999998</v>
      </c>
      <c r="O617" s="47">
        <v>-3.17</v>
      </c>
      <c r="P617" s="47">
        <v>-2.35</v>
      </c>
      <c r="Q617" s="47">
        <v>-2.48</v>
      </c>
      <c r="R617" s="47">
        <v>-5.51</v>
      </c>
      <c r="S617" s="46">
        <f t="shared" si="146"/>
        <v>0.97489999999999999</v>
      </c>
      <c r="T617" s="46">
        <f t="shared" si="147"/>
        <v>0.96830000000000005</v>
      </c>
      <c r="U617" s="46">
        <f t="shared" si="148"/>
        <v>0.97650000000000003</v>
      </c>
      <c r="V617" s="46">
        <f t="shared" si="149"/>
        <v>0.97519999999999996</v>
      </c>
      <c r="W617" s="46">
        <f t="shared" si="140"/>
        <v>0.94489999999999996</v>
      </c>
      <c r="Y617" s="45">
        <v>201509</v>
      </c>
      <c r="Z617" s="47">
        <v>-4.9000000000000004</v>
      </c>
      <c r="AA617" s="47">
        <v>-1.72</v>
      </c>
      <c r="AB617" s="47">
        <v>-1.96</v>
      </c>
      <c r="AC617" s="47">
        <v>-1.8</v>
      </c>
      <c r="AD617" s="47">
        <v>-4.3099999999999996</v>
      </c>
      <c r="AE617" s="46">
        <f t="shared" si="141"/>
        <v>0.95099999999999996</v>
      </c>
      <c r="AF617" s="46">
        <f t="shared" si="142"/>
        <v>0.98280000000000001</v>
      </c>
      <c r="AG617" s="46">
        <f t="shared" si="143"/>
        <v>0.98040000000000005</v>
      </c>
      <c r="AH617" s="46">
        <f t="shared" si="144"/>
        <v>0.98199999999999998</v>
      </c>
      <c r="AI617" s="46">
        <f t="shared" si="145"/>
        <v>0.95689999999999997</v>
      </c>
      <c r="AK617" s="45">
        <v>201509</v>
      </c>
      <c r="AL617" s="47">
        <v>-3.07</v>
      </c>
      <c r="AM617" s="47">
        <v>0</v>
      </c>
    </row>
    <row r="618" spans="1:39" x14ac:dyDescent="0.2">
      <c r="A618" s="45">
        <v>201510</v>
      </c>
      <c r="B618" s="47">
        <v>5.36</v>
      </c>
      <c r="C618" s="47">
        <v>5.25</v>
      </c>
      <c r="D618" s="47">
        <v>5.93</v>
      </c>
      <c r="E618" s="47">
        <v>6.08</v>
      </c>
      <c r="F618" s="47">
        <v>8.2899999999999991</v>
      </c>
      <c r="G618" s="46">
        <f t="shared" si="139"/>
        <v>1.0536000000000001</v>
      </c>
      <c r="H618" s="46">
        <f t="shared" si="135"/>
        <v>1.0525</v>
      </c>
      <c r="I618" s="46">
        <f t="shared" si="136"/>
        <v>1.0592999999999999</v>
      </c>
      <c r="J618" s="46">
        <f t="shared" si="137"/>
        <v>1.0608</v>
      </c>
      <c r="K618" s="46">
        <f t="shared" si="138"/>
        <v>1.0829</v>
      </c>
      <c r="M618" s="45">
        <v>201510</v>
      </c>
      <c r="N618" s="47">
        <v>7.98</v>
      </c>
      <c r="O618" s="47">
        <v>8.39</v>
      </c>
      <c r="P618" s="47">
        <v>8.3800000000000008</v>
      </c>
      <c r="Q618" s="47">
        <v>5.46</v>
      </c>
      <c r="R618" s="47">
        <v>7.18</v>
      </c>
      <c r="S618" s="46">
        <f t="shared" si="146"/>
        <v>1.0798000000000001</v>
      </c>
      <c r="T618" s="46">
        <f t="shared" si="147"/>
        <v>1.0839000000000001</v>
      </c>
      <c r="U618" s="46">
        <f t="shared" si="148"/>
        <v>1.0838000000000001</v>
      </c>
      <c r="V618" s="46">
        <f t="shared" si="149"/>
        <v>1.0546</v>
      </c>
      <c r="W618" s="46">
        <f t="shared" si="140"/>
        <v>1.0718000000000001</v>
      </c>
      <c r="Y618" s="45">
        <v>201510</v>
      </c>
      <c r="Z618" s="47">
        <v>6.19</v>
      </c>
      <c r="AA618" s="47">
        <v>7.77</v>
      </c>
      <c r="AB618" s="47">
        <v>8.07</v>
      </c>
      <c r="AC618" s="47">
        <v>7.86</v>
      </c>
      <c r="AD618" s="47">
        <v>7.76</v>
      </c>
      <c r="AE618" s="46">
        <f t="shared" si="141"/>
        <v>1.0619000000000001</v>
      </c>
      <c r="AF618" s="46">
        <f t="shared" si="142"/>
        <v>1.0777000000000001</v>
      </c>
      <c r="AG618" s="46">
        <f t="shared" si="143"/>
        <v>1.0807</v>
      </c>
      <c r="AH618" s="46">
        <f t="shared" si="144"/>
        <v>1.0786</v>
      </c>
      <c r="AI618" s="46">
        <f t="shared" si="145"/>
        <v>1.0775999999999999</v>
      </c>
      <c r="AK618" s="45">
        <v>201510</v>
      </c>
      <c r="AL618" s="47">
        <v>7.75</v>
      </c>
      <c r="AM618" s="47">
        <v>0</v>
      </c>
    </row>
    <row r="619" spans="1:39" x14ac:dyDescent="0.2">
      <c r="A619" s="45">
        <v>201511</v>
      </c>
      <c r="B619" s="47">
        <v>3.43</v>
      </c>
      <c r="C619" s="47">
        <v>4.6900000000000004</v>
      </c>
      <c r="D619" s="47">
        <v>1.84</v>
      </c>
      <c r="E619" s="47">
        <v>1.02</v>
      </c>
      <c r="F619" s="47">
        <v>0.25</v>
      </c>
      <c r="G619" s="46">
        <f t="shared" si="139"/>
        <v>1.0343</v>
      </c>
      <c r="H619" s="46">
        <f t="shared" si="135"/>
        <v>1.0468999999999999</v>
      </c>
      <c r="I619" s="46">
        <f t="shared" si="136"/>
        <v>1.0184</v>
      </c>
      <c r="J619" s="46">
        <f t="shared" si="137"/>
        <v>1.0102</v>
      </c>
      <c r="K619" s="46">
        <f t="shared" si="138"/>
        <v>1.0024999999999999</v>
      </c>
      <c r="M619" s="45">
        <v>201511</v>
      </c>
      <c r="N619" s="47">
        <v>0.44</v>
      </c>
      <c r="O619" s="47">
        <v>0.37</v>
      </c>
      <c r="P619" s="47">
        <v>0.11</v>
      </c>
      <c r="Q619" s="47">
        <v>0.87</v>
      </c>
      <c r="R619" s="47">
        <v>2.98</v>
      </c>
      <c r="S619" s="46">
        <f t="shared" si="146"/>
        <v>1.0044</v>
      </c>
      <c r="T619" s="46">
        <f t="shared" si="147"/>
        <v>1.0037</v>
      </c>
      <c r="U619" s="46">
        <f t="shared" si="148"/>
        <v>1.0011000000000001</v>
      </c>
      <c r="V619" s="46">
        <f t="shared" si="149"/>
        <v>1.0086999999999999</v>
      </c>
      <c r="W619" s="46">
        <f t="shared" si="140"/>
        <v>1.0298</v>
      </c>
      <c r="Y619" s="45">
        <v>201511</v>
      </c>
      <c r="Z619" s="47">
        <v>1.06</v>
      </c>
      <c r="AA619" s="47">
        <v>0.77</v>
      </c>
      <c r="AB619" s="47">
        <v>-0.36</v>
      </c>
      <c r="AC619" s="47">
        <v>0.13</v>
      </c>
      <c r="AD619" s="47">
        <v>1.1499999999999999</v>
      </c>
      <c r="AE619" s="46">
        <f t="shared" si="141"/>
        <v>1.0105999999999999</v>
      </c>
      <c r="AF619" s="46">
        <f t="shared" si="142"/>
        <v>1.0077</v>
      </c>
      <c r="AG619" s="46">
        <f t="shared" si="143"/>
        <v>0.99639999999999995</v>
      </c>
      <c r="AH619" s="46">
        <f t="shared" si="144"/>
        <v>1.0013000000000001</v>
      </c>
      <c r="AI619" s="46">
        <f t="shared" si="145"/>
        <v>1.0115000000000001</v>
      </c>
      <c r="AK619" s="45">
        <v>201511</v>
      </c>
      <c r="AL619" s="47">
        <v>0.56000000000000005</v>
      </c>
      <c r="AM619" s="47">
        <v>0</v>
      </c>
    </row>
    <row r="620" spans="1:39" x14ac:dyDescent="0.2">
      <c r="A620" s="45">
        <v>201512</v>
      </c>
      <c r="B620" s="47">
        <v>-4.87</v>
      </c>
      <c r="C620" s="47">
        <v>-5</v>
      </c>
      <c r="D620" s="47">
        <v>-5.0199999999999996</v>
      </c>
      <c r="E620" s="47">
        <v>-3.92</v>
      </c>
      <c r="F620" s="47">
        <v>-1.61</v>
      </c>
      <c r="G620" s="46">
        <f t="shared" si="139"/>
        <v>0.95130000000000003</v>
      </c>
      <c r="H620" s="46">
        <f t="shared" si="135"/>
        <v>0.95</v>
      </c>
      <c r="I620" s="46">
        <f t="shared" si="136"/>
        <v>0.94979999999999998</v>
      </c>
      <c r="J620" s="46">
        <f t="shared" si="137"/>
        <v>0.96079999999999999</v>
      </c>
      <c r="K620" s="46">
        <f t="shared" si="138"/>
        <v>0.9839</v>
      </c>
      <c r="M620" s="45">
        <v>201512</v>
      </c>
      <c r="N620" s="47">
        <v>-1.65</v>
      </c>
      <c r="O620" s="47">
        <v>-1.44</v>
      </c>
      <c r="P620" s="47">
        <v>-2.29</v>
      </c>
      <c r="Q620" s="47">
        <v>-3.3</v>
      </c>
      <c r="R620" s="47">
        <v>-4.9400000000000004</v>
      </c>
      <c r="S620" s="46">
        <f t="shared" si="146"/>
        <v>0.98350000000000004</v>
      </c>
      <c r="T620" s="46">
        <f t="shared" si="147"/>
        <v>0.98560000000000003</v>
      </c>
      <c r="U620" s="46">
        <f t="shared" si="148"/>
        <v>0.97709999999999997</v>
      </c>
      <c r="V620" s="46">
        <f t="shared" si="149"/>
        <v>0.96699999999999997</v>
      </c>
      <c r="W620" s="46">
        <f t="shared" si="140"/>
        <v>0.9506</v>
      </c>
      <c r="Y620" s="45">
        <v>201512</v>
      </c>
      <c r="Z620" s="47">
        <v>-1.42</v>
      </c>
      <c r="AA620" s="47">
        <v>-1.06</v>
      </c>
      <c r="AB620" s="47">
        <v>-1.54</v>
      </c>
      <c r="AC620" s="47">
        <v>-3.16</v>
      </c>
      <c r="AD620" s="47">
        <v>-3.74</v>
      </c>
      <c r="AE620" s="46">
        <f t="shared" si="141"/>
        <v>0.98580000000000001</v>
      </c>
      <c r="AF620" s="46">
        <f t="shared" si="142"/>
        <v>0.98939999999999995</v>
      </c>
      <c r="AG620" s="46">
        <f t="shared" si="143"/>
        <v>0.98460000000000003</v>
      </c>
      <c r="AH620" s="46">
        <f t="shared" si="144"/>
        <v>0.96840000000000004</v>
      </c>
      <c r="AI620" s="46">
        <f t="shared" si="145"/>
        <v>0.96260000000000001</v>
      </c>
      <c r="AK620" s="45">
        <v>201512</v>
      </c>
      <c r="AL620" s="47">
        <v>-2.17</v>
      </c>
      <c r="AM620" s="47">
        <v>0.01</v>
      </c>
    </row>
    <row r="621" spans="1:39" x14ac:dyDescent="0.2">
      <c r="A621" s="45">
        <v>201601</v>
      </c>
      <c r="B621" s="47">
        <v>-10.24</v>
      </c>
      <c r="C621" s="47">
        <v>-10.210000000000001</v>
      </c>
      <c r="D621" s="47">
        <v>-8.26</v>
      </c>
      <c r="E621" s="47">
        <v>-7.66</v>
      </c>
      <c r="F621" s="47">
        <v>-5.18</v>
      </c>
      <c r="G621" s="46">
        <f t="shared" si="139"/>
        <v>0.89759999999999995</v>
      </c>
      <c r="H621" s="46">
        <f t="shared" si="135"/>
        <v>0.89790000000000003</v>
      </c>
      <c r="I621" s="46">
        <f t="shared" si="136"/>
        <v>0.91739999999999999</v>
      </c>
      <c r="J621" s="46">
        <f t="shared" si="137"/>
        <v>0.9234</v>
      </c>
      <c r="K621" s="46">
        <f t="shared" si="138"/>
        <v>0.94820000000000004</v>
      </c>
      <c r="M621" s="45">
        <v>201601</v>
      </c>
      <c r="N621" s="47">
        <v>-6.92</v>
      </c>
      <c r="O621" s="47">
        <v>-4.05</v>
      </c>
      <c r="P621" s="47">
        <v>-4.8899999999999997</v>
      </c>
      <c r="Q621" s="47">
        <v>-4.46</v>
      </c>
      <c r="R621" s="47">
        <v>-10.88</v>
      </c>
      <c r="S621" s="46">
        <f t="shared" si="146"/>
        <v>0.93079999999999996</v>
      </c>
      <c r="T621" s="46">
        <f t="shared" si="147"/>
        <v>0.95950000000000002</v>
      </c>
      <c r="U621" s="46">
        <f t="shared" si="148"/>
        <v>0.95110000000000006</v>
      </c>
      <c r="V621" s="46">
        <f t="shared" si="149"/>
        <v>0.95540000000000003</v>
      </c>
      <c r="W621" s="46">
        <f t="shared" si="140"/>
        <v>0.89119999999999999</v>
      </c>
      <c r="Y621" s="45">
        <v>201601</v>
      </c>
      <c r="Z621" s="47">
        <v>-8.1</v>
      </c>
      <c r="AA621" s="47">
        <v>-4.13</v>
      </c>
      <c r="AB621" s="47">
        <v>-2.75</v>
      </c>
      <c r="AC621" s="47">
        <v>-5.27</v>
      </c>
      <c r="AD621" s="47">
        <v>-7.28</v>
      </c>
      <c r="AE621" s="46">
        <f t="shared" si="141"/>
        <v>0.91900000000000004</v>
      </c>
      <c r="AF621" s="46">
        <f t="shared" si="142"/>
        <v>0.9587</v>
      </c>
      <c r="AG621" s="46">
        <f t="shared" si="143"/>
        <v>0.97250000000000003</v>
      </c>
      <c r="AH621" s="46">
        <f t="shared" si="144"/>
        <v>0.94730000000000003</v>
      </c>
      <c r="AI621" s="46">
        <f t="shared" si="145"/>
        <v>0.92720000000000002</v>
      </c>
      <c r="AK621" s="45">
        <v>201601</v>
      </c>
      <c r="AL621" s="47">
        <v>-5.77</v>
      </c>
      <c r="AM621" s="47">
        <v>0.01</v>
      </c>
    </row>
    <row r="622" spans="1:39" x14ac:dyDescent="0.2">
      <c r="A622" s="45">
        <v>201602</v>
      </c>
      <c r="B622" s="47">
        <v>-0.71</v>
      </c>
      <c r="C622" s="47">
        <v>0.45</v>
      </c>
      <c r="D622" s="47">
        <v>1.45</v>
      </c>
      <c r="E622" s="47">
        <v>1.05</v>
      </c>
      <c r="F622" s="47">
        <v>-0.23</v>
      </c>
      <c r="G622" s="46">
        <f t="shared" si="139"/>
        <v>0.9929</v>
      </c>
      <c r="H622" s="46">
        <f t="shared" si="135"/>
        <v>1.0044999999999999</v>
      </c>
      <c r="I622" s="46">
        <f t="shared" si="136"/>
        <v>1.0145</v>
      </c>
      <c r="J622" s="46">
        <f t="shared" si="137"/>
        <v>1.0105</v>
      </c>
      <c r="K622" s="46">
        <f t="shared" si="138"/>
        <v>0.99770000000000003</v>
      </c>
      <c r="M622" s="45">
        <v>201602</v>
      </c>
      <c r="N622" s="47">
        <v>0.26</v>
      </c>
      <c r="O622" s="47">
        <v>0.05</v>
      </c>
      <c r="P622" s="47">
        <v>1.19</v>
      </c>
      <c r="Q622" s="47">
        <v>0.28000000000000003</v>
      </c>
      <c r="R622" s="47">
        <v>-4.6399999999999997</v>
      </c>
      <c r="S622" s="46">
        <f t="shared" si="146"/>
        <v>1.0025999999999999</v>
      </c>
      <c r="T622" s="46">
        <f t="shared" si="147"/>
        <v>1.0004999999999999</v>
      </c>
      <c r="U622" s="46">
        <f t="shared" si="148"/>
        <v>1.0119</v>
      </c>
      <c r="V622" s="46">
        <f t="shared" si="149"/>
        <v>1.0027999999999999</v>
      </c>
      <c r="W622" s="46">
        <f t="shared" si="140"/>
        <v>0.9536</v>
      </c>
      <c r="Y622" s="45">
        <v>201602</v>
      </c>
      <c r="Z622" s="47">
        <v>-0.98</v>
      </c>
      <c r="AA622" s="47">
        <v>-0.22</v>
      </c>
      <c r="AB622" s="47">
        <v>1.85</v>
      </c>
      <c r="AC622" s="47">
        <v>0.43</v>
      </c>
      <c r="AD622" s="47">
        <v>-1.26</v>
      </c>
      <c r="AE622" s="46">
        <f t="shared" si="141"/>
        <v>0.99019999999999997</v>
      </c>
      <c r="AF622" s="46">
        <f t="shared" si="142"/>
        <v>0.99780000000000002</v>
      </c>
      <c r="AG622" s="46">
        <f t="shared" si="143"/>
        <v>1.0185</v>
      </c>
      <c r="AH622" s="46">
        <f t="shared" si="144"/>
        <v>1.0043</v>
      </c>
      <c r="AI622" s="46">
        <f t="shared" si="145"/>
        <v>0.98740000000000006</v>
      </c>
      <c r="AK622" s="45">
        <v>201602</v>
      </c>
      <c r="AL622" s="47">
        <v>-7.0000000000000007E-2</v>
      </c>
      <c r="AM622" s="47">
        <v>0.02</v>
      </c>
    </row>
    <row r="623" spans="1:39" x14ac:dyDescent="0.2">
      <c r="A623" s="45">
        <v>201603</v>
      </c>
      <c r="B623" s="47">
        <v>6.51</v>
      </c>
      <c r="C623" s="47">
        <v>8.0500000000000007</v>
      </c>
      <c r="D623" s="47">
        <v>8.2899999999999991</v>
      </c>
      <c r="E623" s="47">
        <v>8.35</v>
      </c>
      <c r="F623" s="47">
        <v>6.64</v>
      </c>
      <c r="G623" s="46">
        <f t="shared" si="139"/>
        <v>1.0650999999999999</v>
      </c>
      <c r="H623" s="46">
        <f t="shared" si="135"/>
        <v>1.0805</v>
      </c>
      <c r="I623" s="46">
        <f t="shared" si="136"/>
        <v>1.0829</v>
      </c>
      <c r="J623" s="46">
        <f t="shared" si="137"/>
        <v>1.0834999999999999</v>
      </c>
      <c r="K623" s="46">
        <f t="shared" si="138"/>
        <v>1.0664</v>
      </c>
      <c r="M623" s="45">
        <v>201603</v>
      </c>
      <c r="N623" s="47">
        <v>6.65</v>
      </c>
      <c r="O623" s="47">
        <v>6.5</v>
      </c>
      <c r="P623" s="47">
        <v>7.14</v>
      </c>
      <c r="Q623" s="47">
        <v>7.82</v>
      </c>
      <c r="R623" s="47">
        <v>8.11</v>
      </c>
      <c r="S623" s="46">
        <f t="shared" si="146"/>
        <v>1.0665</v>
      </c>
      <c r="T623" s="46">
        <f t="shared" si="147"/>
        <v>1.0649999999999999</v>
      </c>
      <c r="U623" s="46">
        <f t="shared" si="148"/>
        <v>1.0713999999999999</v>
      </c>
      <c r="V623" s="46">
        <f t="shared" si="149"/>
        <v>1.0782</v>
      </c>
      <c r="W623" s="46">
        <f t="shared" si="140"/>
        <v>1.0810999999999999</v>
      </c>
      <c r="Y623" s="45">
        <v>201603</v>
      </c>
      <c r="Z623" s="47">
        <v>5.9</v>
      </c>
      <c r="AA623" s="47">
        <v>6.75</v>
      </c>
      <c r="AB623" s="47">
        <v>6.05</v>
      </c>
      <c r="AC623" s="47">
        <v>8.24</v>
      </c>
      <c r="AD623" s="47">
        <v>7.22</v>
      </c>
      <c r="AE623" s="46">
        <f t="shared" si="141"/>
        <v>1.0589999999999999</v>
      </c>
      <c r="AF623" s="46">
        <f t="shared" si="142"/>
        <v>1.0674999999999999</v>
      </c>
      <c r="AG623" s="46">
        <f t="shared" si="143"/>
        <v>1.0605</v>
      </c>
      <c r="AH623" s="46">
        <f t="shared" si="144"/>
        <v>1.0824</v>
      </c>
      <c r="AI623" s="46">
        <f t="shared" si="145"/>
        <v>1.0722</v>
      </c>
      <c r="AK623" s="45">
        <v>201603</v>
      </c>
      <c r="AL623" s="47">
        <v>6.96</v>
      </c>
      <c r="AM623" s="47">
        <v>0.02</v>
      </c>
    </row>
    <row r="624" spans="1:39" x14ac:dyDescent="0.2">
      <c r="A624" s="45">
        <v>201604</v>
      </c>
      <c r="B624" s="47">
        <v>3.5</v>
      </c>
      <c r="C624" s="47">
        <v>2.2799999999999998</v>
      </c>
      <c r="D624" s="47">
        <v>1.7</v>
      </c>
      <c r="E624" s="47">
        <v>1.76</v>
      </c>
      <c r="F624" s="47">
        <v>0.6</v>
      </c>
      <c r="G624" s="46">
        <f t="shared" si="139"/>
        <v>1.0349999999999999</v>
      </c>
      <c r="H624" s="46">
        <f t="shared" si="135"/>
        <v>1.0227999999999999</v>
      </c>
      <c r="I624" s="46">
        <f t="shared" si="136"/>
        <v>1.0169999999999999</v>
      </c>
      <c r="J624" s="46">
        <f t="shared" si="137"/>
        <v>1.0176000000000001</v>
      </c>
      <c r="K624" s="46">
        <f t="shared" si="138"/>
        <v>1.006</v>
      </c>
      <c r="M624" s="45">
        <v>201604</v>
      </c>
      <c r="N624" s="47">
        <v>-0.31</v>
      </c>
      <c r="O624" s="47">
        <v>-0.8</v>
      </c>
      <c r="P624" s="47">
        <v>2.35</v>
      </c>
      <c r="Q624" s="47">
        <v>2.54</v>
      </c>
      <c r="R624" s="47">
        <v>6.45</v>
      </c>
      <c r="S624" s="46">
        <f t="shared" si="146"/>
        <v>0.99690000000000001</v>
      </c>
      <c r="T624" s="46">
        <f t="shared" si="147"/>
        <v>0.99199999999999999</v>
      </c>
      <c r="U624" s="46">
        <f t="shared" si="148"/>
        <v>1.0235000000000001</v>
      </c>
      <c r="V624" s="46">
        <f t="shared" si="149"/>
        <v>1.0254000000000001</v>
      </c>
      <c r="W624" s="46">
        <f t="shared" si="140"/>
        <v>1.0645</v>
      </c>
      <c r="Y624" s="45">
        <v>201604</v>
      </c>
      <c r="Z624" s="47">
        <v>1.71</v>
      </c>
      <c r="AA624" s="47">
        <v>-0.57999999999999996</v>
      </c>
      <c r="AB624" s="47">
        <v>1.41</v>
      </c>
      <c r="AC624" s="47">
        <v>-1.6</v>
      </c>
      <c r="AD624" s="47">
        <v>3.23</v>
      </c>
      <c r="AE624" s="46">
        <f t="shared" si="141"/>
        <v>1.0170999999999999</v>
      </c>
      <c r="AF624" s="46">
        <f t="shared" si="142"/>
        <v>0.99419999999999997</v>
      </c>
      <c r="AG624" s="46">
        <f t="shared" si="143"/>
        <v>1.0141</v>
      </c>
      <c r="AH624" s="46">
        <f t="shared" si="144"/>
        <v>0.98399999999999999</v>
      </c>
      <c r="AI624" s="46">
        <f t="shared" si="145"/>
        <v>1.0323</v>
      </c>
      <c r="AK624" s="45">
        <v>201604</v>
      </c>
      <c r="AL624" s="47">
        <v>0.91</v>
      </c>
      <c r="AM624" s="47">
        <v>0.01</v>
      </c>
    </row>
    <row r="625" spans="1:39" x14ac:dyDescent="0.2">
      <c r="A625" s="45">
        <v>201605</v>
      </c>
      <c r="B625" s="47">
        <v>-0.01</v>
      </c>
      <c r="C625" s="47">
        <v>2.1800000000000002</v>
      </c>
      <c r="D625" s="47">
        <v>1.48</v>
      </c>
      <c r="E625" s="47">
        <v>2.74</v>
      </c>
      <c r="F625" s="47">
        <v>1.65</v>
      </c>
      <c r="G625" s="46">
        <f t="shared" si="139"/>
        <v>0.99990000000000001</v>
      </c>
      <c r="H625" s="46">
        <f t="shared" si="135"/>
        <v>1.0218</v>
      </c>
      <c r="I625" s="46">
        <f t="shared" si="136"/>
        <v>1.0147999999999999</v>
      </c>
      <c r="J625" s="46">
        <f t="shared" si="137"/>
        <v>1.0274000000000001</v>
      </c>
      <c r="K625" s="46">
        <f t="shared" si="138"/>
        <v>1.0165</v>
      </c>
      <c r="M625" s="45">
        <v>201605</v>
      </c>
      <c r="N625" s="47">
        <v>1.97</v>
      </c>
      <c r="O625" s="47">
        <v>2.09</v>
      </c>
      <c r="P625" s="47">
        <v>2.3199999999999998</v>
      </c>
      <c r="Q625" s="47">
        <v>-0.01</v>
      </c>
      <c r="R625" s="47">
        <v>1.67</v>
      </c>
      <c r="S625" s="46">
        <f t="shared" si="146"/>
        <v>1.0197000000000001</v>
      </c>
      <c r="T625" s="46">
        <f t="shared" si="147"/>
        <v>1.0208999999999999</v>
      </c>
      <c r="U625" s="46">
        <f t="shared" si="148"/>
        <v>1.0232000000000001</v>
      </c>
      <c r="V625" s="46">
        <f t="shared" si="149"/>
        <v>0.99990000000000001</v>
      </c>
      <c r="W625" s="46">
        <f t="shared" si="140"/>
        <v>1.0166999999999999</v>
      </c>
      <c r="Y625" s="45">
        <v>201605</v>
      </c>
      <c r="Z625" s="47">
        <v>2.2000000000000002</v>
      </c>
      <c r="AA625" s="47">
        <v>1.79</v>
      </c>
      <c r="AB625" s="47">
        <v>0.93</v>
      </c>
      <c r="AC625" s="47">
        <v>2.23</v>
      </c>
      <c r="AD625" s="47">
        <v>1.41</v>
      </c>
      <c r="AE625" s="46">
        <f t="shared" si="141"/>
        <v>1.022</v>
      </c>
      <c r="AF625" s="46">
        <f t="shared" si="142"/>
        <v>1.0179</v>
      </c>
      <c r="AG625" s="46">
        <f t="shared" si="143"/>
        <v>1.0093000000000001</v>
      </c>
      <c r="AH625" s="46">
        <f t="shared" si="144"/>
        <v>1.0223</v>
      </c>
      <c r="AI625" s="46">
        <f t="shared" si="145"/>
        <v>1.0141</v>
      </c>
      <c r="AK625" s="45">
        <v>201605</v>
      </c>
      <c r="AL625" s="47">
        <v>1.78</v>
      </c>
      <c r="AM625" s="47">
        <v>0.01</v>
      </c>
    </row>
    <row r="626" spans="1:39" x14ac:dyDescent="0.2">
      <c r="A626" s="45">
        <v>201606</v>
      </c>
      <c r="B626" s="47">
        <v>-0.57999999999999996</v>
      </c>
      <c r="C626" s="47">
        <v>-0.2</v>
      </c>
      <c r="D626" s="47">
        <v>-0.69</v>
      </c>
      <c r="E626" s="47">
        <v>-1.1200000000000001</v>
      </c>
      <c r="F626" s="47">
        <v>0.1</v>
      </c>
      <c r="G626" s="46">
        <f t="shared" si="139"/>
        <v>0.99419999999999997</v>
      </c>
      <c r="H626" s="46">
        <f t="shared" si="135"/>
        <v>0.998</v>
      </c>
      <c r="I626" s="46">
        <f t="shared" si="136"/>
        <v>0.99309999999999998</v>
      </c>
      <c r="J626" s="46">
        <f t="shared" si="137"/>
        <v>0.98880000000000001</v>
      </c>
      <c r="K626" s="46">
        <f t="shared" si="138"/>
        <v>1.0009999999999999</v>
      </c>
      <c r="M626" s="45">
        <v>201606</v>
      </c>
      <c r="N626" s="47">
        <v>-0.04</v>
      </c>
      <c r="O626" s="47">
        <v>-0.19</v>
      </c>
      <c r="P626" s="47">
        <v>1.75</v>
      </c>
      <c r="Q626" s="47">
        <v>0.56000000000000005</v>
      </c>
      <c r="R626" s="47">
        <v>-5.25</v>
      </c>
      <c r="S626" s="46">
        <f t="shared" si="146"/>
        <v>0.99960000000000004</v>
      </c>
      <c r="T626" s="46">
        <f t="shared" si="147"/>
        <v>0.99809999999999999</v>
      </c>
      <c r="U626" s="46">
        <f t="shared" si="148"/>
        <v>1.0175000000000001</v>
      </c>
      <c r="V626" s="46">
        <f t="shared" si="149"/>
        <v>1.0056</v>
      </c>
      <c r="W626" s="46">
        <f t="shared" si="140"/>
        <v>0.94750000000000001</v>
      </c>
      <c r="Y626" s="45">
        <v>201606</v>
      </c>
      <c r="Z626" s="47">
        <v>-1.1399999999999999</v>
      </c>
      <c r="AA626" s="47">
        <v>-0.56999999999999995</v>
      </c>
      <c r="AB626" s="47">
        <v>2.12</v>
      </c>
      <c r="AC626" s="47">
        <v>0.22</v>
      </c>
      <c r="AD626" s="47">
        <v>-1.93</v>
      </c>
      <c r="AE626" s="46">
        <f t="shared" si="141"/>
        <v>0.98860000000000003</v>
      </c>
      <c r="AF626" s="46">
        <f t="shared" si="142"/>
        <v>0.99429999999999996</v>
      </c>
      <c r="AG626" s="46">
        <f t="shared" si="143"/>
        <v>1.0212000000000001</v>
      </c>
      <c r="AH626" s="46">
        <f t="shared" si="144"/>
        <v>1.0022</v>
      </c>
      <c r="AI626" s="46">
        <f t="shared" si="145"/>
        <v>0.98070000000000002</v>
      </c>
      <c r="AK626" s="45">
        <v>201606</v>
      </c>
      <c r="AL626" s="47">
        <v>-0.05</v>
      </c>
      <c r="AM626" s="47">
        <v>0.02</v>
      </c>
    </row>
    <row r="627" spans="1:39" x14ac:dyDescent="0.2">
      <c r="A627" s="45">
        <v>201607</v>
      </c>
      <c r="B627" s="47">
        <v>5.43</v>
      </c>
      <c r="C627" s="47">
        <v>6.59</v>
      </c>
      <c r="D627" s="47">
        <v>5.93</v>
      </c>
      <c r="E627" s="47">
        <v>4.41</v>
      </c>
      <c r="F627" s="47">
        <v>3.66</v>
      </c>
      <c r="G627" s="46">
        <f t="shared" si="139"/>
        <v>1.0543</v>
      </c>
      <c r="H627" s="46">
        <f t="shared" si="135"/>
        <v>1.0659000000000001</v>
      </c>
      <c r="I627" s="46">
        <f t="shared" si="136"/>
        <v>1.0592999999999999</v>
      </c>
      <c r="J627" s="46">
        <f t="shared" si="137"/>
        <v>1.0441</v>
      </c>
      <c r="K627" s="46">
        <f t="shared" si="138"/>
        <v>1.0366</v>
      </c>
      <c r="M627" s="45">
        <v>201607</v>
      </c>
      <c r="N627" s="47">
        <v>5.29</v>
      </c>
      <c r="O627" s="47">
        <v>3.74</v>
      </c>
      <c r="P627" s="47">
        <v>2.38</v>
      </c>
      <c r="Q627" s="47">
        <v>1.82</v>
      </c>
      <c r="R627" s="47">
        <v>4.88</v>
      </c>
      <c r="S627" s="46">
        <f t="shared" si="146"/>
        <v>1.0528999999999999</v>
      </c>
      <c r="T627" s="46">
        <f t="shared" si="147"/>
        <v>1.0374000000000001</v>
      </c>
      <c r="U627" s="46">
        <f t="shared" si="148"/>
        <v>1.0238</v>
      </c>
      <c r="V627" s="46">
        <f t="shared" si="149"/>
        <v>1.0182</v>
      </c>
      <c r="W627" s="46">
        <f t="shared" si="140"/>
        <v>1.0488</v>
      </c>
      <c r="Y627" s="45">
        <v>201607</v>
      </c>
      <c r="Z627" s="47">
        <v>4.53</v>
      </c>
      <c r="AA627" s="47">
        <v>4.0999999999999996</v>
      </c>
      <c r="AB627" s="47">
        <v>2.2200000000000002</v>
      </c>
      <c r="AC627" s="47">
        <v>3.43</v>
      </c>
      <c r="AD627" s="47">
        <v>5.17</v>
      </c>
      <c r="AE627" s="46">
        <f t="shared" si="141"/>
        <v>1.0452999999999999</v>
      </c>
      <c r="AF627" s="46">
        <f t="shared" si="142"/>
        <v>1.0409999999999999</v>
      </c>
      <c r="AG627" s="46">
        <f t="shared" si="143"/>
        <v>1.0222</v>
      </c>
      <c r="AH627" s="46">
        <f t="shared" si="144"/>
        <v>1.0343</v>
      </c>
      <c r="AI627" s="46">
        <f t="shared" si="145"/>
        <v>1.0517000000000001</v>
      </c>
      <c r="AK627" s="45">
        <v>201607</v>
      </c>
      <c r="AL627" s="47">
        <v>3.95</v>
      </c>
      <c r="AM627" s="47">
        <v>0.02</v>
      </c>
    </row>
    <row r="628" spans="1:39" x14ac:dyDescent="0.2">
      <c r="A628" s="45">
        <v>201608</v>
      </c>
      <c r="B628" s="47">
        <v>3.66</v>
      </c>
      <c r="C628" s="47">
        <v>2.2200000000000002</v>
      </c>
      <c r="D628" s="47">
        <v>1.72</v>
      </c>
      <c r="E628" s="47">
        <v>1.22</v>
      </c>
      <c r="F628" s="47">
        <v>0.21</v>
      </c>
      <c r="G628" s="46">
        <f t="shared" si="139"/>
        <v>1.0366</v>
      </c>
      <c r="H628" s="46">
        <f t="shared" si="135"/>
        <v>1.0222</v>
      </c>
      <c r="I628" s="46">
        <f t="shared" si="136"/>
        <v>1.0172000000000001</v>
      </c>
      <c r="J628" s="46">
        <f t="shared" si="137"/>
        <v>1.0122</v>
      </c>
      <c r="K628" s="46">
        <f t="shared" si="138"/>
        <v>1.0021</v>
      </c>
      <c r="M628" s="45">
        <v>201608</v>
      </c>
      <c r="N628" s="47">
        <v>-0.54</v>
      </c>
      <c r="O628" s="47">
        <v>-0.04</v>
      </c>
      <c r="P628" s="47">
        <v>0.54</v>
      </c>
      <c r="Q628" s="47">
        <v>2.08</v>
      </c>
      <c r="R628" s="47">
        <v>4.4000000000000004</v>
      </c>
      <c r="S628" s="46">
        <f t="shared" si="146"/>
        <v>0.99460000000000004</v>
      </c>
      <c r="T628" s="46">
        <f t="shared" si="147"/>
        <v>0.99960000000000004</v>
      </c>
      <c r="U628" s="46">
        <f t="shared" si="148"/>
        <v>1.0054000000000001</v>
      </c>
      <c r="V628" s="46">
        <f t="shared" si="149"/>
        <v>1.0207999999999999</v>
      </c>
      <c r="W628" s="46">
        <f t="shared" si="140"/>
        <v>1.044</v>
      </c>
      <c r="Y628" s="45">
        <v>201608</v>
      </c>
      <c r="Z628" s="47">
        <v>0.05</v>
      </c>
      <c r="AA628" s="47">
        <v>-0.66</v>
      </c>
      <c r="AB628" s="47">
        <v>-1.1200000000000001</v>
      </c>
      <c r="AC628" s="47">
        <v>2.0499999999999998</v>
      </c>
      <c r="AD628" s="47">
        <v>2.46</v>
      </c>
      <c r="AE628" s="46">
        <f t="shared" si="141"/>
        <v>1.0004999999999999</v>
      </c>
      <c r="AF628" s="46">
        <f t="shared" si="142"/>
        <v>0.99339999999999995</v>
      </c>
      <c r="AG628" s="46">
        <f t="shared" si="143"/>
        <v>0.98880000000000001</v>
      </c>
      <c r="AH628" s="46">
        <f t="shared" si="144"/>
        <v>1.0205</v>
      </c>
      <c r="AI628" s="46">
        <f t="shared" si="145"/>
        <v>1.0246</v>
      </c>
      <c r="AK628" s="45">
        <v>201608</v>
      </c>
      <c r="AL628" s="47">
        <v>0.49</v>
      </c>
      <c r="AM628" s="47">
        <v>0.02</v>
      </c>
    </row>
    <row r="629" spans="1:39" x14ac:dyDescent="0.2">
      <c r="A629" s="45">
        <v>201609</v>
      </c>
      <c r="B629" s="47">
        <v>4.16</v>
      </c>
      <c r="C629" s="47">
        <v>2.13</v>
      </c>
      <c r="D629" s="47">
        <v>0.59</v>
      </c>
      <c r="E629" s="47">
        <v>-0.05</v>
      </c>
      <c r="F629" s="47">
        <v>0.16</v>
      </c>
      <c r="G629" s="46">
        <f t="shared" si="139"/>
        <v>1.0416000000000001</v>
      </c>
      <c r="H629" s="46">
        <f t="shared" si="135"/>
        <v>1.0213000000000001</v>
      </c>
      <c r="I629" s="46">
        <f t="shared" si="136"/>
        <v>1.0059</v>
      </c>
      <c r="J629" s="46">
        <f t="shared" si="137"/>
        <v>0.99950000000000006</v>
      </c>
      <c r="K629" s="46">
        <f t="shared" si="138"/>
        <v>1.0016</v>
      </c>
      <c r="M629" s="45">
        <v>201609</v>
      </c>
      <c r="N629" s="47">
        <v>0.56999999999999995</v>
      </c>
      <c r="O629" s="47">
        <v>0.24</v>
      </c>
      <c r="P629" s="47">
        <v>0.85</v>
      </c>
      <c r="Q629" s="47">
        <v>-1.5</v>
      </c>
      <c r="R629" s="47">
        <v>0.33</v>
      </c>
      <c r="S629" s="46">
        <f t="shared" si="146"/>
        <v>1.0057</v>
      </c>
      <c r="T629" s="46">
        <f t="shared" si="147"/>
        <v>1.0024</v>
      </c>
      <c r="U629" s="46">
        <f t="shared" si="148"/>
        <v>1.0085</v>
      </c>
      <c r="V629" s="46">
        <f t="shared" si="149"/>
        <v>0.98499999999999999</v>
      </c>
      <c r="W629" s="46">
        <f t="shared" si="140"/>
        <v>1.0033000000000001</v>
      </c>
      <c r="Y629" s="45">
        <v>201609</v>
      </c>
      <c r="Z629" s="47">
        <v>1.23</v>
      </c>
      <c r="AA629" s="47">
        <v>-0.91</v>
      </c>
      <c r="AB629" s="47">
        <v>-0.02</v>
      </c>
      <c r="AC629" s="47">
        <v>-1.1200000000000001</v>
      </c>
      <c r="AD629" s="47">
        <v>0.9</v>
      </c>
      <c r="AE629" s="46">
        <f t="shared" si="141"/>
        <v>1.0123</v>
      </c>
      <c r="AF629" s="46">
        <f t="shared" si="142"/>
        <v>0.9909</v>
      </c>
      <c r="AG629" s="46">
        <f t="shared" si="143"/>
        <v>0.99980000000000002</v>
      </c>
      <c r="AH629" s="46">
        <f t="shared" si="144"/>
        <v>0.98880000000000001</v>
      </c>
      <c r="AI629" s="46">
        <f t="shared" si="145"/>
        <v>1.0089999999999999</v>
      </c>
      <c r="AK629" s="45">
        <v>201609</v>
      </c>
      <c r="AL629" s="47">
        <v>0.25</v>
      </c>
      <c r="AM629" s="47">
        <v>0.02</v>
      </c>
    </row>
    <row r="630" spans="1:39" x14ac:dyDescent="0.2">
      <c r="A630" s="45">
        <v>201610</v>
      </c>
      <c r="B630" s="47">
        <v>-6.43</v>
      </c>
      <c r="C630" s="47">
        <v>-6.14</v>
      </c>
      <c r="D630" s="47">
        <v>-3.86</v>
      </c>
      <c r="E630" s="47">
        <v>-2.2400000000000002</v>
      </c>
      <c r="F630" s="47">
        <v>-1.56</v>
      </c>
      <c r="G630" s="46">
        <f t="shared" si="139"/>
        <v>0.93569999999999998</v>
      </c>
      <c r="H630" s="46">
        <f t="shared" si="135"/>
        <v>0.93859999999999999</v>
      </c>
      <c r="I630" s="46">
        <f t="shared" si="136"/>
        <v>0.96140000000000003</v>
      </c>
      <c r="J630" s="46">
        <f t="shared" si="137"/>
        <v>0.97760000000000002</v>
      </c>
      <c r="K630" s="46">
        <f t="shared" si="138"/>
        <v>0.98440000000000005</v>
      </c>
      <c r="M630" s="45">
        <v>201610</v>
      </c>
      <c r="N630" s="47">
        <v>-2.74</v>
      </c>
      <c r="O630" s="47">
        <v>-2.23</v>
      </c>
      <c r="P630" s="47">
        <v>-2.19</v>
      </c>
      <c r="Q630" s="47">
        <v>-0.37</v>
      </c>
      <c r="R630" s="47">
        <v>1.1100000000000001</v>
      </c>
      <c r="S630" s="46">
        <f t="shared" si="146"/>
        <v>0.97260000000000002</v>
      </c>
      <c r="T630" s="46">
        <f t="shared" si="147"/>
        <v>0.97770000000000001</v>
      </c>
      <c r="U630" s="46">
        <f t="shared" si="148"/>
        <v>0.97809999999999997</v>
      </c>
      <c r="V630" s="46">
        <f t="shared" si="149"/>
        <v>0.99629999999999996</v>
      </c>
      <c r="W630" s="46">
        <f t="shared" si="140"/>
        <v>1.0111000000000001</v>
      </c>
      <c r="Y630" s="45">
        <v>201610</v>
      </c>
      <c r="Z630" s="47">
        <v>-2.2999999999999998</v>
      </c>
      <c r="AA630" s="47">
        <v>-1.93</v>
      </c>
      <c r="AB630" s="47">
        <v>-2.25</v>
      </c>
      <c r="AC630" s="47">
        <v>-1.47</v>
      </c>
      <c r="AD630" s="47">
        <v>0.65</v>
      </c>
      <c r="AE630" s="46">
        <f t="shared" si="141"/>
        <v>0.97699999999999998</v>
      </c>
      <c r="AF630" s="46">
        <f t="shared" si="142"/>
        <v>0.98070000000000002</v>
      </c>
      <c r="AG630" s="46">
        <f t="shared" si="143"/>
        <v>0.97750000000000004</v>
      </c>
      <c r="AH630" s="46">
        <f t="shared" si="144"/>
        <v>0.98529999999999995</v>
      </c>
      <c r="AI630" s="46">
        <f t="shared" si="145"/>
        <v>1.0065</v>
      </c>
      <c r="AK630" s="45">
        <v>201610</v>
      </c>
      <c r="AL630" s="47">
        <v>-2.02</v>
      </c>
      <c r="AM630" s="47">
        <v>0.02</v>
      </c>
    </row>
    <row r="631" spans="1:39" x14ac:dyDescent="0.2">
      <c r="A631" s="45">
        <v>201611</v>
      </c>
      <c r="B631" s="47">
        <v>11.92</v>
      </c>
      <c r="C631" s="47">
        <v>12.8</v>
      </c>
      <c r="D631" s="47">
        <v>10.27</v>
      </c>
      <c r="E631" s="47">
        <v>6.99</v>
      </c>
      <c r="F631" s="47">
        <v>3.81</v>
      </c>
      <c r="G631" s="46">
        <f t="shared" si="139"/>
        <v>1.1192</v>
      </c>
      <c r="H631" s="46">
        <f t="shared" si="135"/>
        <v>1.1280000000000001</v>
      </c>
      <c r="I631" s="46">
        <f t="shared" si="136"/>
        <v>1.1027</v>
      </c>
      <c r="J631" s="46">
        <f t="shared" si="137"/>
        <v>1.0699000000000001</v>
      </c>
      <c r="K631" s="46">
        <f t="shared" si="138"/>
        <v>1.0381</v>
      </c>
      <c r="M631" s="45">
        <v>201611</v>
      </c>
      <c r="N631" s="47">
        <v>1.61</v>
      </c>
      <c r="O631" s="47">
        <v>4.5199999999999996</v>
      </c>
      <c r="P631" s="47">
        <v>5.66</v>
      </c>
      <c r="Q631" s="47">
        <v>7.95</v>
      </c>
      <c r="R631" s="47">
        <v>14.59</v>
      </c>
      <c r="S631" s="46">
        <f t="shared" si="146"/>
        <v>1.0161</v>
      </c>
      <c r="T631" s="46">
        <f t="shared" si="147"/>
        <v>1.0451999999999999</v>
      </c>
      <c r="U631" s="46">
        <f t="shared" si="148"/>
        <v>1.0566</v>
      </c>
      <c r="V631" s="46">
        <f t="shared" si="149"/>
        <v>1.0794999999999999</v>
      </c>
      <c r="W631" s="46">
        <f t="shared" si="140"/>
        <v>1.1458999999999999</v>
      </c>
      <c r="Y631" s="45">
        <v>201611</v>
      </c>
      <c r="Z631" s="47">
        <v>1.41</v>
      </c>
      <c r="AA631" s="47">
        <v>1.82</v>
      </c>
      <c r="AB631" s="47">
        <v>4.6399999999999997</v>
      </c>
      <c r="AC631" s="47">
        <v>8.18</v>
      </c>
      <c r="AD631" s="47">
        <v>8.51</v>
      </c>
      <c r="AE631" s="46">
        <f t="shared" si="141"/>
        <v>1.0141</v>
      </c>
      <c r="AF631" s="46">
        <f t="shared" si="142"/>
        <v>1.0182</v>
      </c>
      <c r="AG631" s="46">
        <f t="shared" si="143"/>
        <v>1.0464</v>
      </c>
      <c r="AH631" s="46">
        <f t="shared" si="144"/>
        <v>1.0818000000000001</v>
      </c>
      <c r="AI631" s="46">
        <f t="shared" si="145"/>
        <v>1.0851</v>
      </c>
      <c r="AK631" s="45">
        <v>201611</v>
      </c>
      <c r="AL631" s="47">
        <v>4.8600000000000003</v>
      </c>
      <c r="AM631" s="47">
        <v>0.01</v>
      </c>
    </row>
    <row r="632" spans="1:39" x14ac:dyDescent="0.2">
      <c r="A632" s="45">
        <v>201612</v>
      </c>
      <c r="B632" s="47">
        <v>4.33</v>
      </c>
      <c r="C632" s="47">
        <v>1.74</v>
      </c>
      <c r="D632" s="47">
        <v>1.48</v>
      </c>
      <c r="E632" s="47">
        <v>0.7</v>
      </c>
      <c r="F632" s="47">
        <v>1.99</v>
      </c>
      <c r="G632" s="46">
        <f t="shared" si="139"/>
        <v>1.0432999999999999</v>
      </c>
      <c r="H632" s="46">
        <f t="shared" si="135"/>
        <v>1.0174000000000001</v>
      </c>
      <c r="I632" s="46">
        <f t="shared" si="136"/>
        <v>1.0147999999999999</v>
      </c>
      <c r="J632" s="46">
        <f t="shared" si="137"/>
        <v>1.0069999999999999</v>
      </c>
      <c r="K632" s="46">
        <f t="shared" si="138"/>
        <v>1.0199</v>
      </c>
      <c r="M632" s="45">
        <v>201612</v>
      </c>
      <c r="N632" s="47">
        <v>1.06</v>
      </c>
      <c r="O632" s="47">
        <v>1.24</v>
      </c>
      <c r="P632" s="47">
        <v>2.12</v>
      </c>
      <c r="Q632" s="47">
        <v>3.67</v>
      </c>
      <c r="R632" s="47">
        <v>3.79</v>
      </c>
      <c r="S632" s="46">
        <f t="shared" si="146"/>
        <v>1.0105999999999999</v>
      </c>
      <c r="T632" s="46">
        <f t="shared" si="147"/>
        <v>1.0124</v>
      </c>
      <c r="U632" s="46">
        <f t="shared" si="148"/>
        <v>1.0212000000000001</v>
      </c>
      <c r="V632" s="46">
        <f t="shared" si="149"/>
        <v>1.0367</v>
      </c>
      <c r="W632" s="46">
        <f t="shared" si="140"/>
        <v>1.0379</v>
      </c>
      <c r="Y632" s="45">
        <v>201612</v>
      </c>
      <c r="Z632" s="47">
        <v>0.87</v>
      </c>
      <c r="AA632" s="47">
        <v>1.64</v>
      </c>
      <c r="AB632" s="47">
        <v>1.79</v>
      </c>
      <c r="AC632" s="47">
        <v>2.81</v>
      </c>
      <c r="AD632" s="47">
        <v>3.81</v>
      </c>
      <c r="AE632" s="46">
        <f t="shared" si="141"/>
        <v>1.0086999999999999</v>
      </c>
      <c r="AF632" s="46">
        <f t="shared" si="142"/>
        <v>1.0164</v>
      </c>
      <c r="AG632" s="46">
        <f t="shared" si="143"/>
        <v>1.0179</v>
      </c>
      <c r="AH632" s="46">
        <f t="shared" si="144"/>
        <v>1.0281</v>
      </c>
      <c r="AI632" s="46">
        <f t="shared" si="145"/>
        <v>1.0381</v>
      </c>
      <c r="AK632" s="45">
        <v>201612</v>
      </c>
      <c r="AL632" s="47">
        <v>1.81</v>
      </c>
      <c r="AM632" s="47">
        <v>0.03</v>
      </c>
    </row>
    <row r="633" spans="1:39" x14ac:dyDescent="0.2">
      <c r="A633" s="45">
        <v>201701</v>
      </c>
      <c r="B633" s="47">
        <v>-0.76</v>
      </c>
      <c r="C633" s="47">
        <v>0.5</v>
      </c>
      <c r="D633" s="47">
        <v>1.44</v>
      </c>
      <c r="E633" s="47">
        <v>2.6</v>
      </c>
      <c r="F633" s="47">
        <v>2.04</v>
      </c>
      <c r="G633" s="46">
        <f t="shared" si="139"/>
        <v>0.99239999999999995</v>
      </c>
      <c r="H633" s="46">
        <f t="shared" si="135"/>
        <v>1.0049999999999999</v>
      </c>
      <c r="I633" s="46">
        <f t="shared" si="136"/>
        <v>1.0144</v>
      </c>
      <c r="J633" s="46">
        <f t="shared" si="137"/>
        <v>1.026</v>
      </c>
      <c r="K633" s="46">
        <f t="shared" si="138"/>
        <v>1.0204</v>
      </c>
      <c r="M633" s="45">
        <v>201701</v>
      </c>
      <c r="N633" s="47">
        <v>3.34</v>
      </c>
      <c r="O633" s="47">
        <v>2.5</v>
      </c>
      <c r="P633" s="47">
        <v>-0.17</v>
      </c>
      <c r="Q633" s="47">
        <v>0.87</v>
      </c>
      <c r="R633" s="47">
        <v>0</v>
      </c>
      <c r="S633" s="46">
        <f t="shared" si="146"/>
        <v>1.0334000000000001</v>
      </c>
      <c r="T633" s="46">
        <f t="shared" si="147"/>
        <v>1.0249999999999999</v>
      </c>
      <c r="U633" s="46">
        <f t="shared" si="148"/>
        <v>0.99829999999999997</v>
      </c>
      <c r="V633" s="46">
        <f t="shared" si="149"/>
        <v>1.0086999999999999</v>
      </c>
      <c r="W633" s="46">
        <f t="shared" si="140"/>
        <v>1</v>
      </c>
      <c r="Y633" s="45">
        <v>201701</v>
      </c>
      <c r="Z633" s="47">
        <v>3.07</v>
      </c>
      <c r="AA633" s="47">
        <v>2.52</v>
      </c>
      <c r="AB633" s="47">
        <v>1.03</v>
      </c>
      <c r="AC633" s="47">
        <v>1.05</v>
      </c>
      <c r="AD633" s="47">
        <v>0.91</v>
      </c>
      <c r="AE633" s="46">
        <f t="shared" si="141"/>
        <v>1.0306999999999999</v>
      </c>
      <c r="AF633" s="46">
        <f t="shared" si="142"/>
        <v>1.0251999999999999</v>
      </c>
      <c r="AG633" s="46">
        <f t="shared" si="143"/>
        <v>1.0103</v>
      </c>
      <c r="AH633" s="46">
        <f t="shared" si="144"/>
        <v>1.0105</v>
      </c>
      <c r="AI633" s="46">
        <f t="shared" si="145"/>
        <v>1.0091000000000001</v>
      </c>
      <c r="AK633" s="45">
        <v>201701</v>
      </c>
      <c r="AL633" s="47">
        <v>1.94</v>
      </c>
      <c r="AM633" s="47">
        <v>0.04</v>
      </c>
    </row>
    <row r="634" spans="1:39" x14ac:dyDescent="0.2">
      <c r="A634" s="45">
        <v>201702</v>
      </c>
      <c r="B634" s="47">
        <v>0.54</v>
      </c>
      <c r="C634" s="47">
        <v>1.97</v>
      </c>
      <c r="D634" s="47">
        <v>1.76</v>
      </c>
      <c r="E634" s="47">
        <v>3.11</v>
      </c>
      <c r="F634" s="47">
        <v>3.96</v>
      </c>
      <c r="G634" s="46">
        <f t="shared" si="139"/>
        <v>1.0054000000000001</v>
      </c>
      <c r="H634" s="46">
        <f t="shared" si="135"/>
        <v>1.0197000000000001</v>
      </c>
      <c r="I634" s="46">
        <f t="shared" si="136"/>
        <v>1.0176000000000001</v>
      </c>
      <c r="J634" s="46">
        <f t="shared" si="137"/>
        <v>1.0310999999999999</v>
      </c>
      <c r="K634" s="46">
        <f t="shared" si="138"/>
        <v>1.0396000000000001</v>
      </c>
      <c r="M634" s="45">
        <v>201702</v>
      </c>
      <c r="N634" s="47">
        <v>4.67</v>
      </c>
      <c r="O634" s="47">
        <v>2.89</v>
      </c>
      <c r="P634" s="47">
        <v>2.2200000000000002</v>
      </c>
      <c r="Q634" s="47">
        <v>3.12</v>
      </c>
      <c r="R634" s="47">
        <v>3.68</v>
      </c>
      <c r="S634" s="46">
        <f t="shared" si="146"/>
        <v>1.0467</v>
      </c>
      <c r="T634" s="46">
        <f t="shared" si="147"/>
        <v>1.0288999999999999</v>
      </c>
      <c r="U634" s="46">
        <f t="shared" si="148"/>
        <v>1.0222</v>
      </c>
      <c r="V634" s="46">
        <f t="shared" si="149"/>
        <v>1.0311999999999999</v>
      </c>
      <c r="W634" s="46">
        <f t="shared" si="140"/>
        <v>1.0367999999999999</v>
      </c>
      <c r="Y634" s="45">
        <v>201702</v>
      </c>
      <c r="Z634" s="47">
        <v>3.26</v>
      </c>
      <c r="AA634" s="47">
        <v>3.7</v>
      </c>
      <c r="AB634" s="47">
        <v>3.95</v>
      </c>
      <c r="AC634" s="47">
        <v>3.71</v>
      </c>
      <c r="AD634" s="47">
        <v>5.28</v>
      </c>
      <c r="AE634" s="46">
        <f t="shared" si="141"/>
        <v>1.0326</v>
      </c>
      <c r="AF634" s="46">
        <f t="shared" si="142"/>
        <v>1.0369999999999999</v>
      </c>
      <c r="AG634" s="46">
        <f t="shared" si="143"/>
        <v>1.0395000000000001</v>
      </c>
      <c r="AH634" s="46">
        <f t="shared" si="144"/>
        <v>1.0370999999999999</v>
      </c>
      <c r="AI634" s="46">
        <f t="shared" si="145"/>
        <v>1.0528</v>
      </c>
      <c r="AK634" s="45">
        <v>201702</v>
      </c>
      <c r="AL634" s="47">
        <v>3.57</v>
      </c>
      <c r="AM634" s="47">
        <v>0.04</v>
      </c>
    </row>
    <row r="635" spans="1:39" x14ac:dyDescent="0.2">
      <c r="A635" s="45">
        <v>201703</v>
      </c>
      <c r="B635" s="47">
        <v>1.41</v>
      </c>
      <c r="C635" s="47">
        <v>0.32</v>
      </c>
      <c r="D635" s="47">
        <v>0.06</v>
      </c>
      <c r="E635" s="47">
        <v>0.09</v>
      </c>
      <c r="F635" s="47">
        <v>0.19</v>
      </c>
      <c r="G635" s="46">
        <f t="shared" si="139"/>
        <v>1.0141</v>
      </c>
      <c r="H635" s="46">
        <f t="shared" si="135"/>
        <v>1.0032000000000001</v>
      </c>
      <c r="I635" s="46">
        <f t="shared" si="136"/>
        <v>1.0005999999999999</v>
      </c>
      <c r="J635" s="46">
        <f t="shared" si="137"/>
        <v>1.0008999999999999</v>
      </c>
      <c r="K635" s="46">
        <f t="shared" si="138"/>
        <v>1.0019</v>
      </c>
      <c r="M635" s="45">
        <v>201703</v>
      </c>
      <c r="N635" s="47">
        <v>1.41</v>
      </c>
      <c r="O635" s="47">
        <v>0.28999999999999998</v>
      </c>
      <c r="P635" s="47">
        <v>-0.32</v>
      </c>
      <c r="Q635" s="47">
        <v>-0.95</v>
      </c>
      <c r="R635" s="47">
        <v>-2.94</v>
      </c>
      <c r="S635" s="46">
        <f t="shared" si="146"/>
        <v>1.0141</v>
      </c>
      <c r="T635" s="46">
        <f t="shared" si="147"/>
        <v>1.0028999999999999</v>
      </c>
      <c r="U635" s="46">
        <f t="shared" si="148"/>
        <v>0.99680000000000002</v>
      </c>
      <c r="V635" s="46">
        <f t="shared" si="149"/>
        <v>0.99050000000000005</v>
      </c>
      <c r="W635" s="46">
        <f t="shared" si="140"/>
        <v>0.97060000000000002</v>
      </c>
      <c r="Y635" s="45">
        <v>201703</v>
      </c>
      <c r="Z635" s="47">
        <v>1.34</v>
      </c>
      <c r="AA635" s="47">
        <v>0.31</v>
      </c>
      <c r="AB635" s="47">
        <v>0.61</v>
      </c>
      <c r="AC635" s="47">
        <v>-1.08</v>
      </c>
      <c r="AD635" s="47">
        <v>-0.63</v>
      </c>
      <c r="AE635" s="46">
        <f t="shared" si="141"/>
        <v>1.0134000000000001</v>
      </c>
      <c r="AF635" s="46">
        <f t="shared" si="142"/>
        <v>1.0031000000000001</v>
      </c>
      <c r="AG635" s="46">
        <f t="shared" si="143"/>
        <v>1.0061</v>
      </c>
      <c r="AH635" s="46">
        <f t="shared" si="144"/>
        <v>0.98919999999999997</v>
      </c>
      <c r="AI635" s="46">
        <f t="shared" si="145"/>
        <v>0.99370000000000003</v>
      </c>
      <c r="AK635" s="45">
        <v>201703</v>
      </c>
      <c r="AL635" s="47">
        <v>0.17</v>
      </c>
      <c r="AM635" s="47">
        <v>0.03</v>
      </c>
    </row>
    <row r="636" spans="1:39" x14ac:dyDescent="0.2">
      <c r="A636" s="45">
        <v>201704</v>
      </c>
      <c r="B636" s="47">
        <v>1.07</v>
      </c>
      <c r="C636" s="47">
        <v>1.46</v>
      </c>
      <c r="D636" s="47">
        <v>0.76</v>
      </c>
      <c r="E636" s="47">
        <v>0.94</v>
      </c>
      <c r="F636" s="47">
        <v>1.19</v>
      </c>
      <c r="G636" s="46">
        <f t="shared" si="139"/>
        <v>1.0106999999999999</v>
      </c>
      <c r="H636" s="46">
        <f t="shared" si="135"/>
        <v>1.0145999999999999</v>
      </c>
      <c r="I636" s="46">
        <f t="shared" si="136"/>
        <v>1.0076000000000001</v>
      </c>
      <c r="J636" s="46">
        <f t="shared" si="137"/>
        <v>1.0094000000000001</v>
      </c>
      <c r="K636" s="46">
        <f t="shared" si="138"/>
        <v>1.0119</v>
      </c>
      <c r="M636" s="45">
        <v>201704</v>
      </c>
      <c r="N636" s="47">
        <v>1.95</v>
      </c>
      <c r="O636" s="47">
        <v>1.82</v>
      </c>
      <c r="P636" s="47">
        <v>0.51</v>
      </c>
      <c r="Q636" s="47">
        <v>-0.15</v>
      </c>
      <c r="R636" s="47">
        <v>-0.79</v>
      </c>
      <c r="S636" s="46">
        <f t="shared" si="146"/>
        <v>1.0195000000000001</v>
      </c>
      <c r="T636" s="46">
        <f t="shared" si="147"/>
        <v>1.0182</v>
      </c>
      <c r="U636" s="46">
        <f t="shared" si="148"/>
        <v>1.0051000000000001</v>
      </c>
      <c r="V636" s="46">
        <f t="shared" si="149"/>
        <v>0.99850000000000005</v>
      </c>
      <c r="W636" s="46">
        <f t="shared" si="140"/>
        <v>0.99209999999999998</v>
      </c>
      <c r="Y636" s="45">
        <v>201704</v>
      </c>
      <c r="Z636" s="47">
        <v>2.04</v>
      </c>
      <c r="AA636" s="47">
        <v>2.2799999999999998</v>
      </c>
      <c r="AB636" s="47">
        <v>1.7</v>
      </c>
      <c r="AC636" s="47">
        <v>0.65</v>
      </c>
      <c r="AD636" s="47">
        <v>-0.99</v>
      </c>
      <c r="AE636" s="46">
        <f t="shared" si="141"/>
        <v>1.0204</v>
      </c>
      <c r="AF636" s="46">
        <f t="shared" si="142"/>
        <v>1.0227999999999999</v>
      </c>
      <c r="AG636" s="46">
        <f t="shared" si="143"/>
        <v>1.0169999999999999</v>
      </c>
      <c r="AH636" s="46">
        <f t="shared" si="144"/>
        <v>1.0065</v>
      </c>
      <c r="AI636" s="46">
        <f t="shared" si="145"/>
        <v>0.99009999999999998</v>
      </c>
      <c r="AK636" s="45">
        <v>201704</v>
      </c>
      <c r="AL636" s="47">
        <v>1.0900000000000001</v>
      </c>
      <c r="AM636" s="47">
        <v>0.05</v>
      </c>
    </row>
    <row r="637" spans="1:39" x14ac:dyDescent="0.2">
      <c r="A637" s="45">
        <v>201705</v>
      </c>
      <c r="B637" s="47">
        <v>-2.42</v>
      </c>
      <c r="C637" s="47">
        <v>-2.4700000000000002</v>
      </c>
      <c r="D637" s="47">
        <v>-1.44</v>
      </c>
      <c r="E637" s="47">
        <v>0.16</v>
      </c>
      <c r="F637" s="47">
        <v>1.65</v>
      </c>
      <c r="G637" s="46">
        <f t="shared" si="139"/>
        <v>0.9758</v>
      </c>
      <c r="H637" s="46">
        <f t="shared" si="135"/>
        <v>0.97529999999999994</v>
      </c>
      <c r="I637" s="46">
        <f t="shared" si="136"/>
        <v>0.98560000000000003</v>
      </c>
      <c r="J637" s="46">
        <f t="shared" si="137"/>
        <v>1.0016</v>
      </c>
      <c r="K637" s="46">
        <f t="shared" si="138"/>
        <v>1.0165</v>
      </c>
      <c r="M637" s="45">
        <v>201705</v>
      </c>
      <c r="N637" s="47">
        <v>2.65</v>
      </c>
      <c r="O637" s="47">
        <v>1.66</v>
      </c>
      <c r="P637" s="47">
        <v>0.13</v>
      </c>
      <c r="Q637" s="47">
        <v>-0.71</v>
      </c>
      <c r="R637" s="47">
        <v>-2.52</v>
      </c>
      <c r="S637" s="46">
        <f t="shared" si="146"/>
        <v>1.0265</v>
      </c>
      <c r="T637" s="46">
        <f t="shared" si="147"/>
        <v>1.0165999999999999</v>
      </c>
      <c r="U637" s="46">
        <f t="shared" si="148"/>
        <v>1.0013000000000001</v>
      </c>
      <c r="V637" s="46">
        <f t="shared" si="149"/>
        <v>0.9929</v>
      </c>
      <c r="W637" s="46">
        <f t="shared" si="140"/>
        <v>0.9748</v>
      </c>
      <c r="Y637" s="45">
        <v>201705</v>
      </c>
      <c r="Z637" s="47">
        <v>2.34</v>
      </c>
      <c r="AA637" s="47">
        <v>2.8</v>
      </c>
      <c r="AB637" s="47">
        <v>1.37</v>
      </c>
      <c r="AC637" s="47">
        <v>-0.09</v>
      </c>
      <c r="AD637" s="47">
        <v>-0.2</v>
      </c>
      <c r="AE637" s="46">
        <f t="shared" si="141"/>
        <v>1.0234000000000001</v>
      </c>
      <c r="AF637" s="46">
        <f t="shared" si="142"/>
        <v>1.028</v>
      </c>
      <c r="AG637" s="46">
        <f t="shared" si="143"/>
        <v>1.0137</v>
      </c>
      <c r="AH637" s="46">
        <f t="shared" si="144"/>
        <v>0.99909999999999999</v>
      </c>
      <c r="AI637" s="46">
        <f t="shared" si="145"/>
        <v>0.998</v>
      </c>
      <c r="AK637" s="45">
        <v>201705</v>
      </c>
      <c r="AL637" s="47">
        <v>1.06</v>
      </c>
      <c r="AM637" s="47">
        <v>0.06</v>
      </c>
    </row>
    <row r="638" spans="1:39" x14ac:dyDescent="0.2">
      <c r="A638" s="45">
        <v>201706</v>
      </c>
      <c r="B638" s="47">
        <v>5.59</v>
      </c>
      <c r="C638" s="47">
        <v>3.92</v>
      </c>
      <c r="D638" s="47">
        <v>2.5299999999999998</v>
      </c>
      <c r="E638" s="47">
        <v>1.73</v>
      </c>
      <c r="F638" s="47">
        <v>0.42</v>
      </c>
      <c r="G638" s="46">
        <f t="shared" si="139"/>
        <v>1.0559000000000001</v>
      </c>
      <c r="H638" s="46">
        <f t="shared" si="135"/>
        <v>1.0391999999999999</v>
      </c>
      <c r="I638" s="46">
        <f t="shared" si="136"/>
        <v>1.0253000000000001</v>
      </c>
      <c r="J638" s="46">
        <f t="shared" si="137"/>
        <v>1.0173000000000001</v>
      </c>
      <c r="K638" s="46">
        <f t="shared" si="138"/>
        <v>1.0042</v>
      </c>
      <c r="M638" s="45">
        <v>201706</v>
      </c>
      <c r="N638" s="47">
        <v>-0.02</v>
      </c>
      <c r="O638" s="47">
        <v>0.57999999999999996</v>
      </c>
      <c r="P638" s="47">
        <v>0.06</v>
      </c>
      <c r="Q638" s="47">
        <v>2.39</v>
      </c>
      <c r="R638" s="47">
        <v>4.8600000000000003</v>
      </c>
      <c r="S638" s="46">
        <f t="shared" si="146"/>
        <v>0.99980000000000002</v>
      </c>
      <c r="T638" s="46">
        <f t="shared" si="147"/>
        <v>1.0058</v>
      </c>
      <c r="U638" s="46">
        <f t="shared" si="148"/>
        <v>1.0005999999999999</v>
      </c>
      <c r="V638" s="46">
        <f t="shared" si="149"/>
        <v>1.0239</v>
      </c>
      <c r="W638" s="46">
        <f t="shared" si="140"/>
        <v>1.0486</v>
      </c>
      <c r="Y638" s="45">
        <v>201706</v>
      </c>
      <c r="Z638" s="47">
        <v>-0.16</v>
      </c>
      <c r="AA638" s="47">
        <v>-0.45</v>
      </c>
      <c r="AB638" s="47">
        <v>1.32</v>
      </c>
      <c r="AC638" s="47">
        <v>2.1</v>
      </c>
      <c r="AD638" s="47">
        <v>2.0299999999999998</v>
      </c>
      <c r="AE638" s="46">
        <f t="shared" si="141"/>
        <v>0.99839999999999995</v>
      </c>
      <c r="AF638" s="46">
        <f t="shared" si="142"/>
        <v>0.99550000000000005</v>
      </c>
      <c r="AG638" s="46">
        <f t="shared" si="143"/>
        <v>1.0132000000000001</v>
      </c>
      <c r="AH638" s="46">
        <f t="shared" si="144"/>
        <v>1.0209999999999999</v>
      </c>
      <c r="AI638" s="46">
        <f t="shared" si="145"/>
        <v>1.0203</v>
      </c>
      <c r="AK638" s="45">
        <v>201706</v>
      </c>
      <c r="AL638" s="47">
        <v>0.78</v>
      </c>
      <c r="AM638" s="47">
        <v>0.06</v>
      </c>
    </row>
    <row r="639" spans="1:39" x14ac:dyDescent="0.2">
      <c r="A639" s="45">
        <v>201707</v>
      </c>
      <c r="B639" s="47">
        <v>-1.17</v>
      </c>
      <c r="C639" s="47">
        <v>0.81</v>
      </c>
      <c r="D639" s="47">
        <v>1.1100000000000001</v>
      </c>
      <c r="E639" s="47">
        <v>1.45</v>
      </c>
      <c r="F639" s="47">
        <v>2.1800000000000002</v>
      </c>
      <c r="G639" s="46">
        <f t="shared" si="139"/>
        <v>0.98829999999999996</v>
      </c>
      <c r="H639" s="46">
        <f t="shared" si="135"/>
        <v>1.0081</v>
      </c>
      <c r="I639" s="46">
        <f t="shared" si="136"/>
        <v>1.0111000000000001</v>
      </c>
      <c r="J639" s="46">
        <f t="shared" si="137"/>
        <v>1.0145</v>
      </c>
      <c r="K639" s="46">
        <f t="shared" si="138"/>
        <v>1.0218</v>
      </c>
      <c r="M639" s="45">
        <v>201707</v>
      </c>
      <c r="N639" s="47">
        <v>2.37</v>
      </c>
      <c r="O639" s="47">
        <v>2.02</v>
      </c>
      <c r="P639" s="47">
        <v>1.38</v>
      </c>
      <c r="Q639" s="47">
        <v>2.0099999999999998</v>
      </c>
      <c r="R639" s="47">
        <v>2.16</v>
      </c>
      <c r="S639" s="46">
        <f t="shared" si="146"/>
        <v>1.0237000000000001</v>
      </c>
      <c r="T639" s="46">
        <f t="shared" si="147"/>
        <v>1.0202</v>
      </c>
      <c r="U639" s="46">
        <f t="shared" si="148"/>
        <v>1.0138</v>
      </c>
      <c r="V639" s="46">
        <f t="shared" si="149"/>
        <v>1.0201</v>
      </c>
      <c r="W639" s="46">
        <f t="shared" si="140"/>
        <v>1.0216000000000001</v>
      </c>
      <c r="Y639" s="45">
        <v>201707</v>
      </c>
      <c r="Z639" s="47">
        <v>2.27</v>
      </c>
      <c r="AA639" s="47">
        <v>2.0499999999999998</v>
      </c>
      <c r="AB639" s="47">
        <v>2.25</v>
      </c>
      <c r="AC639" s="47">
        <v>2.0699999999999998</v>
      </c>
      <c r="AD639" s="47">
        <v>0.78</v>
      </c>
      <c r="AE639" s="46">
        <f t="shared" si="141"/>
        <v>1.0226999999999999</v>
      </c>
      <c r="AF639" s="46">
        <f t="shared" si="142"/>
        <v>1.0205</v>
      </c>
      <c r="AG639" s="46">
        <f t="shared" si="143"/>
        <v>1.0225</v>
      </c>
      <c r="AH639" s="46">
        <f t="shared" si="144"/>
        <v>1.0206999999999999</v>
      </c>
      <c r="AI639" s="46">
        <f t="shared" si="145"/>
        <v>1.0078</v>
      </c>
      <c r="AK639" s="45">
        <v>201707</v>
      </c>
      <c r="AL639" s="47">
        <v>1.87</v>
      </c>
      <c r="AM639" s="47">
        <v>7.0000000000000007E-2</v>
      </c>
    </row>
    <row r="640" spans="1:39" x14ac:dyDescent="0.2">
      <c r="A640" s="45">
        <v>201708</v>
      </c>
      <c r="B640" s="47">
        <v>-1.43</v>
      </c>
      <c r="C640" s="47">
        <v>-2.06</v>
      </c>
      <c r="D640" s="47">
        <v>-1.0900000000000001</v>
      </c>
      <c r="E640" s="47">
        <v>-0.23</v>
      </c>
      <c r="F640" s="47">
        <v>0.54</v>
      </c>
      <c r="G640" s="46">
        <f t="shared" si="139"/>
        <v>0.98570000000000002</v>
      </c>
      <c r="H640" s="46">
        <f t="shared" si="135"/>
        <v>0.97940000000000005</v>
      </c>
      <c r="I640" s="46">
        <f t="shared" si="136"/>
        <v>0.98909999999999998</v>
      </c>
      <c r="J640" s="46">
        <f t="shared" si="137"/>
        <v>0.99770000000000003</v>
      </c>
      <c r="K640" s="46">
        <f t="shared" si="138"/>
        <v>1.0054000000000001</v>
      </c>
      <c r="M640" s="45">
        <v>201708</v>
      </c>
      <c r="N640" s="47">
        <v>1.88</v>
      </c>
      <c r="O640" s="47">
        <v>-0.03</v>
      </c>
      <c r="P640" s="47">
        <v>-0.72</v>
      </c>
      <c r="Q640" s="47">
        <v>-0.5</v>
      </c>
      <c r="R640" s="47">
        <v>-1.93</v>
      </c>
      <c r="S640" s="46">
        <f t="shared" si="146"/>
        <v>1.0187999999999999</v>
      </c>
      <c r="T640" s="46">
        <f t="shared" si="147"/>
        <v>0.99970000000000003</v>
      </c>
      <c r="U640" s="46">
        <f t="shared" si="148"/>
        <v>0.99280000000000002</v>
      </c>
      <c r="V640" s="46">
        <f t="shared" si="149"/>
        <v>0.995</v>
      </c>
      <c r="W640" s="46">
        <f t="shared" si="140"/>
        <v>0.98070000000000002</v>
      </c>
      <c r="Y640" s="45">
        <v>201708</v>
      </c>
      <c r="Z640" s="47">
        <v>-0.17</v>
      </c>
      <c r="AA640" s="47">
        <v>0.48</v>
      </c>
      <c r="AB640" s="47">
        <v>0.63</v>
      </c>
      <c r="AC640" s="47">
        <v>-7.0000000000000007E-2</v>
      </c>
      <c r="AD640" s="47">
        <v>0.95</v>
      </c>
      <c r="AE640" s="46">
        <f t="shared" si="141"/>
        <v>0.99829999999999997</v>
      </c>
      <c r="AF640" s="46">
        <f t="shared" si="142"/>
        <v>1.0047999999999999</v>
      </c>
      <c r="AG640" s="46">
        <f t="shared" si="143"/>
        <v>1.0063</v>
      </c>
      <c r="AH640" s="46">
        <f t="shared" si="144"/>
        <v>0.99929999999999997</v>
      </c>
      <c r="AI640" s="46">
        <f t="shared" si="145"/>
        <v>1.0095000000000001</v>
      </c>
      <c r="AK640" s="45">
        <v>201708</v>
      </c>
      <c r="AL640" s="47">
        <v>0.16</v>
      </c>
      <c r="AM640" s="47">
        <v>0.09</v>
      </c>
    </row>
    <row r="641" spans="1:39" x14ac:dyDescent="0.2">
      <c r="A641" s="45">
        <v>201709</v>
      </c>
      <c r="B641" s="47">
        <v>8.67</v>
      </c>
      <c r="C641" s="47">
        <v>7.58</v>
      </c>
      <c r="D641" s="47">
        <v>5.13</v>
      </c>
      <c r="E641" s="47">
        <v>3.88</v>
      </c>
      <c r="F641" s="47">
        <v>1.96</v>
      </c>
      <c r="G641" s="46">
        <f t="shared" si="139"/>
        <v>1.0867</v>
      </c>
      <c r="H641" s="46">
        <f t="shared" si="135"/>
        <v>1.0758000000000001</v>
      </c>
      <c r="I641" s="46">
        <f t="shared" si="136"/>
        <v>1.0512999999999999</v>
      </c>
      <c r="J641" s="46">
        <f t="shared" si="137"/>
        <v>1.0387999999999999</v>
      </c>
      <c r="K641" s="46">
        <f t="shared" si="138"/>
        <v>1.0196000000000001</v>
      </c>
      <c r="M641" s="45">
        <v>201709</v>
      </c>
      <c r="N641" s="47">
        <v>1.39</v>
      </c>
      <c r="O641" s="47">
        <v>1.8</v>
      </c>
      <c r="P641" s="47">
        <v>4.4000000000000004</v>
      </c>
      <c r="Q641" s="47">
        <v>3.69</v>
      </c>
      <c r="R641" s="47">
        <v>5.42</v>
      </c>
      <c r="S641" s="46">
        <f t="shared" si="146"/>
        <v>1.0139</v>
      </c>
      <c r="T641" s="46">
        <f t="shared" si="147"/>
        <v>1.018</v>
      </c>
      <c r="U641" s="46">
        <f t="shared" si="148"/>
        <v>1.044</v>
      </c>
      <c r="V641" s="46">
        <f t="shared" si="149"/>
        <v>1.0368999999999999</v>
      </c>
      <c r="W641" s="46">
        <f t="shared" si="140"/>
        <v>1.0542</v>
      </c>
      <c r="Y641" s="45">
        <v>201709</v>
      </c>
      <c r="Z641" s="47">
        <v>1.85</v>
      </c>
      <c r="AA641" s="47">
        <v>2.2599999999999998</v>
      </c>
      <c r="AB641" s="47">
        <v>1.89</v>
      </c>
      <c r="AC641" s="47">
        <v>2.7</v>
      </c>
      <c r="AD641" s="47">
        <v>2.42</v>
      </c>
      <c r="AE641" s="46">
        <f t="shared" si="141"/>
        <v>1.0185</v>
      </c>
      <c r="AF641" s="46">
        <f t="shared" si="142"/>
        <v>1.0226</v>
      </c>
      <c r="AG641" s="46">
        <f t="shared" si="143"/>
        <v>1.0188999999999999</v>
      </c>
      <c r="AH641" s="46">
        <f t="shared" si="144"/>
        <v>1.0269999999999999</v>
      </c>
      <c r="AI641" s="46">
        <f t="shared" si="145"/>
        <v>1.0242</v>
      </c>
      <c r="AK641" s="45">
        <v>201709</v>
      </c>
      <c r="AL641" s="47">
        <v>2.5099999999999998</v>
      </c>
      <c r="AM641" s="47">
        <v>0.09</v>
      </c>
    </row>
    <row r="642" spans="1:39" x14ac:dyDescent="0.2">
      <c r="A642" s="45">
        <v>201710</v>
      </c>
      <c r="B642" s="47">
        <v>-0.28999999999999998</v>
      </c>
      <c r="C642" s="47">
        <v>0.28000000000000003</v>
      </c>
      <c r="D642" s="47">
        <v>1.62</v>
      </c>
      <c r="E642" s="47">
        <v>2.12</v>
      </c>
      <c r="F642" s="47">
        <v>2.54</v>
      </c>
      <c r="G642" s="46">
        <f t="shared" si="139"/>
        <v>0.99709999999999999</v>
      </c>
      <c r="H642" s="46">
        <f t="shared" si="135"/>
        <v>1.0027999999999999</v>
      </c>
      <c r="I642" s="46">
        <f t="shared" si="136"/>
        <v>1.0162</v>
      </c>
      <c r="J642" s="46">
        <f t="shared" si="137"/>
        <v>1.0212000000000001</v>
      </c>
      <c r="K642" s="46">
        <f t="shared" si="138"/>
        <v>1.0254000000000001</v>
      </c>
      <c r="M642" s="45">
        <v>201710</v>
      </c>
      <c r="N642" s="47">
        <v>3.9</v>
      </c>
      <c r="O642" s="47">
        <v>1.06</v>
      </c>
      <c r="P642" s="47">
        <v>2.0299999999999998</v>
      </c>
      <c r="Q642" s="47">
        <v>0.88</v>
      </c>
      <c r="R642" s="47">
        <v>3.68</v>
      </c>
      <c r="S642" s="46">
        <f t="shared" si="146"/>
        <v>1.0389999999999999</v>
      </c>
      <c r="T642" s="46">
        <f t="shared" si="147"/>
        <v>1.0105999999999999</v>
      </c>
      <c r="U642" s="46">
        <f t="shared" si="148"/>
        <v>1.0203</v>
      </c>
      <c r="V642" s="46">
        <f t="shared" si="149"/>
        <v>1.0087999999999999</v>
      </c>
      <c r="W642" s="46">
        <f t="shared" si="140"/>
        <v>1.0367999999999999</v>
      </c>
      <c r="Y642" s="45">
        <v>201710</v>
      </c>
      <c r="Z642" s="47">
        <v>2.68</v>
      </c>
      <c r="AA642" s="47">
        <v>3.05</v>
      </c>
      <c r="AB642" s="47">
        <v>0.67</v>
      </c>
      <c r="AC642" s="47">
        <v>2.13</v>
      </c>
      <c r="AD642" s="47">
        <v>4</v>
      </c>
      <c r="AE642" s="46">
        <f t="shared" si="141"/>
        <v>1.0267999999999999</v>
      </c>
      <c r="AF642" s="46">
        <f t="shared" si="142"/>
        <v>1.0305</v>
      </c>
      <c r="AG642" s="46">
        <f t="shared" si="143"/>
        <v>1.0066999999999999</v>
      </c>
      <c r="AH642" s="46">
        <f t="shared" si="144"/>
        <v>1.0213000000000001</v>
      </c>
      <c r="AI642" s="46">
        <f t="shared" si="145"/>
        <v>1.04</v>
      </c>
      <c r="AK642" s="45">
        <v>201710</v>
      </c>
      <c r="AL642" s="47">
        <v>2.25</v>
      </c>
      <c r="AM642" s="47">
        <v>0.09</v>
      </c>
    </row>
    <row r="643" spans="1:39" x14ac:dyDescent="0.2">
      <c r="A643" s="45">
        <v>201711</v>
      </c>
      <c r="B643" s="47">
        <v>3.13</v>
      </c>
      <c r="C643" s="47">
        <v>2.7</v>
      </c>
      <c r="D643" s="47">
        <v>3.56</v>
      </c>
      <c r="E643" s="47">
        <v>4.29</v>
      </c>
      <c r="F643" s="47">
        <v>3.11</v>
      </c>
      <c r="G643" s="46">
        <f t="shared" si="139"/>
        <v>1.0313000000000001</v>
      </c>
      <c r="H643" s="46">
        <f t="shared" si="135"/>
        <v>1.0269999999999999</v>
      </c>
      <c r="I643" s="46">
        <f t="shared" si="136"/>
        <v>1.0356000000000001</v>
      </c>
      <c r="J643" s="46">
        <f t="shared" si="137"/>
        <v>1.0428999999999999</v>
      </c>
      <c r="K643" s="46">
        <f t="shared" si="138"/>
        <v>1.0310999999999999</v>
      </c>
      <c r="M643" s="45">
        <v>201711</v>
      </c>
      <c r="N643" s="47">
        <v>3.38</v>
      </c>
      <c r="O643" s="47">
        <v>2.73</v>
      </c>
      <c r="P643" s="47">
        <v>4.41</v>
      </c>
      <c r="Q643" s="47">
        <v>2.87</v>
      </c>
      <c r="R643" s="47">
        <v>2.79</v>
      </c>
      <c r="S643" s="46">
        <f t="shared" si="146"/>
        <v>1.0338000000000001</v>
      </c>
      <c r="T643" s="46">
        <f t="shared" si="147"/>
        <v>1.0273000000000001</v>
      </c>
      <c r="U643" s="46">
        <f t="shared" si="148"/>
        <v>1.0441</v>
      </c>
      <c r="V643" s="46">
        <f t="shared" si="149"/>
        <v>1.0286999999999999</v>
      </c>
      <c r="W643" s="46">
        <f t="shared" si="140"/>
        <v>1.0279</v>
      </c>
      <c r="Y643" s="45">
        <v>201711</v>
      </c>
      <c r="Z643" s="47">
        <v>2.39</v>
      </c>
      <c r="AA643" s="47">
        <v>2.5</v>
      </c>
      <c r="AB643" s="47">
        <v>3.82</v>
      </c>
      <c r="AC643" s="47">
        <v>5.5</v>
      </c>
      <c r="AD643" s="47">
        <v>3.36</v>
      </c>
      <c r="AE643" s="46">
        <f t="shared" si="141"/>
        <v>1.0239</v>
      </c>
      <c r="AF643" s="46">
        <f t="shared" si="142"/>
        <v>1.0249999999999999</v>
      </c>
      <c r="AG643" s="46">
        <f t="shared" si="143"/>
        <v>1.0382</v>
      </c>
      <c r="AH643" s="46">
        <f t="shared" si="144"/>
        <v>1.0549999999999999</v>
      </c>
      <c r="AI643" s="46">
        <f t="shared" si="145"/>
        <v>1.0336000000000001</v>
      </c>
      <c r="AK643" s="45">
        <v>201711</v>
      </c>
      <c r="AL643" s="47">
        <v>3.12</v>
      </c>
      <c r="AM643" s="47">
        <v>0.08</v>
      </c>
    </row>
    <row r="644" spans="1:39" x14ac:dyDescent="0.2">
      <c r="A644" s="45">
        <v>201712</v>
      </c>
      <c r="B644" s="47">
        <v>0.2</v>
      </c>
      <c r="C644" s="47">
        <v>0.44</v>
      </c>
      <c r="D644" s="47">
        <v>0.26</v>
      </c>
      <c r="E644" s="47">
        <v>1.1100000000000001</v>
      </c>
      <c r="F644" s="47">
        <v>1.26</v>
      </c>
      <c r="G644" s="46">
        <f t="shared" si="139"/>
        <v>1.002</v>
      </c>
      <c r="H644" s="46">
        <f t="shared" si="135"/>
        <v>1.0044</v>
      </c>
      <c r="I644" s="46">
        <f t="shared" si="136"/>
        <v>1.0025999999999999</v>
      </c>
      <c r="J644" s="46">
        <f t="shared" si="137"/>
        <v>1.0111000000000001</v>
      </c>
      <c r="K644" s="46">
        <f t="shared" si="138"/>
        <v>1.0125999999999999</v>
      </c>
      <c r="M644" s="45">
        <v>201712</v>
      </c>
      <c r="N644" s="47">
        <v>0.97</v>
      </c>
      <c r="O644" s="47">
        <v>1.33</v>
      </c>
      <c r="P644" s="47">
        <v>1.17</v>
      </c>
      <c r="Q644" s="47">
        <v>0.86</v>
      </c>
      <c r="R644" s="47">
        <v>1.34</v>
      </c>
      <c r="S644" s="46">
        <f t="shared" si="146"/>
        <v>1.0097</v>
      </c>
      <c r="T644" s="46">
        <f t="shared" si="147"/>
        <v>1.0133000000000001</v>
      </c>
      <c r="U644" s="46">
        <f t="shared" si="148"/>
        <v>1.0117</v>
      </c>
      <c r="V644" s="46">
        <f t="shared" si="149"/>
        <v>1.0085999999999999</v>
      </c>
      <c r="W644" s="46">
        <f t="shared" si="140"/>
        <v>1.0134000000000001</v>
      </c>
      <c r="Y644" s="45">
        <v>201712</v>
      </c>
      <c r="Z644" s="47">
        <v>-0.23</v>
      </c>
      <c r="AA644" s="47">
        <v>1.1399999999999999</v>
      </c>
      <c r="AB644" s="47">
        <v>0.77</v>
      </c>
      <c r="AC644" s="47">
        <v>0.99</v>
      </c>
      <c r="AD644" s="47">
        <v>1.72</v>
      </c>
      <c r="AE644" s="46">
        <f t="shared" si="141"/>
        <v>0.99770000000000003</v>
      </c>
      <c r="AF644" s="46">
        <f t="shared" si="142"/>
        <v>1.0114000000000001</v>
      </c>
      <c r="AG644" s="46">
        <f t="shared" si="143"/>
        <v>1.0077</v>
      </c>
      <c r="AH644" s="46">
        <f t="shared" si="144"/>
        <v>1.0099</v>
      </c>
      <c r="AI644" s="46">
        <f t="shared" si="145"/>
        <v>1.0172000000000001</v>
      </c>
      <c r="AK644" s="45">
        <v>201712</v>
      </c>
      <c r="AL644" s="47">
        <v>1.06</v>
      </c>
      <c r="AM644" s="47">
        <v>0.09</v>
      </c>
    </row>
    <row r="645" spans="1:39" x14ac:dyDescent="0.2">
      <c r="A645" s="45">
        <v>201801</v>
      </c>
      <c r="B645" s="47">
        <v>2.76</v>
      </c>
      <c r="C645" s="47">
        <v>2.29</v>
      </c>
      <c r="D645" s="47">
        <v>3.65</v>
      </c>
      <c r="E645" s="47">
        <v>4.5</v>
      </c>
      <c r="F645" s="47">
        <v>6.16</v>
      </c>
      <c r="G645" s="46">
        <f t="shared" si="139"/>
        <v>1.0276000000000001</v>
      </c>
      <c r="H645" s="46">
        <f t="shared" si="135"/>
        <v>1.0228999999999999</v>
      </c>
      <c r="I645" s="46">
        <f t="shared" si="136"/>
        <v>1.0365</v>
      </c>
      <c r="J645" s="46">
        <f t="shared" si="137"/>
        <v>1.0449999999999999</v>
      </c>
      <c r="K645" s="46">
        <f t="shared" si="138"/>
        <v>1.0616000000000001</v>
      </c>
      <c r="M645" s="45">
        <v>201801</v>
      </c>
      <c r="N645" s="47">
        <v>7.56</v>
      </c>
      <c r="O645" s="47">
        <v>5.22</v>
      </c>
      <c r="P645" s="47">
        <v>4.76</v>
      </c>
      <c r="Q645" s="47">
        <v>3.98</v>
      </c>
      <c r="R645" s="47">
        <v>4.9400000000000004</v>
      </c>
      <c r="S645" s="46">
        <f t="shared" si="146"/>
        <v>1.0756000000000001</v>
      </c>
      <c r="T645" s="46">
        <f t="shared" si="147"/>
        <v>1.0522</v>
      </c>
      <c r="U645" s="46">
        <f t="shared" si="148"/>
        <v>1.0476000000000001</v>
      </c>
      <c r="V645" s="46">
        <f t="shared" si="149"/>
        <v>1.0398000000000001</v>
      </c>
      <c r="W645" s="46">
        <f t="shared" si="140"/>
        <v>1.0494000000000001</v>
      </c>
      <c r="Y645" s="45">
        <v>201801</v>
      </c>
      <c r="Z645" s="47">
        <v>9.51</v>
      </c>
      <c r="AA645" s="47">
        <v>6</v>
      </c>
      <c r="AB645" s="47">
        <v>3.47</v>
      </c>
      <c r="AC645" s="47">
        <v>6.26</v>
      </c>
      <c r="AD645" s="47">
        <v>4.12</v>
      </c>
      <c r="AE645" s="46">
        <f t="shared" si="141"/>
        <v>1.0951</v>
      </c>
      <c r="AF645" s="46">
        <f t="shared" si="142"/>
        <v>1.06</v>
      </c>
      <c r="AG645" s="46">
        <f t="shared" si="143"/>
        <v>1.0347</v>
      </c>
      <c r="AH645" s="46">
        <f t="shared" si="144"/>
        <v>1.0626</v>
      </c>
      <c r="AI645" s="46">
        <f t="shared" si="145"/>
        <v>1.0411999999999999</v>
      </c>
      <c r="AK645" s="45">
        <v>201801</v>
      </c>
      <c r="AL645" s="47">
        <v>5.57</v>
      </c>
      <c r="AM645" s="47">
        <v>0.12</v>
      </c>
    </row>
    <row r="646" spans="1:39" x14ac:dyDescent="0.2">
      <c r="A646" s="45">
        <v>201802</v>
      </c>
      <c r="B646" s="47">
        <v>-3.29</v>
      </c>
      <c r="C646" s="47">
        <v>-3.33</v>
      </c>
      <c r="D646" s="47">
        <v>-4.17</v>
      </c>
      <c r="E646" s="47">
        <v>-3.88</v>
      </c>
      <c r="F646" s="47">
        <v>-3.45</v>
      </c>
      <c r="G646" s="46">
        <f t="shared" si="139"/>
        <v>0.96709999999999996</v>
      </c>
      <c r="H646" s="46">
        <f t="shared" si="135"/>
        <v>0.9667</v>
      </c>
      <c r="I646" s="46">
        <f t="shared" si="136"/>
        <v>0.95830000000000004</v>
      </c>
      <c r="J646" s="46">
        <f t="shared" si="137"/>
        <v>0.96120000000000005</v>
      </c>
      <c r="K646" s="46">
        <f t="shared" si="138"/>
        <v>0.96550000000000002</v>
      </c>
      <c r="M646" s="45">
        <v>201802</v>
      </c>
      <c r="N646" s="47">
        <v>-1.63</v>
      </c>
      <c r="O646" s="47">
        <v>-4.8</v>
      </c>
      <c r="P646" s="47">
        <v>-4.93</v>
      </c>
      <c r="Q646" s="47">
        <v>-5.25</v>
      </c>
      <c r="R646" s="47">
        <v>-2.57</v>
      </c>
      <c r="S646" s="46">
        <f t="shared" si="146"/>
        <v>0.98370000000000002</v>
      </c>
      <c r="T646" s="46">
        <f t="shared" si="147"/>
        <v>0.95199999999999996</v>
      </c>
      <c r="U646" s="46">
        <f t="shared" si="148"/>
        <v>0.95069999999999999</v>
      </c>
      <c r="V646" s="46">
        <f t="shared" si="149"/>
        <v>0.94750000000000001</v>
      </c>
      <c r="W646" s="46">
        <f t="shared" si="140"/>
        <v>0.97430000000000005</v>
      </c>
      <c r="Y646" s="45">
        <v>201802</v>
      </c>
      <c r="Z646" s="47">
        <v>-2.57</v>
      </c>
      <c r="AA646" s="47">
        <v>-4.2300000000000004</v>
      </c>
      <c r="AB646" s="47">
        <v>-4.1100000000000003</v>
      </c>
      <c r="AC646" s="47">
        <v>-3.79</v>
      </c>
      <c r="AD646" s="47">
        <v>-1.81</v>
      </c>
      <c r="AE646" s="46">
        <f t="shared" si="141"/>
        <v>0.97430000000000005</v>
      </c>
      <c r="AF646" s="46">
        <f t="shared" si="142"/>
        <v>0.9577</v>
      </c>
      <c r="AG646" s="46">
        <f t="shared" si="143"/>
        <v>0.95889999999999997</v>
      </c>
      <c r="AH646" s="46">
        <f t="shared" si="144"/>
        <v>0.96209999999999996</v>
      </c>
      <c r="AI646" s="46">
        <f t="shared" si="145"/>
        <v>0.9819</v>
      </c>
      <c r="AK646" s="45">
        <v>201802</v>
      </c>
      <c r="AL646" s="47">
        <v>-3.65</v>
      </c>
      <c r="AM646" s="47">
        <v>0.11</v>
      </c>
    </row>
    <row r="647" spans="1:39" x14ac:dyDescent="0.2">
      <c r="A647" s="45">
        <v>201803</v>
      </c>
      <c r="B647" s="47">
        <v>1.42</v>
      </c>
      <c r="C647" s="47">
        <v>1.1399999999999999</v>
      </c>
      <c r="D647" s="47">
        <v>0.69</v>
      </c>
      <c r="E647" s="47">
        <v>0.04</v>
      </c>
      <c r="F647" s="47">
        <v>-2.88</v>
      </c>
      <c r="G647" s="46">
        <f t="shared" si="139"/>
        <v>1.0142</v>
      </c>
      <c r="H647" s="46">
        <f t="shared" si="135"/>
        <v>1.0114000000000001</v>
      </c>
      <c r="I647" s="46">
        <f t="shared" si="136"/>
        <v>1.0068999999999999</v>
      </c>
      <c r="J647" s="46">
        <f t="shared" si="137"/>
        <v>1.0004</v>
      </c>
      <c r="K647" s="46">
        <f t="shared" si="138"/>
        <v>0.97119999999999995</v>
      </c>
      <c r="M647" s="45">
        <v>201803</v>
      </c>
      <c r="N647" s="47">
        <v>-2.2999999999999998</v>
      </c>
      <c r="O647" s="47">
        <v>-3.24</v>
      </c>
      <c r="P647" s="47">
        <v>-0.94</v>
      </c>
      <c r="Q647" s="47">
        <v>-0.9</v>
      </c>
      <c r="R647" s="47">
        <v>-3.32</v>
      </c>
      <c r="S647" s="46">
        <f t="shared" si="146"/>
        <v>0.97699999999999998</v>
      </c>
      <c r="T647" s="46">
        <f t="shared" si="147"/>
        <v>0.96760000000000002</v>
      </c>
      <c r="U647" s="46">
        <f t="shared" si="148"/>
        <v>0.99060000000000004</v>
      </c>
      <c r="V647" s="46">
        <f t="shared" si="149"/>
        <v>0.99099999999999999</v>
      </c>
      <c r="W647" s="46">
        <f t="shared" si="140"/>
        <v>0.96679999999999999</v>
      </c>
      <c r="Y647" s="45">
        <v>201803</v>
      </c>
      <c r="Z647" s="47">
        <v>-0.91</v>
      </c>
      <c r="AA647" s="47">
        <v>-2.06</v>
      </c>
      <c r="AB647" s="47">
        <v>-1.61</v>
      </c>
      <c r="AC647" s="47">
        <v>-3.41</v>
      </c>
      <c r="AD647" s="47">
        <v>-4.43</v>
      </c>
      <c r="AE647" s="46">
        <f t="shared" si="141"/>
        <v>0.9909</v>
      </c>
      <c r="AF647" s="46">
        <f t="shared" si="142"/>
        <v>0.97940000000000005</v>
      </c>
      <c r="AG647" s="46">
        <f t="shared" si="143"/>
        <v>0.9839</v>
      </c>
      <c r="AH647" s="46">
        <f t="shared" si="144"/>
        <v>0.96589999999999998</v>
      </c>
      <c r="AI647" s="46">
        <f t="shared" si="145"/>
        <v>0.95569999999999999</v>
      </c>
      <c r="AK647" s="45">
        <v>201803</v>
      </c>
      <c r="AL647" s="47">
        <v>-2.35</v>
      </c>
      <c r="AM647" s="47">
        <v>0.11</v>
      </c>
    </row>
    <row r="648" spans="1:39" x14ac:dyDescent="0.2">
      <c r="A648" s="45">
        <v>201804</v>
      </c>
      <c r="B648" s="47">
        <v>1.61</v>
      </c>
      <c r="C648" s="47">
        <v>1.64</v>
      </c>
      <c r="D648" s="47">
        <v>0.03</v>
      </c>
      <c r="E648" s="47">
        <v>-0.12</v>
      </c>
      <c r="F648" s="47">
        <v>0.47</v>
      </c>
      <c r="G648" s="46">
        <f t="shared" si="139"/>
        <v>1.0161</v>
      </c>
      <c r="H648" s="46">
        <f t="shared" si="135"/>
        <v>1.0164</v>
      </c>
      <c r="I648" s="46">
        <f t="shared" si="136"/>
        <v>1.0003</v>
      </c>
      <c r="J648" s="46">
        <f t="shared" si="137"/>
        <v>0.99880000000000002</v>
      </c>
      <c r="K648" s="46">
        <f t="shared" si="138"/>
        <v>1.0046999999999999</v>
      </c>
      <c r="M648" s="45">
        <v>201804</v>
      </c>
      <c r="N648" s="47">
        <v>0.16</v>
      </c>
      <c r="O648" s="47">
        <v>0.78</v>
      </c>
      <c r="P648" s="47">
        <v>0.93</v>
      </c>
      <c r="Q648" s="47">
        <v>0.57999999999999996</v>
      </c>
      <c r="R648" s="47">
        <v>0.4</v>
      </c>
      <c r="S648" s="46">
        <f t="shared" si="146"/>
        <v>1.0016</v>
      </c>
      <c r="T648" s="46">
        <f t="shared" si="147"/>
        <v>1.0078</v>
      </c>
      <c r="U648" s="46">
        <f t="shared" si="148"/>
        <v>1.0093000000000001</v>
      </c>
      <c r="V648" s="46">
        <f t="shared" si="149"/>
        <v>1.0058</v>
      </c>
      <c r="W648" s="46">
        <f t="shared" si="140"/>
        <v>1.004</v>
      </c>
      <c r="Y648" s="45">
        <v>201804</v>
      </c>
      <c r="Z648" s="47">
        <v>2.2000000000000002</v>
      </c>
      <c r="AA648" s="47">
        <v>1.18</v>
      </c>
      <c r="AB648" s="47">
        <v>-2.11</v>
      </c>
      <c r="AC648" s="47">
        <v>0.06</v>
      </c>
      <c r="AD648" s="47">
        <v>-1.24</v>
      </c>
      <c r="AE648" s="46">
        <f t="shared" si="141"/>
        <v>1.022</v>
      </c>
      <c r="AF648" s="46">
        <f t="shared" si="142"/>
        <v>1.0118</v>
      </c>
      <c r="AG648" s="46">
        <f t="shared" si="143"/>
        <v>0.97889999999999999</v>
      </c>
      <c r="AH648" s="46">
        <f t="shared" si="144"/>
        <v>1.0005999999999999</v>
      </c>
      <c r="AI648" s="46">
        <f t="shared" si="145"/>
        <v>0.98760000000000003</v>
      </c>
      <c r="AK648" s="45">
        <v>201804</v>
      </c>
      <c r="AL648" s="47">
        <v>0.28000000000000003</v>
      </c>
      <c r="AM648" s="47">
        <v>0.14000000000000001</v>
      </c>
    </row>
    <row r="649" spans="1:39" x14ac:dyDescent="0.2">
      <c r="A649" s="45">
        <v>201805</v>
      </c>
      <c r="B649" s="47">
        <v>8.07</v>
      </c>
      <c r="C649" s="47">
        <v>6.3</v>
      </c>
      <c r="D649" s="47">
        <v>5.08</v>
      </c>
      <c r="E649" s="47">
        <v>3.5</v>
      </c>
      <c r="F649" s="47">
        <v>2.2799999999999998</v>
      </c>
      <c r="G649" s="46">
        <f t="shared" si="139"/>
        <v>1.0807</v>
      </c>
      <c r="H649" s="46">
        <f t="shared" ref="H649:H692" si="150">(C649/100)+1</f>
        <v>1.0629999999999999</v>
      </c>
      <c r="I649" s="46">
        <f t="shared" ref="I649:I692" si="151">(D649/100)+1</f>
        <v>1.0508</v>
      </c>
      <c r="J649" s="46">
        <f t="shared" ref="J649:J692" si="152">(E649/100)+1</f>
        <v>1.0349999999999999</v>
      </c>
      <c r="K649" s="46">
        <f t="shared" ref="K649:K692" si="153">(F649/100)+1</f>
        <v>1.0227999999999999</v>
      </c>
      <c r="M649" s="45">
        <v>201805</v>
      </c>
      <c r="N649" s="47">
        <v>4.58</v>
      </c>
      <c r="O649" s="47">
        <v>2.81</v>
      </c>
      <c r="P649" s="47">
        <v>1.65</v>
      </c>
      <c r="Q649" s="47">
        <v>1.49</v>
      </c>
      <c r="R649" s="47">
        <v>-0.31</v>
      </c>
      <c r="S649" s="46">
        <f t="shared" si="146"/>
        <v>1.0458000000000001</v>
      </c>
      <c r="T649" s="46">
        <f t="shared" si="147"/>
        <v>1.0281</v>
      </c>
      <c r="U649" s="46">
        <f t="shared" si="148"/>
        <v>1.0165</v>
      </c>
      <c r="V649" s="46">
        <f t="shared" si="149"/>
        <v>1.0148999999999999</v>
      </c>
      <c r="W649" s="46">
        <f t="shared" si="140"/>
        <v>0.99690000000000001</v>
      </c>
      <c r="Y649" s="45">
        <v>201805</v>
      </c>
      <c r="Z649" s="47">
        <v>3.82</v>
      </c>
      <c r="AA649" s="47">
        <v>3.97</v>
      </c>
      <c r="AB649" s="47">
        <v>1.43</v>
      </c>
      <c r="AC649" s="47">
        <v>0.49</v>
      </c>
      <c r="AD649" s="47">
        <v>2.7</v>
      </c>
      <c r="AE649" s="46">
        <f t="shared" si="141"/>
        <v>1.0382</v>
      </c>
      <c r="AF649" s="46">
        <f t="shared" si="142"/>
        <v>1.0397000000000001</v>
      </c>
      <c r="AG649" s="46">
        <f t="shared" si="143"/>
        <v>1.0143</v>
      </c>
      <c r="AH649" s="46">
        <f t="shared" si="144"/>
        <v>1.0048999999999999</v>
      </c>
      <c r="AI649" s="46">
        <f t="shared" si="145"/>
        <v>1.0269999999999999</v>
      </c>
      <c r="AK649" s="45">
        <v>201805</v>
      </c>
      <c r="AL649" s="47">
        <v>2.65</v>
      </c>
      <c r="AM649" s="47">
        <v>0.14000000000000001</v>
      </c>
    </row>
    <row r="650" spans="1:39" x14ac:dyDescent="0.2">
      <c r="A650" s="45">
        <v>201806</v>
      </c>
      <c r="B650" s="47">
        <v>1.73</v>
      </c>
      <c r="C650" s="47">
        <v>1.03</v>
      </c>
      <c r="D650" s="47">
        <v>0.04</v>
      </c>
      <c r="E650" s="47">
        <v>0.75</v>
      </c>
      <c r="F650" s="47">
        <v>0.56999999999999995</v>
      </c>
      <c r="G650" s="46">
        <f t="shared" ref="G650:G692" si="154">(B650/100)+1</f>
        <v>1.0173000000000001</v>
      </c>
      <c r="H650" s="46">
        <f t="shared" si="150"/>
        <v>1.0103</v>
      </c>
      <c r="I650" s="46">
        <f t="shared" si="151"/>
        <v>1.0004</v>
      </c>
      <c r="J650" s="46">
        <f t="shared" si="152"/>
        <v>1.0075000000000001</v>
      </c>
      <c r="K650" s="46">
        <f t="shared" si="153"/>
        <v>1.0057</v>
      </c>
      <c r="M650" s="45">
        <v>201806</v>
      </c>
      <c r="N650" s="47">
        <v>0.95</v>
      </c>
      <c r="O650" s="47">
        <v>1.38</v>
      </c>
      <c r="P650" s="47">
        <v>-7.0000000000000007E-2</v>
      </c>
      <c r="Q650" s="47">
        <v>0.19</v>
      </c>
      <c r="R650" s="47">
        <v>-1.77</v>
      </c>
      <c r="S650" s="46">
        <f t="shared" si="146"/>
        <v>1.0095000000000001</v>
      </c>
      <c r="T650" s="46">
        <f t="shared" si="147"/>
        <v>1.0138</v>
      </c>
      <c r="U650" s="46">
        <f t="shared" si="148"/>
        <v>0.99929999999999997</v>
      </c>
      <c r="V650" s="46">
        <f t="shared" si="149"/>
        <v>1.0019</v>
      </c>
      <c r="W650" s="46">
        <f t="shared" ref="W650:W691" si="155">(R650/100)+1</f>
        <v>0.98229999999999995</v>
      </c>
      <c r="Y650" s="45">
        <v>201806</v>
      </c>
      <c r="Z650" s="47">
        <v>2.0099999999999998</v>
      </c>
      <c r="AA650" s="47">
        <v>1.04</v>
      </c>
      <c r="AB650" s="47">
        <v>0.24</v>
      </c>
      <c r="AC650" s="47">
        <v>-0.21</v>
      </c>
      <c r="AD650" s="47">
        <v>-0.66</v>
      </c>
      <c r="AE650" s="46">
        <f t="shared" ref="AE650:AE692" si="156">(Z650/100)+1</f>
        <v>1.0201</v>
      </c>
      <c r="AF650" s="46">
        <f t="shared" ref="AF650:AF692" si="157">(AA650/100)+1</f>
        <v>1.0104</v>
      </c>
      <c r="AG650" s="46">
        <f t="shared" ref="AG650:AG692" si="158">(AB650/100)+1</f>
        <v>1.0024</v>
      </c>
      <c r="AH650" s="46">
        <f t="shared" ref="AH650:AH692" si="159">(AC650/100)+1</f>
        <v>0.99790000000000001</v>
      </c>
      <c r="AI650" s="46">
        <f t="shared" ref="AI650:AI692" si="160">(AD650/100)+1</f>
        <v>0.99339999999999995</v>
      </c>
      <c r="AK650" s="45">
        <v>201806</v>
      </c>
      <c r="AL650" s="47">
        <v>0.48</v>
      </c>
      <c r="AM650" s="47">
        <v>0.14000000000000001</v>
      </c>
    </row>
    <row r="651" spans="1:39" x14ac:dyDescent="0.2">
      <c r="A651" s="45">
        <v>201807</v>
      </c>
      <c r="B651" s="47">
        <v>-0.6</v>
      </c>
      <c r="C651" s="47">
        <v>2.21</v>
      </c>
      <c r="D651" s="47">
        <v>1.78</v>
      </c>
      <c r="E651" s="47">
        <v>2.33</v>
      </c>
      <c r="F651" s="47">
        <v>3.73</v>
      </c>
      <c r="G651" s="46">
        <f t="shared" si="154"/>
        <v>0.99399999999999999</v>
      </c>
      <c r="H651" s="46">
        <f t="shared" si="150"/>
        <v>1.0221</v>
      </c>
      <c r="I651" s="46">
        <f t="shared" si="151"/>
        <v>1.0178</v>
      </c>
      <c r="J651" s="46">
        <f t="shared" si="152"/>
        <v>1.0233000000000001</v>
      </c>
      <c r="K651" s="46">
        <f t="shared" si="153"/>
        <v>1.0373000000000001</v>
      </c>
      <c r="M651" s="45">
        <v>201807</v>
      </c>
      <c r="N651" s="47">
        <v>2.82</v>
      </c>
      <c r="O651" s="47">
        <v>4.74</v>
      </c>
      <c r="P651" s="47">
        <v>3.26</v>
      </c>
      <c r="Q651" s="47">
        <v>3.02</v>
      </c>
      <c r="R651" s="47">
        <v>4.03</v>
      </c>
      <c r="S651" s="46">
        <f t="shared" ref="S651:S692" si="161">(N651/100)+1</f>
        <v>1.0282</v>
      </c>
      <c r="T651" s="46">
        <f t="shared" ref="T651:T692" si="162">(O651/100)+1</f>
        <v>1.0474000000000001</v>
      </c>
      <c r="U651" s="46">
        <f t="shared" ref="U651:U692" si="163">(P651/100)+1</f>
        <v>1.0326</v>
      </c>
      <c r="V651" s="46">
        <f t="shared" ref="V651:V692" si="164">(Q651/100)+1</f>
        <v>1.0302</v>
      </c>
      <c r="W651" s="46">
        <f t="shared" si="155"/>
        <v>1.0403</v>
      </c>
      <c r="Y651" s="45">
        <v>201807</v>
      </c>
      <c r="Z651" s="47">
        <v>4.2</v>
      </c>
      <c r="AA651" s="47">
        <v>2.7</v>
      </c>
      <c r="AB651" s="47">
        <v>2.87</v>
      </c>
      <c r="AC651" s="47">
        <v>4.07</v>
      </c>
      <c r="AD651" s="47">
        <v>4.51</v>
      </c>
      <c r="AE651" s="46">
        <f t="shared" si="156"/>
        <v>1.042</v>
      </c>
      <c r="AF651" s="46">
        <f t="shared" si="157"/>
        <v>1.0269999999999999</v>
      </c>
      <c r="AG651" s="46">
        <f t="shared" si="158"/>
        <v>1.0286999999999999</v>
      </c>
      <c r="AH651" s="46">
        <f t="shared" si="159"/>
        <v>1.0407</v>
      </c>
      <c r="AI651" s="46">
        <f t="shared" si="160"/>
        <v>1.0450999999999999</v>
      </c>
      <c r="AK651" s="45">
        <v>201807</v>
      </c>
      <c r="AL651" s="47">
        <v>3.19</v>
      </c>
      <c r="AM651" s="47">
        <v>0.16</v>
      </c>
    </row>
    <row r="652" spans="1:39" x14ac:dyDescent="0.2">
      <c r="A652" s="45">
        <v>201808</v>
      </c>
      <c r="B652" s="47">
        <v>4.04</v>
      </c>
      <c r="C652" s="47">
        <v>4.76</v>
      </c>
      <c r="D652" s="47">
        <v>4.22</v>
      </c>
      <c r="E652" s="47">
        <v>3.26</v>
      </c>
      <c r="F652" s="47">
        <v>3.57</v>
      </c>
      <c r="G652" s="46">
        <f t="shared" si="154"/>
        <v>1.0404</v>
      </c>
      <c r="H652" s="46">
        <f t="shared" si="150"/>
        <v>1.0476000000000001</v>
      </c>
      <c r="I652" s="46">
        <f t="shared" si="151"/>
        <v>1.0422</v>
      </c>
      <c r="J652" s="46">
        <f t="shared" si="152"/>
        <v>1.0326</v>
      </c>
      <c r="K652" s="46">
        <f t="shared" si="153"/>
        <v>1.0357000000000001</v>
      </c>
      <c r="M652" s="45">
        <v>201808</v>
      </c>
      <c r="N652" s="47">
        <v>6.39</v>
      </c>
      <c r="O652" s="47">
        <v>2.38</v>
      </c>
      <c r="P652" s="47">
        <v>1.72</v>
      </c>
      <c r="Q652" s="47">
        <v>0.86</v>
      </c>
      <c r="R652" s="47">
        <v>1.43</v>
      </c>
      <c r="S652" s="46">
        <f t="shared" si="161"/>
        <v>1.0639000000000001</v>
      </c>
      <c r="T652" s="46">
        <f t="shared" si="162"/>
        <v>1.0238</v>
      </c>
      <c r="U652" s="46">
        <f t="shared" si="163"/>
        <v>1.0172000000000001</v>
      </c>
      <c r="V652" s="46">
        <f t="shared" si="164"/>
        <v>1.0085999999999999</v>
      </c>
      <c r="W652" s="46">
        <f t="shared" si="155"/>
        <v>1.0143</v>
      </c>
      <c r="Y652" s="45">
        <v>201808</v>
      </c>
      <c r="Z652" s="47">
        <v>4.88</v>
      </c>
      <c r="AA652" s="47">
        <v>2.64</v>
      </c>
      <c r="AB652" s="47">
        <v>2.67</v>
      </c>
      <c r="AC652" s="47">
        <v>4.34</v>
      </c>
      <c r="AD652" s="47">
        <v>2.75</v>
      </c>
      <c r="AE652" s="46">
        <f t="shared" si="156"/>
        <v>1.0488</v>
      </c>
      <c r="AF652" s="46">
        <f t="shared" si="157"/>
        <v>1.0264</v>
      </c>
      <c r="AG652" s="46">
        <f t="shared" si="158"/>
        <v>1.0266999999999999</v>
      </c>
      <c r="AH652" s="46">
        <f t="shared" si="159"/>
        <v>1.0434000000000001</v>
      </c>
      <c r="AI652" s="46">
        <f t="shared" si="160"/>
        <v>1.0275000000000001</v>
      </c>
      <c r="AK652" s="45">
        <v>201808</v>
      </c>
      <c r="AL652" s="47">
        <v>3.44</v>
      </c>
      <c r="AM652" s="47">
        <v>0.16</v>
      </c>
    </row>
    <row r="653" spans="1:39" x14ac:dyDescent="0.2">
      <c r="A653" s="45">
        <v>201809</v>
      </c>
      <c r="B653" s="47">
        <v>-2.42</v>
      </c>
      <c r="C653" s="47">
        <v>-2.15</v>
      </c>
      <c r="D653" s="47">
        <v>-2.2599999999999998</v>
      </c>
      <c r="E653" s="47">
        <v>-0.54</v>
      </c>
      <c r="F653" s="47">
        <v>0.6</v>
      </c>
      <c r="G653" s="46">
        <f t="shared" si="154"/>
        <v>0.9758</v>
      </c>
      <c r="H653" s="46">
        <f t="shared" si="150"/>
        <v>0.97850000000000004</v>
      </c>
      <c r="I653" s="46">
        <f t="shared" si="151"/>
        <v>0.97740000000000005</v>
      </c>
      <c r="J653" s="46">
        <f t="shared" si="152"/>
        <v>0.99460000000000004</v>
      </c>
      <c r="K653" s="46">
        <f t="shared" si="153"/>
        <v>1.006</v>
      </c>
      <c r="M653" s="45">
        <v>201809</v>
      </c>
      <c r="N653" s="47">
        <v>0.64</v>
      </c>
      <c r="O653" s="47">
        <v>0.94</v>
      </c>
      <c r="P653" s="47">
        <v>-0.91</v>
      </c>
      <c r="Q653" s="47">
        <v>-1.22</v>
      </c>
      <c r="R653" s="47">
        <v>-1.51</v>
      </c>
      <c r="S653" s="46">
        <f t="shared" si="161"/>
        <v>1.0064</v>
      </c>
      <c r="T653" s="46">
        <f t="shared" si="162"/>
        <v>1.0094000000000001</v>
      </c>
      <c r="U653" s="46">
        <f t="shared" si="163"/>
        <v>0.9909</v>
      </c>
      <c r="V653" s="46">
        <f t="shared" si="164"/>
        <v>0.98780000000000001</v>
      </c>
      <c r="W653" s="46">
        <f t="shared" si="155"/>
        <v>0.9849</v>
      </c>
      <c r="Y653" s="45">
        <v>201809</v>
      </c>
      <c r="Z653" s="47">
        <v>1.02</v>
      </c>
      <c r="AA653" s="47">
        <v>0.65</v>
      </c>
      <c r="AB653" s="47">
        <v>0.39</v>
      </c>
      <c r="AC653" s="47">
        <v>-1.3</v>
      </c>
      <c r="AD653" s="47">
        <v>0.43</v>
      </c>
      <c r="AE653" s="46">
        <f t="shared" si="156"/>
        <v>1.0102</v>
      </c>
      <c r="AF653" s="46">
        <f t="shared" si="157"/>
        <v>1.0065</v>
      </c>
      <c r="AG653" s="46">
        <f t="shared" si="158"/>
        <v>1.0039</v>
      </c>
      <c r="AH653" s="46">
        <f t="shared" si="159"/>
        <v>0.98699999999999999</v>
      </c>
      <c r="AI653" s="46">
        <f t="shared" si="160"/>
        <v>1.0043</v>
      </c>
      <c r="AK653" s="45">
        <v>201809</v>
      </c>
      <c r="AL653" s="47">
        <v>0.06</v>
      </c>
      <c r="AM653" s="47">
        <v>0.15</v>
      </c>
    </row>
    <row r="654" spans="1:39" x14ac:dyDescent="0.2">
      <c r="A654" s="45">
        <v>201810</v>
      </c>
      <c r="B654" s="47">
        <v>-11.6</v>
      </c>
      <c r="C654" s="47">
        <v>-11.57</v>
      </c>
      <c r="D654" s="47">
        <v>-10.16</v>
      </c>
      <c r="E654" s="47">
        <v>-9.08</v>
      </c>
      <c r="F654" s="47">
        <v>-6.82</v>
      </c>
      <c r="G654" s="46">
        <f t="shared" si="154"/>
        <v>0.88400000000000001</v>
      </c>
      <c r="H654" s="46">
        <f t="shared" si="150"/>
        <v>0.88429999999999997</v>
      </c>
      <c r="I654" s="46">
        <f t="shared" si="151"/>
        <v>0.89839999999999998</v>
      </c>
      <c r="J654" s="46">
        <f t="shared" si="152"/>
        <v>0.90920000000000001</v>
      </c>
      <c r="K654" s="46">
        <f t="shared" si="153"/>
        <v>0.93179999999999996</v>
      </c>
      <c r="M654" s="45">
        <v>201810</v>
      </c>
      <c r="N654" s="47">
        <v>-9.17</v>
      </c>
      <c r="O654" s="47">
        <v>-6.11</v>
      </c>
      <c r="P654" s="47">
        <v>-6.07</v>
      </c>
      <c r="Q654" s="47">
        <v>-5.53</v>
      </c>
      <c r="R654" s="47">
        <v>-8.07</v>
      </c>
      <c r="S654" s="46">
        <f t="shared" si="161"/>
        <v>0.9083</v>
      </c>
      <c r="T654" s="46">
        <f t="shared" si="162"/>
        <v>0.93889999999999996</v>
      </c>
      <c r="U654" s="46">
        <f t="shared" si="163"/>
        <v>0.93930000000000002</v>
      </c>
      <c r="V654" s="46">
        <f t="shared" si="164"/>
        <v>0.94469999999999998</v>
      </c>
      <c r="W654" s="46">
        <f t="shared" si="155"/>
        <v>0.91930000000000001</v>
      </c>
      <c r="Y654" s="45">
        <v>201810</v>
      </c>
      <c r="Z654" s="47">
        <v>-11.12</v>
      </c>
      <c r="AA654" s="47">
        <v>-8.23</v>
      </c>
      <c r="AB654" s="47">
        <v>-4.38</v>
      </c>
      <c r="AC654" s="47">
        <v>-4.2</v>
      </c>
      <c r="AD654" s="47">
        <v>-4.8099999999999996</v>
      </c>
      <c r="AE654" s="46">
        <f t="shared" si="156"/>
        <v>0.88880000000000003</v>
      </c>
      <c r="AF654" s="46">
        <f t="shared" si="157"/>
        <v>0.91769999999999996</v>
      </c>
      <c r="AG654" s="46">
        <f t="shared" si="158"/>
        <v>0.95620000000000005</v>
      </c>
      <c r="AH654" s="46">
        <f t="shared" si="159"/>
        <v>0.95799999999999996</v>
      </c>
      <c r="AI654" s="46">
        <f t="shared" si="160"/>
        <v>0.95189999999999997</v>
      </c>
      <c r="AK654" s="45">
        <v>201810</v>
      </c>
      <c r="AL654" s="47">
        <v>-7.68</v>
      </c>
      <c r="AM654" s="47">
        <v>0.19</v>
      </c>
    </row>
    <row r="655" spans="1:39" x14ac:dyDescent="0.2">
      <c r="A655" s="45">
        <v>201811</v>
      </c>
      <c r="B655" s="47">
        <v>-1.1200000000000001</v>
      </c>
      <c r="C655" s="47">
        <v>2.02</v>
      </c>
      <c r="D655" s="47">
        <v>1.48</v>
      </c>
      <c r="E655" s="47">
        <v>2.29</v>
      </c>
      <c r="F655" s="47">
        <v>1.86</v>
      </c>
      <c r="G655" s="46">
        <f t="shared" si="154"/>
        <v>0.98880000000000001</v>
      </c>
      <c r="H655" s="46">
        <f t="shared" si="150"/>
        <v>1.0202</v>
      </c>
      <c r="I655" s="46">
        <f t="shared" si="151"/>
        <v>1.0147999999999999</v>
      </c>
      <c r="J655" s="46">
        <f t="shared" si="152"/>
        <v>1.0228999999999999</v>
      </c>
      <c r="K655" s="46">
        <f t="shared" si="153"/>
        <v>1.0185999999999999</v>
      </c>
      <c r="M655" s="45">
        <v>201811</v>
      </c>
      <c r="N655" s="47">
        <v>1</v>
      </c>
      <c r="O655" s="47">
        <v>2.91</v>
      </c>
      <c r="P655" s="47">
        <v>2.29</v>
      </c>
      <c r="Q655" s="47">
        <v>2.33</v>
      </c>
      <c r="R655" s="47">
        <v>0.85</v>
      </c>
      <c r="S655" s="46">
        <f t="shared" si="161"/>
        <v>1.01</v>
      </c>
      <c r="T655" s="46">
        <f t="shared" si="162"/>
        <v>1.0290999999999999</v>
      </c>
      <c r="U655" s="46">
        <f t="shared" si="163"/>
        <v>1.0228999999999999</v>
      </c>
      <c r="V655" s="46">
        <f t="shared" si="164"/>
        <v>1.0233000000000001</v>
      </c>
      <c r="W655" s="46">
        <f t="shared" si="155"/>
        <v>1.0085</v>
      </c>
      <c r="Y655" s="45">
        <v>201811</v>
      </c>
      <c r="Z655" s="47">
        <v>2.77</v>
      </c>
      <c r="AA655" s="47">
        <v>3.36</v>
      </c>
      <c r="AB655" s="47">
        <v>2.84</v>
      </c>
      <c r="AC655" s="47">
        <v>-2.2999999999999998</v>
      </c>
      <c r="AD655" s="47">
        <v>3.48</v>
      </c>
      <c r="AE655" s="46">
        <f t="shared" si="156"/>
        <v>1.0277000000000001</v>
      </c>
      <c r="AF655" s="46">
        <f t="shared" si="157"/>
        <v>1.0336000000000001</v>
      </c>
      <c r="AG655" s="46">
        <f t="shared" si="158"/>
        <v>1.0284</v>
      </c>
      <c r="AH655" s="46">
        <f t="shared" si="159"/>
        <v>0.97699999999999998</v>
      </c>
      <c r="AI655" s="46">
        <f t="shared" si="160"/>
        <v>1.0347999999999999</v>
      </c>
      <c r="AK655" s="45">
        <v>201811</v>
      </c>
      <c r="AL655" s="47">
        <v>1.69</v>
      </c>
      <c r="AM655" s="47">
        <v>0.18</v>
      </c>
    </row>
    <row r="656" spans="1:39" x14ac:dyDescent="0.2">
      <c r="A656" s="45">
        <v>201812</v>
      </c>
      <c r="B656" s="47">
        <v>-12.63</v>
      </c>
      <c r="C656" s="47">
        <v>-11.96</v>
      </c>
      <c r="D656" s="47">
        <v>-11.78</v>
      </c>
      <c r="E656" s="47">
        <v>-10.99</v>
      </c>
      <c r="F656" s="47">
        <v>-8.82</v>
      </c>
      <c r="G656" s="46">
        <f t="shared" si="154"/>
        <v>0.87370000000000003</v>
      </c>
      <c r="H656" s="46">
        <f t="shared" si="150"/>
        <v>0.88039999999999996</v>
      </c>
      <c r="I656" s="46">
        <f t="shared" si="151"/>
        <v>0.88219999999999998</v>
      </c>
      <c r="J656" s="46">
        <f t="shared" si="152"/>
        <v>0.8901</v>
      </c>
      <c r="K656" s="46">
        <f t="shared" si="153"/>
        <v>0.91179999999999994</v>
      </c>
      <c r="M656" s="45">
        <v>201812</v>
      </c>
      <c r="N656" s="47">
        <v>-8.76</v>
      </c>
      <c r="O656" s="47">
        <v>-8</v>
      </c>
      <c r="P656" s="47">
        <v>-10.36</v>
      </c>
      <c r="Q656" s="47">
        <v>-10.84</v>
      </c>
      <c r="R656" s="47">
        <v>-12.88</v>
      </c>
      <c r="S656" s="46">
        <f t="shared" si="161"/>
        <v>0.91239999999999999</v>
      </c>
      <c r="T656" s="46">
        <f t="shared" si="162"/>
        <v>0.92</v>
      </c>
      <c r="U656" s="46">
        <f t="shared" si="163"/>
        <v>0.89639999999999997</v>
      </c>
      <c r="V656" s="46">
        <f t="shared" si="164"/>
        <v>0.89159999999999995</v>
      </c>
      <c r="W656" s="46">
        <f t="shared" si="155"/>
        <v>0.87119999999999997</v>
      </c>
      <c r="Y656" s="45">
        <v>201812</v>
      </c>
      <c r="Z656" s="47">
        <v>-8.5500000000000007</v>
      </c>
      <c r="AA656" s="47">
        <v>-8.66</v>
      </c>
      <c r="AB656" s="47">
        <v>-8.44</v>
      </c>
      <c r="AC656" s="47">
        <v>-11.61</v>
      </c>
      <c r="AD656" s="47">
        <v>-9.67</v>
      </c>
      <c r="AE656" s="46">
        <f t="shared" si="156"/>
        <v>0.91449999999999998</v>
      </c>
      <c r="AF656" s="46">
        <f t="shared" si="157"/>
        <v>0.91339999999999999</v>
      </c>
      <c r="AG656" s="46">
        <f t="shared" si="158"/>
        <v>0.91559999999999997</v>
      </c>
      <c r="AH656" s="46">
        <f t="shared" si="159"/>
        <v>0.88390000000000002</v>
      </c>
      <c r="AI656" s="46">
        <f t="shared" si="160"/>
        <v>0.90329999999999999</v>
      </c>
      <c r="AK656" s="45">
        <v>201812</v>
      </c>
      <c r="AL656" s="47">
        <v>-9.57</v>
      </c>
      <c r="AM656" s="47">
        <v>0.2</v>
      </c>
    </row>
    <row r="657" spans="1:39" x14ac:dyDescent="0.2">
      <c r="A657" s="45">
        <v>201901</v>
      </c>
      <c r="B657" s="47">
        <v>10.19</v>
      </c>
      <c r="C657" s="47">
        <v>10.43</v>
      </c>
      <c r="D657" s="47">
        <v>12.42</v>
      </c>
      <c r="E657" s="47">
        <v>11.07</v>
      </c>
      <c r="F657" s="47">
        <v>7.92</v>
      </c>
      <c r="G657" s="46">
        <f t="shared" si="154"/>
        <v>1.1019000000000001</v>
      </c>
      <c r="H657" s="46">
        <f t="shared" si="150"/>
        <v>1.1043000000000001</v>
      </c>
      <c r="I657" s="46">
        <f t="shared" si="151"/>
        <v>1.1242000000000001</v>
      </c>
      <c r="J657" s="46">
        <f t="shared" si="152"/>
        <v>1.1107</v>
      </c>
      <c r="K657" s="46">
        <f t="shared" si="153"/>
        <v>1.0791999999999999</v>
      </c>
      <c r="M657" s="45">
        <v>201901</v>
      </c>
      <c r="N657" s="47">
        <v>8.6300000000000008</v>
      </c>
      <c r="O657" s="47">
        <v>7.15</v>
      </c>
      <c r="P657" s="47">
        <v>10.31</v>
      </c>
      <c r="Q657" s="47">
        <v>7.39</v>
      </c>
      <c r="R657" s="47">
        <v>12.78</v>
      </c>
      <c r="S657" s="46">
        <f t="shared" si="161"/>
        <v>1.0863</v>
      </c>
      <c r="T657" s="46">
        <f t="shared" si="162"/>
        <v>1.0714999999999999</v>
      </c>
      <c r="U657" s="46">
        <f t="shared" si="163"/>
        <v>1.1031</v>
      </c>
      <c r="V657" s="46">
        <f t="shared" si="164"/>
        <v>1.0739000000000001</v>
      </c>
      <c r="W657" s="46">
        <f t="shared" si="155"/>
        <v>1.1277999999999999</v>
      </c>
      <c r="Y657" s="45">
        <v>201901</v>
      </c>
      <c r="Z657" s="47">
        <v>8.48</v>
      </c>
      <c r="AA657" s="47">
        <v>8.1300000000000008</v>
      </c>
      <c r="AB657" s="47">
        <v>8.33</v>
      </c>
      <c r="AC657" s="47">
        <v>8</v>
      </c>
      <c r="AD657" s="47">
        <v>7.1</v>
      </c>
      <c r="AE657" s="46">
        <f t="shared" si="156"/>
        <v>1.0848</v>
      </c>
      <c r="AF657" s="46">
        <f t="shared" si="157"/>
        <v>1.0812999999999999</v>
      </c>
      <c r="AG657" s="46">
        <f t="shared" si="158"/>
        <v>1.0832999999999999</v>
      </c>
      <c r="AH657" s="46">
        <f t="shared" si="159"/>
        <v>1.08</v>
      </c>
      <c r="AI657" s="46">
        <f t="shared" si="160"/>
        <v>1.071</v>
      </c>
      <c r="AK657" s="45">
        <v>201901</v>
      </c>
      <c r="AL657" s="47">
        <v>8.4</v>
      </c>
      <c r="AM657" s="47">
        <v>0.21</v>
      </c>
    </row>
    <row r="658" spans="1:39" x14ac:dyDescent="0.2">
      <c r="A658" s="45">
        <v>201902</v>
      </c>
      <c r="B658" s="47">
        <v>6.15</v>
      </c>
      <c r="C658" s="47">
        <v>5.45</v>
      </c>
      <c r="D658" s="47">
        <v>5.22</v>
      </c>
      <c r="E658" s="47">
        <v>4.88</v>
      </c>
      <c r="F658" s="47">
        <v>3.27</v>
      </c>
      <c r="G658" s="46">
        <f t="shared" si="154"/>
        <v>1.0615000000000001</v>
      </c>
      <c r="H658" s="46">
        <f t="shared" si="150"/>
        <v>1.0545</v>
      </c>
      <c r="I658" s="46">
        <f t="shared" si="151"/>
        <v>1.0522</v>
      </c>
      <c r="J658" s="46">
        <f t="shared" si="152"/>
        <v>1.0488</v>
      </c>
      <c r="K658" s="46">
        <f t="shared" si="153"/>
        <v>1.0327</v>
      </c>
      <c r="M658" s="45">
        <v>201902</v>
      </c>
      <c r="N658" s="47">
        <v>4.3099999999999996</v>
      </c>
      <c r="O658" s="47">
        <v>3.37</v>
      </c>
      <c r="P658" s="47">
        <v>3.98</v>
      </c>
      <c r="Q658" s="47">
        <v>1.8</v>
      </c>
      <c r="R658" s="47">
        <v>2.12</v>
      </c>
      <c r="S658" s="46">
        <f t="shared" si="161"/>
        <v>1.0430999999999999</v>
      </c>
      <c r="T658" s="46">
        <f t="shared" si="162"/>
        <v>1.0337000000000001</v>
      </c>
      <c r="U658" s="46">
        <f t="shared" si="163"/>
        <v>1.0398000000000001</v>
      </c>
      <c r="V658" s="46">
        <f t="shared" si="164"/>
        <v>1.018</v>
      </c>
      <c r="W658" s="46">
        <f t="shared" si="155"/>
        <v>1.0212000000000001</v>
      </c>
      <c r="Y658" s="45">
        <v>201902</v>
      </c>
      <c r="Z658" s="47">
        <v>3.3</v>
      </c>
      <c r="AA658" s="47">
        <v>4.66</v>
      </c>
      <c r="AB658" s="47">
        <v>3.9</v>
      </c>
      <c r="AC658" s="47">
        <v>3.55</v>
      </c>
      <c r="AD658" s="47">
        <v>1.05</v>
      </c>
      <c r="AE658" s="46">
        <f t="shared" si="156"/>
        <v>1.0329999999999999</v>
      </c>
      <c r="AF658" s="46">
        <f t="shared" si="157"/>
        <v>1.0466</v>
      </c>
      <c r="AG658" s="46">
        <f t="shared" si="158"/>
        <v>1.0389999999999999</v>
      </c>
      <c r="AH658" s="46">
        <f t="shared" si="159"/>
        <v>1.0355000000000001</v>
      </c>
      <c r="AI658" s="46">
        <f t="shared" si="160"/>
        <v>1.0105</v>
      </c>
      <c r="AK658" s="45">
        <v>201902</v>
      </c>
      <c r="AL658" s="47">
        <v>3.4</v>
      </c>
      <c r="AM658" s="47">
        <v>0.18</v>
      </c>
    </row>
    <row r="659" spans="1:39" x14ac:dyDescent="0.2">
      <c r="A659" s="45">
        <v>201903</v>
      </c>
      <c r="B659" s="47">
        <v>-3</v>
      </c>
      <c r="C659" s="47">
        <v>-2.46</v>
      </c>
      <c r="D659" s="47">
        <v>-1.48</v>
      </c>
      <c r="E659" s="47">
        <v>0.41</v>
      </c>
      <c r="F659" s="47">
        <v>1.78</v>
      </c>
      <c r="G659" s="46">
        <f t="shared" si="154"/>
        <v>0.97</v>
      </c>
      <c r="H659" s="46">
        <f t="shared" si="150"/>
        <v>0.97540000000000004</v>
      </c>
      <c r="I659" s="46">
        <f t="shared" si="151"/>
        <v>0.98519999999999996</v>
      </c>
      <c r="J659" s="46">
        <f t="shared" si="152"/>
        <v>1.0041</v>
      </c>
      <c r="K659" s="46">
        <f t="shared" si="153"/>
        <v>1.0178</v>
      </c>
      <c r="M659" s="45">
        <v>201903</v>
      </c>
      <c r="N659" s="47">
        <v>2.95</v>
      </c>
      <c r="O659" s="47">
        <v>1.46</v>
      </c>
      <c r="P659" s="47">
        <v>-0.2</v>
      </c>
      <c r="Q659" s="47">
        <v>-1.1000000000000001</v>
      </c>
      <c r="R659" s="47">
        <v>-3.23</v>
      </c>
      <c r="S659" s="46">
        <f t="shared" si="161"/>
        <v>1.0295000000000001</v>
      </c>
      <c r="T659" s="46">
        <f t="shared" si="162"/>
        <v>1.0145999999999999</v>
      </c>
      <c r="U659" s="46">
        <f t="shared" si="163"/>
        <v>0.998</v>
      </c>
      <c r="V659" s="46">
        <f t="shared" si="164"/>
        <v>0.98899999999999999</v>
      </c>
      <c r="W659" s="46">
        <f t="shared" si="155"/>
        <v>0.9677</v>
      </c>
      <c r="Y659" s="45">
        <v>201903</v>
      </c>
      <c r="Z659" s="47">
        <v>3.12</v>
      </c>
      <c r="AA659" s="47">
        <v>2.4500000000000002</v>
      </c>
      <c r="AB659" s="47">
        <v>0.09</v>
      </c>
      <c r="AC659" s="47">
        <v>0.52</v>
      </c>
      <c r="AD659" s="47">
        <v>-0.86</v>
      </c>
      <c r="AE659" s="46">
        <f t="shared" si="156"/>
        <v>1.0311999999999999</v>
      </c>
      <c r="AF659" s="46">
        <f t="shared" si="157"/>
        <v>1.0245</v>
      </c>
      <c r="AG659" s="46">
        <f t="shared" si="158"/>
        <v>1.0008999999999999</v>
      </c>
      <c r="AH659" s="46">
        <f t="shared" si="159"/>
        <v>1.0052000000000001</v>
      </c>
      <c r="AI659" s="46">
        <f t="shared" si="160"/>
        <v>0.99139999999999995</v>
      </c>
      <c r="AK659" s="45">
        <v>201903</v>
      </c>
      <c r="AL659" s="47">
        <v>1.1000000000000001</v>
      </c>
      <c r="AM659" s="47">
        <v>0.19</v>
      </c>
    </row>
    <row r="660" spans="1:39" x14ac:dyDescent="0.2">
      <c r="A660" s="45">
        <v>201904</v>
      </c>
      <c r="B660" s="47">
        <v>1.81</v>
      </c>
      <c r="C660" s="47">
        <v>2.89</v>
      </c>
      <c r="D660" s="47">
        <v>4.76</v>
      </c>
      <c r="E660" s="47">
        <v>3.93</v>
      </c>
      <c r="F660" s="47">
        <v>4.32</v>
      </c>
      <c r="G660" s="46">
        <f t="shared" si="154"/>
        <v>1.0181</v>
      </c>
      <c r="H660" s="46">
        <f t="shared" si="150"/>
        <v>1.0288999999999999</v>
      </c>
      <c r="I660" s="46">
        <f t="shared" si="151"/>
        <v>1.0476000000000001</v>
      </c>
      <c r="J660" s="46">
        <f t="shared" si="152"/>
        <v>1.0392999999999999</v>
      </c>
      <c r="K660" s="46">
        <f t="shared" si="153"/>
        <v>1.0431999999999999</v>
      </c>
      <c r="M660" s="45">
        <v>201904</v>
      </c>
      <c r="N660" s="47">
        <v>4.22</v>
      </c>
      <c r="O660" s="47">
        <v>3.25</v>
      </c>
      <c r="P660" s="47">
        <v>3.91</v>
      </c>
      <c r="Q660" s="47">
        <v>5.19</v>
      </c>
      <c r="R660" s="47">
        <v>7.04</v>
      </c>
      <c r="S660" s="46">
        <f t="shared" si="161"/>
        <v>1.0422</v>
      </c>
      <c r="T660" s="46">
        <f t="shared" si="162"/>
        <v>1.0325</v>
      </c>
      <c r="U660" s="46">
        <f t="shared" si="163"/>
        <v>1.0390999999999999</v>
      </c>
      <c r="V660" s="46">
        <f t="shared" si="164"/>
        <v>1.0519000000000001</v>
      </c>
      <c r="W660" s="46">
        <f t="shared" si="155"/>
        <v>1.0704</v>
      </c>
      <c r="Y660" s="45">
        <v>201904</v>
      </c>
      <c r="Z660" s="47">
        <v>3.71</v>
      </c>
      <c r="AA660" s="47">
        <v>5.23</v>
      </c>
      <c r="AB660" s="47">
        <v>2.98</v>
      </c>
      <c r="AC660" s="47">
        <v>5.45</v>
      </c>
      <c r="AD660" s="47">
        <v>4.4000000000000004</v>
      </c>
      <c r="AE660" s="46">
        <f t="shared" si="156"/>
        <v>1.0370999999999999</v>
      </c>
      <c r="AF660" s="46">
        <f t="shared" si="157"/>
        <v>1.0523</v>
      </c>
      <c r="AG660" s="46">
        <f t="shared" si="158"/>
        <v>1.0298</v>
      </c>
      <c r="AH660" s="46">
        <f t="shared" si="159"/>
        <v>1.0545</v>
      </c>
      <c r="AI660" s="46">
        <f t="shared" si="160"/>
        <v>1.044</v>
      </c>
      <c r="AK660" s="45">
        <v>201904</v>
      </c>
      <c r="AL660" s="47">
        <v>3.97</v>
      </c>
      <c r="AM660" s="47">
        <v>0.21</v>
      </c>
    </row>
    <row r="661" spans="1:39" x14ac:dyDescent="0.2">
      <c r="A661" s="45">
        <v>201905</v>
      </c>
      <c r="B661" s="47">
        <v>-7.21</v>
      </c>
      <c r="C661" s="47">
        <v>-8.67</v>
      </c>
      <c r="D661" s="47">
        <v>-7.43</v>
      </c>
      <c r="E661" s="47">
        <v>-7.1</v>
      </c>
      <c r="F661" s="47">
        <v>-6.63</v>
      </c>
      <c r="G661" s="46">
        <f t="shared" si="154"/>
        <v>0.92789999999999995</v>
      </c>
      <c r="H661" s="46">
        <f t="shared" si="150"/>
        <v>0.9133</v>
      </c>
      <c r="I661" s="46">
        <f t="shared" si="151"/>
        <v>0.92569999999999997</v>
      </c>
      <c r="J661" s="46">
        <f t="shared" si="152"/>
        <v>0.92900000000000005</v>
      </c>
      <c r="K661" s="46">
        <f t="shared" si="153"/>
        <v>0.93369999999999997</v>
      </c>
      <c r="M661" s="45">
        <v>201905</v>
      </c>
      <c r="N661" s="47">
        <v>-6.75</v>
      </c>
      <c r="O661" s="47">
        <v>-5.98</v>
      </c>
      <c r="P661" s="47">
        <v>-5.68</v>
      </c>
      <c r="Q661" s="47">
        <v>-8.4</v>
      </c>
      <c r="R661" s="47">
        <v>-8.82</v>
      </c>
      <c r="S661" s="46">
        <f t="shared" si="161"/>
        <v>0.9325</v>
      </c>
      <c r="T661" s="46">
        <f t="shared" si="162"/>
        <v>0.94020000000000004</v>
      </c>
      <c r="U661" s="46">
        <f t="shared" si="163"/>
        <v>0.94320000000000004</v>
      </c>
      <c r="V661" s="46">
        <f t="shared" si="164"/>
        <v>0.91600000000000004</v>
      </c>
      <c r="W661" s="46">
        <f t="shared" si="155"/>
        <v>0.91179999999999994</v>
      </c>
      <c r="Y661" s="45">
        <v>201905</v>
      </c>
      <c r="Z661" s="47">
        <v>-6.54</v>
      </c>
      <c r="AA661" s="47">
        <v>-5.71</v>
      </c>
      <c r="AB661" s="47">
        <v>-6.21</v>
      </c>
      <c r="AC661" s="47">
        <v>-8.7200000000000006</v>
      </c>
      <c r="AD661" s="47">
        <v>-6.37</v>
      </c>
      <c r="AE661" s="46">
        <f t="shared" si="156"/>
        <v>0.93459999999999999</v>
      </c>
      <c r="AF661" s="46">
        <f t="shared" si="157"/>
        <v>0.94289999999999996</v>
      </c>
      <c r="AG661" s="46">
        <f t="shared" si="158"/>
        <v>0.93789999999999996</v>
      </c>
      <c r="AH661" s="46">
        <f t="shared" si="159"/>
        <v>0.91280000000000006</v>
      </c>
      <c r="AI661" s="46">
        <f t="shared" si="160"/>
        <v>0.93630000000000002</v>
      </c>
      <c r="AK661" s="45">
        <v>201905</v>
      </c>
      <c r="AL661" s="47">
        <v>-6.94</v>
      </c>
      <c r="AM661" s="47">
        <v>0.21</v>
      </c>
    </row>
    <row r="662" spans="1:39" x14ac:dyDescent="0.2">
      <c r="A662" s="45">
        <v>201906</v>
      </c>
      <c r="B662" s="47">
        <v>5.83</v>
      </c>
      <c r="C662" s="47">
        <v>7.61</v>
      </c>
      <c r="D662" s="47">
        <v>7.86</v>
      </c>
      <c r="E662" s="47">
        <v>7.94</v>
      </c>
      <c r="F662" s="47">
        <v>6.97</v>
      </c>
      <c r="G662" s="46">
        <f t="shared" si="154"/>
        <v>1.0583</v>
      </c>
      <c r="H662" s="46">
        <f t="shared" si="150"/>
        <v>1.0761000000000001</v>
      </c>
      <c r="I662" s="46">
        <f t="shared" si="151"/>
        <v>1.0786</v>
      </c>
      <c r="J662" s="46">
        <f t="shared" si="152"/>
        <v>1.0793999999999999</v>
      </c>
      <c r="K662" s="46">
        <f t="shared" si="153"/>
        <v>1.0697000000000001</v>
      </c>
      <c r="M662" s="45">
        <v>201906</v>
      </c>
      <c r="N662" s="47">
        <v>7.7</v>
      </c>
      <c r="O662" s="47">
        <v>6.42</v>
      </c>
      <c r="P662" s="47">
        <v>6.76</v>
      </c>
      <c r="Q662" s="47">
        <v>6.72</v>
      </c>
      <c r="R662" s="47">
        <v>7.42</v>
      </c>
      <c r="S662" s="46">
        <f t="shared" si="161"/>
        <v>1.077</v>
      </c>
      <c r="T662" s="46">
        <f t="shared" si="162"/>
        <v>1.0642</v>
      </c>
      <c r="U662" s="46">
        <f t="shared" si="163"/>
        <v>1.0676000000000001</v>
      </c>
      <c r="V662" s="46">
        <f t="shared" si="164"/>
        <v>1.0671999999999999</v>
      </c>
      <c r="W662" s="46">
        <f t="shared" si="155"/>
        <v>1.0742</v>
      </c>
      <c r="Y662" s="45">
        <v>201906</v>
      </c>
      <c r="Z662" s="47">
        <v>6.29</v>
      </c>
      <c r="AA662" s="47">
        <v>7.4</v>
      </c>
      <c r="AB662" s="47">
        <v>7</v>
      </c>
      <c r="AC662" s="47">
        <v>8.06</v>
      </c>
      <c r="AD662" s="47">
        <v>6.66</v>
      </c>
      <c r="AE662" s="46">
        <f t="shared" si="156"/>
        <v>1.0629</v>
      </c>
      <c r="AF662" s="46">
        <f t="shared" si="157"/>
        <v>1.0740000000000001</v>
      </c>
      <c r="AG662" s="46">
        <f t="shared" si="158"/>
        <v>1.07</v>
      </c>
      <c r="AH662" s="46">
        <f t="shared" si="159"/>
        <v>1.0806</v>
      </c>
      <c r="AI662" s="46">
        <f t="shared" si="160"/>
        <v>1.0666</v>
      </c>
      <c r="AK662" s="45">
        <v>201906</v>
      </c>
      <c r="AL662" s="47">
        <v>6.93</v>
      </c>
      <c r="AM662" s="47">
        <v>0.18</v>
      </c>
    </row>
    <row r="663" spans="1:39" x14ac:dyDescent="0.2">
      <c r="A663" s="45">
        <v>201907</v>
      </c>
      <c r="B663" s="47">
        <v>-2.2400000000000002</v>
      </c>
      <c r="C663" s="47">
        <v>-0.27</v>
      </c>
      <c r="D663" s="47">
        <v>1.42</v>
      </c>
      <c r="E663" s="47">
        <v>1.37</v>
      </c>
      <c r="F663" s="47">
        <v>1.51</v>
      </c>
      <c r="G663" s="46">
        <f t="shared" si="154"/>
        <v>0.97760000000000002</v>
      </c>
      <c r="H663" s="46">
        <f t="shared" si="150"/>
        <v>0.99729999999999996</v>
      </c>
      <c r="I663" s="46">
        <f t="shared" si="151"/>
        <v>1.0142</v>
      </c>
      <c r="J663" s="46">
        <f t="shared" si="152"/>
        <v>1.0137</v>
      </c>
      <c r="K663" s="46">
        <f t="shared" si="153"/>
        <v>1.0150999999999999</v>
      </c>
      <c r="M663" s="45">
        <v>201907</v>
      </c>
      <c r="N663" s="47">
        <v>1.57</v>
      </c>
      <c r="O663" s="47">
        <v>1.84</v>
      </c>
      <c r="P663" s="47">
        <v>1.47</v>
      </c>
      <c r="Q663" s="47">
        <v>0.44</v>
      </c>
      <c r="R663" s="47">
        <v>1.98</v>
      </c>
      <c r="S663" s="46">
        <f t="shared" si="161"/>
        <v>1.0157</v>
      </c>
      <c r="T663" s="46">
        <f t="shared" si="162"/>
        <v>1.0184</v>
      </c>
      <c r="U663" s="46">
        <f t="shared" si="163"/>
        <v>1.0146999999999999</v>
      </c>
      <c r="V663" s="46">
        <f t="shared" si="164"/>
        <v>1.0044</v>
      </c>
      <c r="W663" s="46">
        <f t="shared" si="155"/>
        <v>1.0198</v>
      </c>
      <c r="Y663" s="45">
        <v>201907</v>
      </c>
      <c r="Z663" s="47">
        <v>0.19</v>
      </c>
      <c r="AA663" s="47">
        <v>1.9</v>
      </c>
      <c r="AB663" s="47">
        <v>0.87</v>
      </c>
      <c r="AC663" s="47">
        <v>3.12</v>
      </c>
      <c r="AD663" s="47">
        <v>2.61</v>
      </c>
      <c r="AE663" s="46">
        <f t="shared" si="156"/>
        <v>1.0019</v>
      </c>
      <c r="AF663" s="46">
        <f t="shared" si="157"/>
        <v>1.0189999999999999</v>
      </c>
      <c r="AG663" s="46">
        <f t="shared" si="158"/>
        <v>1.0086999999999999</v>
      </c>
      <c r="AH663" s="46">
        <f t="shared" si="159"/>
        <v>1.0311999999999999</v>
      </c>
      <c r="AI663" s="46">
        <f t="shared" si="160"/>
        <v>1.0261</v>
      </c>
      <c r="AK663" s="45">
        <v>201907</v>
      </c>
      <c r="AL663" s="47">
        <v>1.19</v>
      </c>
      <c r="AM663" s="47">
        <v>0.19</v>
      </c>
    </row>
    <row r="664" spans="1:39" x14ac:dyDescent="0.2">
      <c r="A664" s="45">
        <v>201908</v>
      </c>
      <c r="B664" s="47">
        <v>-6.25</v>
      </c>
      <c r="C664" s="47">
        <v>-5.37</v>
      </c>
      <c r="D664" s="47">
        <v>-5.83</v>
      </c>
      <c r="E664" s="47">
        <v>-4.12</v>
      </c>
      <c r="F664" s="47">
        <v>-1.82</v>
      </c>
      <c r="G664" s="46">
        <f t="shared" si="154"/>
        <v>0.9375</v>
      </c>
      <c r="H664" s="46">
        <f t="shared" si="150"/>
        <v>0.94630000000000003</v>
      </c>
      <c r="I664" s="46">
        <f t="shared" si="151"/>
        <v>0.94169999999999998</v>
      </c>
      <c r="J664" s="46">
        <f t="shared" si="152"/>
        <v>0.95879999999999999</v>
      </c>
      <c r="K664" s="46">
        <f t="shared" si="153"/>
        <v>0.98180000000000001</v>
      </c>
      <c r="M664" s="45">
        <v>201908</v>
      </c>
      <c r="N664" s="47">
        <v>-0.55000000000000004</v>
      </c>
      <c r="O664" s="47">
        <v>-2.74</v>
      </c>
      <c r="P664" s="47">
        <v>-3.77</v>
      </c>
      <c r="Q664" s="47">
        <v>-3.89</v>
      </c>
      <c r="R664" s="47">
        <v>-8.85</v>
      </c>
      <c r="S664" s="46">
        <f t="shared" si="161"/>
        <v>0.99450000000000005</v>
      </c>
      <c r="T664" s="46">
        <f t="shared" si="162"/>
        <v>0.97260000000000002</v>
      </c>
      <c r="U664" s="46">
        <f t="shared" si="163"/>
        <v>0.96230000000000004</v>
      </c>
      <c r="V664" s="46">
        <f t="shared" si="164"/>
        <v>0.96109999999999995</v>
      </c>
      <c r="W664" s="46">
        <f t="shared" si="155"/>
        <v>0.91149999999999998</v>
      </c>
      <c r="Y664" s="45">
        <v>201908</v>
      </c>
      <c r="Z664" s="47">
        <v>-1.1200000000000001</v>
      </c>
      <c r="AA664" s="47">
        <v>-0.39</v>
      </c>
      <c r="AB664" s="47">
        <v>-1.97</v>
      </c>
      <c r="AC664" s="47">
        <v>-3.3</v>
      </c>
      <c r="AD664" s="47">
        <v>-8.18</v>
      </c>
      <c r="AE664" s="46">
        <f t="shared" si="156"/>
        <v>0.98880000000000001</v>
      </c>
      <c r="AF664" s="46">
        <f t="shared" si="157"/>
        <v>0.99609999999999999</v>
      </c>
      <c r="AG664" s="46">
        <f t="shared" si="158"/>
        <v>0.98029999999999995</v>
      </c>
      <c r="AH664" s="46">
        <f t="shared" si="159"/>
        <v>0.96699999999999997</v>
      </c>
      <c r="AI664" s="46">
        <f t="shared" si="160"/>
        <v>0.91820000000000002</v>
      </c>
      <c r="AK664" s="45">
        <v>201908</v>
      </c>
      <c r="AL664" s="47">
        <v>-2.58</v>
      </c>
      <c r="AM664" s="47">
        <v>0.16</v>
      </c>
    </row>
    <row r="665" spans="1:39" x14ac:dyDescent="0.2">
      <c r="A665" s="45">
        <v>201909</v>
      </c>
      <c r="B665" s="47">
        <v>3.04</v>
      </c>
      <c r="C665" s="47">
        <v>2.29</v>
      </c>
      <c r="D665" s="47">
        <v>1.59</v>
      </c>
      <c r="E665" s="47">
        <v>1.63</v>
      </c>
      <c r="F665" s="47">
        <v>1.61</v>
      </c>
      <c r="G665" s="46">
        <f t="shared" si="154"/>
        <v>1.0304</v>
      </c>
      <c r="H665" s="46">
        <f t="shared" si="150"/>
        <v>1.0228999999999999</v>
      </c>
      <c r="I665" s="46">
        <f t="shared" si="151"/>
        <v>1.0159</v>
      </c>
      <c r="J665" s="46">
        <f t="shared" si="152"/>
        <v>1.0163</v>
      </c>
      <c r="K665" s="46">
        <f t="shared" si="153"/>
        <v>1.0161</v>
      </c>
      <c r="M665" s="45">
        <v>201909</v>
      </c>
      <c r="N665" s="47">
        <v>0</v>
      </c>
      <c r="O665" s="47">
        <v>1.65</v>
      </c>
      <c r="P665" s="47">
        <v>3.47</v>
      </c>
      <c r="Q665" s="47">
        <v>5.01</v>
      </c>
      <c r="R665" s="47">
        <v>5.42</v>
      </c>
      <c r="S665" s="46">
        <f t="shared" si="161"/>
        <v>1</v>
      </c>
      <c r="T665" s="46">
        <f t="shared" si="162"/>
        <v>1.0165</v>
      </c>
      <c r="U665" s="46">
        <f t="shared" si="163"/>
        <v>1.0347</v>
      </c>
      <c r="V665" s="46">
        <f t="shared" si="164"/>
        <v>1.0501</v>
      </c>
      <c r="W665" s="46">
        <f t="shared" si="155"/>
        <v>1.0542</v>
      </c>
      <c r="Y665" s="45">
        <v>201909</v>
      </c>
      <c r="Z665" s="47">
        <v>-0.11</v>
      </c>
      <c r="AA665" s="47">
        <v>1.04</v>
      </c>
      <c r="AB665" s="47">
        <v>1.85</v>
      </c>
      <c r="AC665" s="47">
        <v>5.08</v>
      </c>
      <c r="AD665" s="47">
        <v>4.49</v>
      </c>
      <c r="AE665" s="46">
        <f t="shared" si="156"/>
        <v>0.99890000000000001</v>
      </c>
      <c r="AF665" s="46">
        <f t="shared" si="157"/>
        <v>1.0104</v>
      </c>
      <c r="AG665" s="46">
        <f t="shared" si="158"/>
        <v>1.0185</v>
      </c>
      <c r="AH665" s="46">
        <f t="shared" si="159"/>
        <v>1.0508</v>
      </c>
      <c r="AI665" s="46">
        <f t="shared" si="160"/>
        <v>1.0448999999999999</v>
      </c>
      <c r="AK665" s="45">
        <v>201909</v>
      </c>
      <c r="AL665" s="47">
        <v>1.43</v>
      </c>
      <c r="AM665" s="47">
        <v>0.18</v>
      </c>
    </row>
    <row r="666" spans="1:39" x14ac:dyDescent="0.2">
      <c r="A666" s="45">
        <v>201910</v>
      </c>
      <c r="B666" s="47">
        <v>0.14000000000000001</v>
      </c>
      <c r="C666" s="47">
        <v>2.7</v>
      </c>
      <c r="D666" s="47">
        <v>2.2200000000000002</v>
      </c>
      <c r="E666" s="47">
        <v>0.85</v>
      </c>
      <c r="F666" s="47">
        <v>2.4300000000000002</v>
      </c>
      <c r="G666" s="46">
        <f t="shared" si="154"/>
        <v>1.0014000000000001</v>
      </c>
      <c r="H666" s="46">
        <f t="shared" si="150"/>
        <v>1.0269999999999999</v>
      </c>
      <c r="I666" s="46">
        <f t="shared" si="151"/>
        <v>1.0222</v>
      </c>
      <c r="J666" s="46">
        <f t="shared" si="152"/>
        <v>1.0085</v>
      </c>
      <c r="K666" s="46">
        <f t="shared" si="153"/>
        <v>1.0243</v>
      </c>
      <c r="M666" s="45">
        <v>201910</v>
      </c>
      <c r="N666" s="47">
        <v>3.02</v>
      </c>
      <c r="O666" s="47">
        <v>1.83</v>
      </c>
      <c r="P666" s="47">
        <v>1.96</v>
      </c>
      <c r="Q666" s="47">
        <v>1.59</v>
      </c>
      <c r="R666" s="47">
        <v>1.88</v>
      </c>
      <c r="S666" s="46">
        <f t="shared" si="161"/>
        <v>1.0302</v>
      </c>
      <c r="T666" s="46">
        <f t="shared" si="162"/>
        <v>1.0183</v>
      </c>
      <c r="U666" s="46">
        <f t="shared" si="163"/>
        <v>1.0196000000000001</v>
      </c>
      <c r="V666" s="46">
        <f t="shared" si="164"/>
        <v>1.0159</v>
      </c>
      <c r="W666" s="46">
        <f t="shared" si="155"/>
        <v>1.0187999999999999</v>
      </c>
      <c r="Y666" s="45">
        <v>201910</v>
      </c>
      <c r="Z666" s="47">
        <v>1.58</v>
      </c>
      <c r="AA666" s="47">
        <v>2.0099999999999998</v>
      </c>
      <c r="AB666" s="47">
        <v>0.89</v>
      </c>
      <c r="AC666" s="47">
        <v>4.1500000000000004</v>
      </c>
      <c r="AD666" s="47">
        <v>2.9</v>
      </c>
      <c r="AE666" s="46">
        <f t="shared" si="156"/>
        <v>1.0158</v>
      </c>
      <c r="AF666" s="46">
        <f t="shared" si="157"/>
        <v>1.0201</v>
      </c>
      <c r="AG666" s="46">
        <f t="shared" si="158"/>
        <v>1.0088999999999999</v>
      </c>
      <c r="AH666" s="46">
        <f t="shared" si="159"/>
        <v>1.0415000000000001</v>
      </c>
      <c r="AI666" s="46">
        <f t="shared" si="160"/>
        <v>1.0289999999999999</v>
      </c>
      <c r="AK666" s="45">
        <v>201910</v>
      </c>
      <c r="AL666" s="47">
        <v>2.06</v>
      </c>
      <c r="AM666" s="47">
        <v>0.16</v>
      </c>
    </row>
    <row r="667" spans="1:39" x14ac:dyDescent="0.2">
      <c r="A667" s="45">
        <v>201911</v>
      </c>
      <c r="B667" s="47">
        <v>5.16</v>
      </c>
      <c r="C667" s="47">
        <v>4.4400000000000004</v>
      </c>
      <c r="D667" s="47">
        <v>4.41</v>
      </c>
      <c r="E667" s="47">
        <v>4.92</v>
      </c>
      <c r="F667" s="47">
        <v>3.82</v>
      </c>
      <c r="G667" s="46">
        <f t="shared" si="154"/>
        <v>1.0516000000000001</v>
      </c>
      <c r="H667" s="46">
        <f t="shared" si="150"/>
        <v>1.0444</v>
      </c>
      <c r="I667" s="46">
        <f t="shared" si="151"/>
        <v>1.0441</v>
      </c>
      <c r="J667" s="46">
        <f t="shared" si="152"/>
        <v>1.0491999999999999</v>
      </c>
      <c r="K667" s="46">
        <f t="shared" si="153"/>
        <v>1.0382</v>
      </c>
      <c r="M667" s="45">
        <v>201911</v>
      </c>
      <c r="N667" s="47">
        <v>4.3099999999999996</v>
      </c>
      <c r="O667" s="47">
        <v>4.38</v>
      </c>
      <c r="P667" s="47">
        <v>2.4500000000000002</v>
      </c>
      <c r="Q667" s="47">
        <v>3.12</v>
      </c>
      <c r="R667" s="47">
        <v>4.3499999999999996</v>
      </c>
      <c r="S667" s="46">
        <f t="shared" si="161"/>
        <v>1.0430999999999999</v>
      </c>
      <c r="T667" s="46">
        <f t="shared" si="162"/>
        <v>1.0438000000000001</v>
      </c>
      <c r="U667" s="46">
        <f t="shared" si="163"/>
        <v>1.0245</v>
      </c>
      <c r="V667" s="46">
        <f t="shared" si="164"/>
        <v>1.0311999999999999</v>
      </c>
      <c r="W667" s="46">
        <f t="shared" si="155"/>
        <v>1.0435000000000001</v>
      </c>
      <c r="Y667" s="45">
        <v>201911</v>
      </c>
      <c r="Z667" s="47">
        <v>3.47</v>
      </c>
      <c r="AA667" s="47">
        <v>2.85</v>
      </c>
      <c r="AB667" s="47">
        <v>3.56</v>
      </c>
      <c r="AC667" s="47">
        <v>4.68</v>
      </c>
      <c r="AD667" s="47">
        <v>4.9800000000000004</v>
      </c>
      <c r="AE667" s="46">
        <f t="shared" si="156"/>
        <v>1.0347</v>
      </c>
      <c r="AF667" s="46">
        <f t="shared" si="157"/>
        <v>1.0285</v>
      </c>
      <c r="AG667" s="46">
        <f t="shared" si="158"/>
        <v>1.0356000000000001</v>
      </c>
      <c r="AH667" s="46">
        <f t="shared" si="159"/>
        <v>1.0468</v>
      </c>
      <c r="AI667" s="46">
        <f t="shared" si="160"/>
        <v>1.0498000000000001</v>
      </c>
      <c r="AK667" s="45">
        <v>201911</v>
      </c>
      <c r="AL667" s="47">
        <v>3.87</v>
      </c>
      <c r="AM667" s="47">
        <v>0.12</v>
      </c>
    </row>
    <row r="668" spans="1:39" x14ac:dyDescent="0.2">
      <c r="A668" s="45">
        <v>201912</v>
      </c>
      <c r="B668" s="47">
        <v>6.15</v>
      </c>
      <c r="C668" s="47">
        <v>4.0599999999999996</v>
      </c>
      <c r="D668" s="47">
        <v>2.38</v>
      </c>
      <c r="E668" s="47">
        <v>2.0699999999999998</v>
      </c>
      <c r="F668" s="47">
        <v>2.97</v>
      </c>
      <c r="G668" s="46">
        <f t="shared" si="154"/>
        <v>1.0615000000000001</v>
      </c>
      <c r="H668" s="46">
        <f t="shared" si="150"/>
        <v>1.0406</v>
      </c>
      <c r="I668" s="46">
        <f t="shared" si="151"/>
        <v>1.0238</v>
      </c>
      <c r="J668" s="46">
        <f t="shared" si="152"/>
        <v>1.0206999999999999</v>
      </c>
      <c r="K668" s="46">
        <f t="shared" si="153"/>
        <v>1.0297000000000001</v>
      </c>
      <c r="M668" s="45">
        <v>201912</v>
      </c>
      <c r="N668" s="47">
        <v>3.26</v>
      </c>
      <c r="O668" s="47">
        <v>1.89</v>
      </c>
      <c r="P668" s="47">
        <v>3</v>
      </c>
      <c r="Q668" s="47">
        <v>2.95</v>
      </c>
      <c r="R668" s="47">
        <v>4.55</v>
      </c>
      <c r="S668" s="46">
        <f t="shared" si="161"/>
        <v>1.0326</v>
      </c>
      <c r="T668" s="46">
        <f t="shared" si="162"/>
        <v>1.0188999999999999</v>
      </c>
      <c r="U668" s="46">
        <f t="shared" si="163"/>
        <v>1.03</v>
      </c>
      <c r="V668" s="46">
        <f t="shared" si="164"/>
        <v>1.0295000000000001</v>
      </c>
      <c r="W668" s="46">
        <f t="shared" si="155"/>
        <v>1.0455000000000001</v>
      </c>
      <c r="Y668" s="45">
        <v>201912</v>
      </c>
      <c r="Z668" s="47">
        <v>2.58</v>
      </c>
      <c r="AA668" s="47">
        <v>2.85</v>
      </c>
      <c r="AB668" s="47">
        <v>2.09</v>
      </c>
      <c r="AC668" s="47">
        <v>3.8</v>
      </c>
      <c r="AD668" s="47">
        <v>3.41</v>
      </c>
      <c r="AE668" s="46">
        <f t="shared" si="156"/>
        <v>1.0258</v>
      </c>
      <c r="AF668" s="46">
        <f t="shared" si="157"/>
        <v>1.0285</v>
      </c>
      <c r="AG668" s="46">
        <f t="shared" si="158"/>
        <v>1.0208999999999999</v>
      </c>
      <c r="AH668" s="46">
        <f t="shared" si="159"/>
        <v>1.038</v>
      </c>
      <c r="AI668" s="46">
        <f t="shared" si="160"/>
        <v>1.0341</v>
      </c>
      <c r="AK668" s="45">
        <v>201912</v>
      </c>
      <c r="AL668" s="47">
        <v>2.77</v>
      </c>
      <c r="AM668" s="47">
        <v>0.14000000000000001</v>
      </c>
    </row>
    <row r="669" spans="1:39" x14ac:dyDescent="0.2">
      <c r="A669" s="45">
        <v>202001</v>
      </c>
      <c r="B669" s="47">
        <v>-4.76</v>
      </c>
      <c r="C669" s="47">
        <v>-4.87</v>
      </c>
      <c r="D669" s="47">
        <v>-3.04</v>
      </c>
      <c r="E669" s="47">
        <v>-0.94</v>
      </c>
      <c r="F669" s="47">
        <v>0.48</v>
      </c>
      <c r="G669" s="46">
        <f t="shared" si="154"/>
        <v>0.95240000000000002</v>
      </c>
      <c r="H669" s="46">
        <f t="shared" si="150"/>
        <v>0.95130000000000003</v>
      </c>
      <c r="I669" s="46">
        <f t="shared" si="151"/>
        <v>0.96960000000000002</v>
      </c>
      <c r="J669" s="46">
        <f t="shared" si="152"/>
        <v>0.99060000000000004</v>
      </c>
      <c r="K669" s="46">
        <f t="shared" si="153"/>
        <v>1.0047999999999999</v>
      </c>
      <c r="M669" s="45">
        <v>202001</v>
      </c>
      <c r="N669" s="47">
        <v>2.2000000000000002</v>
      </c>
      <c r="O669" s="47">
        <v>0.09</v>
      </c>
      <c r="P669" s="47">
        <v>-1.35</v>
      </c>
      <c r="Q669" s="47">
        <v>-5.24</v>
      </c>
      <c r="R669" s="47">
        <v>-5.15</v>
      </c>
      <c r="S669" s="46">
        <f t="shared" si="161"/>
        <v>1.022</v>
      </c>
      <c r="T669" s="46">
        <f t="shared" si="162"/>
        <v>1.0008999999999999</v>
      </c>
      <c r="U669" s="46">
        <f t="shared" si="163"/>
        <v>0.98650000000000004</v>
      </c>
      <c r="V669" s="46">
        <f t="shared" si="164"/>
        <v>0.9476</v>
      </c>
      <c r="W669" s="46">
        <f t="shared" si="155"/>
        <v>0.94850000000000001</v>
      </c>
      <c r="Y669" s="45">
        <v>202001</v>
      </c>
      <c r="Z669" s="47">
        <v>2.48</v>
      </c>
      <c r="AA669" s="47">
        <v>1.29</v>
      </c>
      <c r="AB669" s="47">
        <v>-3.13</v>
      </c>
      <c r="AC669" s="47">
        <v>-1.63</v>
      </c>
      <c r="AD669" s="47">
        <v>-5.07</v>
      </c>
      <c r="AE669" s="46">
        <f t="shared" si="156"/>
        <v>1.0247999999999999</v>
      </c>
      <c r="AF669" s="46">
        <f t="shared" si="157"/>
        <v>1.0128999999999999</v>
      </c>
      <c r="AG669" s="46">
        <f t="shared" si="158"/>
        <v>0.96870000000000001</v>
      </c>
      <c r="AH669" s="46">
        <f t="shared" si="159"/>
        <v>0.98370000000000002</v>
      </c>
      <c r="AI669" s="46">
        <f t="shared" si="160"/>
        <v>0.94930000000000003</v>
      </c>
      <c r="AK669" s="45">
        <v>202001</v>
      </c>
      <c r="AL669" s="47">
        <v>-0.11</v>
      </c>
      <c r="AM669" s="47">
        <v>0.13</v>
      </c>
    </row>
    <row r="670" spans="1:39" x14ac:dyDescent="0.2">
      <c r="A670" s="45">
        <v>202002</v>
      </c>
      <c r="B670" s="47">
        <v>-6.75</v>
      </c>
      <c r="C670" s="47">
        <v>-9.5</v>
      </c>
      <c r="D670" s="47">
        <v>-8.5399999999999991</v>
      </c>
      <c r="E670" s="47">
        <v>-8.35</v>
      </c>
      <c r="F670" s="47">
        <v>-7.99</v>
      </c>
      <c r="G670" s="46">
        <f t="shared" si="154"/>
        <v>0.9325</v>
      </c>
      <c r="H670" s="46">
        <f t="shared" si="150"/>
        <v>0.90500000000000003</v>
      </c>
      <c r="I670" s="46">
        <f t="shared" si="151"/>
        <v>0.91459999999999997</v>
      </c>
      <c r="J670" s="46">
        <f t="shared" si="152"/>
        <v>0.91649999999999998</v>
      </c>
      <c r="K670" s="46">
        <f t="shared" si="153"/>
        <v>0.92010000000000003</v>
      </c>
      <c r="M670" s="45">
        <v>202002</v>
      </c>
      <c r="N670" s="47">
        <v>-6.98</v>
      </c>
      <c r="O670" s="47">
        <v>-7.86</v>
      </c>
      <c r="P670" s="47">
        <v>-9.33</v>
      </c>
      <c r="Q670" s="47">
        <v>-10.57</v>
      </c>
      <c r="R670" s="47">
        <v>-11.77</v>
      </c>
      <c r="S670" s="46">
        <f t="shared" si="161"/>
        <v>0.93020000000000003</v>
      </c>
      <c r="T670" s="46">
        <f t="shared" si="162"/>
        <v>0.9214</v>
      </c>
      <c r="U670" s="46">
        <f t="shared" si="163"/>
        <v>0.90670000000000006</v>
      </c>
      <c r="V670" s="46">
        <f t="shared" si="164"/>
        <v>0.89429999999999998</v>
      </c>
      <c r="W670" s="46">
        <f t="shared" si="155"/>
        <v>0.88229999999999997</v>
      </c>
      <c r="Y670" s="45">
        <v>202002</v>
      </c>
      <c r="Z670" s="47">
        <v>-6.74</v>
      </c>
      <c r="AA670" s="47">
        <v>-7.02</v>
      </c>
      <c r="AB670" s="47">
        <v>-8.8000000000000007</v>
      </c>
      <c r="AC670" s="47">
        <v>-10.24</v>
      </c>
      <c r="AD670" s="47">
        <v>-11.01</v>
      </c>
      <c r="AE670" s="46">
        <f t="shared" si="156"/>
        <v>0.93259999999999998</v>
      </c>
      <c r="AF670" s="46">
        <f t="shared" si="157"/>
        <v>0.92979999999999996</v>
      </c>
      <c r="AG670" s="46">
        <f t="shared" si="158"/>
        <v>0.91200000000000003</v>
      </c>
      <c r="AH670" s="46">
        <f t="shared" si="159"/>
        <v>0.89759999999999995</v>
      </c>
      <c r="AI670" s="46">
        <f t="shared" si="160"/>
        <v>0.88990000000000002</v>
      </c>
      <c r="AK670" s="45">
        <v>202002</v>
      </c>
      <c r="AL670" s="47">
        <v>-8.1300000000000008</v>
      </c>
      <c r="AM670" s="47">
        <v>0.12</v>
      </c>
    </row>
    <row r="671" spans="1:39" x14ac:dyDescent="0.2">
      <c r="A671" s="45">
        <v>202003</v>
      </c>
      <c r="B671" s="47">
        <v>-23.13</v>
      </c>
      <c r="C671" s="47">
        <v>-23.14</v>
      </c>
      <c r="D671" s="47">
        <v>-21.19</v>
      </c>
      <c r="E671" s="47">
        <v>-19.38</v>
      </c>
      <c r="F671" s="47">
        <v>-11.62</v>
      </c>
      <c r="G671" s="46">
        <f t="shared" si="154"/>
        <v>0.76870000000000005</v>
      </c>
      <c r="H671" s="46">
        <f t="shared" si="150"/>
        <v>0.76859999999999995</v>
      </c>
      <c r="I671" s="46">
        <f t="shared" si="151"/>
        <v>0.78810000000000002</v>
      </c>
      <c r="J671" s="46">
        <f t="shared" si="152"/>
        <v>0.80620000000000003</v>
      </c>
      <c r="K671" s="46">
        <f t="shared" si="153"/>
        <v>0.88380000000000003</v>
      </c>
      <c r="M671" s="45">
        <v>202003</v>
      </c>
      <c r="N671" s="47">
        <v>-8.51</v>
      </c>
      <c r="O671" s="47">
        <v>-12.38</v>
      </c>
      <c r="P671" s="47">
        <v>-17.27</v>
      </c>
      <c r="Q671" s="47">
        <v>-22.06</v>
      </c>
      <c r="R671" s="47">
        <v>-29.55</v>
      </c>
      <c r="S671" s="46">
        <f t="shared" si="161"/>
        <v>0.91490000000000005</v>
      </c>
      <c r="T671" s="46">
        <f t="shared" si="162"/>
        <v>0.87619999999999998</v>
      </c>
      <c r="U671" s="46">
        <f t="shared" si="163"/>
        <v>0.82730000000000004</v>
      </c>
      <c r="V671" s="46">
        <f t="shared" si="164"/>
        <v>0.77939999999999998</v>
      </c>
      <c r="W671" s="46">
        <f t="shared" si="155"/>
        <v>0.70450000000000002</v>
      </c>
      <c r="Y671" s="45">
        <v>202003</v>
      </c>
      <c r="Z671" s="47">
        <v>-7.01</v>
      </c>
      <c r="AA671" s="47">
        <v>-11.51</v>
      </c>
      <c r="AB671" s="47">
        <v>-16.48</v>
      </c>
      <c r="AC671" s="47">
        <v>-15.26</v>
      </c>
      <c r="AD671" s="47">
        <v>-27.81</v>
      </c>
      <c r="AE671" s="46">
        <f t="shared" si="156"/>
        <v>0.92989999999999995</v>
      </c>
      <c r="AF671" s="46">
        <f t="shared" si="157"/>
        <v>0.88490000000000002</v>
      </c>
      <c r="AG671" s="46">
        <f t="shared" si="158"/>
        <v>0.83519999999999994</v>
      </c>
      <c r="AH671" s="46">
        <f t="shared" si="159"/>
        <v>0.84740000000000004</v>
      </c>
      <c r="AI671" s="46">
        <f t="shared" si="160"/>
        <v>0.72189999999999999</v>
      </c>
      <c r="AK671" s="45">
        <v>202003</v>
      </c>
      <c r="AL671" s="47">
        <v>-13.39</v>
      </c>
      <c r="AM671" s="47">
        <v>0.13</v>
      </c>
    </row>
    <row r="672" spans="1:39" x14ac:dyDescent="0.2">
      <c r="A672" s="45">
        <v>202004</v>
      </c>
      <c r="B672" s="47">
        <v>16.63</v>
      </c>
      <c r="C672" s="47">
        <v>15.8</v>
      </c>
      <c r="D672" s="47">
        <v>14.88</v>
      </c>
      <c r="E672" s="47">
        <v>15.47</v>
      </c>
      <c r="F672" s="47">
        <v>13.25</v>
      </c>
      <c r="G672" s="46">
        <f t="shared" si="154"/>
        <v>1.1663000000000001</v>
      </c>
      <c r="H672" s="46">
        <f t="shared" si="150"/>
        <v>1.1579999999999999</v>
      </c>
      <c r="I672" s="46">
        <f t="shared" si="151"/>
        <v>1.1488</v>
      </c>
      <c r="J672" s="46">
        <f t="shared" si="152"/>
        <v>1.1547000000000001</v>
      </c>
      <c r="K672" s="46">
        <f t="shared" si="153"/>
        <v>1.1325000000000001</v>
      </c>
      <c r="M672" s="45">
        <v>202004</v>
      </c>
      <c r="N672" s="47">
        <v>14.41</v>
      </c>
      <c r="O672" s="47">
        <v>13.83</v>
      </c>
      <c r="P672" s="47">
        <v>10.46</v>
      </c>
      <c r="Q672" s="47">
        <v>11.26</v>
      </c>
      <c r="R672" s="47">
        <v>16.920000000000002</v>
      </c>
      <c r="S672" s="46">
        <f t="shared" si="161"/>
        <v>1.1440999999999999</v>
      </c>
      <c r="T672" s="46">
        <f t="shared" si="162"/>
        <v>1.1383000000000001</v>
      </c>
      <c r="U672" s="46">
        <f t="shared" si="163"/>
        <v>1.1046</v>
      </c>
      <c r="V672" s="46">
        <f t="shared" si="164"/>
        <v>1.1126</v>
      </c>
      <c r="W672" s="46">
        <f t="shared" si="155"/>
        <v>1.1692</v>
      </c>
      <c r="Y672" s="45">
        <v>202004</v>
      </c>
      <c r="Z672" s="47">
        <v>13.84</v>
      </c>
      <c r="AA672" s="47">
        <v>12.59</v>
      </c>
      <c r="AB672" s="47">
        <v>14.79</v>
      </c>
      <c r="AC672" s="47">
        <v>10.91</v>
      </c>
      <c r="AD672" s="47">
        <v>16.32</v>
      </c>
      <c r="AE672" s="46">
        <f t="shared" si="156"/>
        <v>1.1384000000000001</v>
      </c>
      <c r="AF672" s="46">
        <f t="shared" si="157"/>
        <v>1.1259000000000001</v>
      </c>
      <c r="AG672" s="46">
        <f t="shared" si="158"/>
        <v>1.1478999999999999</v>
      </c>
      <c r="AH672" s="46">
        <f t="shared" si="159"/>
        <v>1.1091</v>
      </c>
      <c r="AI672" s="46">
        <f t="shared" si="160"/>
        <v>1.1632</v>
      </c>
      <c r="AK672" s="45">
        <v>202004</v>
      </c>
      <c r="AL672" s="47">
        <v>13.65</v>
      </c>
      <c r="AM672" s="47">
        <v>0</v>
      </c>
    </row>
    <row r="673" spans="1:39" x14ac:dyDescent="0.2">
      <c r="A673" s="45">
        <v>202005</v>
      </c>
      <c r="B673" s="47">
        <v>7.22</v>
      </c>
      <c r="C673" s="47">
        <v>6.32</v>
      </c>
      <c r="D673" s="47">
        <v>7.99</v>
      </c>
      <c r="E673" s="47">
        <v>8.48</v>
      </c>
      <c r="F673" s="47">
        <v>4.91</v>
      </c>
      <c r="G673" s="46">
        <f t="shared" si="154"/>
        <v>1.0722</v>
      </c>
      <c r="H673" s="46">
        <f t="shared" si="150"/>
        <v>1.0631999999999999</v>
      </c>
      <c r="I673" s="46">
        <f t="shared" si="151"/>
        <v>1.0799000000000001</v>
      </c>
      <c r="J673" s="46">
        <f t="shared" si="152"/>
        <v>1.0848</v>
      </c>
      <c r="K673" s="46">
        <f t="shared" si="153"/>
        <v>1.0490999999999999</v>
      </c>
      <c r="M673" s="45">
        <v>202005</v>
      </c>
      <c r="N673" s="47">
        <v>6.24</v>
      </c>
      <c r="O673" s="47">
        <v>6.01</v>
      </c>
      <c r="P673" s="47">
        <v>4.2699999999999996</v>
      </c>
      <c r="Q673" s="47">
        <v>1.62</v>
      </c>
      <c r="R673" s="47">
        <v>3.49</v>
      </c>
      <c r="S673" s="46">
        <f t="shared" si="161"/>
        <v>1.0624</v>
      </c>
      <c r="T673" s="46">
        <f t="shared" si="162"/>
        <v>1.0601</v>
      </c>
      <c r="U673" s="46">
        <f t="shared" si="163"/>
        <v>1.0427</v>
      </c>
      <c r="V673" s="46">
        <f t="shared" si="164"/>
        <v>1.0162</v>
      </c>
      <c r="W673" s="46">
        <f t="shared" si="155"/>
        <v>1.0348999999999999</v>
      </c>
      <c r="Y673" s="45">
        <v>202005</v>
      </c>
      <c r="Z673" s="47">
        <v>4.6900000000000004</v>
      </c>
      <c r="AA673" s="47">
        <v>6.46</v>
      </c>
      <c r="AB673" s="47">
        <v>3.95</v>
      </c>
      <c r="AC673" s="47">
        <v>4.4400000000000004</v>
      </c>
      <c r="AD673" s="47">
        <v>5.28</v>
      </c>
      <c r="AE673" s="46">
        <f t="shared" si="156"/>
        <v>1.0468999999999999</v>
      </c>
      <c r="AF673" s="46">
        <f t="shared" si="157"/>
        <v>1.0646</v>
      </c>
      <c r="AG673" s="46">
        <f t="shared" si="158"/>
        <v>1.0395000000000001</v>
      </c>
      <c r="AH673" s="46">
        <f t="shared" si="159"/>
        <v>1.0444</v>
      </c>
      <c r="AI673" s="46">
        <f t="shared" si="160"/>
        <v>1.0528</v>
      </c>
      <c r="AK673" s="45">
        <v>202005</v>
      </c>
      <c r="AL673" s="47">
        <v>5.58</v>
      </c>
      <c r="AM673" s="47">
        <v>0.01</v>
      </c>
    </row>
    <row r="674" spans="1:39" x14ac:dyDescent="0.2">
      <c r="A674" s="45">
        <v>202006</v>
      </c>
      <c r="B674" s="47">
        <v>7.22</v>
      </c>
      <c r="C674" s="47">
        <v>3.58</v>
      </c>
      <c r="D674" s="47">
        <v>2.4900000000000002</v>
      </c>
      <c r="E674" s="47">
        <v>1.57</v>
      </c>
      <c r="F674" s="47">
        <v>2.37</v>
      </c>
      <c r="G674" s="46">
        <f t="shared" si="154"/>
        <v>1.0722</v>
      </c>
      <c r="H674" s="46">
        <f t="shared" si="150"/>
        <v>1.0358000000000001</v>
      </c>
      <c r="I674" s="46">
        <f t="shared" si="151"/>
        <v>1.0248999999999999</v>
      </c>
      <c r="J674" s="46">
        <f t="shared" si="152"/>
        <v>1.0157</v>
      </c>
      <c r="K674" s="46">
        <f t="shared" si="153"/>
        <v>1.0237000000000001</v>
      </c>
      <c r="M674" s="45">
        <v>202006</v>
      </c>
      <c r="N674" s="47">
        <v>4.8899999999999997</v>
      </c>
      <c r="O674" s="47">
        <v>-0.55000000000000004</v>
      </c>
      <c r="P674" s="47">
        <v>-0.3</v>
      </c>
      <c r="Q674" s="47">
        <v>-0.79</v>
      </c>
      <c r="R674" s="47">
        <v>2.0499999999999998</v>
      </c>
      <c r="S674" s="46">
        <f t="shared" si="161"/>
        <v>1.0488999999999999</v>
      </c>
      <c r="T674" s="46">
        <f t="shared" si="162"/>
        <v>0.99450000000000005</v>
      </c>
      <c r="U674" s="46">
        <f t="shared" si="163"/>
        <v>0.997</v>
      </c>
      <c r="V674" s="46">
        <f t="shared" si="164"/>
        <v>0.99209999999999998</v>
      </c>
      <c r="W674" s="46">
        <f t="shared" si="155"/>
        <v>1.0205</v>
      </c>
      <c r="Y674" s="45">
        <v>202006</v>
      </c>
      <c r="Z674" s="47">
        <v>3.7</v>
      </c>
      <c r="AA674" s="47">
        <v>-0.72</v>
      </c>
      <c r="AB674" s="47">
        <v>0.14000000000000001</v>
      </c>
      <c r="AC674" s="47">
        <v>3.5</v>
      </c>
      <c r="AD674" s="47">
        <v>3.78</v>
      </c>
      <c r="AE674" s="46">
        <f t="shared" si="156"/>
        <v>1.0369999999999999</v>
      </c>
      <c r="AF674" s="46">
        <f t="shared" si="157"/>
        <v>0.99280000000000002</v>
      </c>
      <c r="AG674" s="46">
        <f t="shared" si="158"/>
        <v>1.0014000000000001</v>
      </c>
      <c r="AH674" s="46">
        <f t="shared" si="159"/>
        <v>1.0349999999999999</v>
      </c>
      <c r="AI674" s="46">
        <f t="shared" si="160"/>
        <v>1.0378000000000001</v>
      </c>
      <c r="AK674" s="45">
        <v>202006</v>
      </c>
      <c r="AL674" s="47">
        <v>2.46</v>
      </c>
      <c r="AM674" s="47">
        <v>0.01</v>
      </c>
    </row>
    <row r="675" spans="1:39" x14ac:dyDescent="0.2">
      <c r="A675" s="45">
        <v>202007</v>
      </c>
      <c r="B675" s="47">
        <v>1.96</v>
      </c>
      <c r="C675" s="47">
        <v>2.08</v>
      </c>
      <c r="D675" s="47">
        <v>2.88</v>
      </c>
      <c r="E675" s="47">
        <v>5.75</v>
      </c>
      <c r="F675" s="47">
        <v>6.12</v>
      </c>
      <c r="G675" s="46">
        <f t="shared" si="154"/>
        <v>1.0196000000000001</v>
      </c>
      <c r="H675" s="46">
        <f t="shared" si="150"/>
        <v>1.0207999999999999</v>
      </c>
      <c r="I675" s="46">
        <f t="shared" si="151"/>
        <v>1.0287999999999999</v>
      </c>
      <c r="J675" s="46">
        <f t="shared" si="152"/>
        <v>1.0575000000000001</v>
      </c>
      <c r="K675" s="46">
        <f t="shared" si="153"/>
        <v>1.0611999999999999</v>
      </c>
      <c r="M675" s="45">
        <v>202007</v>
      </c>
      <c r="N675" s="47">
        <v>7.6</v>
      </c>
      <c r="O675" s="47">
        <v>4.91</v>
      </c>
      <c r="P675" s="47">
        <v>4.45</v>
      </c>
      <c r="Q675" s="47">
        <v>1.99</v>
      </c>
      <c r="R675" s="47">
        <v>2.86</v>
      </c>
      <c r="S675" s="46">
        <f t="shared" si="161"/>
        <v>1.0760000000000001</v>
      </c>
      <c r="T675" s="46">
        <f t="shared" si="162"/>
        <v>1.0490999999999999</v>
      </c>
      <c r="U675" s="46">
        <f t="shared" si="163"/>
        <v>1.0445</v>
      </c>
      <c r="V675" s="46">
        <f t="shared" si="164"/>
        <v>1.0199</v>
      </c>
      <c r="W675" s="46">
        <f t="shared" si="155"/>
        <v>1.0286</v>
      </c>
      <c r="Y675" s="45">
        <v>202007</v>
      </c>
      <c r="Z675" s="47">
        <v>8.39</v>
      </c>
      <c r="AA675" s="47">
        <v>6.31</v>
      </c>
      <c r="AB675" s="47">
        <v>4.4800000000000004</v>
      </c>
      <c r="AC675" s="47">
        <v>1.52</v>
      </c>
      <c r="AD675" s="47">
        <v>4.01</v>
      </c>
      <c r="AE675" s="46">
        <f t="shared" si="156"/>
        <v>1.0839000000000001</v>
      </c>
      <c r="AF675" s="46">
        <f t="shared" si="157"/>
        <v>1.0630999999999999</v>
      </c>
      <c r="AG675" s="46">
        <f t="shared" si="158"/>
        <v>1.0448</v>
      </c>
      <c r="AH675" s="46">
        <f t="shared" si="159"/>
        <v>1.0152000000000001</v>
      </c>
      <c r="AI675" s="46">
        <f t="shared" si="160"/>
        <v>1.0401</v>
      </c>
      <c r="AK675" s="45">
        <v>202007</v>
      </c>
      <c r="AL675" s="47">
        <v>5.77</v>
      </c>
      <c r="AM675" s="47">
        <v>0.01</v>
      </c>
    </row>
    <row r="676" spans="1:39" x14ac:dyDescent="0.2">
      <c r="A676" s="45">
        <v>202008</v>
      </c>
      <c r="B676" s="47">
        <v>5.73</v>
      </c>
      <c r="C676" s="47">
        <v>6.46</v>
      </c>
      <c r="D676" s="47">
        <v>5.63</v>
      </c>
      <c r="E676" s="47">
        <v>4.3600000000000003</v>
      </c>
      <c r="F676" s="47">
        <v>8.15</v>
      </c>
      <c r="G676" s="46">
        <f t="shared" si="154"/>
        <v>1.0572999999999999</v>
      </c>
      <c r="H676" s="46">
        <f t="shared" si="150"/>
        <v>1.0646</v>
      </c>
      <c r="I676" s="46">
        <f t="shared" si="151"/>
        <v>1.0563</v>
      </c>
      <c r="J676" s="46">
        <f t="shared" si="152"/>
        <v>1.0436000000000001</v>
      </c>
      <c r="K676" s="46">
        <f t="shared" si="153"/>
        <v>1.0814999999999999</v>
      </c>
      <c r="M676" s="45">
        <v>202008</v>
      </c>
      <c r="N676" s="47">
        <v>10.45</v>
      </c>
      <c r="O676" s="47">
        <v>5.1100000000000003</v>
      </c>
      <c r="P676" s="47">
        <v>2.94</v>
      </c>
      <c r="Q676" s="47">
        <v>3.24</v>
      </c>
      <c r="R676" s="47">
        <v>4.25</v>
      </c>
      <c r="S676" s="46">
        <f t="shared" si="161"/>
        <v>1.1045</v>
      </c>
      <c r="T676" s="46">
        <f t="shared" si="162"/>
        <v>1.0510999999999999</v>
      </c>
      <c r="U676" s="46">
        <f t="shared" si="163"/>
        <v>1.0294000000000001</v>
      </c>
      <c r="V676" s="46">
        <f t="shared" si="164"/>
        <v>1.0324</v>
      </c>
      <c r="W676" s="46">
        <f t="shared" si="155"/>
        <v>1.0425</v>
      </c>
      <c r="Y676" s="45">
        <v>202008</v>
      </c>
      <c r="Z676" s="47">
        <v>7.34</v>
      </c>
      <c r="AA676" s="47">
        <v>10.24</v>
      </c>
      <c r="AB676" s="47">
        <v>3.6</v>
      </c>
      <c r="AC676" s="47">
        <v>3.06</v>
      </c>
      <c r="AD676" s="47">
        <v>6.49</v>
      </c>
      <c r="AE676" s="46">
        <f t="shared" si="156"/>
        <v>1.0733999999999999</v>
      </c>
      <c r="AF676" s="46">
        <f t="shared" si="157"/>
        <v>1.1024</v>
      </c>
      <c r="AG676" s="46">
        <f t="shared" si="158"/>
        <v>1.036</v>
      </c>
      <c r="AH676" s="46">
        <f t="shared" si="159"/>
        <v>1.0306</v>
      </c>
      <c r="AI676" s="46">
        <f t="shared" si="160"/>
        <v>1.0649</v>
      </c>
      <c r="AK676" s="45">
        <v>202008</v>
      </c>
      <c r="AL676" s="47">
        <v>7.63</v>
      </c>
      <c r="AM676" s="47">
        <v>0.01</v>
      </c>
    </row>
    <row r="677" spans="1:39" x14ac:dyDescent="0.2">
      <c r="A677" s="45">
        <v>202009</v>
      </c>
      <c r="B677" s="47">
        <v>-2.5099999999999998</v>
      </c>
      <c r="C677" s="47">
        <v>-4.2300000000000004</v>
      </c>
      <c r="D677" s="47">
        <v>-3.26</v>
      </c>
      <c r="E677" s="47">
        <v>-1.77</v>
      </c>
      <c r="F677" s="47">
        <v>-3.89</v>
      </c>
      <c r="G677" s="46">
        <f t="shared" si="154"/>
        <v>0.97489999999999999</v>
      </c>
      <c r="H677" s="46">
        <f t="shared" si="150"/>
        <v>0.9577</v>
      </c>
      <c r="I677" s="46">
        <f t="shared" si="151"/>
        <v>0.96740000000000004</v>
      </c>
      <c r="J677" s="46">
        <f t="shared" si="152"/>
        <v>0.98229999999999995</v>
      </c>
      <c r="K677" s="46">
        <f t="shared" si="153"/>
        <v>0.96109999999999995</v>
      </c>
      <c r="M677" s="45">
        <v>202009</v>
      </c>
      <c r="N677" s="47">
        <v>-4.38</v>
      </c>
      <c r="O677" s="47">
        <v>-2.4900000000000002</v>
      </c>
      <c r="P677" s="47">
        <v>-2.14</v>
      </c>
      <c r="Q677" s="47">
        <v>-4.46</v>
      </c>
      <c r="R677" s="47">
        <v>-5.59</v>
      </c>
      <c r="S677" s="46">
        <f t="shared" si="161"/>
        <v>0.95620000000000005</v>
      </c>
      <c r="T677" s="46">
        <f t="shared" si="162"/>
        <v>0.97509999999999997</v>
      </c>
      <c r="U677" s="46">
        <f t="shared" si="163"/>
        <v>0.97860000000000003</v>
      </c>
      <c r="V677" s="46">
        <f t="shared" si="164"/>
        <v>0.95540000000000003</v>
      </c>
      <c r="W677" s="46">
        <f t="shared" si="155"/>
        <v>0.94410000000000005</v>
      </c>
      <c r="Y677" s="45">
        <v>202009</v>
      </c>
      <c r="Z677" s="47">
        <v>-3.01</v>
      </c>
      <c r="AA677" s="47">
        <v>-5.14</v>
      </c>
      <c r="AB677" s="47">
        <v>-2.77</v>
      </c>
      <c r="AC677" s="47">
        <v>-2.27</v>
      </c>
      <c r="AD677" s="47">
        <v>-3.12</v>
      </c>
      <c r="AE677" s="46">
        <f t="shared" si="156"/>
        <v>0.96989999999999998</v>
      </c>
      <c r="AF677" s="46">
        <f t="shared" si="157"/>
        <v>0.9486</v>
      </c>
      <c r="AG677" s="46">
        <f t="shared" si="158"/>
        <v>0.97230000000000005</v>
      </c>
      <c r="AH677" s="46">
        <f t="shared" si="159"/>
        <v>0.97729999999999995</v>
      </c>
      <c r="AI677" s="46">
        <f t="shared" si="160"/>
        <v>0.96879999999999999</v>
      </c>
      <c r="AK677" s="45">
        <v>202009</v>
      </c>
      <c r="AL677" s="47">
        <v>-3.63</v>
      </c>
      <c r="AM677" s="47">
        <v>0.01</v>
      </c>
    </row>
    <row r="678" spans="1:39" x14ac:dyDescent="0.2">
      <c r="A678" s="45">
        <v>202010</v>
      </c>
      <c r="B678" s="47">
        <v>0.2</v>
      </c>
      <c r="C678" s="47">
        <v>2.76</v>
      </c>
      <c r="D678" s="47">
        <v>3.3</v>
      </c>
      <c r="E678" s="47">
        <v>1.29</v>
      </c>
      <c r="F678" s="47">
        <v>-2.83</v>
      </c>
      <c r="G678" s="46">
        <f t="shared" si="154"/>
        <v>1.002</v>
      </c>
      <c r="H678" s="46">
        <f t="shared" si="150"/>
        <v>1.0276000000000001</v>
      </c>
      <c r="I678" s="46">
        <f t="shared" si="151"/>
        <v>1.0329999999999999</v>
      </c>
      <c r="J678" s="46">
        <f t="shared" si="152"/>
        <v>1.0128999999999999</v>
      </c>
      <c r="K678" s="46">
        <f t="shared" si="153"/>
        <v>0.97170000000000001</v>
      </c>
      <c r="M678" s="45">
        <v>202010</v>
      </c>
      <c r="N678" s="47">
        <v>-3.84</v>
      </c>
      <c r="O678" s="47">
        <v>0.5</v>
      </c>
      <c r="P678" s="47">
        <v>0.64</v>
      </c>
      <c r="Q678" s="47">
        <v>-0.81</v>
      </c>
      <c r="R678" s="47">
        <v>2.29</v>
      </c>
      <c r="S678" s="46">
        <f t="shared" si="161"/>
        <v>0.96160000000000001</v>
      </c>
      <c r="T678" s="46">
        <f t="shared" si="162"/>
        <v>1.0049999999999999</v>
      </c>
      <c r="U678" s="46">
        <f t="shared" si="163"/>
        <v>1.0064</v>
      </c>
      <c r="V678" s="46">
        <f t="shared" si="164"/>
        <v>0.9919</v>
      </c>
      <c r="W678" s="46">
        <f t="shared" si="155"/>
        <v>1.0228999999999999</v>
      </c>
      <c r="Y678" s="45">
        <v>202010</v>
      </c>
      <c r="Z678" s="47">
        <v>-2.59</v>
      </c>
      <c r="AA678" s="47">
        <v>-2.13</v>
      </c>
      <c r="AB678" s="47">
        <v>-2.2999999999999998</v>
      </c>
      <c r="AC678" s="47">
        <v>-1.55</v>
      </c>
      <c r="AD678" s="47">
        <v>-0.81</v>
      </c>
      <c r="AE678" s="46">
        <f t="shared" si="156"/>
        <v>0.97409999999999997</v>
      </c>
      <c r="AF678" s="46">
        <f t="shared" si="157"/>
        <v>0.97870000000000001</v>
      </c>
      <c r="AG678" s="46">
        <f t="shared" si="158"/>
        <v>0.97699999999999998</v>
      </c>
      <c r="AH678" s="46">
        <f t="shared" si="159"/>
        <v>0.98450000000000004</v>
      </c>
      <c r="AI678" s="46">
        <f t="shared" si="160"/>
        <v>0.9919</v>
      </c>
      <c r="AK678" s="45">
        <v>202010</v>
      </c>
      <c r="AL678" s="47">
        <v>-2.1</v>
      </c>
      <c r="AM678" s="47">
        <v>0.01</v>
      </c>
    </row>
    <row r="679" spans="1:39" x14ac:dyDescent="0.2">
      <c r="A679" s="45">
        <v>202011</v>
      </c>
      <c r="B679" s="47">
        <v>22.28</v>
      </c>
      <c r="C679" s="47">
        <v>19.47</v>
      </c>
      <c r="D679" s="47">
        <v>18.16</v>
      </c>
      <c r="E679" s="47">
        <v>14.68</v>
      </c>
      <c r="F679" s="47">
        <v>11.44</v>
      </c>
      <c r="G679" s="46">
        <f t="shared" si="154"/>
        <v>1.2227999999999999</v>
      </c>
      <c r="H679" s="46">
        <f t="shared" si="150"/>
        <v>1.1947000000000001</v>
      </c>
      <c r="I679" s="46">
        <f t="shared" si="151"/>
        <v>1.1816</v>
      </c>
      <c r="J679" s="46">
        <f t="shared" si="152"/>
        <v>1.1468</v>
      </c>
      <c r="K679" s="46">
        <f t="shared" si="153"/>
        <v>1.1144000000000001</v>
      </c>
      <c r="M679" s="45">
        <v>202011</v>
      </c>
      <c r="N679" s="47">
        <v>11</v>
      </c>
      <c r="O679" s="47">
        <v>10.96</v>
      </c>
      <c r="P679" s="47">
        <v>14.99</v>
      </c>
      <c r="Q679" s="47">
        <v>16.350000000000001</v>
      </c>
      <c r="R679" s="47">
        <v>21.57</v>
      </c>
      <c r="S679" s="46">
        <f t="shared" si="161"/>
        <v>1.1100000000000001</v>
      </c>
      <c r="T679" s="46">
        <f t="shared" si="162"/>
        <v>1.1095999999999999</v>
      </c>
      <c r="U679" s="46">
        <f t="shared" si="163"/>
        <v>1.1498999999999999</v>
      </c>
      <c r="V679" s="46">
        <f t="shared" si="164"/>
        <v>1.1635</v>
      </c>
      <c r="W679" s="46">
        <f t="shared" si="155"/>
        <v>1.2157</v>
      </c>
      <c r="Y679" s="45">
        <v>202011</v>
      </c>
      <c r="Z679" s="47">
        <v>9.6300000000000008</v>
      </c>
      <c r="AA679" s="47">
        <v>9.35</v>
      </c>
      <c r="AB679" s="47">
        <v>12.19</v>
      </c>
      <c r="AC679" s="47">
        <v>14.77</v>
      </c>
      <c r="AD679" s="47">
        <v>17.149999999999999</v>
      </c>
      <c r="AE679" s="46">
        <f t="shared" si="156"/>
        <v>1.0963000000000001</v>
      </c>
      <c r="AF679" s="46">
        <f t="shared" si="157"/>
        <v>1.0934999999999999</v>
      </c>
      <c r="AG679" s="46">
        <f t="shared" si="158"/>
        <v>1.1218999999999999</v>
      </c>
      <c r="AH679" s="46">
        <f t="shared" si="159"/>
        <v>1.1476999999999999</v>
      </c>
      <c r="AI679" s="46">
        <f t="shared" si="160"/>
        <v>1.1715</v>
      </c>
      <c r="AK679" s="45">
        <v>202011</v>
      </c>
      <c r="AL679" s="47">
        <v>12.47</v>
      </c>
      <c r="AM679" s="47">
        <v>0.01</v>
      </c>
    </row>
    <row r="680" spans="1:39" x14ac:dyDescent="0.2">
      <c r="A680" s="45">
        <v>202012</v>
      </c>
      <c r="B680" s="47">
        <v>9.16</v>
      </c>
      <c r="C680" s="47">
        <v>9.6300000000000008</v>
      </c>
      <c r="D680" s="47">
        <v>9.11</v>
      </c>
      <c r="E680" s="47">
        <v>6.12</v>
      </c>
      <c r="F680" s="47">
        <v>4.0599999999999996</v>
      </c>
      <c r="G680" s="46">
        <f t="shared" si="154"/>
        <v>1.0915999999999999</v>
      </c>
      <c r="H680" s="46">
        <f t="shared" si="150"/>
        <v>1.0963000000000001</v>
      </c>
      <c r="I680" s="46">
        <f t="shared" si="151"/>
        <v>1.0911</v>
      </c>
      <c r="J680" s="46">
        <f t="shared" si="152"/>
        <v>1.0611999999999999</v>
      </c>
      <c r="K680" s="46">
        <f t="shared" si="153"/>
        <v>1.0406</v>
      </c>
      <c r="M680" s="45">
        <v>202012</v>
      </c>
      <c r="N680" s="47">
        <v>5.37</v>
      </c>
      <c r="O680" s="47">
        <v>3.16</v>
      </c>
      <c r="P680" s="47">
        <v>4.26</v>
      </c>
      <c r="Q680" s="47">
        <v>4.5599999999999996</v>
      </c>
      <c r="R680" s="47">
        <v>7.33</v>
      </c>
      <c r="S680" s="46">
        <f t="shared" si="161"/>
        <v>1.0537000000000001</v>
      </c>
      <c r="T680" s="46">
        <f t="shared" si="162"/>
        <v>1.0316000000000001</v>
      </c>
      <c r="U680" s="46">
        <f t="shared" si="163"/>
        <v>1.0426</v>
      </c>
      <c r="V680" s="46">
        <f t="shared" si="164"/>
        <v>1.0456000000000001</v>
      </c>
      <c r="W680" s="46">
        <f t="shared" si="155"/>
        <v>1.0732999999999999</v>
      </c>
      <c r="Y680" s="45">
        <v>202012</v>
      </c>
      <c r="Z680" s="47">
        <v>3.01</v>
      </c>
      <c r="AA680" s="47">
        <v>4.7699999999999996</v>
      </c>
      <c r="AB680" s="47">
        <v>2.92</v>
      </c>
      <c r="AC680" s="47">
        <v>4.13</v>
      </c>
      <c r="AD680" s="47">
        <v>6.7</v>
      </c>
      <c r="AE680" s="46">
        <f t="shared" si="156"/>
        <v>1.0301</v>
      </c>
      <c r="AF680" s="46">
        <f t="shared" si="157"/>
        <v>1.0477000000000001</v>
      </c>
      <c r="AG680" s="46">
        <f t="shared" si="158"/>
        <v>1.0291999999999999</v>
      </c>
      <c r="AH680" s="46">
        <f t="shared" si="159"/>
        <v>1.0412999999999999</v>
      </c>
      <c r="AI680" s="46">
        <f t="shared" si="160"/>
        <v>1.0669999999999999</v>
      </c>
      <c r="AK680" s="45">
        <v>202012</v>
      </c>
      <c r="AL680" s="47">
        <v>4.63</v>
      </c>
      <c r="AM680" s="47">
        <v>0.01</v>
      </c>
    </row>
    <row r="681" spans="1:39" x14ac:dyDescent="0.2">
      <c r="A681" s="45">
        <v>202101</v>
      </c>
      <c r="B681" s="47">
        <v>18.36</v>
      </c>
      <c r="C681" s="47">
        <v>7.2</v>
      </c>
      <c r="D681" s="47">
        <v>2.2599999999999998</v>
      </c>
      <c r="E681" s="47">
        <v>0.63</v>
      </c>
      <c r="F681" s="47">
        <v>-0.84</v>
      </c>
      <c r="G681" s="46">
        <f t="shared" si="154"/>
        <v>1.1836</v>
      </c>
      <c r="H681" s="46">
        <f t="shared" si="150"/>
        <v>1.0720000000000001</v>
      </c>
      <c r="I681" s="46">
        <f t="shared" si="151"/>
        <v>1.0226</v>
      </c>
      <c r="J681" s="46">
        <f t="shared" si="152"/>
        <v>1.0063</v>
      </c>
      <c r="K681" s="46">
        <f t="shared" si="153"/>
        <v>0.99160000000000004</v>
      </c>
      <c r="M681" s="45">
        <v>202101</v>
      </c>
      <c r="N681" s="47">
        <v>-0.8</v>
      </c>
      <c r="O681" s="47">
        <v>0.41</v>
      </c>
      <c r="P681" s="47">
        <v>-0.71</v>
      </c>
      <c r="Q681" s="47">
        <v>1.39</v>
      </c>
      <c r="R681" s="47">
        <v>4.74</v>
      </c>
      <c r="S681" s="46">
        <f t="shared" si="161"/>
        <v>0.99199999999999999</v>
      </c>
      <c r="T681" s="46">
        <f t="shared" si="162"/>
        <v>1.0041</v>
      </c>
      <c r="U681" s="46">
        <f t="shared" si="163"/>
        <v>0.9929</v>
      </c>
      <c r="V681" s="46">
        <f t="shared" si="164"/>
        <v>1.0139</v>
      </c>
      <c r="W681" s="46">
        <f t="shared" si="155"/>
        <v>1.0474000000000001</v>
      </c>
      <c r="Y681" s="45">
        <v>202101</v>
      </c>
      <c r="Z681" s="47">
        <v>-1.74</v>
      </c>
      <c r="AA681" s="47">
        <v>-0.96</v>
      </c>
      <c r="AB681" s="47">
        <v>-1.4</v>
      </c>
      <c r="AC681" s="47">
        <v>0.23</v>
      </c>
      <c r="AD681" s="47">
        <v>1.18</v>
      </c>
      <c r="AE681" s="46">
        <f t="shared" si="156"/>
        <v>0.98260000000000003</v>
      </c>
      <c r="AF681" s="46">
        <f t="shared" si="157"/>
        <v>0.99039999999999995</v>
      </c>
      <c r="AG681" s="46">
        <f t="shared" si="158"/>
        <v>0.98599999999999999</v>
      </c>
      <c r="AH681" s="46">
        <f t="shared" si="159"/>
        <v>1.0023</v>
      </c>
      <c r="AI681" s="46">
        <f t="shared" si="160"/>
        <v>1.0118</v>
      </c>
      <c r="AK681" s="45">
        <v>202101</v>
      </c>
      <c r="AL681" s="47">
        <v>-0.03</v>
      </c>
      <c r="AM681" s="47">
        <v>0.01</v>
      </c>
    </row>
    <row r="682" spans="1:39" x14ac:dyDescent="0.2">
      <c r="A682" s="45">
        <v>202102</v>
      </c>
      <c r="B682" s="47">
        <v>6.36</v>
      </c>
      <c r="C682" s="47">
        <v>8.4</v>
      </c>
      <c r="D682" s="47">
        <v>7.16</v>
      </c>
      <c r="E682" s="47">
        <v>6.66</v>
      </c>
      <c r="F682" s="47">
        <v>2.04</v>
      </c>
      <c r="G682" s="46">
        <f t="shared" si="154"/>
        <v>1.0636000000000001</v>
      </c>
      <c r="H682" s="46">
        <f t="shared" si="150"/>
        <v>1.0840000000000001</v>
      </c>
      <c r="I682" s="46">
        <f t="shared" si="151"/>
        <v>1.0716000000000001</v>
      </c>
      <c r="J682" s="46">
        <f t="shared" si="152"/>
        <v>1.0666</v>
      </c>
      <c r="K682" s="46">
        <f t="shared" si="153"/>
        <v>1.0204</v>
      </c>
      <c r="M682" s="45">
        <v>202102</v>
      </c>
      <c r="N682" s="47">
        <v>-0.2</v>
      </c>
      <c r="O682" s="47">
        <v>4.2300000000000004</v>
      </c>
      <c r="P682" s="47">
        <v>7.52</v>
      </c>
      <c r="Q682" s="47">
        <v>9.41</v>
      </c>
      <c r="R682" s="47">
        <v>11.97</v>
      </c>
      <c r="S682" s="46">
        <f t="shared" si="161"/>
        <v>0.998</v>
      </c>
      <c r="T682" s="46">
        <f t="shared" si="162"/>
        <v>1.0423</v>
      </c>
      <c r="U682" s="46">
        <f t="shared" si="163"/>
        <v>1.0751999999999999</v>
      </c>
      <c r="V682" s="46">
        <f t="shared" si="164"/>
        <v>1.0941000000000001</v>
      </c>
      <c r="W682" s="46">
        <f t="shared" si="155"/>
        <v>1.1196999999999999</v>
      </c>
      <c r="Y682" s="45">
        <v>202102</v>
      </c>
      <c r="Z682" s="47">
        <v>1.03</v>
      </c>
      <c r="AA682" s="47">
        <v>1.1299999999999999</v>
      </c>
      <c r="AB682" s="47">
        <v>4.08</v>
      </c>
      <c r="AC682" s="47">
        <v>8.01</v>
      </c>
      <c r="AD682" s="47">
        <v>11.41</v>
      </c>
      <c r="AE682" s="46">
        <f t="shared" si="156"/>
        <v>1.0103</v>
      </c>
      <c r="AF682" s="46">
        <f t="shared" si="157"/>
        <v>1.0113000000000001</v>
      </c>
      <c r="AG682" s="46">
        <f t="shared" si="158"/>
        <v>1.0407999999999999</v>
      </c>
      <c r="AH682" s="46">
        <f t="shared" si="159"/>
        <v>1.0801000000000001</v>
      </c>
      <c r="AI682" s="46">
        <f t="shared" si="160"/>
        <v>1.1141000000000001</v>
      </c>
      <c r="AK682" s="45">
        <v>202102</v>
      </c>
      <c r="AL682" s="47">
        <v>2.78</v>
      </c>
      <c r="AM682" s="47">
        <v>0</v>
      </c>
    </row>
    <row r="683" spans="1:39" x14ac:dyDescent="0.2">
      <c r="A683" s="45">
        <v>202103</v>
      </c>
      <c r="B683" s="47">
        <v>3.52</v>
      </c>
      <c r="C683" s="47">
        <v>1.39</v>
      </c>
      <c r="D683" s="47">
        <v>2.16</v>
      </c>
      <c r="E683" s="47">
        <v>2.12</v>
      </c>
      <c r="F683" s="47">
        <v>3.74</v>
      </c>
      <c r="G683" s="46">
        <f t="shared" si="154"/>
        <v>1.0351999999999999</v>
      </c>
      <c r="H683" s="46">
        <f t="shared" si="150"/>
        <v>1.0139</v>
      </c>
      <c r="I683" s="46">
        <f t="shared" si="151"/>
        <v>1.0216000000000001</v>
      </c>
      <c r="J683" s="46">
        <f t="shared" si="152"/>
        <v>1.0212000000000001</v>
      </c>
      <c r="K683" s="46">
        <f t="shared" si="153"/>
        <v>1.0374000000000001</v>
      </c>
      <c r="M683" s="45">
        <v>202103</v>
      </c>
      <c r="N683" s="47">
        <v>1.71</v>
      </c>
      <c r="O683" s="47">
        <v>3.86</v>
      </c>
      <c r="P683" s="47">
        <v>5.27</v>
      </c>
      <c r="Q683" s="47">
        <v>6.87</v>
      </c>
      <c r="R683" s="47">
        <v>6.82</v>
      </c>
      <c r="S683" s="46">
        <f t="shared" si="161"/>
        <v>1.0170999999999999</v>
      </c>
      <c r="T683" s="46">
        <f t="shared" si="162"/>
        <v>1.0386</v>
      </c>
      <c r="U683" s="46">
        <f t="shared" si="163"/>
        <v>1.0527</v>
      </c>
      <c r="V683" s="46">
        <f t="shared" si="164"/>
        <v>1.0687</v>
      </c>
      <c r="W683" s="46">
        <f t="shared" si="155"/>
        <v>1.0682</v>
      </c>
      <c r="Y683" s="45">
        <v>202103</v>
      </c>
      <c r="Z683" s="47">
        <v>0.79</v>
      </c>
      <c r="AA683" s="47">
        <v>3.42</v>
      </c>
      <c r="AB683" s="47">
        <v>8.2200000000000006</v>
      </c>
      <c r="AC683" s="47">
        <v>6.74</v>
      </c>
      <c r="AD683" s="47">
        <v>6.33</v>
      </c>
      <c r="AE683" s="46">
        <f t="shared" si="156"/>
        <v>1.0079</v>
      </c>
      <c r="AF683" s="46">
        <f t="shared" si="157"/>
        <v>1.0342</v>
      </c>
      <c r="AG683" s="46">
        <f t="shared" si="158"/>
        <v>1.0822000000000001</v>
      </c>
      <c r="AH683" s="46">
        <f t="shared" si="159"/>
        <v>1.0673999999999999</v>
      </c>
      <c r="AI683" s="46">
        <f t="shared" si="160"/>
        <v>1.0632999999999999</v>
      </c>
      <c r="AK683" s="45">
        <v>202103</v>
      </c>
      <c r="AL683" s="47">
        <v>3.08</v>
      </c>
      <c r="AM683" s="47">
        <v>0</v>
      </c>
    </row>
    <row r="684" spans="1:39" x14ac:dyDescent="0.2">
      <c r="A684" s="45">
        <v>202104</v>
      </c>
      <c r="B684" s="47">
        <v>-0.9</v>
      </c>
      <c r="C684" s="47">
        <v>1.82</v>
      </c>
      <c r="D684" s="47">
        <v>3.42</v>
      </c>
      <c r="E684" s="47">
        <v>4.55</v>
      </c>
      <c r="F684" s="47">
        <v>5.51</v>
      </c>
      <c r="G684" s="46">
        <f t="shared" si="154"/>
        <v>0.99099999999999999</v>
      </c>
      <c r="H684" s="46">
        <f t="shared" si="150"/>
        <v>1.0182</v>
      </c>
      <c r="I684" s="46">
        <f t="shared" si="151"/>
        <v>1.0342</v>
      </c>
      <c r="J684" s="46">
        <f t="shared" si="152"/>
        <v>1.0455000000000001</v>
      </c>
      <c r="K684" s="46">
        <f t="shared" si="153"/>
        <v>1.0550999999999999</v>
      </c>
      <c r="M684" s="45">
        <v>202104</v>
      </c>
      <c r="N684" s="47">
        <v>5.85</v>
      </c>
      <c r="O684" s="47">
        <v>4.8499999999999996</v>
      </c>
      <c r="P684" s="47">
        <v>4.2</v>
      </c>
      <c r="Q684" s="47">
        <v>4.09</v>
      </c>
      <c r="R684" s="47">
        <v>4.0599999999999996</v>
      </c>
      <c r="S684" s="46">
        <f t="shared" si="161"/>
        <v>1.0585</v>
      </c>
      <c r="T684" s="46">
        <f t="shared" si="162"/>
        <v>1.0485</v>
      </c>
      <c r="U684" s="46">
        <f t="shared" si="163"/>
        <v>1.042</v>
      </c>
      <c r="V684" s="46">
        <f t="shared" si="164"/>
        <v>1.0408999999999999</v>
      </c>
      <c r="W684" s="46">
        <f t="shared" si="155"/>
        <v>1.0406</v>
      </c>
      <c r="Y684" s="45">
        <v>202104</v>
      </c>
      <c r="Z684" s="47">
        <v>5.78</v>
      </c>
      <c r="AA684" s="47">
        <v>6.4</v>
      </c>
      <c r="AB684" s="47">
        <v>3.74</v>
      </c>
      <c r="AC684" s="47">
        <v>3.56</v>
      </c>
      <c r="AD684" s="47">
        <v>4.91</v>
      </c>
      <c r="AE684" s="46">
        <f t="shared" si="156"/>
        <v>1.0578000000000001</v>
      </c>
      <c r="AF684" s="46">
        <f t="shared" si="157"/>
        <v>1.0640000000000001</v>
      </c>
      <c r="AG684" s="46">
        <f t="shared" si="158"/>
        <v>1.0374000000000001</v>
      </c>
      <c r="AH684" s="46">
        <f t="shared" si="159"/>
        <v>1.0356000000000001</v>
      </c>
      <c r="AI684" s="46">
        <f t="shared" si="160"/>
        <v>1.0490999999999999</v>
      </c>
      <c r="AK684" s="45">
        <v>202104</v>
      </c>
      <c r="AL684" s="47">
        <v>4.93</v>
      </c>
      <c r="AM684" s="47">
        <v>0</v>
      </c>
    </row>
    <row r="685" spans="1:39" x14ac:dyDescent="0.2">
      <c r="A685" s="45">
        <v>202105</v>
      </c>
      <c r="B685" s="47">
        <v>4.18</v>
      </c>
      <c r="C685" s="47">
        <v>1.1200000000000001</v>
      </c>
      <c r="D685" s="47">
        <v>0.05</v>
      </c>
      <c r="E685" s="47">
        <v>0.34</v>
      </c>
      <c r="F685" s="47">
        <v>0.3</v>
      </c>
      <c r="G685" s="46">
        <f t="shared" si="154"/>
        <v>1.0418000000000001</v>
      </c>
      <c r="H685" s="46">
        <f t="shared" si="150"/>
        <v>1.0112000000000001</v>
      </c>
      <c r="I685" s="46">
        <f t="shared" si="151"/>
        <v>1.0004999999999999</v>
      </c>
      <c r="J685" s="46">
        <f t="shared" si="152"/>
        <v>1.0034000000000001</v>
      </c>
      <c r="K685" s="46">
        <f t="shared" si="153"/>
        <v>1.0029999999999999</v>
      </c>
      <c r="M685" s="45">
        <v>202105</v>
      </c>
      <c r="N685" s="47">
        <v>-1.37</v>
      </c>
      <c r="O685" s="47">
        <v>0.54</v>
      </c>
      <c r="P685" s="47">
        <v>2.71</v>
      </c>
      <c r="Q685" s="47">
        <v>3.44</v>
      </c>
      <c r="R685" s="47">
        <v>7.17</v>
      </c>
      <c r="S685" s="46">
        <f t="shared" si="161"/>
        <v>0.98629999999999995</v>
      </c>
      <c r="T685" s="46">
        <f t="shared" si="162"/>
        <v>1.0054000000000001</v>
      </c>
      <c r="U685" s="46">
        <f t="shared" si="163"/>
        <v>1.0270999999999999</v>
      </c>
      <c r="V685" s="46">
        <f t="shared" si="164"/>
        <v>1.0344</v>
      </c>
      <c r="W685" s="46">
        <f t="shared" si="155"/>
        <v>1.0717000000000001</v>
      </c>
      <c r="Y685" s="45">
        <v>202105</v>
      </c>
      <c r="Z685" s="47">
        <v>-1.45</v>
      </c>
      <c r="AA685" s="47">
        <v>-0.16</v>
      </c>
      <c r="AB685" s="47">
        <v>1.93</v>
      </c>
      <c r="AC685" s="47">
        <v>3.32</v>
      </c>
      <c r="AD685" s="47">
        <v>3.92</v>
      </c>
      <c r="AE685" s="46">
        <f t="shared" si="156"/>
        <v>0.98550000000000004</v>
      </c>
      <c r="AF685" s="46">
        <f t="shared" si="157"/>
        <v>0.99839999999999995</v>
      </c>
      <c r="AG685" s="46">
        <f t="shared" si="158"/>
        <v>1.0193000000000001</v>
      </c>
      <c r="AH685" s="46">
        <f t="shared" si="159"/>
        <v>1.0331999999999999</v>
      </c>
      <c r="AI685" s="46">
        <f t="shared" si="160"/>
        <v>1.0391999999999999</v>
      </c>
      <c r="AK685" s="45">
        <v>202105</v>
      </c>
      <c r="AL685" s="47">
        <v>0.28999999999999998</v>
      </c>
      <c r="AM685" s="47">
        <v>0</v>
      </c>
    </row>
    <row r="686" spans="1:39" x14ac:dyDescent="0.2">
      <c r="A686" s="45">
        <v>202106</v>
      </c>
      <c r="B686" s="47">
        <v>3.38</v>
      </c>
      <c r="C686" s="47">
        <v>2.1800000000000002</v>
      </c>
      <c r="D686" s="47">
        <v>-0.4</v>
      </c>
      <c r="E686" s="47">
        <v>0.93</v>
      </c>
      <c r="F686" s="47">
        <v>2.89</v>
      </c>
      <c r="G686" s="46">
        <f t="shared" si="154"/>
        <v>1.0338000000000001</v>
      </c>
      <c r="H686" s="46">
        <f t="shared" si="150"/>
        <v>1.0218</v>
      </c>
      <c r="I686" s="46">
        <f t="shared" si="151"/>
        <v>0.996</v>
      </c>
      <c r="J686" s="46">
        <f t="shared" si="152"/>
        <v>1.0093000000000001</v>
      </c>
      <c r="K686" s="46">
        <f t="shared" si="153"/>
        <v>1.0288999999999999</v>
      </c>
      <c r="M686" s="45">
        <v>202106</v>
      </c>
      <c r="N686" s="47">
        <v>5.68</v>
      </c>
      <c r="O686" s="47">
        <v>0.96</v>
      </c>
      <c r="P686" s="47">
        <v>-1.82</v>
      </c>
      <c r="Q686" s="47">
        <v>-2.5299999999999998</v>
      </c>
      <c r="R686" s="47">
        <v>-3.24</v>
      </c>
      <c r="S686" s="46">
        <f t="shared" si="161"/>
        <v>1.0568</v>
      </c>
      <c r="T686" s="46">
        <f t="shared" si="162"/>
        <v>1.0096000000000001</v>
      </c>
      <c r="U686" s="46">
        <f t="shared" si="163"/>
        <v>0.98180000000000001</v>
      </c>
      <c r="V686" s="46">
        <f t="shared" si="164"/>
        <v>0.97470000000000001</v>
      </c>
      <c r="W686" s="46">
        <f t="shared" si="155"/>
        <v>0.96760000000000002</v>
      </c>
      <c r="Y686" s="45">
        <v>202106</v>
      </c>
      <c r="Z686" s="47">
        <v>4.0599999999999996</v>
      </c>
      <c r="AA686" s="47">
        <v>4.72</v>
      </c>
      <c r="AB686" s="47">
        <v>-0.18</v>
      </c>
      <c r="AC686" s="47">
        <v>-2.7</v>
      </c>
      <c r="AD686" s="47">
        <v>-2.16</v>
      </c>
      <c r="AE686" s="46">
        <f t="shared" si="156"/>
        <v>1.0406</v>
      </c>
      <c r="AF686" s="46">
        <f t="shared" si="157"/>
        <v>1.0471999999999999</v>
      </c>
      <c r="AG686" s="46">
        <f t="shared" si="158"/>
        <v>0.99819999999999998</v>
      </c>
      <c r="AH686" s="46">
        <f t="shared" si="159"/>
        <v>0.97299999999999998</v>
      </c>
      <c r="AI686" s="46">
        <f t="shared" si="160"/>
        <v>0.97840000000000005</v>
      </c>
      <c r="AK686" s="45">
        <v>202106</v>
      </c>
      <c r="AL686" s="47">
        <v>2.75</v>
      </c>
      <c r="AM686" s="47">
        <v>0</v>
      </c>
    </row>
    <row r="687" spans="1:39" x14ac:dyDescent="0.2">
      <c r="A687" s="45">
        <v>202107</v>
      </c>
      <c r="B687" s="47">
        <v>-5.54</v>
      </c>
      <c r="C687" s="47">
        <v>-4.84</v>
      </c>
      <c r="D687" s="47">
        <v>-2.38</v>
      </c>
      <c r="E687" s="47">
        <v>-1.07</v>
      </c>
      <c r="F687" s="47">
        <v>2.2000000000000002</v>
      </c>
      <c r="G687" s="46">
        <f t="shared" si="154"/>
        <v>0.9446</v>
      </c>
      <c r="H687" s="46">
        <f t="shared" si="150"/>
        <v>0.9516</v>
      </c>
      <c r="I687" s="46">
        <f t="shared" si="151"/>
        <v>0.97619999999999996</v>
      </c>
      <c r="J687" s="46">
        <f t="shared" si="152"/>
        <v>0.98929999999999996</v>
      </c>
      <c r="K687" s="46">
        <f t="shared" si="153"/>
        <v>1.022</v>
      </c>
      <c r="M687" s="45">
        <v>202107</v>
      </c>
      <c r="N687" s="47">
        <v>2.68</v>
      </c>
      <c r="O687" s="47">
        <v>2.64</v>
      </c>
      <c r="P687" s="47">
        <v>-0.3</v>
      </c>
      <c r="Q687" s="47">
        <v>-1.25</v>
      </c>
      <c r="R687" s="47">
        <v>-3.77</v>
      </c>
      <c r="S687" s="46">
        <f t="shared" si="161"/>
        <v>1.0267999999999999</v>
      </c>
      <c r="T687" s="46">
        <f t="shared" si="162"/>
        <v>1.0264</v>
      </c>
      <c r="U687" s="46">
        <f t="shared" si="163"/>
        <v>0.997</v>
      </c>
      <c r="V687" s="46">
        <f t="shared" si="164"/>
        <v>0.98750000000000004</v>
      </c>
      <c r="W687" s="46">
        <f t="shared" si="155"/>
        <v>0.96230000000000004</v>
      </c>
      <c r="Y687" s="45">
        <v>202107</v>
      </c>
      <c r="Z687" s="47">
        <v>1.56</v>
      </c>
      <c r="AA687" s="47">
        <v>4.2</v>
      </c>
      <c r="AB687" s="47">
        <v>3.62</v>
      </c>
      <c r="AC687" s="47">
        <v>0.02</v>
      </c>
      <c r="AD687" s="47">
        <v>-0.95</v>
      </c>
      <c r="AE687" s="46">
        <f t="shared" si="156"/>
        <v>1.0156000000000001</v>
      </c>
      <c r="AF687" s="46">
        <f t="shared" si="157"/>
        <v>1.042</v>
      </c>
      <c r="AG687" s="46">
        <f t="shared" si="158"/>
        <v>1.0362</v>
      </c>
      <c r="AH687" s="46">
        <f t="shared" si="159"/>
        <v>1.0002</v>
      </c>
      <c r="AI687" s="46">
        <f t="shared" si="160"/>
        <v>0.99050000000000005</v>
      </c>
      <c r="AK687" s="45">
        <v>202107</v>
      </c>
      <c r="AL687" s="47">
        <v>1.27</v>
      </c>
      <c r="AM687" s="47">
        <v>0</v>
      </c>
    </row>
    <row r="688" spans="1:39" x14ac:dyDescent="0.2">
      <c r="A688" s="45">
        <v>202108</v>
      </c>
      <c r="B688" s="47">
        <v>3.23</v>
      </c>
      <c r="C688" s="47">
        <v>1.97</v>
      </c>
      <c r="D688" s="47">
        <v>1.75</v>
      </c>
      <c r="E688" s="47">
        <v>2.74</v>
      </c>
      <c r="F688" s="47">
        <v>3.02</v>
      </c>
      <c r="G688" s="46">
        <f t="shared" si="154"/>
        <v>1.0323</v>
      </c>
      <c r="H688" s="46">
        <f t="shared" si="150"/>
        <v>1.0197000000000001</v>
      </c>
      <c r="I688" s="46">
        <f t="shared" si="151"/>
        <v>1.0175000000000001</v>
      </c>
      <c r="J688" s="46">
        <f t="shared" si="152"/>
        <v>1.0274000000000001</v>
      </c>
      <c r="K688" s="46">
        <f t="shared" si="153"/>
        <v>1.0302</v>
      </c>
      <c r="M688" s="45">
        <v>202108</v>
      </c>
      <c r="N688" s="47">
        <v>3.25</v>
      </c>
      <c r="O688" s="47">
        <v>3.71</v>
      </c>
      <c r="P688" s="47">
        <v>1.04</v>
      </c>
      <c r="Q688" s="47">
        <v>1.57</v>
      </c>
      <c r="R688" s="47">
        <v>4.1900000000000004</v>
      </c>
      <c r="S688" s="46">
        <f t="shared" si="161"/>
        <v>1.0325</v>
      </c>
      <c r="T688" s="46">
        <f t="shared" si="162"/>
        <v>1.0370999999999999</v>
      </c>
      <c r="U688" s="46">
        <f t="shared" si="163"/>
        <v>1.0104</v>
      </c>
      <c r="V688" s="46">
        <f t="shared" si="164"/>
        <v>1.0157</v>
      </c>
      <c r="W688" s="46">
        <f t="shared" si="155"/>
        <v>1.0419</v>
      </c>
      <c r="Y688" s="45">
        <v>202108</v>
      </c>
      <c r="Z688" s="47">
        <v>3.48</v>
      </c>
      <c r="AA688" s="47">
        <v>2.59</v>
      </c>
      <c r="AB688" s="47">
        <v>3.42</v>
      </c>
      <c r="AC688" s="47">
        <v>3.39</v>
      </c>
      <c r="AD688" s="47">
        <v>3.37</v>
      </c>
      <c r="AE688" s="46">
        <f t="shared" si="156"/>
        <v>1.0347999999999999</v>
      </c>
      <c r="AF688" s="46">
        <f t="shared" si="157"/>
        <v>1.0259</v>
      </c>
      <c r="AG688" s="46">
        <f t="shared" si="158"/>
        <v>1.0342</v>
      </c>
      <c r="AH688" s="46">
        <f t="shared" si="159"/>
        <v>1.0339</v>
      </c>
      <c r="AI688" s="46">
        <f t="shared" si="160"/>
        <v>1.0337000000000001</v>
      </c>
      <c r="AK688" s="45">
        <v>202108</v>
      </c>
      <c r="AL688" s="47">
        <v>2.91</v>
      </c>
      <c r="AM688" s="47">
        <v>0</v>
      </c>
    </row>
    <row r="689" spans="1:39" x14ac:dyDescent="0.2">
      <c r="A689" s="45">
        <v>202109</v>
      </c>
      <c r="B689" s="47">
        <v>-2.67</v>
      </c>
      <c r="C689" s="47">
        <v>-3.02</v>
      </c>
      <c r="D689" s="47">
        <v>-2.88</v>
      </c>
      <c r="E689" s="47">
        <v>-3.63</v>
      </c>
      <c r="F689" s="47">
        <v>-4.6399999999999997</v>
      </c>
      <c r="G689" s="46">
        <f t="shared" si="154"/>
        <v>0.97330000000000005</v>
      </c>
      <c r="H689" s="46">
        <f t="shared" si="150"/>
        <v>0.9698</v>
      </c>
      <c r="I689" s="46">
        <f t="shared" si="151"/>
        <v>0.97119999999999995</v>
      </c>
      <c r="J689" s="46">
        <f t="shared" si="152"/>
        <v>0.9637</v>
      </c>
      <c r="K689" s="46">
        <f t="shared" si="153"/>
        <v>0.9536</v>
      </c>
      <c r="M689" s="45">
        <v>202109</v>
      </c>
      <c r="N689" s="47">
        <v>-5.18</v>
      </c>
      <c r="O689" s="47">
        <v>-5.94</v>
      </c>
      <c r="P689" s="47">
        <v>-3.77</v>
      </c>
      <c r="Q689" s="47">
        <v>-1.45</v>
      </c>
      <c r="R689" s="47">
        <v>1.0900000000000001</v>
      </c>
      <c r="S689" s="46">
        <f t="shared" si="161"/>
        <v>0.94820000000000004</v>
      </c>
      <c r="T689" s="46">
        <f t="shared" si="162"/>
        <v>0.94059999999999999</v>
      </c>
      <c r="U689" s="46">
        <f t="shared" si="163"/>
        <v>0.96230000000000004</v>
      </c>
      <c r="V689" s="46">
        <f t="shared" si="164"/>
        <v>0.98550000000000004</v>
      </c>
      <c r="W689" s="46">
        <f t="shared" si="155"/>
        <v>1.0108999999999999</v>
      </c>
      <c r="Y689" s="45">
        <v>202109</v>
      </c>
      <c r="Z689" s="47">
        <v>-4.4000000000000004</v>
      </c>
      <c r="AA689" s="47">
        <v>-5.58</v>
      </c>
      <c r="AB689" s="47">
        <v>-6.04</v>
      </c>
      <c r="AC689" s="47">
        <v>-2.5099999999999998</v>
      </c>
      <c r="AD689" s="47">
        <v>-3.89</v>
      </c>
      <c r="AE689" s="46">
        <f t="shared" si="156"/>
        <v>0.95599999999999996</v>
      </c>
      <c r="AF689" s="46">
        <f t="shared" si="157"/>
        <v>0.94420000000000004</v>
      </c>
      <c r="AG689" s="46">
        <f t="shared" si="158"/>
        <v>0.93959999999999999</v>
      </c>
      <c r="AH689" s="46">
        <f t="shared" si="159"/>
        <v>0.97489999999999999</v>
      </c>
      <c r="AI689" s="46">
        <f t="shared" si="160"/>
        <v>0.96109999999999995</v>
      </c>
      <c r="AK689" s="45">
        <v>202109</v>
      </c>
      <c r="AL689" s="47">
        <v>-4.37</v>
      </c>
      <c r="AM689" s="47">
        <v>0</v>
      </c>
    </row>
    <row r="690" spans="1:39" x14ac:dyDescent="0.2">
      <c r="A690" s="45">
        <v>202110</v>
      </c>
      <c r="B690" s="47">
        <v>1.67</v>
      </c>
      <c r="C690" s="47">
        <v>3</v>
      </c>
      <c r="D690" s="47">
        <v>4.5199999999999996</v>
      </c>
      <c r="E690" s="47">
        <v>5.16</v>
      </c>
      <c r="F690" s="47">
        <v>7.16</v>
      </c>
      <c r="G690" s="46">
        <f t="shared" si="154"/>
        <v>1.0166999999999999</v>
      </c>
      <c r="H690" s="46">
        <f t="shared" si="150"/>
        <v>1.03</v>
      </c>
      <c r="I690" s="46">
        <f t="shared" si="151"/>
        <v>1.0451999999999999</v>
      </c>
      <c r="J690" s="46">
        <f t="shared" si="152"/>
        <v>1.0516000000000001</v>
      </c>
      <c r="K690" s="46">
        <f t="shared" si="153"/>
        <v>1.0716000000000001</v>
      </c>
      <c r="M690" s="45">
        <v>202110</v>
      </c>
      <c r="N690" s="47">
        <v>8.52</v>
      </c>
      <c r="O690" s="47">
        <v>5.41</v>
      </c>
      <c r="P690" s="47">
        <v>2.1800000000000002</v>
      </c>
      <c r="Q690" s="47">
        <v>5.23</v>
      </c>
      <c r="R690" s="47">
        <v>6.19</v>
      </c>
      <c r="S690" s="46">
        <f t="shared" si="161"/>
        <v>1.0851999999999999</v>
      </c>
      <c r="T690" s="46">
        <f t="shared" si="162"/>
        <v>1.0541</v>
      </c>
      <c r="U690" s="46">
        <f t="shared" si="163"/>
        <v>1.0218</v>
      </c>
      <c r="V690" s="46">
        <f t="shared" si="164"/>
        <v>1.0523</v>
      </c>
      <c r="W690" s="46">
        <f t="shared" si="155"/>
        <v>1.0619000000000001</v>
      </c>
      <c r="Y690" s="45">
        <v>202110</v>
      </c>
      <c r="Z690" s="47">
        <v>8.69</v>
      </c>
      <c r="AA690" s="47">
        <v>8.24</v>
      </c>
      <c r="AB690" s="47">
        <v>6.51</v>
      </c>
      <c r="AC690" s="47">
        <v>4.32</v>
      </c>
      <c r="AD690" s="47">
        <v>3.34</v>
      </c>
      <c r="AE690" s="46">
        <f t="shared" si="156"/>
        <v>1.0869</v>
      </c>
      <c r="AF690" s="46">
        <f t="shared" si="157"/>
        <v>1.0824</v>
      </c>
      <c r="AG690" s="46">
        <f t="shared" si="158"/>
        <v>1.0650999999999999</v>
      </c>
      <c r="AH690" s="46">
        <f t="shared" si="159"/>
        <v>1.0431999999999999</v>
      </c>
      <c r="AI690" s="46">
        <f t="shared" si="160"/>
        <v>1.0334000000000001</v>
      </c>
      <c r="AK690" s="45">
        <v>202110</v>
      </c>
      <c r="AL690" s="47">
        <v>6.65</v>
      </c>
      <c r="AM690" s="47">
        <v>0</v>
      </c>
    </row>
    <row r="691" spans="1:39" x14ac:dyDescent="0.2">
      <c r="A691" s="45">
        <v>202111</v>
      </c>
      <c r="B691" s="47">
        <v>-5.13</v>
      </c>
      <c r="C691" s="47">
        <v>-4.04</v>
      </c>
      <c r="D691" s="47">
        <v>-4.34</v>
      </c>
      <c r="E691" s="47">
        <v>-4.25</v>
      </c>
      <c r="F691" s="47">
        <v>-0.89</v>
      </c>
      <c r="G691" s="46">
        <f t="shared" si="154"/>
        <v>0.94869999999999999</v>
      </c>
      <c r="H691" s="46">
        <f t="shared" si="150"/>
        <v>0.95960000000000001</v>
      </c>
      <c r="I691" s="46">
        <f t="shared" si="151"/>
        <v>0.95660000000000001</v>
      </c>
      <c r="J691" s="46">
        <f t="shared" si="152"/>
        <v>0.95750000000000002</v>
      </c>
      <c r="K691" s="46">
        <f t="shared" si="153"/>
        <v>0.99109999999999998</v>
      </c>
      <c r="M691" s="45">
        <v>202111</v>
      </c>
      <c r="N691" s="47">
        <v>0.37</v>
      </c>
      <c r="O691" s="47">
        <v>-2.87</v>
      </c>
      <c r="P691" s="47">
        <v>-2.73</v>
      </c>
      <c r="Q691" s="47">
        <v>-3.97</v>
      </c>
      <c r="R691" s="47">
        <v>-5.72</v>
      </c>
      <c r="S691" s="46">
        <f t="shared" si="161"/>
        <v>1.0037</v>
      </c>
      <c r="T691" s="46">
        <f t="shared" si="162"/>
        <v>0.97130000000000005</v>
      </c>
      <c r="U691" s="46">
        <f t="shared" si="163"/>
        <v>0.97270000000000001</v>
      </c>
      <c r="V691" s="46">
        <f t="shared" si="164"/>
        <v>0.96030000000000004</v>
      </c>
      <c r="W691" s="46">
        <f t="shared" si="155"/>
        <v>0.94279999999999997</v>
      </c>
      <c r="Y691" s="45">
        <v>202111</v>
      </c>
      <c r="Z691" s="47">
        <v>0.08</v>
      </c>
      <c r="AA691" s="47">
        <v>1.78</v>
      </c>
      <c r="AB691" s="47">
        <v>-1.88</v>
      </c>
      <c r="AC691" s="47">
        <v>-4.08</v>
      </c>
      <c r="AD691" s="47">
        <v>-3</v>
      </c>
      <c r="AE691" s="46">
        <f t="shared" si="156"/>
        <v>1.0007999999999999</v>
      </c>
      <c r="AF691" s="46">
        <f t="shared" si="157"/>
        <v>1.0178</v>
      </c>
      <c r="AG691" s="46">
        <f t="shared" si="158"/>
        <v>0.98119999999999996</v>
      </c>
      <c r="AH691" s="46">
        <f t="shared" si="159"/>
        <v>0.95920000000000005</v>
      </c>
      <c r="AI691" s="46">
        <f t="shared" si="160"/>
        <v>0.97</v>
      </c>
      <c r="AK691" s="45">
        <v>202111</v>
      </c>
      <c r="AL691" s="47">
        <v>-1.55</v>
      </c>
      <c r="AM691" s="47">
        <v>0</v>
      </c>
    </row>
    <row r="692" spans="1:39" x14ac:dyDescent="0.2">
      <c r="A692" s="45">
        <v>202112</v>
      </c>
      <c r="B692" s="47">
        <v>-0.11</v>
      </c>
      <c r="C692" s="47">
        <v>2.7</v>
      </c>
      <c r="D692" s="47">
        <v>2.42</v>
      </c>
      <c r="E692" s="47">
        <v>3.55</v>
      </c>
      <c r="F692" s="47">
        <v>3.51</v>
      </c>
      <c r="G692" s="46">
        <f t="shared" si="154"/>
        <v>0.99890000000000001</v>
      </c>
      <c r="H692" s="46">
        <f t="shared" si="150"/>
        <v>1.0269999999999999</v>
      </c>
      <c r="I692" s="46">
        <f t="shared" si="151"/>
        <v>1.0242</v>
      </c>
      <c r="J692" s="46">
        <f t="shared" si="152"/>
        <v>1.0355000000000001</v>
      </c>
      <c r="K692" s="46">
        <f t="shared" si="153"/>
        <v>1.0350999999999999</v>
      </c>
      <c r="M692" s="45">
        <v>202112</v>
      </c>
      <c r="N692" s="47">
        <v>1.9</v>
      </c>
      <c r="O692" s="47">
        <v>5.19</v>
      </c>
      <c r="P692" s="47">
        <v>6.18</v>
      </c>
      <c r="Q692" s="47">
        <v>5.86</v>
      </c>
      <c r="R692" s="47">
        <v>2.65</v>
      </c>
      <c r="S692" s="46">
        <f t="shared" si="161"/>
        <v>1.0189999999999999</v>
      </c>
      <c r="T692" s="46">
        <f t="shared" si="162"/>
        <v>1.0519000000000001</v>
      </c>
      <c r="U692" s="46">
        <f t="shared" si="163"/>
        <v>1.0618000000000001</v>
      </c>
      <c r="V692" s="46">
        <f t="shared" si="164"/>
        <v>1.0586</v>
      </c>
      <c r="W692" s="46">
        <f>(R692/100)+1</f>
        <v>1.0265</v>
      </c>
      <c r="Y692" s="45">
        <v>202112</v>
      </c>
      <c r="Z692" s="47">
        <v>-0.2</v>
      </c>
      <c r="AA692" s="47">
        <v>5.98</v>
      </c>
      <c r="AB692" s="47">
        <v>5.21</v>
      </c>
      <c r="AC692" s="47">
        <v>6.03</v>
      </c>
      <c r="AD692" s="47">
        <v>4.54</v>
      </c>
      <c r="AE692" s="46">
        <f t="shared" si="156"/>
        <v>0.998</v>
      </c>
      <c r="AF692" s="46">
        <f t="shared" si="157"/>
        <v>1.0598000000000001</v>
      </c>
      <c r="AG692" s="46">
        <f t="shared" si="158"/>
        <v>1.0521</v>
      </c>
      <c r="AH692" s="46">
        <f t="shared" si="159"/>
        <v>1.0603</v>
      </c>
      <c r="AI692" s="46">
        <f t="shared" si="160"/>
        <v>1.0454000000000001</v>
      </c>
      <c r="AK692" s="45">
        <v>202112</v>
      </c>
      <c r="AL692" s="47">
        <v>3.1</v>
      </c>
      <c r="AM692" s="51">
        <v>0.01</v>
      </c>
    </row>
    <row r="693" spans="1:39" x14ac:dyDescent="0.2">
      <c r="A693" s="11"/>
      <c r="B693" s="46"/>
      <c r="C693" s="46"/>
      <c r="D693" s="46"/>
      <c r="E693" s="46"/>
      <c r="F693" s="46"/>
      <c r="G693" s="46"/>
      <c r="M693" s="11"/>
      <c r="N693" s="46"/>
      <c r="O693" s="46"/>
      <c r="P693" s="46"/>
      <c r="Q693" s="46"/>
      <c r="R693" s="46"/>
      <c r="S693" s="46"/>
      <c r="Y693" s="11"/>
      <c r="Z693" s="46"/>
      <c r="AA693" s="46"/>
      <c r="AB693" s="46"/>
      <c r="AC693" s="46"/>
      <c r="AD693" s="46"/>
      <c r="AE693" s="46"/>
      <c r="AF693" s="46"/>
      <c r="AG693" s="46"/>
      <c r="AH693" s="46"/>
      <c r="AK693" s="11"/>
      <c r="AL693" s="46"/>
      <c r="AM693" s="46"/>
    </row>
    <row r="694" spans="1:39" x14ac:dyDescent="0.2">
      <c r="A694" s="11"/>
      <c r="B694" s="46"/>
      <c r="C694" s="46"/>
      <c r="D694" s="46"/>
      <c r="E694" s="46"/>
      <c r="F694" s="46"/>
      <c r="G694" s="46"/>
      <c r="M694" s="11"/>
      <c r="N694" s="46"/>
      <c r="O694" s="46"/>
      <c r="P694" s="46"/>
      <c r="Q694" s="46"/>
      <c r="R694" s="46"/>
      <c r="S694" s="46"/>
      <c r="Y694" s="11"/>
      <c r="Z694" s="46"/>
      <c r="AA694" s="46"/>
      <c r="AB694" s="46"/>
      <c r="AC694" s="46"/>
      <c r="AD694" s="46"/>
      <c r="AE694" s="46"/>
      <c r="AF694" s="46"/>
      <c r="AG694" s="46"/>
      <c r="AH694" s="46"/>
      <c r="AK694" s="11"/>
      <c r="AL694" s="46"/>
      <c r="AM694" s="46"/>
    </row>
    <row r="695" spans="1:39" x14ac:dyDescent="0.2">
      <c r="A695" s="11"/>
      <c r="B695" s="46"/>
      <c r="C695" s="46"/>
      <c r="D695" s="46"/>
      <c r="E695" s="46"/>
      <c r="F695" s="46"/>
      <c r="G695" s="46"/>
      <c r="M695" s="11"/>
      <c r="N695" s="46"/>
      <c r="O695" s="46"/>
      <c r="P695" s="46"/>
      <c r="Q695" s="46"/>
      <c r="R695" s="46"/>
      <c r="S695" s="46"/>
      <c r="Y695" s="11"/>
      <c r="Z695" s="46"/>
      <c r="AA695" s="46"/>
      <c r="AB695" s="46"/>
      <c r="AC695" s="46"/>
      <c r="AD695" s="46"/>
      <c r="AE695" s="46"/>
      <c r="AF695" s="46"/>
      <c r="AG695" s="46"/>
      <c r="AH695" s="46"/>
      <c r="AK695" s="11"/>
      <c r="AL695" s="46"/>
      <c r="AM695" s="46"/>
    </row>
    <row r="696" spans="1:39" x14ac:dyDescent="0.2">
      <c r="A696" s="11"/>
      <c r="B696" s="46"/>
      <c r="C696" s="46"/>
      <c r="D696" s="46"/>
      <c r="E696" s="46"/>
      <c r="F696" s="46"/>
      <c r="G696" s="46"/>
      <c r="M696" s="11"/>
      <c r="N696" s="46"/>
      <c r="O696" s="46"/>
      <c r="P696" s="46"/>
      <c r="Q696" s="46"/>
      <c r="R696" s="46"/>
      <c r="S696" s="46"/>
      <c r="Y696" s="11"/>
      <c r="Z696" s="46"/>
      <c r="AA696" s="46"/>
      <c r="AB696" s="46"/>
      <c r="AC696" s="46"/>
      <c r="AD696" s="46"/>
      <c r="AE696" s="46"/>
      <c r="AF696" s="46"/>
      <c r="AG696" s="46"/>
      <c r="AH696" s="46"/>
      <c r="AK696" s="11"/>
      <c r="AL696" s="46"/>
      <c r="AM696" s="46"/>
    </row>
    <row r="697" spans="1:39" x14ac:dyDescent="0.2">
      <c r="M697" s="11"/>
      <c r="N697" s="46"/>
      <c r="O697" s="46"/>
      <c r="P697" s="46"/>
      <c r="Q697" s="46"/>
      <c r="R697" s="46"/>
      <c r="S697" s="46"/>
      <c r="Y697" s="11"/>
      <c r="Z697" s="46"/>
      <c r="AA697" s="46"/>
      <c r="AB697" s="46"/>
      <c r="AC697" s="46"/>
      <c r="AD697" s="46"/>
      <c r="AE697" s="46"/>
      <c r="AF697" s="46"/>
      <c r="AG697" s="46"/>
      <c r="AH697" s="46"/>
      <c r="AK697" s="11"/>
      <c r="AL697" s="46"/>
      <c r="AM697" s="46"/>
    </row>
    <row r="698" spans="1:39" x14ac:dyDescent="0.2">
      <c r="M698" s="11"/>
      <c r="N698" s="46"/>
      <c r="O698" s="46"/>
      <c r="P698" s="46"/>
      <c r="Q698" s="46"/>
      <c r="R698" s="46"/>
      <c r="S698" s="46"/>
      <c r="Y698" s="11"/>
      <c r="Z698" s="46"/>
      <c r="AA698" s="46"/>
      <c r="AB698" s="46"/>
      <c r="AC698" s="46"/>
      <c r="AD698" s="46"/>
      <c r="AE698" s="46"/>
      <c r="AF698" s="46"/>
      <c r="AG698" s="46"/>
      <c r="AH698" s="46"/>
      <c r="AK698" s="11"/>
      <c r="AL698" s="46"/>
      <c r="AM698" s="46"/>
    </row>
    <row r="699" spans="1:39" x14ac:dyDescent="0.2">
      <c r="M699" s="11"/>
      <c r="N699" s="46"/>
      <c r="O699" s="46"/>
      <c r="P699" s="46"/>
      <c r="Q699" s="46"/>
      <c r="R699" s="46"/>
      <c r="S699" s="46"/>
      <c r="Y699" s="11"/>
      <c r="Z699" s="46"/>
      <c r="AA699" s="46"/>
      <c r="AB699" s="46"/>
      <c r="AC699" s="46"/>
      <c r="AD699" s="46"/>
      <c r="AE699" s="46"/>
      <c r="AF699" s="46"/>
      <c r="AG699" s="46"/>
      <c r="AH699" s="46"/>
      <c r="AK699" s="11"/>
      <c r="AL699" s="46"/>
      <c r="AM699" s="46"/>
    </row>
    <row r="700" spans="1:39" x14ac:dyDescent="0.2">
      <c r="M700" s="11"/>
      <c r="N700" s="46"/>
      <c r="O700" s="46"/>
      <c r="P700" s="46"/>
      <c r="Q700" s="46"/>
      <c r="R700" s="46"/>
      <c r="S700" s="46"/>
      <c r="Y700" s="11"/>
      <c r="Z700" s="46"/>
      <c r="AA700" s="46"/>
      <c r="AB700" s="46"/>
      <c r="AC700" s="46"/>
      <c r="AD700" s="46"/>
      <c r="AE700" s="46"/>
      <c r="AF700" s="46"/>
      <c r="AG700" s="46"/>
      <c r="AH700" s="46"/>
      <c r="AK700" s="11"/>
      <c r="AL700" s="46"/>
      <c r="AM700" s="46"/>
    </row>
    <row r="701" spans="1:39" x14ac:dyDescent="0.2">
      <c r="M701" s="11"/>
      <c r="N701" s="46"/>
      <c r="O701" s="46"/>
      <c r="P701" s="46"/>
      <c r="Q701" s="46"/>
      <c r="R701" s="46"/>
      <c r="S701" s="46"/>
      <c r="Y701" s="11"/>
      <c r="Z701" s="46"/>
      <c r="AA701" s="46"/>
      <c r="AB701" s="46"/>
      <c r="AC701" s="46"/>
      <c r="AD701" s="46"/>
      <c r="AE701" s="46"/>
      <c r="AF701" s="46"/>
      <c r="AG701" s="46"/>
      <c r="AH701" s="46"/>
      <c r="AK701" s="11"/>
      <c r="AL701" s="46"/>
      <c r="AM701" s="46"/>
    </row>
    <row r="702" spans="1:39" x14ac:dyDescent="0.2">
      <c r="M702" s="11"/>
      <c r="N702" s="46"/>
      <c r="O702" s="46"/>
      <c r="P702" s="46"/>
      <c r="Q702" s="46"/>
      <c r="R702" s="46"/>
      <c r="S702" s="46"/>
      <c r="Y702" s="11"/>
      <c r="Z702" s="46"/>
      <c r="AA702" s="46"/>
      <c r="AB702" s="46"/>
      <c r="AC702" s="46"/>
      <c r="AD702" s="46"/>
      <c r="AE702" s="46"/>
      <c r="AF702" s="46"/>
      <c r="AG702" s="46"/>
      <c r="AH702" s="46"/>
      <c r="AK702" s="11"/>
      <c r="AL702" s="46"/>
      <c r="AM702" s="46"/>
    </row>
    <row r="703" spans="1:39" x14ac:dyDescent="0.2">
      <c r="M703" s="11"/>
      <c r="N703" s="46"/>
      <c r="O703" s="46"/>
      <c r="P703" s="46"/>
      <c r="Q703" s="46"/>
      <c r="R703" s="46"/>
      <c r="S703" s="46"/>
      <c r="Y703" s="11"/>
      <c r="Z703" s="46"/>
      <c r="AA703" s="46"/>
      <c r="AB703" s="46"/>
      <c r="AC703" s="46"/>
      <c r="AD703" s="46"/>
      <c r="AE703" s="46"/>
      <c r="AF703" s="46"/>
      <c r="AG703" s="46"/>
      <c r="AH703" s="46"/>
      <c r="AK703" s="11"/>
      <c r="AL703" s="46"/>
      <c r="AM703" s="46"/>
    </row>
    <row r="704" spans="1:39" x14ac:dyDescent="0.2">
      <c r="M704" s="11"/>
      <c r="N704" s="46"/>
      <c r="O704" s="46"/>
      <c r="P704" s="46"/>
      <c r="Q704" s="46"/>
      <c r="R704" s="46"/>
      <c r="S704" s="46"/>
      <c r="Y704" s="11"/>
      <c r="Z704" s="46"/>
      <c r="AA704" s="46"/>
      <c r="AB704" s="46"/>
      <c r="AC704" s="46"/>
      <c r="AD704" s="46"/>
      <c r="AE704" s="46"/>
      <c r="AF704" s="46"/>
      <c r="AG704" s="46"/>
      <c r="AH704" s="46"/>
      <c r="AK704" s="11"/>
      <c r="AL704" s="46"/>
      <c r="AM704" s="46"/>
    </row>
    <row r="705" spans="13:39" x14ac:dyDescent="0.2">
      <c r="M705" s="11"/>
      <c r="N705" s="46"/>
      <c r="O705" s="46"/>
      <c r="P705" s="46"/>
      <c r="Q705" s="46"/>
      <c r="R705" s="46"/>
      <c r="S705" s="46"/>
      <c r="Y705" s="11"/>
      <c r="Z705" s="46"/>
      <c r="AA705" s="46"/>
      <c r="AB705" s="46"/>
      <c r="AC705" s="46"/>
      <c r="AD705" s="46"/>
      <c r="AE705" s="46"/>
      <c r="AF705" s="46"/>
      <c r="AG705" s="46"/>
      <c r="AH705" s="46"/>
      <c r="AK705" s="11"/>
      <c r="AL705" s="46"/>
      <c r="AM705" s="46"/>
    </row>
    <row r="706" spans="13:39" x14ac:dyDescent="0.2">
      <c r="M706" s="11"/>
      <c r="N706" s="46"/>
      <c r="O706" s="46"/>
      <c r="P706" s="46"/>
      <c r="Q706" s="46"/>
      <c r="R706" s="46"/>
      <c r="S706" s="46"/>
      <c r="Y706" s="11"/>
      <c r="Z706" s="46"/>
      <c r="AA706" s="46"/>
      <c r="AB706" s="46"/>
      <c r="AC706" s="46"/>
      <c r="AD706" s="46"/>
      <c r="AE706" s="46"/>
      <c r="AF706" s="46"/>
      <c r="AG706" s="46"/>
      <c r="AH706" s="46"/>
      <c r="AK706" s="11"/>
      <c r="AL706" s="46"/>
      <c r="AM706" s="46"/>
    </row>
    <row r="707" spans="13:39" x14ac:dyDescent="0.2">
      <c r="M707" s="11"/>
      <c r="N707" s="46"/>
      <c r="O707" s="46"/>
      <c r="P707" s="46"/>
      <c r="Q707" s="46"/>
      <c r="R707" s="46"/>
      <c r="S707" s="46"/>
      <c r="Y707" s="11"/>
      <c r="Z707" s="46"/>
      <c r="AA707" s="46"/>
      <c r="AB707" s="46"/>
      <c r="AC707" s="46"/>
      <c r="AD707" s="46"/>
      <c r="AE707" s="46"/>
      <c r="AF707" s="46"/>
      <c r="AG707" s="46"/>
      <c r="AH707" s="46"/>
      <c r="AK707" s="11"/>
      <c r="AL707" s="46"/>
      <c r="AM707" s="46"/>
    </row>
    <row r="708" spans="13:39" x14ac:dyDescent="0.2">
      <c r="M708" s="11"/>
      <c r="N708" s="46"/>
      <c r="O708" s="46"/>
      <c r="P708" s="46"/>
      <c r="Q708" s="46"/>
      <c r="R708" s="46"/>
      <c r="S708" s="46"/>
      <c r="Y708" s="11"/>
      <c r="Z708" s="46"/>
      <c r="AA708" s="46"/>
      <c r="AB708" s="46"/>
      <c r="AC708" s="46"/>
      <c r="AD708" s="46"/>
      <c r="AE708" s="46"/>
      <c r="AF708" s="46"/>
      <c r="AG708" s="46"/>
      <c r="AH708" s="46"/>
      <c r="AK708" s="11"/>
      <c r="AL708" s="46"/>
      <c r="AM708" s="46"/>
    </row>
    <row r="709" spans="13:39" x14ac:dyDescent="0.2">
      <c r="M709" s="11"/>
      <c r="N709" s="46"/>
      <c r="O709" s="46"/>
      <c r="P709" s="46"/>
      <c r="Q709" s="46"/>
      <c r="R709" s="46"/>
      <c r="S709" s="46"/>
      <c r="Y709" s="11"/>
      <c r="Z709" s="46"/>
      <c r="AA709" s="46"/>
      <c r="AB709" s="46"/>
      <c r="AC709" s="46"/>
      <c r="AD709" s="46"/>
      <c r="AE709" s="46"/>
      <c r="AF709" s="46"/>
      <c r="AG709" s="46"/>
      <c r="AH709" s="46"/>
      <c r="AK709" s="11"/>
      <c r="AL709" s="46"/>
      <c r="AM709" s="46"/>
    </row>
    <row r="710" spans="13:39" x14ac:dyDescent="0.2">
      <c r="M710" s="11"/>
      <c r="N710" s="46"/>
      <c r="O710" s="46"/>
      <c r="P710" s="46"/>
      <c r="Q710" s="46"/>
      <c r="R710" s="46"/>
      <c r="S710" s="46"/>
      <c r="Y710" s="11"/>
      <c r="Z710" s="46"/>
      <c r="AA710" s="46"/>
      <c r="AB710" s="46"/>
      <c r="AC710" s="46"/>
      <c r="AD710" s="46"/>
      <c r="AE710" s="46"/>
      <c r="AF710" s="46"/>
      <c r="AG710" s="46"/>
      <c r="AH710" s="46"/>
      <c r="AK710" s="11"/>
      <c r="AL710" s="46"/>
      <c r="AM710" s="46"/>
    </row>
    <row r="711" spans="13:39" x14ac:dyDescent="0.2">
      <c r="M711" s="11"/>
      <c r="N711" s="46"/>
      <c r="O711" s="46"/>
      <c r="P711" s="46"/>
      <c r="Q711" s="46"/>
      <c r="R711" s="46"/>
      <c r="S711" s="46"/>
      <c r="AK711" s="11"/>
      <c r="AL711" s="46"/>
      <c r="AM711" s="46"/>
    </row>
  </sheetData>
  <mergeCells count="3">
    <mergeCell ref="G7:K7"/>
    <mergeCell ref="S7:V7"/>
    <mergeCell ref="AE7:AI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23277-DF16-DB42-B903-B443C5DAB183}">
  <sheetPr codeName="Sheet4">
    <tabColor theme="9" tint="0.59999389629810485"/>
  </sheetPr>
  <dimension ref="A1:N56"/>
  <sheetViews>
    <sheetView zoomScale="75" workbookViewId="0">
      <selection activeCell="B9" sqref="B9"/>
    </sheetView>
  </sheetViews>
  <sheetFormatPr baseColWidth="10" defaultColWidth="10.83203125" defaultRowHeight="16" x14ac:dyDescent="0.2"/>
  <cols>
    <col min="1" max="1" width="22.33203125" bestFit="1" customWidth="1"/>
    <col min="2" max="3" width="29.33203125" customWidth="1"/>
    <col min="4" max="4" width="21.83203125" customWidth="1"/>
    <col min="5" max="5" width="18.5" customWidth="1"/>
    <col min="7" max="7" width="22.33203125" bestFit="1" customWidth="1"/>
    <col min="8" max="8" width="24.1640625" bestFit="1" customWidth="1"/>
    <col min="9" max="9" width="13" bestFit="1" customWidth="1"/>
    <col min="10" max="10" width="19.1640625" bestFit="1" customWidth="1"/>
    <col min="11" max="11" width="23.6640625" customWidth="1"/>
    <col min="12" max="12" width="19.1640625" bestFit="1" customWidth="1"/>
    <col min="13" max="13" width="22.6640625" customWidth="1"/>
    <col min="14" max="14" width="19.1640625" bestFit="1" customWidth="1"/>
    <col min="15" max="15" width="36.1640625" bestFit="1" customWidth="1"/>
    <col min="16" max="16" width="19.1640625" bestFit="1" customWidth="1"/>
    <col min="17" max="17" width="36.1640625" bestFit="1" customWidth="1"/>
    <col min="18" max="18" width="19.1640625" bestFit="1" customWidth="1"/>
    <col min="19" max="19" width="36.1640625" bestFit="1" customWidth="1"/>
    <col min="20" max="20" width="19.1640625" bestFit="1" customWidth="1"/>
    <col min="21" max="21" width="36.1640625" bestFit="1" customWidth="1"/>
    <col min="22" max="22" width="19.1640625" bestFit="1" customWidth="1"/>
    <col min="23" max="23" width="36.1640625" bestFit="1" customWidth="1"/>
    <col min="24" max="24" width="19.1640625" bestFit="1" customWidth="1"/>
    <col min="25" max="25" width="36.1640625" bestFit="1" customWidth="1"/>
    <col min="26" max="26" width="19.1640625" bestFit="1" customWidth="1"/>
    <col min="27" max="27" width="36.1640625" bestFit="1" customWidth="1"/>
    <col min="28" max="28" width="19.1640625" bestFit="1" customWidth="1"/>
    <col min="29" max="29" width="36.1640625" bestFit="1" customWidth="1"/>
    <col min="30" max="30" width="19.1640625" bestFit="1" customWidth="1"/>
    <col min="31" max="31" width="36.1640625" bestFit="1" customWidth="1"/>
    <col min="32" max="32" width="19.1640625" bestFit="1" customWidth="1"/>
    <col min="33" max="33" width="36.1640625" bestFit="1" customWidth="1"/>
    <col min="34" max="34" width="19.1640625" bestFit="1" customWidth="1"/>
    <col min="35" max="35" width="36.1640625" bestFit="1" customWidth="1"/>
    <col min="36" max="36" width="19.1640625" bestFit="1" customWidth="1"/>
    <col min="37" max="37" width="36.1640625" bestFit="1" customWidth="1"/>
    <col min="38" max="38" width="19.1640625" bestFit="1" customWidth="1"/>
    <col min="39" max="39" width="36.1640625" bestFit="1" customWidth="1"/>
    <col min="40" max="40" width="24" bestFit="1" customWidth="1"/>
    <col min="41" max="41" width="41" bestFit="1" customWidth="1"/>
  </cols>
  <sheetData>
    <row r="1" spans="1:14" ht="17" thickBot="1" x14ac:dyDescent="0.25">
      <c r="A1" s="56" t="s">
        <v>56</v>
      </c>
    </row>
    <row r="3" spans="1:14" ht="17" thickBot="1" x14ac:dyDescent="0.25"/>
    <row r="4" spans="1:14" ht="17" thickBot="1" x14ac:dyDescent="0.25">
      <c r="A4" s="60" t="s">
        <v>86</v>
      </c>
      <c r="B4" s="61" t="s">
        <v>92</v>
      </c>
      <c r="D4" s="217" t="s">
        <v>81</v>
      </c>
      <c r="E4" s="218"/>
      <c r="F4" s="218"/>
      <c r="G4" s="218"/>
      <c r="H4" s="218"/>
      <c r="I4" s="218"/>
      <c r="J4" s="218"/>
      <c r="K4" s="219"/>
    </row>
    <row r="5" spans="1:14" ht="16" customHeight="1" x14ac:dyDescent="0.2">
      <c r="A5" s="46" t="s">
        <v>27</v>
      </c>
      <c r="B5" s="72">
        <f>AVERAGE('Q2 DATA 1965-2021'!B9:B692)</f>
        <v>1.156666666666667</v>
      </c>
      <c r="C5" s="24"/>
      <c r="D5" s="221" t="s">
        <v>98</v>
      </c>
      <c r="E5" s="209"/>
      <c r="F5" s="209"/>
      <c r="G5" s="209"/>
      <c r="H5" s="209"/>
      <c r="I5" s="209"/>
      <c r="J5" s="209"/>
      <c r="K5" s="222"/>
      <c r="L5" s="53"/>
      <c r="M5" s="53"/>
      <c r="N5" s="53"/>
    </row>
    <row r="6" spans="1:14" x14ac:dyDescent="0.2">
      <c r="A6" s="46" t="s">
        <v>28</v>
      </c>
      <c r="B6" s="72">
        <f>AVERAGE('Q2 DATA 1965-2021'!C9:C692)</f>
        <v>1.1595029239766081</v>
      </c>
      <c r="C6" s="24"/>
      <c r="D6" s="221"/>
      <c r="E6" s="209"/>
      <c r="F6" s="209"/>
      <c r="G6" s="209"/>
      <c r="H6" s="209"/>
      <c r="I6" s="209"/>
      <c r="J6" s="209"/>
      <c r="K6" s="222"/>
      <c r="L6" s="53"/>
      <c r="M6" s="53"/>
      <c r="N6" s="53"/>
    </row>
    <row r="7" spans="1:14" x14ac:dyDescent="0.2">
      <c r="A7" s="46" t="s">
        <v>29</v>
      </c>
      <c r="B7" s="63">
        <f>AVERAGE('Q2 DATA 1965-2021'!D9:D692)</f>
        <v>1.125979532163742</v>
      </c>
      <c r="C7" s="24"/>
      <c r="D7" s="221" t="s">
        <v>99</v>
      </c>
      <c r="E7" s="209"/>
      <c r="F7" s="209"/>
      <c r="G7" s="209"/>
      <c r="H7" s="209"/>
      <c r="I7" s="209"/>
      <c r="J7" s="209"/>
      <c r="K7" s="222"/>
      <c r="L7" s="53"/>
      <c r="M7" s="53"/>
      <c r="N7" s="53"/>
    </row>
    <row r="8" spans="1:14" x14ac:dyDescent="0.2">
      <c r="A8" s="46" t="s">
        <v>30</v>
      </c>
      <c r="B8" s="63">
        <f>AVERAGE('Q2 DATA 1965-2021'!E9:E692)</f>
        <v>1.0951461988304092</v>
      </c>
      <c r="C8" s="24"/>
      <c r="D8" s="221"/>
      <c r="E8" s="209"/>
      <c r="F8" s="209"/>
      <c r="G8" s="209"/>
      <c r="H8" s="209"/>
      <c r="I8" s="209"/>
      <c r="J8" s="209"/>
      <c r="K8" s="222"/>
      <c r="L8" s="53"/>
      <c r="M8" s="53"/>
      <c r="N8" s="53"/>
    </row>
    <row r="9" spans="1:14" x14ac:dyDescent="0.2">
      <c r="A9" s="46" t="s">
        <v>31</v>
      </c>
      <c r="B9" s="63">
        <f>AVERAGE('Q2 DATA 1965-2021'!F9:F692)</f>
        <v>0.9143421052631574</v>
      </c>
      <c r="C9" s="24"/>
      <c r="D9" s="223"/>
      <c r="E9" s="224"/>
      <c r="F9" s="224"/>
      <c r="G9" s="224"/>
      <c r="H9" s="224"/>
      <c r="I9" s="224"/>
      <c r="J9" s="224"/>
      <c r="K9" s="225"/>
      <c r="L9" s="53"/>
      <c r="M9" s="53"/>
      <c r="N9" s="53"/>
    </row>
    <row r="10" spans="1:14" ht="19" customHeight="1" x14ac:dyDescent="0.2">
      <c r="A10" s="46" t="s">
        <v>32</v>
      </c>
      <c r="B10" s="63">
        <f>AVERAGE('Q2 DATA 1965-2021'!N9:N692)</f>
        <v>0.94900584795321785</v>
      </c>
      <c r="C10" s="24"/>
      <c r="D10" s="226" t="s">
        <v>100</v>
      </c>
      <c r="E10" s="227"/>
      <c r="F10" s="227"/>
      <c r="G10" s="227"/>
      <c r="H10" s="227"/>
      <c r="I10" s="227"/>
      <c r="J10" s="227"/>
      <c r="K10" s="228"/>
      <c r="L10" s="53"/>
      <c r="M10" s="53"/>
      <c r="N10" s="53"/>
    </row>
    <row r="11" spans="1:14" x14ac:dyDescent="0.2">
      <c r="A11" s="46" t="s">
        <v>33</v>
      </c>
      <c r="B11" s="63">
        <f>AVERAGE('Q2 DATA 1965-2021'!O9:O692)</f>
        <v>0.96416666666666773</v>
      </c>
      <c r="C11" s="24"/>
      <c r="D11" s="221"/>
      <c r="E11" s="209"/>
      <c r="F11" s="209"/>
      <c r="G11" s="209"/>
      <c r="H11" s="209"/>
      <c r="I11" s="209"/>
      <c r="J11" s="209"/>
      <c r="K11" s="222"/>
    </row>
    <row r="12" spans="1:14" x14ac:dyDescent="0.2">
      <c r="A12" s="46" t="s">
        <v>34</v>
      </c>
      <c r="B12" s="63">
        <f>AVERAGE('Q2 DATA 1965-2021'!P9:P692)</f>
        <v>1.0051461988304085</v>
      </c>
      <c r="C12" s="24"/>
      <c r="D12" s="221"/>
      <c r="E12" s="209"/>
      <c r="F12" s="209"/>
      <c r="G12" s="209"/>
      <c r="H12" s="209"/>
      <c r="I12" s="209"/>
      <c r="J12" s="209"/>
      <c r="K12" s="222"/>
    </row>
    <row r="13" spans="1:14" x14ac:dyDescent="0.2">
      <c r="A13" s="46" t="s">
        <v>35</v>
      </c>
      <c r="B13" s="63">
        <f>AVERAGE('Q2 DATA 1965-2021'!Q9:Q692)</f>
        <v>1.0144883040935684</v>
      </c>
      <c r="C13" s="24"/>
      <c r="D13" s="221" t="s">
        <v>101</v>
      </c>
      <c r="E13" s="209"/>
      <c r="F13" s="209"/>
      <c r="G13" s="209"/>
      <c r="H13" s="209"/>
      <c r="I13" s="209"/>
      <c r="J13" s="209"/>
      <c r="K13" s="222"/>
    </row>
    <row r="14" spans="1:14" x14ac:dyDescent="0.2">
      <c r="A14" s="46" t="s">
        <v>36</v>
      </c>
      <c r="B14" s="63">
        <f>AVERAGE('Q2 DATA 1965-2021'!R9:R692)</f>
        <v>1.2465935672514596</v>
      </c>
      <c r="C14" s="24"/>
      <c r="D14" s="223"/>
      <c r="E14" s="224"/>
      <c r="F14" s="224"/>
      <c r="G14" s="224"/>
      <c r="H14" s="224"/>
      <c r="I14" s="224"/>
      <c r="J14" s="224"/>
      <c r="K14" s="225"/>
    </row>
    <row r="15" spans="1:14" ht="16" customHeight="1" x14ac:dyDescent="0.2">
      <c r="A15" s="46" t="s">
        <v>37</v>
      </c>
      <c r="B15" s="63">
        <f>AVERAGE('Q2 DATA 1965-2021'!Z9:Z692)</f>
        <v>0.87564327485380111</v>
      </c>
      <c r="C15" s="24"/>
      <c r="D15" s="226" t="s">
        <v>102</v>
      </c>
      <c r="E15" s="227"/>
      <c r="F15" s="227"/>
      <c r="G15" s="227"/>
      <c r="H15" s="227"/>
      <c r="I15" s="227"/>
      <c r="J15" s="227"/>
      <c r="K15" s="228"/>
    </row>
    <row r="16" spans="1:14" x14ac:dyDescent="0.2">
      <c r="A16" s="46" t="s">
        <v>38</v>
      </c>
      <c r="B16" s="63">
        <f>AVERAGE('Q2 DATA 1965-2021'!AA9:AA692)</f>
        <v>0.9838011695906429</v>
      </c>
      <c r="C16" s="24"/>
      <c r="D16" s="221"/>
      <c r="E16" s="209"/>
      <c r="F16" s="209"/>
      <c r="G16" s="209"/>
      <c r="H16" s="209"/>
      <c r="I16" s="209"/>
      <c r="J16" s="209"/>
      <c r="K16" s="222"/>
    </row>
    <row r="17" spans="1:11" x14ac:dyDescent="0.2">
      <c r="A17" s="46" t="s">
        <v>39</v>
      </c>
      <c r="B17" s="63">
        <f>AVERAGE('Q2 DATA 1965-2021'!AB9:AB692)</f>
        <v>0.9497514619883044</v>
      </c>
      <c r="C17" s="24"/>
      <c r="D17" s="221"/>
      <c r="E17" s="209"/>
      <c r="F17" s="209"/>
      <c r="G17" s="209"/>
      <c r="H17" s="209"/>
      <c r="I17" s="209"/>
      <c r="J17" s="209"/>
      <c r="K17" s="222"/>
    </row>
    <row r="18" spans="1:11" x14ac:dyDescent="0.2">
      <c r="A18" s="46" t="s">
        <v>40</v>
      </c>
      <c r="B18" s="63">
        <f>AVERAGE('Q2 DATA 1965-2021'!AC9:AC692)</f>
        <v>1.1302777777777777</v>
      </c>
      <c r="C18" s="24"/>
      <c r="D18" s="221" t="s">
        <v>103</v>
      </c>
      <c r="E18" s="209"/>
      <c r="F18" s="209"/>
      <c r="G18" s="209"/>
      <c r="H18" s="209"/>
      <c r="I18" s="209"/>
      <c r="J18" s="209"/>
      <c r="K18" s="222"/>
    </row>
    <row r="19" spans="1:11" x14ac:dyDescent="0.2">
      <c r="A19" s="46" t="s">
        <v>41</v>
      </c>
      <c r="B19" s="63">
        <f>AVERAGE('Q2 DATA 1965-2021'!AD9:AD692)</f>
        <v>1.2173538011695912</v>
      </c>
      <c r="C19" s="24"/>
      <c r="D19" s="223"/>
      <c r="E19" s="224"/>
      <c r="F19" s="224"/>
      <c r="G19" s="224"/>
      <c r="H19" s="224"/>
      <c r="I19" s="224"/>
      <c r="J19" s="224"/>
      <c r="K19" s="225"/>
    </row>
    <row r="20" spans="1:11" ht="17" thickBot="1" x14ac:dyDescent="0.25">
      <c r="A20" s="46"/>
      <c r="B20" s="24"/>
      <c r="C20" s="24"/>
      <c r="D20" s="54"/>
      <c r="E20" s="54"/>
      <c r="F20" s="54"/>
      <c r="G20" s="54"/>
      <c r="H20" s="54"/>
      <c r="I20" s="54"/>
      <c r="J20" s="54"/>
      <c r="K20" s="54"/>
    </row>
    <row r="21" spans="1:11" x14ac:dyDescent="0.2">
      <c r="D21" s="229" t="s">
        <v>85</v>
      </c>
      <c r="E21" s="230"/>
      <c r="F21" s="230"/>
      <c r="G21" s="230"/>
      <c r="H21" s="230"/>
      <c r="I21" s="230"/>
      <c r="J21" s="230"/>
      <c r="K21" s="231"/>
    </row>
    <row r="22" spans="1:11" x14ac:dyDescent="0.2">
      <c r="A22" s="46"/>
      <c r="D22" s="220" t="s">
        <v>104</v>
      </c>
      <c r="E22" s="220"/>
      <c r="F22" s="220"/>
      <c r="G22" s="220"/>
      <c r="H22" s="220"/>
      <c r="I22" s="220"/>
      <c r="J22" s="220"/>
      <c r="K22" s="220"/>
    </row>
    <row r="23" spans="1:11" x14ac:dyDescent="0.2">
      <c r="D23" s="220"/>
      <c r="E23" s="220"/>
      <c r="F23" s="220"/>
      <c r="G23" s="220"/>
      <c r="H23" s="220"/>
      <c r="I23" s="220"/>
      <c r="J23" s="220"/>
      <c r="K23" s="220"/>
    </row>
    <row r="24" spans="1:11" x14ac:dyDescent="0.2">
      <c r="D24" s="220"/>
      <c r="E24" s="220"/>
      <c r="F24" s="220"/>
      <c r="G24" s="220"/>
      <c r="H24" s="220"/>
      <c r="I24" s="220"/>
      <c r="J24" s="220"/>
      <c r="K24" s="220"/>
    </row>
    <row r="25" spans="1:11" x14ac:dyDescent="0.2">
      <c r="B25" s="63"/>
      <c r="D25" s="220"/>
      <c r="E25" s="220"/>
      <c r="F25" s="220"/>
      <c r="G25" s="220"/>
      <c r="H25" s="220"/>
      <c r="I25" s="220"/>
      <c r="J25" s="220"/>
      <c r="K25" s="220"/>
    </row>
    <row r="26" spans="1:11" x14ac:dyDescent="0.2">
      <c r="D26" s="220"/>
      <c r="E26" s="220"/>
      <c r="F26" s="220"/>
      <c r="G26" s="220"/>
      <c r="H26" s="220"/>
      <c r="I26" s="220"/>
      <c r="J26" s="220"/>
      <c r="K26" s="220"/>
    </row>
    <row r="27" spans="1:11" x14ac:dyDescent="0.2">
      <c r="D27" s="220"/>
      <c r="E27" s="220"/>
      <c r="F27" s="220"/>
      <c r="G27" s="220"/>
      <c r="H27" s="220"/>
      <c r="I27" s="220"/>
      <c r="J27" s="220"/>
      <c r="K27" s="220"/>
    </row>
    <row r="28" spans="1:11" ht="18" customHeight="1" x14ac:dyDescent="0.2"/>
    <row r="33" spans="4:4" x14ac:dyDescent="0.2">
      <c r="D33" s="65"/>
    </row>
    <row r="34" spans="4:4" x14ac:dyDescent="0.2">
      <c r="D34" s="55"/>
    </row>
    <row r="35" spans="4:4" x14ac:dyDescent="0.2">
      <c r="D35" s="55"/>
    </row>
    <row r="36" spans="4:4" x14ac:dyDescent="0.2">
      <c r="D36" s="55"/>
    </row>
    <row r="56" ht="18" customHeight="1" x14ac:dyDescent="0.2"/>
  </sheetData>
  <mergeCells count="9">
    <mergeCell ref="D4:K4"/>
    <mergeCell ref="D22:K27"/>
    <mergeCell ref="D5:K6"/>
    <mergeCell ref="D7:K9"/>
    <mergeCell ref="D10:K12"/>
    <mergeCell ref="D13:K14"/>
    <mergeCell ref="D15:K17"/>
    <mergeCell ref="D18:K19"/>
    <mergeCell ref="D21:K2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6056B-D892-8345-8A17-8ACB9066CAF2}">
  <sheetPr>
    <tabColor theme="9" tint="0.59999389629810485"/>
  </sheetPr>
  <dimension ref="A1:V695"/>
  <sheetViews>
    <sheetView zoomScale="56" workbookViewId="0">
      <selection activeCell="I4" sqref="I4"/>
    </sheetView>
  </sheetViews>
  <sheetFormatPr baseColWidth="10" defaultColWidth="10.83203125" defaultRowHeight="16" x14ac:dyDescent="0.2"/>
  <cols>
    <col min="1" max="1" width="22.6640625" bestFit="1" customWidth="1"/>
    <col min="2" max="2" width="15.5" bestFit="1" customWidth="1"/>
    <col min="3" max="3" width="20.83203125" bestFit="1" customWidth="1"/>
    <col min="4" max="4" width="12.1640625" bestFit="1" customWidth="1"/>
    <col min="7" max="7" width="10.83203125" customWidth="1"/>
  </cols>
  <sheetData>
    <row r="1" spans="1:22" ht="17" thickBot="1" x14ac:dyDescent="0.25">
      <c r="A1" s="56" t="s">
        <v>63</v>
      </c>
    </row>
    <row r="2" spans="1:22" ht="17" thickBot="1" x14ac:dyDescent="0.25">
      <c r="A2" s="14"/>
      <c r="C2" s="55"/>
    </row>
    <row r="3" spans="1:22" ht="17" thickBot="1" x14ac:dyDescent="0.25">
      <c r="A3" s="14"/>
      <c r="C3" s="73" t="s">
        <v>111</v>
      </c>
      <c r="D3" s="59">
        <v>684</v>
      </c>
    </row>
    <row r="4" spans="1:22" ht="17" thickBot="1" x14ac:dyDescent="0.25">
      <c r="A4" s="60" t="s">
        <v>86</v>
      </c>
      <c r="B4" s="61" t="s">
        <v>93</v>
      </c>
      <c r="C4" s="62" t="s">
        <v>112</v>
      </c>
      <c r="D4" s="56" t="s">
        <v>110</v>
      </c>
    </row>
    <row r="5" spans="1:22" x14ac:dyDescent="0.2">
      <c r="A5" t="s">
        <v>87</v>
      </c>
      <c r="B5" s="64">
        <f>'ANSWER 2 (PART 1)'!B14</f>
        <v>1.2465935672514596</v>
      </c>
      <c r="C5" s="55">
        <v>1736.8460811964123</v>
      </c>
      <c r="D5" cm="1">
        <f t="array" ref="D5">(PRODUCT(1+A12:A695)^(1/$D$3))-1</f>
        <v>1.0965867744366475E-2</v>
      </c>
    </row>
    <row r="6" spans="1:22" x14ac:dyDescent="0.2">
      <c r="A6" t="s">
        <v>88</v>
      </c>
      <c r="B6" s="64">
        <f>'ANSWER 2 (PART 1)'!B10</f>
        <v>0.94900584795321785</v>
      </c>
      <c r="C6" s="55">
        <v>289.75553737246707</v>
      </c>
      <c r="D6" cm="1">
        <f t="array" ref="D6">(PRODUCT(1+B12:B695)^(1/$D$3))-1</f>
        <v>8.322507765050613E-3</v>
      </c>
    </row>
    <row r="7" spans="1:22" x14ac:dyDescent="0.2">
      <c r="A7" t="s">
        <v>192</v>
      </c>
      <c r="B7" s="64">
        <f>AVERAGE('Q2 DATA 1965-2021'!B9:B692)</f>
        <v>1.156666666666667</v>
      </c>
      <c r="C7" s="55">
        <v>642.52152678219738</v>
      </c>
      <c r="D7" cm="1">
        <f t="array" ref="D7">(PRODUCT(1+C12:C695)^(1/$D$3))-1</f>
        <v>9.4971541020925088E-3</v>
      </c>
    </row>
    <row r="8" spans="1:22" ht="17" thickBot="1" x14ac:dyDescent="0.25">
      <c r="A8" t="s">
        <v>89</v>
      </c>
      <c r="B8" s="64">
        <f>'ANSWER 2 (PART 1)'!B9</f>
        <v>0.9143421052631574</v>
      </c>
      <c r="C8" s="55">
        <v>270.33808873194698</v>
      </c>
      <c r="D8" cm="1">
        <f t="array" ref="D8">(PRODUCT(1+D12:D695)^(1/$D$3))-1</f>
        <v>8.2202592637621308E-3</v>
      </c>
    </row>
    <row r="9" spans="1:22" ht="17" thickBot="1" x14ac:dyDescent="0.25">
      <c r="B9" s="64"/>
      <c r="C9" s="55"/>
      <c r="K9" s="232" t="s">
        <v>113</v>
      </c>
      <c r="L9" s="233"/>
      <c r="M9" s="233"/>
      <c r="N9" s="233"/>
      <c r="O9" s="233"/>
      <c r="P9" s="233"/>
      <c r="Q9" s="233"/>
      <c r="R9" s="233"/>
      <c r="S9" s="233"/>
      <c r="T9" s="233"/>
      <c r="U9" s="233"/>
      <c r="V9" s="234"/>
    </row>
    <row r="10" spans="1:22" ht="17" thickBot="1" x14ac:dyDescent="0.25">
      <c r="A10" s="57" t="s">
        <v>94</v>
      </c>
      <c r="B10" s="58" t="s">
        <v>95</v>
      </c>
      <c r="C10" s="58" t="s">
        <v>96</v>
      </c>
      <c r="D10" s="59" t="s">
        <v>97</v>
      </c>
      <c r="F10" s="217" t="s">
        <v>91</v>
      </c>
      <c r="G10" s="218"/>
      <c r="H10" s="218"/>
      <c r="I10" s="219"/>
      <c r="K10" s="235"/>
      <c r="L10" s="236"/>
      <c r="M10" s="236"/>
      <c r="N10" s="236"/>
      <c r="O10" s="236"/>
      <c r="P10" s="236"/>
      <c r="Q10" s="236"/>
      <c r="R10" s="236"/>
      <c r="S10" s="236"/>
      <c r="T10" s="236"/>
      <c r="U10" s="236"/>
      <c r="V10" s="237"/>
    </row>
    <row r="11" spans="1:22" x14ac:dyDescent="0.2">
      <c r="A11" s="50" t="s">
        <v>36</v>
      </c>
      <c r="B11" s="49" t="s">
        <v>32</v>
      </c>
      <c r="C11" s="49" t="s">
        <v>27</v>
      </c>
      <c r="D11" s="50" t="s">
        <v>31</v>
      </c>
      <c r="F11" s="50" t="s">
        <v>36</v>
      </c>
      <c r="G11" s="49" t="s">
        <v>32</v>
      </c>
      <c r="H11" s="49" t="s">
        <v>28</v>
      </c>
      <c r="I11" s="50" t="s">
        <v>31</v>
      </c>
    </row>
    <row r="12" spans="1:22" x14ac:dyDescent="0.2">
      <c r="A12" s="47">
        <f>'Q2 DATA 1965-2021'!R9/100</f>
        <v>5.3600000000000002E-2</v>
      </c>
      <c r="B12" s="47">
        <f>'Q2 DATA 1965-2021'!N9/100</f>
        <v>4.8899999999999999E-2</v>
      </c>
      <c r="C12" s="47">
        <f>'Q2 DATA 1965-2021'!B9/100</f>
        <v>7.6100000000000001E-2</v>
      </c>
      <c r="D12" s="47">
        <f>'Q2 DATA 1965-2021'!F9/100</f>
        <v>3.3300000000000003E-2</v>
      </c>
      <c r="F12">
        <f>1*(1+A12)</f>
        <v>1.0536000000000001</v>
      </c>
      <c r="G12">
        <f>1*(1+B12)</f>
        <v>1.0488999999999999</v>
      </c>
      <c r="H12">
        <f>1*(1+C12)</f>
        <v>1.0761000000000001</v>
      </c>
      <c r="I12">
        <f>1*(1+D12)</f>
        <v>1.0333000000000001</v>
      </c>
    </row>
    <row r="13" spans="1:22" x14ac:dyDescent="0.2">
      <c r="A13" s="47">
        <f>'Q2 DATA 1965-2021'!R10/100</f>
        <v>9.1999999999999998E-3</v>
      </c>
      <c r="B13" s="47">
        <f>'Q2 DATA 1965-2021'!N10/100</f>
        <v>3.7000000000000002E-3</v>
      </c>
      <c r="C13" s="47">
        <f>'Q2 DATA 1965-2021'!B10/100</f>
        <v>3.0099999999999998E-2</v>
      </c>
      <c r="D13" s="47">
        <f>'Q2 DATA 1965-2021'!F10/100</f>
        <v>8.9999999999999998E-4</v>
      </c>
      <c r="F13">
        <f>F12*(1+A13)</f>
        <v>1.0632931200000002</v>
      </c>
      <c r="G13">
        <f>G12*(1+B13)</f>
        <v>1.0527809299999999</v>
      </c>
      <c r="H13">
        <f>H12*(1+C13)</f>
        <v>1.10849061</v>
      </c>
      <c r="I13">
        <f>I12*(1+D13)</f>
        <v>1.0342299699999999</v>
      </c>
    </row>
    <row r="14" spans="1:22" x14ac:dyDescent="0.2">
      <c r="A14" s="47">
        <f>'Q2 DATA 1965-2021'!R11/100</f>
        <v>9.300000000000001E-3</v>
      </c>
      <c r="B14" s="47">
        <f>'Q2 DATA 1965-2021'!N11/100</f>
        <v>-1.2199999999999999E-2</v>
      </c>
      <c r="C14" s="47">
        <f>'Q2 DATA 1965-2021'!B11/100</f>
        <v>2.3599999999999999E-2</v>
      </c>
      <c r="D14" s="47">
        <f>'Q2 DATA 1965-2021'!F11/100</f>
        <v>-1.38E-2</v>
      </c>
      <c r="F14">
        <f>F13*(1+A14)</f>
        <v>1.0731817460160002</v>
      </c>
      <c r="G14">
        <f t="shared" ref="G14:G77" si="0">G13*(1+B14)</f>
        <v>1.039937002654</v>
      </c>
      <c r="H14">
        <f t="shared" ref="H14:H77" si="1">H13*(1+C14)</f>
        <v>1.1346509883960001</v>
      </c>
      <c r="I14">
        <f t="shared" ref="I14:I77" si="2">I13*(1+D14)</f>
        <v>1.019957596414</v>
      </c>
    </row>
    <row r="15" spans="1:22" x14ac:dyDescent="0.2">
      <c r="A15" s="47">
        <f>'Q2 DATA 1965-2021'!R12/100</f>
        <v>4.4900000000000002E-2</v>
      </c>
      <c r="B15" s="47">
        <f>'Q2 DATA 1965-2021'!N12/100</f>
        <v>4.3799999999999999E-2</v>
      </c>
      <c r="C15" s="47">
        <f>'Q2 DATA 1965-2021'!B12/100</f>
        <v>4.7899999999999998E-2</v>
      </c>
      <c r="D15" s="47">
        <f>'Q2 DATA 1965-2021'!F12/100</f>
        <v>3.27E-2</v>
      </c>
      <c r="F15">
        <f t="shared" ref="F15:F78" si="3">F14*(1+A15)</f>
        <v>1.1213676064121185</v>
      </c>
      <c r="G15">
        <f t="shared" si="0"/>
        <v>1.0854862433702452</v>
      </c>
      <c r="H15">
        <f t="shared" si="1"/>
        <v>1.1890007707401686</v>
      </c>
      <c r="I15">
        <f t="shared" si="2"/>
        <v>1.0533102098167377</v>
      </c>
    </row>
    <row r="16" spans="1:22" x14ac:dyDescent="0.2">
      <c r="A16" s="47">
        <f>'Q2 DATA 1965-2021'!R13/100</f>
        <v>-2.7000000000000003E-2</v>
      </c>
      <c r="B16" s="47">
        <f>'Q2 DATA 1965-2021'!N13/100</f>
        <v>-7.1999999999999998E-3</v>
      </c>
      <c r="C16" s="47">
        <f>'Q2 DATA 1965-2021'!B13/100</f>
        <v>-6.8999999999999999E-3</v>
      </c>
      <c r="D16" s="47">
        <f>'Q2 DATA 1965-2021'!F13/100</f>
        <v>-3.0000000000000001E-3</v>
      </c>
      <c r="F16">
        <f t="shared" si="3"/>
        <v>1.0910906810389913</v>
      </c>
      <c r="G16">
        <f t="shared" si="0"/>
        <v>1.0776707424179794</v>
      </c>
      <c r="H16">
        <f t="shared" si="1"/>
        <v>1.1807966654220614</v>
      </c>
      <c r="I16">
        <f t="shared" si="2"/>
        <v>1.0501502791872874</v>
      </c>
    </row>
    <row r="17" spans="1:9" x14ac:dyDescent="0.2">
      <c r="A17" s="47">
        <f>'Q2 DATA 1965-2021'!R14/100</f>
        <v>-7.0900000000000005E-2</v>
      </c>
      <c r="B17" s="47">
        <f>'Q2 DATA 1965-2021'!N14/100</f>
        <v>-4.6900000000000004E-2</v>
      </c>
      <c r="C17" s="47">
        <f>'Q2 DATA 1965-2021'!B14/100</f>
        <v>-9.8000000000000004E-2</v>
      </c>
      <c r="D17" s="47">
        <f>'Q2 DATA 1965-2021'!F14/100</f>
        <v>-4.2999999999999997E-2</v>
      </c>
      <c r="F17">
        <f t="shared" si="3"/>
        <v>1.0137323517533268</v>
      </c>
      <c r="G17">
        <f t="shared" si="0"/>
        <v>1.0271279845985761</v>
      </c>
      <c r="H17">
        <f t="shared" si="1"/>
        <v>1.0650785922106993</v>
      </c>
      <c r="I17">
        <f t="shared" si="2"/>
        <v>1.0049938171822341</v>
      </c>
    </row>
    <row r="18" spans="1:9" x14ac:dyDescent="0.2">
      <c r="A18" s="47">
        <f>'Q2 DATA 1965-2021'!R15/100</f>
        <v>5.0599999999999999E-2</v>
      </c>
      <c r="B18" s="47">
        <f>'Q2 DATA 1965-2021'!N15/100</f>
        <v>1.61E-2</v>
      </c>
      <c r="C18" s="47">
        <f>'Q2 DATA 1965-2021'!B15/100</f>
        <v>2.98E-2</v>
      </c>
      <c r="D18" s="47">
        <f>'Q2 DATA 1965-2021'!F15/100</f>
        <v>1.3100000000000001E-2</v>
      </c>
      <c r="F18">
        <f t="shared" si="3"/>
        <v>1.0650272087520452</v>
      </c>
      <c r="G18">
        <f t="shared" si="0"/>
        <v>1.0436647451506131</v>
      </c>
      <c r="H18">
        <f t="shared" si="1"/>
        <v>1.0968179342585782</v>
      </c>
      <c r="I18">
        <f t="shared" si="2"/>
        <v>1.0181592361873215</v>
      </c>
    </row>
    <row r="19" spans="1:9" x14ac:dyDescent="0.2">
      <c r="A19" s="47">
        <f>'Q2 DATA 1965-2021'!R16/100</f>
        <v>3.5200000000000002E-2</v>
      </c>
      <c r="B19" s="47">
        <f>'Q2 DATA 1965-2021'!N16/100</f>
        <v>3.4200000000000001E-2</v>
      </c>
      <c r="C19" s="47">
        <f>'Q2 DATA 1965-2021'!B16/100</f>
        <v>4.2500000000000003E-2</v>
      </c>
      <c r="D19" s="47">
        <f>'Q2 DATA 1965-2021'!F16/100</f>
        <v>2.6099999999999998E-2</v>
      </c>
      <c r="F19">
        <f t="shared" si="3"/>
        <v>1.1025161665001171</v>
      </c>
      <c r="G19">
        <f t="shared" si="0"/>
        <v>1.0793580794347641</v>
      </c>
      <c r="H19">
        <f t="shared" si="1"/>
        <v>1.1434326964645678</v>
      </c>
      <c r="I19">
        <f t="shared" si="2"/>
        <v>1.0447331922518106</v>
      </c>
    </row>
    <row r="20" spans="1:9" x14ac:dyDescent="0.2">
      <c r="A20" s="47">
        <f>'Q2 DATA 1965-2021'!R17/100</f>
        <v>3.49E-2</v>
      </c>
      <c r="B20" s="47">
        <f>'Q2 DATA 1965-2021'!N17/100</f>
        <v>3.8800000000000001E-2</v>
      </c>
      <c r="C20" s="47">
        <f>'Q2 DATA 1965-2021'!B17/100</f>
        <v>2.64E-2</v>
      </c>
      <c r="D20" s="47">
        <f>'Q2 DATA 1965-2021'!F17/100</f>
        <v>3.1699999999999999E-2</v>
      </c>
      <c r="F20">
        <f t="shared" si="3"/>
        <v>1.140993980710971</v>
      </c>
      <c r="G20">
        <f t="shared" si="0"/>
        <v>1.1212371729168329</v>
      </c>
      <c r="H20">
        <f t="shared" si="1"/>
        <v>1.1736193196512323</v>
      </c>
      <c r="I20">
        <f t="shared" si="2"/>
        <v>1.077851234446193</v>
      </c>
    </row>
    <row r="21" spans="1:9" x14ac:dyDescent="0.2">
      <c r="A21" s="47">
        <f>'Q2 DATA 1965-2021'!R18/100</f>
        <v>6.1600000000000002E-2</v>
      </c>
      <c r="B21" s="47">
        <f>'Q2 DATA 1965-2021'!N18/100</f>
        <v>3.2500000000000001E-2</v>
      </c>
      <c r="C21" s="47">
        <f>'Q2 DATA 1965-2021'!B18/100</f>
        <v>7.46E-2</v>
      </c>
      <c r="D21" s="47">
        <f>'Q2 DATA 1965-2021'!F18/100</f>
        <v>2.3799999999999998E-2</v>
      </c>
      <c r="F21">
        <f t="shared" si="3"/>
        <v>1.2112792099227669</v>
      </c>
      <c r="G21">
        <f t="shared" si="0"/>
        <v>1.1576773810366299</v>
      </c>
      <c r="H21">
        <f t="shared" si="1"/>
        <v>1.2611713208972142</v>
      </c>
      <c r="I21">
        <f t="shared" si="2"/>
        <v>1.1035040938260126</v>
      </c>
    </row>
    <row r="22" spans="1:9" x14ac:dyDescent="0.2">
      <c r="A22" s="47">
        <f>'Q2 DATA 1965-2021'!R19/100</f>
        <v>1.29E-2</v>
      </c>
      <c r="B22" s="47">
        <f>'Q2 DATA 1965-2021'!N19/100</f>
        <v>5.0000000000000001E-4</v>
      </c>
      <c r="C22" s="47">
        <f>'Q2 DATA 1965-2021'!B19/100</f>
        <v>5.9400000000000001E-2</v>
      </c>
      <c r="D22" s="47">
        <f>'Q2 DATA 1965-2021'!F19/100</f>
        <v>-7.1999999999999998E-3</v>
      </c>
      <c r="F22">
        <f t="shared" si="3"/>
        <v>1.2269047117307705</v>
      </c>
      <c r="G22">
        <f t="shared" si="0"/>
        <v>1.1582562197271482</v>
      </c>
      <c r="H22">
        <f t="shared" si="1"/>
        <v>1.3360848973585087</v>
      </c>
      <c r="I22">
        <f t="shared" si="2"/>
        <v>1.0955588643504652</v>
      </c>
    </row>
    <row r="23" spans="1:9" x14ac:dyDescent="0.2">
      <c r="A23" s="47">
        <f>'Q2 DATA 1965-2021'!R20/100</f>
        <v>4.1700000000000001E-2</v>
      </c>
      <c r="B23" s="47">
        <f>'Q2 DATA 1965-2021'!N20/100</f>
        <v>1.1299999999999999E-2</v>
      </c>
      <c r="C23" s="47">
        <f>'Q2 DATA 1965-2021'!B20/100</f>
        <v>4.58E-2</v>
      </c>
      <c r="D23" s="47">
        <f>'Q2 DATA 1965-2021'!F20/100</f>
        <v>8.6E-3</v>
      </c>
      <c r="F23">
        <f t="shared" si="3"/>
        <v>1.2780666382099437</v>
      </c>
      <c r="G23">
        <f t="shared" si="0"/>
        <v>1.171344515010065</v>
      </c>
      <c r="H23">
        <f t="shared" si="1"/>
        <v>1.3972775856575284</v>
      </c>
      <c r="I23">
        <f t="shared" si="2"/>
        <v>1.1049806705838792</v>
      </c>
    </row>
    <row r="24" spans="1:9" x14ac:dyDescent="0.2">
      <c r="A24" s="47">
        <f>'Q2 DATA 1965-2021'!R21/100</f>
        <v>0.05</v>
      </c>
      <c r="B24" s="47">
        <f>'Q2 DATA 1965-2021'!N21/100</f>
        <v>-1.1000000000000001E-3</v>
      </c>
      <c r="C24" s="47">
        <f>'Q2 DATA 1965-2021'!B21/100</f>
        <v>7.8E-2</v>
      </c>
      <c r="D24" s="47">
        <f>'Q2 DATA 1965-2021'!F21/100</f>
        <v>1.2999999999999999E-3</v>
      </c>
      <c r="F24">
        <f t="shared" si="3"/>
        <v>1.3419699701204411</v>
      </c>
      <c r="G24">
        <f t="shared" si="0"/>
        <v>1.1700560360435539</v>
      </c>
      <c r="H24">
        <f t="shared" si="1"/>
        <v>1.5062652373388157</v>
      </c>
      <c r="I24">
        <f t="shared" si="2"/>
        <v>1.1064171454556382</v>
      </c>
    </row>
    <row r="25" spans="1:9" x14ac:dyDescent="0.2">
      <c r="A25" s="47">
        <f>'Q2 DATA 1965-2021'!R22/100</f>
        <v>1.11E-2</v>
      </c>
      <c r="B25" s="47">
        <f>'Q2 DATA 1965-2021'!N22/100</f>
        <v>-1.0200000000000001E-2</v>
      </c>
      <c r="C25" s="47">
        <f>'Q2 DATA 1965-2021'!B22/100</f>
        <v>4.8799999999999996E-2</v>
      </c>
      <c r="D25" s="47">
        <f>'Q2 DATA 1965-2021'!F22/100</f>
        <v>-1.7100000000000001E-2</v>
      </c>
      <c r="F25">
        <f t="shared" si="3"/>
        <v>1.356865836788778</v>
      </c>
      <c r="G25">
        <f t="shared" si="0"/>
        <v>1.1581214644759097</v>
      </c>
      <c r="H25">
        <f t="shared" si="1"/>
        <v>1.5797709809209499</v>
      </c>
      <c r="I25">
        <f t="shared" si="2"/>
        <v>1.0874974122683467</v>
      </c>
    </row>
    <row r="26" spans="1:9" x14ac:dyDescent="0.2">
      <c r="A26" s="47">
        <f>'Q2 DATA 1965-2021'!R23/100</f>
        <v>-3.8199999999999998E-2</v>
      </c>
      <c r="B26" s="47">
        <f>'Q2 DATA 1965-2021'!N23/100</f>
        <v>-1.34E-2</v>
      </c>
      <c r="C26" s="47">
        <f>'Q2 DATA 1965-2021'!B23/100</f>
        <v>-4.5999999999999999E-3</v>
      </c>
      <c r="D26" s="47">
        <f>'Q2 DATA 1965-2021'!F23/100</f>
        <v>-2.1299999999999999E-2</v>
      </c>
      <c r="F26">
        <f t="shared" si="3"/>
        <v>1.3050335618234468</v>
      </c>
      <c r="G26">
        <f t="shared" si="0"/>
        <v>1.1426026368519326</v>
      </c>
      <c r="H26">
        <f t="shared" si="1"/>
        <v>1.5725040344087136</v>
      </c>
      <c r="I26">
        <f t="shared" si="2"/>
        <v>1.0643337173870309</v>
      </c>
    </row>
    <row r="27" spans="1:9" x14ac:dyDescent="0.2">
      <c r="A27" s="47">
        <f>'Q2 DATA 1965-2021'!R24/100</f>
        <v>2.3900000000000001E-2</v>
      </c>
      <c r="B27" s="47">
        <f>'Q2 DATA 1965-2021'!N24/100</f>
        <v>2.3399999999999997E-2</v>
      </c>
      <c r="C27" s="47">
        <f>'Q2 DATA 1965-2021'!B24/100</f>
        <v>6.3E-2</v>
      </c>
      <c r="D27" s="47">
        <f>'Q2 DATA 1965-2021'!F24/100</f>
        <v>1.9299999999999998E-2</v>
      </c>
      <c r="F27">
        <f t="shared" si="3"/>
        <v>1.3362238639510271</v>
      </c>
      <c r="G27">
        <f t="shared" si="0"/>
        <v>1.169339538554268</v>
      </c>
      <c r="H27">
        <f t="shared" si="1"/>
        <v>1.6715717885764625</v>
      </c>
      <c r="I27">
        <f t="shared" si="2"/>
        <v>1.0848753581326007</v>
      </c>
    </row>
    <row r="28" spans="1:9" x14ac:dyDescent="0.2">
      <c r="A28" s="47">
        <f>'Q2 DATA 1965-2021'!R25/100</f>
        <v>-8.0799999999999997E-2</v>
      </c>
      <c r="B28" s="47">
        <f>'Q2 DATA 1965-2021'!N25/100</f>
        <v>-4.3899999999999995E-2</v>
      </c>
      <c r="C28" s="47">
        <f>'Q2 DATA 1965-2021'!B25/100</f>
        <v>-0.11630000000000001</v>
      </c>
      <c r="D28" s="47">
        <f>'Q2 DATA 1965-2021'!F25/100</f>
        <v>-4.2999999999999997E-2</v>
      </c>
      <c r="F28">
        <f t="shared" si="3"/>
        <v>1.2282569757437842</v>
      </c>
      <c r="G28">
        <f t="shared" si="0"/>
        <v>1.1180055328117355</v>
      </c>
      <c r="H28">
        <f t="shared" si="1"/>
        <v>1.4771679895650198</v>
      </c>
      <c r="I28">
        <f t="shared" si="2"/>
        <v>1.0382257177328988</v>
      </c>
    </row>
    <row r="29" spans="1:9" x14ac:dyDescent="0.2">
      <c r="A29" s="47">
        <f>'Q2 DATA 1965-2021'!R26/100</f>
        <v>-3.0000000000000001E-3</v>
      </c>
      <c r="B29" s="47">
        <f>'Q2 DATA 1965-2021'!N26/100</f>
        <v>-1.83E-2</v>
      </c>
      <c r="C29" s="47">
        <f>'Q2 DATA 1965-2021'!B26/100</f>
        <v>3.0999999999999999E-3</v>
      </c>
      <c r="D29" s="47">
        <f>'Q2 DATA 1965-2021'!F26/100</f>
        <v>-1.52E-2</v>
      </c>
      <c r="F29">
        <f t="shared" si="3"/>
        <v>1.2245722048165528</v>
      </c>
      <c r="G29">
        <f t="shared" si="0"/>
        <v>1.0975460315612808</v>
      </c>
      <c r="H29">
        <f t="shared" si="1"/>
        <v>1.4817472103326714</v>
      </c>
      <c r="I29">
        <f t="shared" si="2"/>
        <v>1.0224446868233588</v>
      </c>
    </row>
    <row r="30" spans="1:9" x14ac:dyDescent="0.2">
      <c r="A30" s="47">
        <f>'Q2 DATA 1965-2021'!R27/100</f>
        <v>-1.49E-2</v>
      </c>
      <c r="B30" s="47">
        <f>'Q2 DATA 1965-2021'!N27/100</f>
        <v>-1.6E-2</v>
      </c>
      <c r="C30" s="47">
        <f>'Q2 DATA 1965-2021'!B27/100</f>
        <v>-1.8799999999999997E-2</v>
      </c>
      <c r="D30" s="47">
        <f>'Q2 DATA 1965-2021'!F27/100</f>
        <v>-1.1899999999999999E-2</v>
      </c>
      <c r="F30">
        <f t="shared" si="3"/>
        <v>1.2063260789647861</v>
      </c>
      <c r="G30">
        <f t="shared" si="0"/>
        <v>1.0799852950563003</v>
      </c>
      <c r="H30">
        <f t="shared" si="1"/>
        <v>1.4538903627784172</v>
      </c>
      <c r="I30">
        <f t="shared" si="2"/>
        <v>1.0102775950501608</v>
      </c>
    </row>
    <row r="31" spans="1:9" x14ac:dyDescent="0.2">
      <c r="A31" s="47">
        <f>'Q2 DATA 1965-2021'!R28/100</f>
        <v>-8.7899999999999992E-2</v>
      </c>
      <c r="B31" s="47">
        <f>'Q2 DATA 1965-2021'!N28/100</f>
        <v>-7.5800000000000006E-2</v>
      </c>
      <c r="C31" s="47">
        <f>'Q2 DATA 1965-2021'!B28/100</f>
        <v>-0.10769999999999999</v>
      </c>
      <c r="D31" s="47">
        <f>'Q2 DATA 1965-2021'!F28/100</f>
        <v>-6.9699999999999998E-2</v>
      </c>
      <c r="F31">
        <f t="shared" si="3"/>
        <v>1.1002900166237815</v>
      </c>
      <c r="G31">
        <f t="shared" si="0"/>
        <v>0.99812240969103272</v>
      </c>
      <c r="H31">
        <f t="shared" si="1"/>
        <v>1.2973063707071817</v>
      </c>
      <c r="I31">
        <f t="shared" si="2"/>
        <v>0.93986124667516457</v>
      </c>
    </row>
    <row r="32" spans="1:9" x14ac:dyDescent="0.2">
      <c r="A32" s="47">
        <f>'Q2 DATA 1965-2021'!R29/100</f>
        <v>-1.3899999999999999E-2</v>
      </c>
      <c r="B32" s="47">
        <f>'Q2 DATA 1965-2021'!N29/100</f>
        <v>-1.32E-2</v>
      </c>
      <c r="C32" s="47">
        <f>'Q2 DATA 1965-2021'!B29/100</f>
        <v>-1.9599999999999999E-2</v>
      </c>
      <c r="D32" s="47">
        <f>'Q2 DATA 1965-2021'!F29/100</f>
        <v>-4.3E-3</v>
      </c>
      <c r="F32">
        <f t="shared" si="3"/>
        <v>1.0849959853927109</v>
      </c>
      <c r="G32">
        <f t="shared" si="0"/>
        <v>0.98494719388311114</v>
      </c>
      <c r="H32">
        <f t="shared" si="1"/>
        <v>1.2718791658413211</v>
      </c>
      <c r="I32">
        <f t="shared" si="2"/>
        <v>0.93581984331446144</v>
      </c>
    </row>
    <row r="33" spans="1:9" x14ac:dyDescent="0.2">
      <c r="A33" s="47">
        <f>'Q2 DATA 1965-2021'!R30/100</f>
        <v>3.7200000000000004E-2</v>
      </c>
      <c r="B33" s="47">
        <f>'Q2 DATA 1965-2021'!N30/100</f>
        <v>2.4399999999999998E-2</v>
      </c>
      <c r="C33" s="47">
        <f>'Q2 DATA 1965-2021'!B30/100</f>
        <v>-4.0199999999999993E-2</v>
      </c>
      <c r="D33" s="47">
        <f>'Q2 DATA 1965-2021'!F30/100</f>
        <v>5.3399999999999996E-2</v>
      </c>
      <c r="F33">
        <f t="shared" si="3"/>
        <v>1.1253578360493197</v>
      </c>
      <c r="G33">
        <f t="shared" si="0"/>
        <v>1.0089799054138591</v>
      </c>
      <c r="H33">
        <f t="shared" si="1"/>
        <v>1.2207496233744999</v>
      </c>
      <c r="I33">
        <f t="shared" si="2"/>
        <v>0.98579262294745362</v>
      </c>
    </row>
    <row r="34" spans="1:9" x14ac:dyDescent="0.2">
      <c r="A34" s="47">
        <f>'Q2 DATA 1965-2021'!R31/100</f>
        <v>1.7000000000000001E-3</v>
      </c>
      <c r="B34" s="47">
        <f>'Q2 DATA 1965-2021'!N31/100</f>
        <v>4.2800000000000005E-2</v>
      </c>
      <c r="C34" s="47">
        <f>'Q2 DATA 1965-2021'!B31/100</f>
        <v>4.8000000000000001E-2</v>
      </c>
      <c r="D34" s="47">
        <f>'Q2 DATA 1965-2021'!F31/100</f>
        <v>1.1200000000000002E-2</v>
      </c>
      <c r="F34">
        <f t="shared" si="3"/>
        <v>1.1272709443706035</v>
      </c>
      <c r="G34">
        <f t="shared" si="0"/>
        <v>1.0521642453655722</v>
      </c>
      <c r="H34">
        <f t="shared" si="1"/>
        <v>1.279345605296476</v>
      </c>
      <c r="I34">
        <f t="shared" si="2"/>
        <v>0.99683350032446516</v>
      </c>
    </row>
    <row r="35" spans="1:9" x14ac:dyDescent="0.2">
      <c r="A35" s="47">
        <f>'Q2 DATA 1965-2021'!R32/100</f>
        <v>3.5999999999999999E-3</v>
      </c>
      <c r="B35" s="47">
        <f>'Q2 DATA 1965-2021'!N32/100</f>
        <v>-3.4000000000000002E-3</v>
      </c>
      <c r="C35" s="47">
        <f>'Q2 DATA 1965-2021'!B32/100</f>
        <v>1.84E-2</v>
      </c>
      <c r="D35" s="47">
        <f>'Q2 DATA 1965-2021'!F32/100</f>
        <v>-2.0000000000000001E-4</v>
      </c>
      <c r="F35">
        <f t="shared" si="3"/>
        <v>1.1313291197703377</v>
      </c>
      <c r="G35">
        <f t="shared" si="0"/>
        <v>1.0485868869313293</v>
      </c>
      <c r="H35">
        <f t="shared" si="1"/>
        <v>1.3028855644339312</v>
      </c>
      <c r="I35">
        <f t="shared" si="2"/>
        <v>0.99663413362440034</v>
      </c>
    </row>
    <row r="36" spans="1:9" x14ac:dyDescent="0.2">
      <c r="A36" s="47">
        <f>'Q2 DATA 1965-2021'!R33/100</f>
        <v>0.1474</v>
      </c>
      <c r="B36" s="47">
        <f>'Q2 DATA 1965-2021'!N33/100</f>
        <v>8.3299999999999999E-2</v>
      </c>
      <c r="C36" s="47">
        <f>'Q2 DATA 1965-2021'!B33/100</f>
        <v>0.1875</v>
      </c>
      <c r="D36" s="47">
        <f>'Q2 DATA 1965-2021'!F33/100</f>
        <v>7.2499999999999995E-2</v>
      </c>
      <c r="F36">
        <f t="shared" si="3"/>
        <v>1.2980870320244855</v>
      </c>
      <c r="G36">
        <f t="shared" si="0"/>
        <v>1.135934174612709</v>
      </c>
      <c r="H36">
        <f t="shared" si="1"/>
        <v>1.5471766077652933</v>
      </c>
      <c r="I36">
        <f t="shared" si="2"/>
        <v>1.0688901083121694</v>
      </c>
    </row>
    <row r="37" spans="1:9" x14ac:dyDescent="0.2">
      <c r="A37" s="47">
        <f>'Q2 DATA 1965-2021'!R34/100</f>
        <v>5.9999999999999995E-4</v>
      </c>
      <c r="B37" s="47">
        <f>'Q2 DATA 1965-2021'!N34/100</f>
        <v>2.4E-2</v>
      </c>
      <c r="C37" s="47">
        <f>'Q2 DATA 1965-2021'!B34/100</f>
        <v>5.8200000000000002E-2</v>
      </c>
      <c r="D37" s="47">
        <f>'Q2 DATA 1965-2021'!F34/100</f>
        <v>8.6E-3</v>
      </c>
      <c r="F37">
        <f t="shared" si="3"/>
        <v>1.2988658842437002</v>
      </c>
      <c r="G37">
        <f t="shared" si="0"/>
        <v>1.163196594803414</v>
      </c>
      <c r="H37">
        <f t="shared" si="1"/>
        <v>1.6372222863372334</v>
      </c>
      <c r="I37">
        <f t="shared" si="2"/>
        <v>1.0780825632436539</v>
      </c>
    </row>
    <row r="38" spans="1:9" x14ac:dyDescent="0.2">
      <c r="A38" s="47">
        <f>'Q2 DATA 1965-2021'!R35/100</f>
        <v>5.5099999999999996E-2</v>
      </c>
      <c r="B38" s="47">
        <f>'Q2 DATA 1965-2021'!N35/100</f>
        <v>4.5100000000000001E-2</v>
      </c>
      <c r="C38" s="47">
        <f>'Q2 DATA 1965-2021'!B35/100</f>
        <v>6.83E-2</v>
      </c>
      <c r="D38" s="47">
        <f>'Q2 DATA 1965-2021'!F35/100</f>
        <v>3.95E-2</v>
      </c>
      <c r="F38">
        <f t="shared" si="3"/>
        <v>1.370433394465528</v>
      </c>
      <c r="G38">
        <f t="shared" si="0"/>
        <v>1.2156567612290479</v>
      </c>
      <c r="H38">
        <f t="shared" si="1"/>
        <v>1.7490445684940665</v>
      </c>
      <c r="I38">
        <f t="shared" si="2"/>
        <v>1.1206668244917783</v>
      </c>
    </row>
    <row r="39" spans="1:9" x14ac:dyDescent="0.2">
      <c r="A39" s="47">
        <f>'Q2 DATA 1965-2021'!R36/100</f>
        <v>2.46E-2</v>
      </c>
      <c r="B39" s="47">
        <f>'Q2 DATA 1965-2021'!N36/100</f>
        <v>6.7900000000000002E-2</v>
      </c>
      <c r="C39" s="47">
        <f>'Q2 DATA 1965-2021'!B36/100</f>
        <v>4.5499999999999999E-2</v>
      </c>
      <c r="D39" s="47">
        <f>'Q2 DATA 1965-2021'!F36/100</f>
        <v>4.1599999999999998E-2</v>
      </c>
      <c r="F39">
        <f t="shared" si="3"/>
        <v>1.4041460559693799</v>
      </c>
      <c r="G39">
        <f t="shared" si="0"/>
        <v>1.2981998553165004</v>
      </c>
      <c r="H39">
        <f t="shared" si="1"/>
        <v>1.8286260963605467</v>
      </c>
      <c r="I39">
        <f t="shared" si="2"/>
        <v>1.1672865643906365</v>
      </c>
    </row>
    <row r="40" spans="1:9" x14ac:dyDescent="0.2">
      <c r="A40" s="47">
        <f>'Q2 DATA 1965-2021'!R37/100</f>
        <v>-2.6499999999999999E-2</v>
      </c>
      <c r="B40" s="47">
        <f>'Q2 DATA 1965-2021'!N37/100</f>
        <v>-5.16E-2</v>
      </c>
      <c r="C40" s="47">
        <f>'Q2 DATA 1965-2021'!B37/100</f>
        <v>-2.0999999999999999E-3</v>
      </c>
      <c r="D40" s="47">
        <f>'Q2 DATA 1965-2021'!F37/100</f>
        <v>-4.82E-2</v>
      </c>
      <c r="F40">
        <f t="shared" si="3"/>
        <v>1.3669361854861914</v>
      </c>
      <c r="G40">
        <f t="shared" si="0"/>
        <v>1.2312127427821691</v>
      </c>
      <c r="H40">
        <f t="shared" si="1"/>
        <v>1.8247859815581895</v>
      </c>
      <c r="I40">
        <f t="shared" si="2"/>
        <v>1.1110233519870079</v>
      </c>
    </row>
    <row r="41" spans="1:9" x14ac:dyDescent="0.2">
      <c r="A41" s="47">
        <f>'Q2 DATA 1965-2021'!R38/100</f>
        <v>4.7199999999999999E-2</v>
      </c>
      <c r="B41" s="47">
        <f>'Q2 DATA 1965-2021'!N38/100</f>
        <v>1.9400000000000001E-2</v>
      </c>
      <c r="C41" s="47">
        <f>'Q2 DATA 1965-2021'!B38/100</f>
        <v>0.124</v>
      </c>
      <c r="D41" s="47">
        <f>'Q2 DATA 1965-2021'!F38/100</f>
        <v>1.5600000000000001E-2</v>
      </c>
      <c r="F41">
        <f t="shared" si="3"/>
        <v>1.4314555734411396</v>
      </c>
      <c r="G41">
        <f t="shared" si="0"/>
        <v>1.2550982699921434</v>
      </c>
      <c r="H41">
        <f t="shared" si="1"/>
        <v>2.0510594432714053</v>
      </c>
      <c r="I41">
        <f t="shared" si="2"/>
        <v>1.1283553162780053</v>
      </c>
    </row>
    <row r="42" spans="1:9" x14ac:dyDescent="0.2">
      <c r="A42" s="47">
        <f>'Q2 DATA 1965-2021'!R39/100</f>
        <v>8.2799999999999999E-2</v>
      </c>
      <c r="B42" s="47">
        <f>'Q2 DATA 1965-2021'!N39/100</f>
        <v>4.5899999999999996E-2</v>
      </c>
      <c r="C42" s="47">
        <f>'Q2 DATA 1965-2021'!B39/100</f>
        <v>9.7899999999999987E-2</v>
      </c>
      <c r="D42" s="47">
        <f>'Q2 DATA 1965-2021'!F39/100</f>
        <v>4.2999999999999997E-2</v>
      </c>
      <c r="F42">
        <f t="shared" si="3"/>
        <v>1.5499800949220659</v>
      </c>
      <c r="G42">
        <f t="shared" si="0"/>
        <v>1.3127072805847828</v>
      </c>
      <c r="H42">
        <f t="shared" si="1"/>
        <v>2.2518581627676761</v>
      </c>
      <c r="I42">
        <f t="shared" si="2"/>
        <v>1.1768745948779595</v>
      </c>
    </row>
    <row r="43" spans="1:9" x14ac:dyDescent="0.2">
      <c r="A43" s="47">
        <f>'Q2 DATA 1965-2021'!R40/100</f>
        <v>1.6799999999999999E-2</v>
      </c>
      <c r="B43" s="47">
        <f>'Q2 DATA 1965-2021'!N40/100</f>
        <v>-6.9999999999999993E-3</v>
      </c>
      <c r="C43" s="47">
        <f>'Q2 DATA 1965-2021'!B40/100</f>
        <v>5.1999999999999998E-3</v>
      </c>
      <c r="D43" s="47">
        <f>'Q2 DATA 1965-2021'!F40/100</f>
        <v>-7.7000000000000002E-3</v>
      </c>
      <c r="F43">
        <f t="shared" si="3"/>
        <v>1.5760197605167565</v>
      </c>
      <c r="G43">
        <f t="shared" si="0"/>
        <v>1.3035183296206894</v>
      </c>
      <c r="H43">
        <f t="shared" si="1"/>
        <v>2.2635678252140683</v>
      </c>
      <c r="I43">
        <f t="shared" si="2"/>
        <v>1.1678126604973993</v>
      </c>
    </row>
    <row r="44" spans="1:9" x14ac:dyDescent="0.2">
      <c r="A44" s="47">
        <f>'Q2 DATA 1965-2021'!R41/100</f>
        <v>1.2699999999999999E-2</v>
      </c>
      <c r="B44" s="47">
        <f>'Q2 DATA 1965-2021'!N41/100</f>
        <v>3.9599999999999996E-2</v>
      </c>
      <c r="C44" s="47">
        <f>'Q2 DATA 1965-2021'!B41/100</f>
        <v>8.2599999999999993E-2</v>
      </c>
      <c r="D44" s="47">
        <f>'Q2 DATA 1965-2021'!F41/100</f>
        <v>3.2300000000000002E-2</v>
      </c>
      <c r="F44">
        <f t="shared" si="3"/>
        <v>1.5960352114753191</v>
      </c>
      <c r="G44">
        <f t="shared" si="0"/>
        <v>1.3551376554736687</v>
      </c>
      <c r="H44">
        <f t="shared" si="1"/>
        <v>2.4505385275767502</v>
      </c>
      <c r="I44">
        <f t="shared" si="2"/>
        <v>1.2055330094314654</v>
      </c>
    </row>
    <row r="45" spans="1:9" x14ac:dyDescent="0.2">
      <c r="A45" s="47">
        <f>'Q2 DATA 1965-2021'!R42/100</f>
        <v>-5.2699999999999997E-2</v>
      </c>
      <c r="B45" s="47">
        <f>'Q2 DATA 1965-2021'!N42/100</f>
        <v>-8.3000000000000001E-3</v>
      </c>
      <c r="C45" s="47">
        <f>'Q2 DATA 1965-2021'!B42/100</f>
        <v>-1.72E-2</v>
      </c>
      <c r="D45" s="47">
        <f>'Q2 DATA 1965-2021'!F42/100</f>
        <v>-2.41E-2</v>
      </c>
      <c r="F45">
        <f t="shared" si="3"/>
        <v>1.5119241558305698</v>
      </c>
      <c r="G45">
        <f t="shared" si="0"/>
        <v>1.3438900129332374</v>
      </c>
      <c r="H45">
        <f t="shared" si="1"/>
        <v>2.4083892649024299</v>
      </c>
      <c r="I45">
        <f t="shared" si="2"/>
        <v>1.176479663904167</v>
      </c>
    </row>
    <row r="46" spans="1:9" x14ac:dyDescent="0.2">
      <c r="A46" s="47">
        <f>'Q2 DATA 1965-2021'!R43/100</f>
        <v>-3.0000000000000001E-3</v>
      </c>
      <c r="B46" s="47">
        <f>'Q2 DATA 1965-2021'!N43/100</f>
        <v>1.5100000000000001E-2</v>
      </c>
      <c r="C46" s="47">
        <f>'Q2 DATA 1965-2021'!B43/100</f>
        <v>-1.1999999999999999E-3</v>
      </c>
      <c r="D46" s="47">
        <f>'Q2 DATA 1965-2021'!F43/100</f>
        <v>6.8000000000000005E-3</v>
      </c>
      <c r="F46">
        <f t="shared" si="3"/>
        <v>1.5073883833630781</v>
      </c>
      <c r="G46">
        <f t="shared" si="0"/>
        <v>1.3641827521285292</v>
      </c>
      <c r="H46">
        <f t="shared" si="1"/>
        <v>2.4054991977845472</v>
      </c>
      <c r="I46">
        <f t="shared" si="2"/>
        <v>1.1844797256187152</v>
      </c>
    </row>
    <row r="47" spans="1:9" x14ac:dyDescent="0.2">
      <c r="A47" s="47">
        <f>'Q2 DATA 1965-2021'!R44/100</f>
        <v>4.8600000000000004E-2</v>
      </c>
      <c r="B47" s="47">
        <f>'Q2 DATA 1965-2021'!N44/100</f>
        <v>2.3399999999999997E-2</v>
      </c>
      <c r="C47" s="47">
        <f>'Q2 DATA 1965-2021'!B44/100</f>
        <v>0.10830000000000001</v>
      </c>
      <c r="D47" s="47">
        <f>'Q2 DATA 1965-2021'!F44/100</f>
        <v>2.4700000000000003E-2</v>
      </c>
      <c r="F47">
        <f t="shared" si="3"/>
        <v>1.5806474587945236</v>
      </c>
      <c r="G47">
        <f t="shared" si="0"/>
        <v>1.3961046285283369</v>
      </c>
      <c r="H47">
        <f t="shared" si="1"/>
        <v>2.6660147609046136</v>
      </c>
      <c r="I47">
        <f t="shared" si="2"/>
        <v>1.2137363748414973</v>
      </c>
    </row>
    <row r="48" spans="1:9" x14ac:dyDescent="0.2">
      <c r="A48" s="47">
        <f>'Q2 DATA 1965-2021'!R45/100</f>
        <v>-6.8000000000000005E-3</v>
      </c>
      <c r="B48" s="47">
        <f>'Q2 DATA 1965-2021'!N45/100</f>
        <v>-6.3700000000000007E-2</v>
      </c>
      <c r="C48" s="47">
        <f>'Q2 DATA 1965-2021'!B45/100</f>
        <v>3.4300000000000004E-2</v>
      </c>
      <c r="D48" s="47">
        <f>'Q2 DATA 1965-2021'!F45/100</f>
        <v>-4.2300000000000004E-2</v>
      </c>
      <c r="F48">
        <f t="shared" si="3"/>
        <v>1.5698990560747208</v>
      </c>
      <c r="G48">
        <f t="shared" si="0"/>
        <v>1.3071727636910819</v>
      </c>
      <c r="H48">
        <f t="shared" si="1"/>
        <v>2.7574590672036421</v>
      </c>
      <c r="I48">
        <f t="shared" si="2"/>
        <v>1.1623953261857021</v>
      </c>
    </row>
    <row r="49" spans="1:9" x14ac:dyDescent="0.2">
      <c r="A49" s="47">
        <f>'Q2 DATA 1965-2021'!R46/100</f>
        <v>-3.44E-2</v>
      </c>
      <c r="B49" s="47">
        <f>'Q2 DATA 1965-2021'!N46/100</f>
        <v>-3.5000000000000003E-2</v>
      </c>
      <c r="C49" s="47">
        <f>'Q2 DATA 1965-2021'!B46/100</f>
        <v>-6.8900000000000003E-2</v>
      </c>
      <c r="D49" s="47">
        <f>'Q2 DATA 1965-2021'!F46/100</f>
        <v>-2.53E-2</v>
      </c>
      <c r="F49">
        <f t="shared" si="3"/>
        <v>1.5158945285457504</v>
      </c>
      <c r="G49">
        <f t="shared" si="0"/>
        <v>1.261421716961894</v>
      </c>
      <c r="H49">
        <f t="shared" si="1"/>
        <v>2.5674701374733111</v>
      </c>
      <c r="I49">
        <f t="shared" si="2"/>
        <v>1.1329867244332039</v>
      </c>
    </row>
    <row r="50" spans="1:9" x14ac:dyDescent="0.2">
      <c r="A50" s="47">
        <f>'Q2 DATA 1965-2021'!R47/100</f>
        <v>7.4000000000000003E-3</v>
      </c>
      <c r="B50" s="47">
        <f>'Q2 DATA 1965-2021'!N47/100</f>
        <v>2.69E-2</v>
      </c>
      <c r="C50" s="47">
        <f>'Q2 DATA 1965-2021'!B47/100</f>
        <v>-1.1699999999999999E-2</v>
      </c>
      <c r="D50" s="47">
        <f>'Q2 DATA 1965-2021'!F47/100</f>
        <v>9.5999999999999992E-3</v>
      </c>
      <c r="F50">
        <f t="shared" si="3"/>
        <v>1.5271121480569889</v>
      </c>
      <c r="G50">
        <f t="shared" si="0"/>
        <v>1.2953539611481688</v>
      </c>
      <c r="H50">
        <f t="shared" si="1"/>
        <v>2.5374307368648732</v>
      </c>
      <c r="I50">
        <f t="shared" si="2"/>
        <v>1.1438633969877627</v>
      </c>
    </row>
    <row r="51" spans="1:9" x14ac:dyDescent="0.2">
      <c r="A51" s="47">
        <f>'Q2 DATA 1965-2021'!R48/100</f>
        <v>0.1242</v>
      </c>
      <c r="B51" s="47">
        <f>'Q2 DATA 1965-2021'!N48/100</f>
        <v>0.1137</v>
      </c>
      <c r="C51" s="47">
        <f>'Q2 DATA 1965-2021'!B48/100</f>
        <v>0.17280000000000001</v>
      </c>
      <c r="D51" s="47">
        <f>'Q2 DATA 1965-2021'!F48/100</f>
        <v>8.1000000000000003E-2</v>
      </c>
      <c r="F51">
        <f t="shared" si="3"/>
        <v>1.716779476845667</v>
      </c>
      <c r="G51">
        <f t="shared" si="0"/>
        <v>1.4426357065307154</v>
      </c>
      <c r="H51">
        <f t="shared" si="1"/>
        <v>2.9758987681951234</v>
      </c>
      <c r="I51">
        <f t="shared" si="2"/>
        <v>1.2365163321437715</v>
      </c>
    </row>
    <row r="52" spans="1:9" x14ac:dyDescent="0.2">
      <c r="A52" s="47">
        <f>'Q2 DATA 1965-2021'!R49/100</f>
        <v>6.3200000000000006E-2</v>
      </c>
      <c r="B52" s="47">
        <f>'Q2 DATA 1965-2021'!N49/100</f>
        <v>2.9500000000000002E-2</v>
      </c>
      <c r="C52" s="47">
        <f>'Q2 DATA 1965-2021'!B49/100</f>
        <v>0.1201</v>
      </c>
      <c r="D52" s="47">
        <f>'Q2 DATA 1965-2021'!F49/100</f>
        <v>1.3000000000000001E-2</v>
      </c>
      <c r="F52">
        <f t="shared" si="3"/>
        <v>1.825279939782313</v>
      </c>
      <c r="G52">
        <f t="shared" si="0"/>
        <v>1.4851934598733716</v>
      </c>
      <c r="H52">
        <f t="shared" si="1"/>
        <v>3.3333042102553581</v>
      </c>
      <c r="I52">
        <f t="shared" si="2"/>
        <v>1.2525910444616404</v>
      </c>
    </row>
    <row r="53" spans="1:9" x14ac:dyDescent="0.2">
      <c r="A53" s="47">
        <f>'Q2 DATA 1965-2021'!R50/100</f>
        <v>-9.4999999999999998E-3</v>
      </c>
      <c r="B53" s="47">
        <f>'Q2 DATA 1965-2021'!N50/100</f>
        <v>-1.6000000000000001E-3</v>
      </c>
      <c r="C53" s="47">
        <f>'Q2 DATA 1965-2021'!B50/100</f>
        <v>6.8000000000000005E-3</v>
      </c>
      <c r="D53" s="47">
        <f>'Q2 DATA 1965-2021'!F50/100</f>
        <v>1.1299999999999999E-2</v>
      </c>
      <c r="F53">
        <f t="shared" si="3"/>
        <v>1.8079397803543811</v>
      </c>
      <c r="G53">
        <f t="shared" si="0"/>
        <v>1.4828171503375742</v>
      </c>
      <c r="H53">
        <f t="shared" si="1"/>
        <v>3.355970678885094</v>
      </c>
      <c r="I53">
        <f t="shared" si="2"/>
        <v>1.2667453232640571</v>
      </c>
    </row>
    <row r="54" spans="1:9" x14ac:dyDescent="0.2">
      <c r="A54" s="47">
        <f>'Q2 DATA 1965-2021'!R51/100</f>
        <v>2.3E-3</v>
      </c>
      <c r="B54" s="47">
        <f>'Q2 DATA 1965-2021'!N51/100</f>
        <v>-5.3600000000000002E-2</v>
      </c>
      <c r="C54" s="47">
        <f>'Q2 DATA 1965-2021'!B51/100</f>
        <v>-2.8999999999999998E-2</v>
      </c>
      <c r="D54" s="47">
        <f>'Q2 DATA 1965-2021'!F51/100</f>
        <v>-1.66E-2</v>
      </c>
      <c r="F54">
        <f t="shared" si="3"/>
        <v>1.8120980418491961</v>
      </c>
      <c r="G54">
        <f t="shared" si="0"/>
        <v>1.4033381510794802</v>
      </c>
      <c r="H54">
        <f t="shared" si="1"/>
        <v>3.2586475291974262</v>
      </c>
      <c r="I54">
        <f t="shared" si="2"/>
        <v>1.2457173508978738</v>
      </c>
    </row>
    <row r="55" spans="1:9" x14ac:dyDescent="0.2">
      <c r="A55" s="47">
        <f>'Q2 DATA 1965-2021'!R52/100</f>
        <v>3.5499999999999997E-2</v>
      </c>
      <c r="B55" s="47">
        <f>'Q2 DATA 1965-2021'!N52/100</f>
        <v>1.4199999999999999E-2</v>
      </c>
      <c r="C55" s="47">
        <f>'Q2 DATA 1965-2021'!B52/100</f>
        <v>4.5499999999999999E-2</v>
      </c>
      <c r="D55" s="47">
        <f>'Q2 DATA 1965-2021'!F52/100</f>
        <v>1.3899999999999999E-2</v>
      </c>
      <c r="F55">
        <f t="shared" si="3"/>
        <v>1.8764275223348428</v>
      </c>
      <c r="G55">
        <f t="shared" si="0"/>
        <v>1.4232655528248088</v>
      </c>
      <c r="H55">
        <f t="shared" si="1"/>
        <v>3.4069159917759095</v>
      </c>
      <c r="I55">
        <f t="shared" si="2"/>
        <v>1.2630328220753544</v>
      </c>
    </row>
    <row r="56" spans="1:9" x14ac:dyDescent="0.2">
      <c r="A56" s="47">
        <f>'Q2 DATA 1965-2021'!R53/100</f>
        <v>7.3499999999999996E-2</v>
      </c>
      <c r="B56" s="47">
        <f>'Q2 DATA 1965-2021'!N53/100</f>
        <v>2.92E-2</v>
      </c>
      <c r="C56" s="47">
        <f>'Q2 DATA 1965-2021'!B53/100</f>
        <v>7.1300000000000002E-2</v>
      </c>
      <c r="D56" s="47">
        <f>'Q2 DATA 1965-2021'!F53/100</f>
        <v>3.49E-2</v>
      </c>
      <c r="F56">
        <f t="shared" si="3"/>
        <v>2.0143449452264535</v>
      </c>
      <c r="G56">
        <f t="shared" si="0"/>
        <v>1.4648249069672932</v>
      </c>
      <c r="H56">
        <f t="shared" si="1"/>
        <v>3.6498291019895315</v>
      </c>
      <c r="I56">
        <f t="shared" si="2"/>
        <v>1.3071126675657843</v>
      </c>
    </row>
    <row r="57" spans="1:9" x14ac:dyDescent="0.2">
      <c r="A57" s="47">
        <f>'Q2 DATA 1965-2021'!R54/100</f>
        <v>1.3999999999999999E-2</v>
      </c>
      <c r="B57" s="47">
        <f>'Q2 DATA 1965-2021'!N54/100</f>
        <v>-1.43E-2</v>
      </c>
      <c r="C57" s="47">
        <f>'Q2 DATA 1965-2021'!B54/100</f>
        <v>8.9999999999999998E-4</v>
      </c>
      <c r="D57" s="47">
        <f>'Q2 DATA 1965-2021'!F54/100</f>
        <v>9.1000000000000004E-3</v>
      </c>
      <c r="F57">
        <f t="shared" si="3"/>
        <v>2.042545774459624</v>
      </c>
      <c r="G57">
        <f t="shared" si="0"/>
        <v>1.4438779107976609</v>
      </c>
      <c r="H57">
        <f t="shared" si="1"/>
        <v>3.6531139481813217</v>
      </c>
      <c r="I57">
        <f t="shared" si="2"/>
        <v>1.319007392840633</v>
      </c>
    </row>
    <row r="58" spans="1:9" x14ac:dyDescent="0.2">
      <c r="A58" s="47">
        <f>'Q2 DATA 1965-2021'!R55/100</f>
        <v>5.5300000000000002E-2</v>
      </c>
      <c r="B58" s="47">
        <f>'Q2 DATA 1965-2021'!N55/100</f>
        <v>6.5700000000000008E-2</v>
      </c>
      <c r="C58" s="47">
        <f>'Q2 DATA 1965-2021'!B55/100</f>
        <v>7.0400000000000004E-2</v>
      </c>
      <c r="D58" s="47">
        <f>'Q2 DATA 1965-2021'!F55/100</f>
        <v>5.1500000000000004E-2</v>
      </c>
      <c r="F58">
        <f t="shared" si="3"/>
        <v>2.1554985557872413</v>
      </c>
      <c r="G58">
        <f t="shared" si="0"/>
        <v>1.5387406895370674</v>
      </c>
      <c r="H58">
        <f t="shared" si="1"/>
        <v>3.9102931701332868</v>
      </c>
      <c r="I58">
        <f t="shared" si="2"/>
        <v>1.3869362735719257</v>
      </c>
    </row>
    <row r="59" spans="1:9" x14ac:dyDescent="0.2">
      <c r="A59" s="47">
        <f>'Q2 DATA 1965-2021'!R56/100</f>
        <v>-2.3300000000000001E-2</v>
      </c>
      <c r="B59" s="47">
        <f>'Q2 DATA 1965-2021'!N56/100</f>
        <v>-4.6300000000000001E-2</v>
      </c>
      <c r="C59" s="47">
        <f>'Q2 DATA 1965-2021'!B56/100</f>
        <v>2.5099999999999997E-2</v>
      </c>
      <c r="D59" s="47">
        <f>'Q2 DATA 1965-2021'!F56/100</f>
        <v>-4.2000000000000003E-2</v>
      </c>
      <c r="F59">
        <f t="shared" si="3"/>
        <v>2.1052754394373987</v>
      </c>
      <c r="G59">
        <f t="shared" si="0"/>
        <v>1.4674969956115012</v>
      </c>
      <c r="H59">
        <f t="shared" si="1"/>
        <v>4.0084415287036324</v>
      </c>
      <c r="I59">
        <f t="shared" si="2"/>
        <v>1.3286849500819049</v>
      </c>
    </row>
    <row r="60" spans="1:9" x14ac:dyDescent="0.2">
      <c r="A60" s="47">
        <f>'Q2 DATA 1965-2021'!R57/100</f>
        <v>7.8000000000000005E-3</v>
      </c>
      <c r="B60" s="47">
        <f>'Q2 DATA 1965-2021'!N57/100</f>
        <v>-2.2000000000000002E-2</v>
      </c>
      <c r="C60" s="47">
        <f>'Q2 DATA 1965-2021'!B57/100</f>
        <v>-6.8999999999999999E-3</v>
      </c>
      <c r="D60" s="47">
        <f>'Q2 DATA 1965-2021'!F57/100</f>
        <v>-7.8000000000000005E-3</v>
      </c>
      <c r="F60">
        <f t="shared" si="3"/>
        <v>2.1216965878650105</v>
      </c>
      <c r="G60">
        <f t="shared" si="0"/>
        <v>1.4352120617080482</v>
      </c>
      <c r="H60">
        <f t="shared" si="1"/>
        <v>3.9807832821555773</v>
      </c>
      <c r="I60">
        <f t="shared" si="2"/>
        <v>1.318321207471266</v>
      </c>
    </row>
    <row r="61" spans="1:9" x14ac:dyDescent="0.2">
      <c r="A61" s="47">
        <f>'Q2 DATA 1965-2021'!R58/100</f>
        <v>-6.9099999999999995E-2</v>
      </c>
      <c r="B61" s="47">
        <f>'Q2 DATA 1965-2021'!N58/100</f>
        <v>-4.53E-2</v>
      </c>
      <c r="C61" s="47">
        <f>'Q2 DATA 1965-2021'!B58/100</f>
        <v>-0.10310000000000001</v>
      </c>
      <c r="D61" s="47">
        <f>'Q2 DATA 1965-2021'!F58/100</f>
        <v>-3.9699999999999999E-2</v>
      </c>
      <c r="F61">
        <f t="shared" si="3"/>
        <v>1.9750873536435385</v>
      </c>
      <c r="G61">
        <f t="shared" si="0"/>
        <v>1.3701969553126736</v>
      </c>
      <c r="H61">
        <f t="shared" si="1"/>
        <v>3.5703645257653376</v>
      </c>
      <c r="I61">
        <f t="shared" si="2"/>
        <v>1.2659838555346568</v>
      </c>
    </row>
    <row r="62" spans="1:9" x14ac:dyDescent="0.2">
      <c r="A62" s="47">
        <f>'Q2 DATA 1965-2021'!R59/100</f>
        <v>4.1500000000000002E-2</v>
      </c>
      <c r="B62" s="47">
        <f>'Q2 DATA 1965-2021'!N59/100</f>
        <v>4.1299999999999996E-2</v>
      </c>
      <c r="C62" s="47">
        <f>'Q2 DATA 1965-2021'!B59/100</f>
        <v>3.1600000000000003E-2</v>
      </c>
      <c r="D62" s="47">
        <f>'Q2 DATA 1965-2021'!F59/100</f>
        <v>3.5400000000000001E-2</v>
      </c>
      <c r="F62">
        <f t="shared" si="3"/>
        <v>2.0570534788197454</v>
      </c>
      <c r="G62">
        <f t="shared" si="0"/>
        <v>1.426786089567087</v>
      </c>
      <c r="H62">
        <f t="shared" si="1"/>
        <v>3.6831880447795227</v>
      </c>
      <c r="I62">
        <f t="shared" si="2"/>
        <v>1.3107996840205838</v>
      </c>
    </row>
    <row r="63" spans="1:9" x14ac:dyDescent="0.2">
      <c r="A63" s="47">
        <f>'Q2 DATA 1965-2021'!R60/100</f>
        <v>1.1699999999999999E-2</v>
      </c>
      <c r="B63" s="47">
        <f>'Q2 DATA 1965-2021'!N60/100</f>
        <v>3.4799999999999998E-2</v>
      </c>
      <c r="C63" s="47">
        <f>'Q2 DATA 1965-2021'!B60/100</f>
        <v>5.6000000000000008E-3</v>
      </c>
      <c r="D63" s="47">
        <f>'Q2 DATA 1965-2021'!F60/100</f>
        <v>2.4E-2</v>
      </c>
      <c r="F63">
        <f t="shared" si="3"/>
        <v>2.0811210045219366</v>
      </c>
      <c r="G63">
        <f t="shared" si="0"/>
        <v>1.4764382454840215</v>
      </c>
      <c r="H63">
        <f t="shared" si="1"/>
        <v>3.7038138978302881</v>
      </c>
      <c r="I63">
        <f t="shared" si="2"/>
        <v>1.3422588764370778</v>
      </c>
    </row>
    <row r="64" spans="1:9" x14ac:dyDescent="0.2">
      <c r="A64" s="47">
        <f>'Q2 DATA 1965-2021'!R61/100</f>
        <v>-1.9E-3</v>
      </c>
      <c r="B64" s="47">
        <f>'Q2 DATA 1965-2021'!N61/100</f>
        <v>-4.0999999999999995E-3</v>
      </c>
      <c r="C64" s="47">
        <f>'Q2 DATA 1965-2021'!B61/100</f>
        <v>1.03E-2</v>
      </c>
      <c r="D64" s="47">
        <f>'Q2 DATA 1965-2021'!F61/100</f>
        <v>3.8E-3</v>
      </c>
      <c r="F64">
        <f t="shared" si="3"/>
        <v>2.0771668746133449</v>
      </c>
      <c r="G64">
        <f t="shared" si="0"/>
        <v>1.470384848677537</v>
      </c>
      <c r="H64">
        <f t="shared" si="1"/>
        <v>3.7419631809779399</v>
      </c>
      <c r="I64">
        <f t="shared" si="2"/>
        <v>1.3473594601675387</v>
      </c>
    </row>
    <row r="65" spans="1:9" x14ac:dyDescent="0.2">
      <c r="A65" s="47">
        <f>'Q2 DATA 1965-2021'!R62/100</f>
        <v>-9.0500000000000011E-2</v>
      </c>
      <c r="B65" s="47">
        <f>'Q2 DATA 1965-2021'!N62/100</f>
        <v>-3.3099999999999997E-2</v>
      </c>
      <c r="C65" s="47">
        <f>'Q2 DATA 1965-2021'!B62/100</f>
        <v>-0.1353</v>
      </c>
      <c r="D65" s="47">
        <f>'Q2 DATA 1965-2021'!F62/100</f>
        <v>-5.0499999999999996E-2</v>
      </c>
      <c r="F65">
        <f t="shared" si="3"/>
        <v>1.8891832724608371</v>
      </c>
      <c r="G65">
        <f t="shared" si="0"/>
        <v>1.4217151101863106</v>
      </c>
      <c r="H65">
        <f t="shared" si="1"/>
        <v>3.2356755625916249</v>
      </c>
      <c r="I65">
        <f t="shared" si="2"/>
        <v>1.2793178074290781</v>
      </c>
    </row>
    <row r="66" spans="1:9" x14ac:dyDescent="0.2">
      <c r="A66" s="47">
        <f>'Q2 DATA 1965-2021'!R63/100</f>
        <v>-6.1699999999999998E-2</v>
      </c>
      <c r="B66" s="47">
        <f>'Q2 DATA 1965-2021'!N63/100</f>
        <v>-5.2400000000000002E-2</v>
      </c>
      <c r="C66" s="47">
        <f>'Q2 DATA 1965-2021'!B63/100</f>
        <v>-0.11410000000000001</v>
      </c>
      <c r="D66" s="47">
        <f>'Q2 DATA 1965-2021'!F63/100</f>
        <v>-5.7699999999999994E-2</v>
      </c>
      <c r="F66">
        <f t="shared" si="3"/>
        <v>1.7726206645500036</v>
      </c>
      <c r="G66">
        <f t="shared" si="0"/>
        <v>1.3472172384125478</v>
      </c>
      <c r="H66">
        <f t="shared" si="1"/>
        <v>2.8664849808999207</v>
      </c>
      <c r="I66">
        <f t="shared" si="2"/>
        <v>1.2055011699404203</v>
      </c>
    </row>
    <row r="67" spans="1:9" x14ac:dyDescent="0.2">
      <c r="A67" s="47">
        <f>'Q2 DATA 1965-2021'!R64/100</f>
        <v>2.2799999999999997E-2</v>
      </c>
      <c r="B67" s="47">
        <f>'Q2 DATA 1965-2021'!N64/100</f>
        <v>7.3700000000000002E-2</v>
      </c>
      <c r="C67" s="47">
        <f>'Q2 DATA 1965-2021'!B64/100</f>
        <v>4.7199999999999999E-2</v>
      </c>
      <c r="D67" s="47">
        <f>'Q2 DATA 1965-2021'!F64/100</f>
        <v>4.8499999999999995E-2</v>
      </c>
      <c r="F67">
        <f t="shared" si="3"/>
        <v>1.8130364157017436</v>
      </c>
      <c r="G67">
        <f t="shared" si="0"/>
        <v>1.4465071488835528</v>
      </c>
      <c r="H67">
        <f t="shared" si="1"/>
        <v>3.0017830719983967</v>
      </c>
      <c r="I67">
        <f t="shared" si="2"/>
        <v>1.2639679766825307</v>
      </c>
    </row>
    <row r="68" spans="1:9" x14ac:dyDescent="0.2">
      <c r="A68" s="47">
        <f>'Q2 DATA 1965-2021'!R65/100</f>
        <v>-4.2800000000000005E-2</v>
      </c>
      <c r="B68" s="47">
        <f>'Q2 DATA 1965-2021'!N65/100</f>
        <v>-3.2000000000000002E-3</v>
      </c>
      <c r="C68" s="47">
        <f>'Q2 DATA 1965-2021'!B65/100</f>
        <v>-3.3399999999999999E-2</v>
      </c>
      <c r="D68" s="47">
        <f>'Q2 DATA 1965-2021'!F65/100</f>
        <v>-2.6499999999999999E-2</v>
      </c>
      <c r="F68">
        <f t="shared" si="3"/>
        <v>1.735438457109709</v>
      </c>
      <c r="G68">
        <f t="shared" si="0"/>
        <v>1.4418783260071255</v>
      </c>
      <c r="H68">
        <f t="shared" si="1"/>
        <v>2.9015235173936502</v>
      </c>
      <c r="I68">
        <f t="shared" si="2"/>
        <v>1.2304728253004438</v>
      </c>
    </row>
    <row r="69" spans="1:9" x14ac:dyDescent="0.2">
      <c r="A69" s="47">
        <f>'Q2 DATA 1965-2021'!R66/100</f>
        <v>4.2900000000000001E-2</v>
      </c>
      <c r="B69" s="47">
        <f>'Q2 DATA 1965-2021'!N66/100</f>
        <v>6.8499999999999991E-2</v>
      </c>
      <c r="C69" s="47">
        <f>'Q2 DATA 1965-2021'!B66/100</f>
        <v>0.1026</v>
      </c>
      <c r="D69" s="47">
        <f>'Q2 DATA 1965-2021'!F66/100</f>
        <v>4.7E-2</v>
      </c>
      <c r="F69">
        <f t="shared" si="3"/>
        <v>1.8098887669197155</v>
      </c>
      <c r="G69">
        <f t="shared" si="0"/>
        <v>1.5406469913386136</v>
      </c>
      <c r="H69">
        <f t="shared" si="1"/>
        <v>3.1992198302782389</v>
      </c>
      <c r="I69">
        <f t="shared" si="2"/>
        <v>1.2883050480895646</v>
      </c>
    </row>
    <row r="70" spans="1:9" x14ac:dyDescent="0.2">
      <c r="A70" s="47">
        <f>'Q2 DATA 1965-2021'!R67/100</f>
        <v>-2.8999999999999998E-2</v>
      </c>
      <c r="B70" s="47">
        <f>'Q2 DATA 1965-2021'!N67/100</f>
        <v>-1.9799999999999998E-2</v>
      </c>
      <c r="C70" s="47">
        <f>'Q2 DATA 1965-2021'!B67/100</f>
        <v>-7.0000000000000007E-2</v>
      </c>
      <c r="D70" s="47">
        <f>'Q2 DATA 1965-2021'!F67/100</f>
        <v>-2.8199999999999999E-2</v>
      </c>
      <c r="F70">
        <f t="shared" si="3"/>
        <v>1.7574019926790436</v>
      </c>
      <c r="G70">
        <f t="shared" si="0"/>
        <v>1.510142180910109</v>
      </c>
      <c r="H70">
        <f t="shared" si="1"/>
        <v>2.9752744421587618</v>
      </c>
      <c r="I70">
        <f t="shared" si="2"/>
        <v>1.2519748457334388</v>
      </c>
    </row>
    <row r="71" spans="1:9" x14ac:dyDescent="0.2">
      <c r="A71" s="47">
        <f>'Q2 DATA 1965-2021'!R68/100</f>
        <v>-5.28E-2</v>
      </c>
      <c r="B71" s="47">
        <f>'Q2 DATA 1965-2021'!N68/100</f>
        <v>2.3999999999999998E-3</v>
      </c>
      <c r="C71" s="47">
        <f>'Q2 DATA 1965-2021'!B68/100</f>
        <v>-7.7100000000000002E-2</v>
      </c>
      <c r="D71" s="47">
        <f>'Q2 DATA 1965-2021'!F68/100</f>
        <v>-1.29E-2</v>
      </c>
      <c r="F71">
        <f t="shared" si="3"/>
        <v>1.6646111674655901</v>
      </c>
      <c r="G71">
        <f t="shared" si="0"/>
        <v>1.5137665221442931</v>
      </c>
      <c r="H71">
        <f t="shared" si="1"/>
        <v>2.7458807826683214</v>
      </c>
      <c r="I71">
        <f t="shared" si="2"/>
        <v>1.2358243702234775</v>
      </c>
    </row>
    <row r="72" spans="1:9" x14ac:dyDescent="0.2">
      <c r="A72" s="47">
        <f>'Q2 DATA 1965-2021'!R69/100</f>
        <v>-4.1500000000000002E-2</v>
      </c>
      <c r="B72" s="47">
        <f>'Q2 DATA 1965-2021'!N69/100</f>
        <v>-8.3000000000000004E-2</v>
      </c>
      <c r="C72" s="47">
        <f>'Q2 DATA 1965-2021'!B69/100</f>
        <v>-3.6600000000000001E-2</v>
      </c>
      <c r="D72" s="47">
        <f>'Q2 DATA 1965-2021'!F69/100</f>
        <v>-7.7399999999999997E-2</v>
      </c>
      <c r="F72">
        <f t="shared" si="3"/>
        <v>1.5955298040157682</v>
      </c>
      <c r="G72">
        <f t="shared" si="0"/>
        <v>1.3881239008063169</v>
      </c>
      <c r="H72">
        <f t="shared" si="1"/>
        <v>2.6453815460226608</v>
      </c>
      <c r="I72">
        <f t="shared" si="2"/>
        <v>1.1401715639681802</v>
      </c>
    </row>
    <row r="73" spans="1:9" x14ac:dyDescent="0.2">
      <c r="A73" s="47">
        <f>'Q2 DATA 1965-2021'!R70/100</f>
        <v>7.8E-2</v>
      </c>
      <c r="B73" s="47">
        <f>'Q2 DATA 1965-2021'!N70/100</f>
        <v>3.4599999999999999E-2</v>
      </c>
      <c r="C73" s="47">
        <f>'Q2 DATA 1965-2021'!B70/100</f>
        <v>3.2300000000000002E-2</v>
      </c>
      <c r="D73" s="47">
        <f>'Q2 DATA 1965-2021'!F70/100</f>
        <v>6.13E-2</v>
      </c>
      <c r="F73">
        <f t="shared" si="3"/>
        <v>1.7199811287289981</v>
      </c>
      <c r="G73">
        <f t="shared" si="0"/>
        <v>1.4361529877742154</v>
      </c>
      <c r="H73">
        <f t="shared" si="1"/>
        <v>2.7308273699591927</v>
      </c>
      <c r="I73">
        <f t="shared" si="2"/>
        <v>1.2100640808394296</v>
      </c>
    </row>
    <row r="74" spans="1:9" x14ac:dyDescent="0.2">
      <c r="A74" s="47">
        <f>'Q2 DATA 1965-2021'!R71/100</f>
        <v>1.4800000000000001E-2</v>
      </c>
      <c r="B74" s="47">
        <f>'Q2 DATA 1965-2021'!N71/100</f>
        <v>-2.9399999999999999E-2</v>
      </c>
      <c r="C74" s="47">
        <f>'Q2 DATA 1965-2021'!B71/100</f>
        <v>-3.9300000000000002E-2</v>
      </c>
      <c r="D74" s="47">
        <f>'Q2 DATA 1965-2021'!F71/100</f>
        <v>2.0000000000000001E-4</v>
      </c>
      <c r="F74">
        <f t="shared" si="3"/>
        <v>1.7454368494341872</v>
      </c>
      <c r="G74">
        <f t="shared" si="0"/>
        <v>1.3939300899336535</v>
      </c>
      <c r="H74">
        <f t="shared" si="1"/>
        <v>2.6235058543197964</v>
      </c>
      <c r="I74">
        <f t="shared" si="2"/>
        <v>1.2103060936555974</v>
      </c>
    </row>
    <row r="75" spans="1:9" x14ac:dyDescent="0.2">
      <c r="A75" s="47">
        <f>'Q2 DATA 1965-2021'!R72/100</f>
        <v>-8.5199999999999998E-2</v>
      </c>
      <c r="B75" s="47">
        <f>'Q2 DATA 1965-2021'!N72/100</f>
        <v>-0.1229</v>
      </c>
      <c r="C75" s="47">
        <f>'Q2 DATA 1965-2021'!B72/100</f>
        <v>-0.18129999999999999</v>
      </c>
      <c r="D75" s="47">
        <f>'Q2 DATA 1965-2021'!F72/100</f>
        <v>-8.9099999999999999E-2</v>
      </c>
      <c r="F75">
        <f t="shared" si="3"/>
        <v>1.5967256298623946</v>
      </c>
      <c r="G75">
        <f t="shared" si="0"/>
        <v>1.2226160818808074</v>
      </c>
      <c r="H75">
        <f t="shared" si="1"/>
        <v>2.1478642429316173</v>
      </c>
      <c r="I75">
        <f t="shared" si="2"/>
        <v>1.1024678207108838</v>
      </c>
    </row>
    <row r="76" spans="1:9" x14ac:dyDescent="0.2">
      <c r="A76" s="47">
        <f>'Q2 DATA 1965-2021'!R73/100</f>
        <v>-4.9400000000000006E-2</v>
      </c>
      <c r="B76" s="47">
        <f>'Q2 DATA 1965-2021'!N73/100</f>
        <v>-8.6699999999999999E-2</v>
      </c>
      <c r="C76" s="47">
        <f>'Q2 DATA 1965-2021'!B73/100</f>
        <v>-9.5500000000000002E-2</v>
      </c>
      <c r="D76" s="47">
        <f>'Q2 DATA 1965-2021'!F73/100</f>
        <v>-5.1699999999999996E-2</v>
      </c>
      <c r="F76">
        <f t="shared" si="3"/>
        <v>1.5178473837471924</v>
      </c>
      <c r="G76">
        <f t="shared" si="0"/>
        <v>1.1166152675817413</v>
      </c>
      <c r="H76">
        <f t="shared" si="1"/>
        <v>1.9427432077316478</v>
      </c>
      <c r="I76">
        <f t="shared" si="2"/>
        <v>1.0454702343801312</v>
      </c>
    </row>
    <row r="77" spans="1:9" x14ac:dyDescent="0.2">
      <c r="A77" s="47">
        <f>'Q2 DATA 1965-2021'!R74/100</f>
        <v>-8.1799999999999998E-2</v>
      </c>
      <c r="B77" s="47">
        <f>'Q2 DATA 1965-2021'!N74/100</f>
        <v>-6.2699999999999992E-2</v>
      </c>
      <c r="C77" s="47">
        <f>'Q2 DATA 1965-2021'!B74/100</f>
        <v>-8.6300000000000002E-2</v>
      </c>
      <c r="D77" s="47">
        <f>'Q2 DATA 1965-2021'!F74/100</f>
        <v>-4.9699999999999994E-2</v>
      </c>
      <c r="F77">
        <f t="shared" si="3"/>
        <v>1.3936874677566722</v>
      </c>
      <c r="G77">
        <f t="shared" si="0"/>
        <v>1.0466034903043662</v>
      </c>
      <c r="H77">
        <f t="shared" si="1"/>
        <v>1.7750844689044065</v>
      </c>
      <c r="I77">
        <f t="shared" si="2"/>
        <v>0.99351036373143875</v>
      </c>
    </row>
    <row r="78" spans="1:9" x14ac:dyDescent="0.2">
      <c r="A78" s="47">
        <f>'Q2 DATA 1965-2021'!R75/100</f>
        <v>7.3800000000000004E-2</v>
      </c>
      <c r="B78" s="47">
        <f>'Q2 DATA 1965-2021'!N75/100</f>
        <v>4.8300000000000003E-2</v>
      </c>
      <c r="C78" s="47">
        <f>'Q2 DATA 1965-2021'!B75/100</f>
        <v>4.9100000000000005E-2</v>
      </c>
      <c r="D78" s="47">
        <f>'Q2 DATA 1965-2021'!F75/100</f>
        <v>7.3300000000000004E-2</v>
      </c>
      <c r="F78">
        <f t="shared" si="3"/>
        <v>1.4965416028771148</v>
      </c>
      <c r="G78">
        <f t="shared" ref="G78:G141" si="4">G77*(1+B78)</f>
        <v>1.097154438886067</v>
      </c>
      <c r="H78">
        <f t="shared" ref="H78:H141" si="5">H77*(1+C78)</f>
        <v>1.8622411163276127</v>
      </c>
      <c r="I78">
        <f t="shared" ref="I78:I141" si="6">I77*(1+D78)</f>
        <v>1.0663346733929531</v>
      </c>
    </row>
    <row r="79" spans="1:9" x14ac:dyDescent="0.2">
      <c r="A79" s="47">
        <f>'Q2 DATA 1965-2021'!R76/100</f>
        <v>6.4699999999999994E-2</v>
      </c>
      <c r="B79" s="47">
        <f>'Q2 DATA 1965-2021'!N76/100</f>
        <v>4.3400000000000001E-2</v>
      </c>
      <c r="C79" s="47">
        <f>'Q2 DATA 1965-2021'!B76/100</f>
        <v>6.1399999999999996E-2</v>
      </c>
      <c r="D79" s="47">
        <f>'Q2 DATA 1965-2021'!F76/100</f>
        <v>4.6699999999999998E-2</v>
      </c>
      <c r="F79">
        <f t="shared" ref="F79:F142" si="7">F78*(1+A79)</f>
        <v>1.5933678445832642</v>
      </c>
      <c r="G79">
        <f t="shared" si="4"/>
        <v>1.1447709415337224</v>
      </c>
      <c r="H79">
        <f t="shared" si="5"/>
        <v>1.9765827208701279</v>
      </c>
      <c r="I79">
        <f t="shared" si="6"/>
        <v>1.1161325026404039</v>
      </c>
    </row>
    <row r="80" spans="1:9" x14ac:dyDescent="0.2">
      <c r="A80" s="47">
        <f>'Q2 DATA 1965-2021'!R77/100</f>
        <v>6.4000000000000001E-2</v>
      </c>
      <c r="B80" s="47">
        <f>'Q2 DATA 1965-2021'!N77/100</f>
        <v>8.1099999999999992E-2</v>
      </c>
      <c r="C80" s="47">
        <f>'Q2 DATA 1965-2021'!B77/100</f>
        <v>0.1542</v>
      </c>
      <c r="D80" s="47">
        <f>'Q2 DATA 1965-2021'!F77/100</f>
        <v>3.1E-2</v>
      </c>
      <c r="F80">
        <f t="shared" si="7"/>
        <v>1.6953433866365932</v>
      </c>
      <c r="G80">
        <f t="shared" si="4"/>
        <v>1.2376118648921073</v>
      </c>
      <c r="H80">
        <f t="shared" si="5"/>
        <v>2.2813717764283012</v>
      </c>
      <c r="I80">
        <f t="shared" si="6"/>
        <v>1.1507326102222564</v>
      </c>
    </row>
    <row r="81" spans="1:9" x14ac:dyDescent="0.2">
      <c r="A81" s="47">
        <f>'Q2 DATA 1965-2021'!R78/100</f>
        <v>-4.6199999999999998E-2</v>
      </c>
      <c r="B81" s="47">
        <f>'Q2 DATA 1965-2021'!N78/100</f>
        <v>-9.1999999999999998E-3</v>
      </c>
      <c r="C81" s="47">
        <f>'Q2 DATA 1965-2021'!B78/100</f>
        <v>-7.8399999999999997E-2</v>
      </c>
      <c r="D81" s="47">
        <f>'Q2 DATA 1965-2021'!F78/100</f>
        <v>-8.1000000000000013E-3</v>
      </c>
      <c r="F81">
        <f t="shared" si="7"/>
        <v>1.6170185221739826</v>
      </c>
      <c r="G81">
        <f t="shared" si="4"/>
        <v>1.2262258357350999</v>
      </c>
      <c r="H81">
        <f t="shared" si="5"/>
        <v>2.1025122291563223</v>
      </c>
      <c r="I81">
        <f t="shared" si="6"/>
        <v>1.1414116760794562</v>
      </c>
    </row>
    <row r="82" spans="1:9" x14ac:dyDescent="0.2">
      <c r="A82" s="47">
        <f>'Q2 DATA 1965-2021'!R79/100</f>
        <v>4.7599999999999996E-2</v>
      </c>
      <c r="B82" s="47">
        <f>'Q2 DATA 1965-2021'!N79/100</f>
        <v>4.7599999999999996E-2</v>
      </c>
      <c r="C82" s="47">
        <f>'Q2 DATA 1965-2021'!B79/100</f>
        <v>-1.78E-2</v>
      </c>
      <c r="D82" s="47">
        <f>'Q2 DATA 1965-2021'!F79/100</f>
        <v>5.5800000000000002E-2</v>
      </c>
      <c r="F82">
        <f t="shared" si="7"/>
        <v>1.6939886038294643</v>
      </c>
      <c r="G82">
        <f t="shared" si="4"/>
        <v>1.2845941855160907</v>
      </c>
      <c r="H82">
        <f t="shared" si="5"/>
        <v>2.0650875114773397</v>
      </c>
      <c r="I82">
        <f t="shared" si="6"/>
        <v>1.2051024476046899</v>
      </c>
    </row>
    <row r="83" spans="1:9" x14ac:dyDescent="0.2">
      <c r="A83" s="47">
        <f>'Q2 DATA 1965-2021'!R80/100</f>
        <v>7.7100000000000002E-2</v>
      </c>
      <c r="B83" s="47">
        <f>'Q2 DATA 1965-2021'!N80/100</f>
        <v>5.0700000000000002E-2</v>
      </c>
      <c r="C83" s="47">
        <f>'Q2 DATA 1965-2021'!B80/100</f>
        <v>9.2899999999999996E-2</v>
      </c>
      <c r="D83" s="47">
        <f>'Q2 DATA 1965-2021'!F80/100</f>
        <v>5.4299999999999994E-2</v>
      </c>
      <c r="F83">
        <f t="shared" si="7"/>
        <v>1.8245951251847159</v>
      </c>
      <c r="G83">
        <f t="shared" si="4"/>
        <v>1.3497231107217564</v>
      </c>
      <c r="H83">
        <f t="shared" si="5"/>
        <v>2.2569341412935846</v>
      </c>
      <c r="I83">
        <f t="shared" si="6"/>
        <v>1.2705395105096247</v>
      </c>
    </row>
    <row r="84" spans="1:9" x14ac:dyDescent="0.2">
      <c r="A84" s="47">
        <f>'Q2 DATA 1965-2021'!R81/100</f>
        <v>8.4000000000000005E-2</v>
      </c>
      <c r="B84" s="47">
        <f>'Q2 DATA 1965-2021'!N81/100</f>
        <v>4.58E-2</v>
      </c>
      <c r="C84" s="47">
        <f>'Q2 DATA 1965-2021'!B81/100</f>
        <v>0.15079999999999999</v>
      </c>
      <c r="D84" s="47">
        <f>'Q2 DATA 1965-2021'!F81/100</f>
        <v>3.7599999999999995E-2</v>
      </c>
      <c r="F84">
        <f t="shared" si="7"/>
        <v>1.9778611157002322</v>
      </c>
      <c r="G84">
        <f t="shared" si="4"/>
        <v>1.4115404291928129</v>
      </c>
      <c r="H84">
        <f t="shared" si="5"/>
        <v>2.5972798098006571</v>
      </c>
      <c r="I84">
        <f t="shared" si="6"/>
        <v>1.3183117961047865</v>
      </c>
    </row>
    <row r="85" spans="1:9" x14ac:dyDescent="0.2">
      <c r="A85" s="47">
        <f>'Q2 DATA 1965-2021'!R82/100</f>
        <v>1.6500000000000001E-2</v>
      </c>
      <c r="B85" s="47">
        <f>'Q2 DATA 1965-2021'!N82/100</f>
        <v>2.6499999999999999E-2</v>
      </c>
      <c r="C85" s="47">
        <f>'Q2 DATA 1965-2021'!B82/100</f>
        <v>5.96E-2</v>
      </c>
      <c r="D85" s="47">
        <f>'Q2 DATA 1965-2021'!F82/100</f>
        <v>1.26E-2</v>
      </c>
      <c r="F85">
        <f t="shared" si="7"/>
        <v>2.0104958241092858</v>
      </c>
      <c r="G85">
        <f t="shared" si="4"/>
        <v>1.4489462505664223</v>
      </c>
      <c r="H85">
        <f t="shared" si="5"/>
        <v>2.7520776864647765</v>
      </c>
      <c r="I85">
        <f t="shared" si="6"/>
        <v>1.3349225247357068</v>
      </c>
    </row>
    <row r="86" spans="1:9" x14ac:dyDescent="0.2">
      <c r="A86" s="47">
        <f>'Q2 DATA 1965-2021'!R83/100</f>
        <v>3.1600000000000003E-2</v>
      </c>
      <c r="B86" s="47">
        <f>'Q2 DATA 1965-2021'!N83/100</f>
        <v>6.13E-2</v>
      </c>
      <c r="C86" s="47">
        <f>'Q2 DATA 1965-2021'!B83/100</f>
        <v>5.8899999999999994E-2</v>
      </c>
      <c r="D86" s="47">
        <f>'Q2 DATA 1965-2021'!F83/100</f>
        <v>3.9E-2</v>
      </c>
      <c r="F86">
        <f t="shared" si="7"/>
        <v>2.0740274921511395</v>
      </c>
      <c r="G86">
        <f t="shared" si="4"/>
        <v>1.5377666557261438</v>
      </c>
      <c r="H86">
        <f t="shared" si="5"/>
        <v>2.9141750621975517</v>
      </c>
      <c r="I86">
        <f t="shared" si="6"/>
        <v>1.3869845032003993</v>
      </c>
    </row>
    <row r="87" spans="1:9" x14ac:dyDescent="0.2">
      <c r="A87" s="47">
        <f>'Q2 DATA 1965-2021'!R84/100</f>
        <v>6.7799999999999999E-2</v>
      </c>
      <c r="B87" s="47">
        <f>'Q2 DATA 1965-2021'!N84/100</f>
        <v>3.5099999999999999E-2</v>
      </c>
      <c r="C87" s="47">
        <f>'Q2 DATA 1965-2021'!B84/100</f>
        <v>2.0899999999999998E-2</v>
      </c>
      <c r="D87" s="47">
        <f>'Q2 DATA 1965-2021'!F84/100</f>
        <v>3.4099999999999998E-2</v>
      </c>
      <c r="F87">
        <f t="shared" si="7"/>
        <v>2.214646556118987</v>
      </c>
      <c r="G87">
        <f t="shared" si="4"/>
        <v>1.5917422653421314</v>
      </c>
      <c r="H87">
        <f t="shared" si="5"/>
        <v>2.9750813209974805</v>
      </c>
      <c r="I87">
        <f t="shared" si="6"/>
        <v>1.4342806747595329</v>
      </c>
    </row>
    <row r="88" spans="1:9" x14ac:dyDescent="0.2">
      <c r="A88" s="47">
        <f>'Q2 DATA 1965-2021'!R85/100</f>
        <v>-3.9900000000000005E-2</v>
      </c>
      <c r="B88" s="47">
        <f>'Q2 DATA 1965-2021'!N85/100</f>
        <v>-2.5600000000000001E-2</v>
      </c>
      <c r="C88" s="47">
        <f>'Q2 DATA 1965-2021'!B85/100</f>
        <v>-6.0100000000000001E-2</v>
      </c>
      <c r="D88" s="47">
        <f>'Q2 DATA 1965-2021'!F85/100</f>
        <v>-3.61E-2</v>
      </c>
      <c r="F88">
        <f t="shared" si="7"/>
        <v>2.1262821585298393</v>
      </c>
      <c r="G88">
        <f t="shared" si="4"/>
        <v>1.5509936633493728</v>
      </c>
      <c r="H88">
        <f t="shared" si="5"/>
        <v>2.7962789336055316</v>
      </c>
      <c r="I88">
        <f t="shared" si="6"/>
        <v>1.3825031424007137</v>
      </c>
    </row>
    <row r="89" spans="1:9" x14ac:dyDescent="0.2">
      <c r="A89" s="47">
        <f>'Q2 DATA 1965-2021'!R86/100</f>
        <v>-1.7299999999999999E-2</v>
      </c>
      <c r="B89" s="47">
        <f>'Q2 DATA 1965-2021'!N86/100</f>
        <v>1.1000000000000001E-2</v>
      </c>
      <c r="C89" s="47">
        <f>'Q2 DATA 1965-2021'!B86/100</f>
        <v>-2.2599999999999999E-2</v>
      </c>
      <c r="D89" s="47">
        <f>'Q2 DATA 1965-2021'!F86/100</f>
        <v>5.1999999999999998E-3</v>
      </c>
      <c r="F89">
        <f t="shared" si="7"/>
        <v>2.089497477187273</v>
      </c>
      <c r="G89">
        <f t="shared" si="4"/>
        <v>1.5680545936462158</v>
      </c>
      <c r="H89">
        <f t="shared" si="5"/>
        <v>2.7330830297060467</v>
      </c>
      <c r="I89">
        <f t="shared" si="6"/>
        <v>1.3896921587411974</v>
      </c>
    </row>
    <row r="90" spans="1:9" x14ac:dyDescent="0.2">
      <c r="A90" s="47">
        <f>'Q2 DATA 1965-2021'!R87/100</f>
        <v>-6.0199999999999997E-2</v>
      </c>
      <c r="B90" s="47">
        <f>'Q2 DATA 1965-2021'!N87/100</f>
        <v>-4.0800000000000003E-2</v>
      </c>
      <c r="C90" s="47">
        <f>'Q2 DATA 1965-2021'!B87/100</f>
        <v>-6.6600000000000006E-2</v>
      </c>
      <c r="D90" s="47">
        <f>'Q2 DATA 1965-2021'!F87/100</f>
        <v>-3.7999999999999999E-2</v>
      </c>
      <c r="F90">
        <f t="shared" si="7"/>
        <v>1.9637097290605992</v>
      </c>
      <c r="G90">
        <f t="shared" si="4"/>
        <v>1.5040779662254502</v>
      </c>
      <c r="H90">
        <f t="shared" si="5"/>
        <v>2.5510596999276238</v>
      </c>
      <c r="I90">
        <f t="shared" si="6"/>
        <v>1.336883856709032</v>
      </c>
    </row>
    <row r="91" spans="1:9" x14ac:dyDescent="0.2">
      <c r="A91" s="47">
        <f>'Q2 DATA 1965-2021'!R88/100</f>
        <v>0.1074</v>
      </c>
      <c r="B91" s="47">
        <f>'Q2 DATA 1965-2021'!N88/100</f>
        <v>5.4600000000000003E-2</v>
      </c>
      <c r="C91" s="47">
        <f>'Q2 DATA 1965-2021'!B88/100</f>
        <v>4.0599999999999997E-2</v>
      </c>
      <c r="D91" s="47">
        <f>'Q2 DATA 1965-2021'!F88/100</f>
        <v>3.9399999999999998E-2</v>
      </c>
      <c r="F91">
        <f t="shared" si="7"/>
        <v>2.1746121539617076</v>
      </c>
      <c r="G91">
        <f t="shared" si="4"/>
        <v>1.5862006231813597</v>
      </c>
      <c r="H91">
        <f t="shared" si="5"/>
        <v>2.6546327237446854</v>
      </c>
      <c r="I91">
        <f t="shared" si="6"/>
        <v>1.3895570806633679</v>
      </c>
    </row>
    <row r="92" spans="1:9" x14ac:dyDescent="0.2">
      <c r="A92" s="47">
        <f>'Q2 DATA 1965-2021'!R89/100</f>
        <v>-2.8300000000000002E-2</v>
      </c>
      <c r="B92" s="47">
        <f>'Q2 DATA 1965-2021'!N89/100</f>
        <v>5.1000000000000004E-3</v>
      </c>
      <c r="C92" s="47">
        <f>'Q2 DATA 1965-2021'!B89/100</f>
        <v>-1.4000000000000002E-3</v>
      </c>
      <c r="D92" s="47">
        <f>'Q2 DATA 1965-2021'!F89/100</f>
        <v>-5.1000000000000004E-3</v>
      </c>
      <c r="F92">
        <f t="shared" si="7"/>
        <v>2.1130706300045912</v>
      </c>
      <c r="G92">
        <f t="shared" si="4"/>
        <v>1.5942902463595847</v>
      </c>
      <c r="H92">
        <f t="shared" si="5"/>
        <v>2.650916237931443</v>
      </c>
      <c r="I92">
        <f t="shared" si="6"/>
        <v>1.3824703395519848</v>
      </c>
    </row>
    <row r="93" spans="1:9" x14ac:dyDescent="0.2">
      <c r="A93" s="47">
        <f>'Q2 DATA 1965-2021'!R90/100</f>
        <v>-5.1399999999999994E-2</v>
      </c>
      <c r="B93" s="47">
        <f>'Q2 DATA 1965-2021'!N90/100</f>
        <v>-3.7200000000000004E-2</v>
      </c>
      <c r="C93" s="47">
        <f>'Q2 DATA 1965-2021'!B90/100</f>
        <v>-6.5599999999999992E-2</v>
      </c>
      <c r="D93" s="47">
        <f>'Q2 DATA 1965-2021'!F90/100</f>
        <v>-3.73E-2</v>
      </c>
      <c r="F93">
        <f t="shared" si="7"/>
        <v>2.0044587996223551</v>
      </c>
      <c r="G93">
        <f t="shared" si="4"/>
        <v>1.534982649195008</v>
      </c>
      <c r="H93">
        <f t="shared" si="5"/>
        <v>2.4770161327231404</v>
      </c>
      <c r="I93">
        <f t="shared" si="6"/>
        <v>1.3309041958866958</v>
      </c>
    </row>
    <row r="94" spans="1:9" x14ac:dyDescent="0.2">
      <c r="A94" s="47">
        <f>'Q2 DATA 1965-2021'!R91/100</f>
        <v>-2.3799999999999998E-2</v>
      </c>
      <c r="B94" s="47">
        <f>'Q2 DATA 1965-2021'!N91/100</f>
        <v>8.199999999999999E-3</v>
      </c>
      <c r="C94" s="47">
        <f>'Q2 DATA 1965-2021'!B91/100</f>
        <v>-4.7400000000000005E-2</v>
      </c>
      <c r="D94" s="47">
        <f>'Q2 DATA 1965-2021'!F91/100</f>
        <v>6.3E-3</v>
      </c>
      <c r="F94">
        <f t="shared" si="7"/>
        <v>1.9567526801913429</v>
      </c>
      <c r="G94">
        <f t="shared" si="4"/>
        <v>1.547569506918407</v>
      </c>
      <c r="H94">
        <f t="shared" si="5"/>
        <v>2.3596055680320633</v>
      </c>
      <c r="I94">
        <f t="shared" si="6"/>
        <v>1.339288892320782</v>
      </c>
    </row>
    <row r="95" spans="1:9" x14ac:dyDescent="0.2">
      <c r="A95" s="47">
        <f>'Q2 DATA 1965-2021'!R92/100</f>
        <v>0.10869999999999999</v>
      </c>
      <c r="B95" s="47">
        <f>'Q2 DATA 1965-2021'!N92/100</f>
        <v>8.9900000000000008E-2</v>
      </c>
      <c r="C95" s="47">
        <f>'Q2 DATA 1965-2021'!B92/100</f>
        <v>0.12529999999999999</v>
      </c>
      <c r="D95" s="47">
        <f>'Q2 DATA 1965-2021'!F92/100</f>
        <v>8.3499999999999991E-2</v>
      </c>
      <c r="F95">
        <f t="shared" si="7"/>
        <v>2.1694516965281418</v>
      </c>
      <c r="G95">
        <f t="shared" si="4"/>
        <v>1.6866960055903719</v>
      </c>
      <c r="H95">
        <f t="shared" si="5"/>
        <v>2.6552641457064809</v>
      </c>
      <c r="I95">
        <f t="shared" si="6"/>
        <v>1.451119514829567</v>
      </c>
    </row>
    <row r="96" spans="1:9" x14ac:dyDescent="0.2">
      <c r="A96" s="47">
        <f>'Q2 DATA 1965-2021'!R93/100</f>
        <v>8.4100000000000008E-2</v>
      </c>
      <c r="B96" s="47">
        <f>'Q2 DATA 1965-2021'!N93/100</f>
        <v>0.03</v>
      </c>
      <c r="C96" s="47">
        <f>'Q2 DATA 1965-2021'!B93/100</f>
        <v>0.13239999999999999</v>
      </c>
      <c r="D96" s="47">
        <f>'Q2 DATA 1965-2021'!F93/100</f>
        <v>1.78E-2</v>
      </c>
      <c r="F96">
        <f t="shared" si="7"/>
        <v>2.3519025842061585</v>
      </c>
      <c r="G96">
        <f t="shared" si="4"/>
        <v>1.7372968857580831</v>
      </c>
      <c r="H96">
        <f t="shared" si="5"/>
        <v>3.0068211185980194</v>
      </c>
      <c r="I96">
        <f t="shared" si="6"/>
        <v>1.4769494421935334</v>
      </c>
    </row>
    <row r="97" spans="1:9" x14ac:dyDescent="0.2">
      <c r="A97" s="47">
        <f>'Q2 DATA 1965-2021'!R94/100</f>
        <v>1.1399999999999999E-2</v>
      </c>
      <c r="B97" s="47">
        <f>'Q2 DATA 1965-2021'!N94/100</f>
        <v>4.8000000000000001E-2</v>
      </c>
      <c r="C97" s="47">
        <f>'Q2 DATA 1965-2021'!B94/100</f>
        <v>4.1399999999999999E-2</v>
      </c>
      <c r="D97" s="47">
        <f>'Q2 DATA 1965-2021'!F94/100</f>
        <v>3.1200000000000002E-2</v>
      </c>
      <c r="F97">
        <f t="shared" si="7"/>
        <v>2.3787142736661089</v>
      </c>
      <c r="G97">
        <f t="shared" si="4"/>
        <v>1.8206871362744712</v>
      </c>
      <c r="H97">
        <f t="shared" si="5"/>
        <v>3.1313035129079778</v>
      </c>
      <c r="I97">
        <f t="shared" si="6"/>
        <v>1.5230302647899714</v>
      </c>
    </row>
    <row r="98" spans="1:9" x14ac:dyDescent="0.2">
      <c r="A98" s="47">
        <f>'Q2 DATA 1965-2021'!R95/100</f>
        <v>1.03E-2</v>
      </c>
      <c r="B98" s="47">
        <f>'Q2 DATA 1965-2021'!N95/100</f>
        <v>2.4E-2</v>
      </c>
      <c r="C98" s="47">
        <f>'Q2 DATA 1965-2021'!B95/100</f>
        <v>-6.8999999999999999E-3</v>
      </c>
      <c r="D98" s="47">
        <f>'Q2 DATA 1965-2021'!F95/100</f>
        <v>8.5000000000000006E-3</v>
      </c>
      <c r="F98">
        <f t="shared" si="7"/>
        <v>2.4032150306848696</v>
      </c>
      <c r="G98">
        <f t="shared" si="4"/>
        <v>1.8643836275450585</v>
      </c>
      <c r="H98">
        <f t="shared" si="5"/>
        <v>3.1096975186689129</v>
      </c>
      <c r="I98">
        <f t="shared" si="6"/>
        <v>1.5359760220406862</v>
      </c>
    </row>
    <row r="99" spans="1:9" x14ac:dyDescent="0.2">
      <c r="A99" s="47">
        <f>'Q2 DATA 1965-2021'!R96/100</f>
        <v>6.1999999999999998E-3</v>
      </c>
      <c r="B99" s="47">
        <f>'Q2 DATA 1965-2021'!N96/100</f>
        <v>8.1000000000000013E-3</v>
      </c>
      <c r="C99" s="47">
        <f>'Q2 DATA 1965-2021'!B96/100</f>
        <v>2.2000000000000001E-3</v>
      </c>
      <c r="D99" s="47">
        <f>'Q2 DATA 1965-2021'!F96/100</f>
        <v>7.4000000000000003E-3</v>
      </c>
      <c r="F99">
        <f t="shared" si="7"/>
        <v>2.4181149638751158</v>
      </c>
      <c r="G99">
        <f t="shared" si="4"/>
        <v>1.8794851349281734</v>
      </c>
      <c r="H99">
        <f t="shared" si="5"/>
        <v>3.1165388532099843</v>
      </c>
      <c r="I99">
        <f t="shared" si="6"/>
        <v>1.5473422446037874</v>
      </c>
    </row>
    <row r="100" spans="1:9" x14ac:dyDescent="0.2">
      <c r="A100" s="47">
        <f>'Q2 DATA 1965-2021'!R97/100</f>
        <v>-1.9599999999999999E-2</v>
      </c>
      <c r="B100" s="47">
        <f>'Q2 DATA 1965-2021'!N97/100</f>
        <v>3.1400000000000004E-2</v>
      </c>
      <c r="C100" s="47">
        <f>'Q2 DATA 1965-2021'!B97/100</f>
        <v>-2.41E-2</v>
      </c>
      <c r="D100" s="47">
        <f>'Q2 DATA 1965-2021'!F97/100</f>
        <v>2.2400000000000003E-2</v>
      </c>
      <c r="F100">
        <f t="shared" si="7"/>
        <v>2.3707199105831638</v>
      </c>
      <c r="G100">
        <f t="shared" si="4"/>
        <v>1.9385009681649181</v>
      </c>
      <c r="H100">
        <f t="shared" si="5"/>
        <v>3.0414302668476236</v>
      </c>
      <c r="I100">
        <f t="shared" si="6"/>
        <v>1.5820027108829122</v>
      </c>
    </row>
    <row r="101" spans="1:9" x14ac:dyDescent="0.2">
      <c r="A101" s="47">
        <f>'Q2 DATA 1965-2021'!R98/100</f>
        <v>-5.8799999999999998E-2</v>
      </c>
      <c r="B101" s="47">
        <f>'Q2 DATA 1965-2021'!N98/100</f>
        <v>-1.03E-2</v>
      </c>
      <c r="C101" s="47">
        <f>'Q2 DATA 1965-2021'!B98/100</f>
        <v>-3.8300000000000001E-2</v>
      </c>
      <c r="D101" s="47">
        <f>'Q2 DATA 1965-2021'!F98/100</f>
        <v>-1.7500000000000002E-2</v>
      </c>
      <c r="F101">
        <f t="shared" si="7"/>
        <v>2.2313215798408739</v>
      </c>
      <c r="G101">
        <f t="shared" si="4"/>
        <v>1.9185344081928195</v>
      </c>
      <c r="H101">
        <f t="shared" si="5"/>
        <v>2.9249434876273597</v>
      </c>
      <c r="I101">
        <f t="shared" si="6"/>
        <v>1.5543176634424614</v>
      </c>
    </row>
    <row r="102" spans="1:9" x14ac:dyDescent="0.2">
      <c r="A102" s="47">
        <f>'Q2 DATA 1965-2021'!R99/100</f>
        <v>-2.07E-2</v>
      </c>
      <c r="B102" s="47">
        <f>'Q2 DATA 1965-2021'!N99/100</f>
        <v>8.6999999999999994E-3</v>
      </c>
      <c r="C102" s="47">
        <f>'Q2 DATA 1965-2021'!B99/100</f>
        <v>-4.2500000000000003E-2</v>
      </c>
      <c r="D102" s="47">
        <f>'Q2 DATA 1965-2021'!F99/100</f>
        <v>3.3E-3</v>
      </c>
      <c r="F102">
        <f t="shared" si="7"/>
        <v>2.1851332231381675</v>
      </c>
      <c r="G102">
        <f t="shared" si="4"/>
        <v>1.9352256575440969</v>
      </c>
      <c r="H102">
        <f t="shared" si="5"/>
        <v>2.8006333894031967</v>
      </c>
      <c r="I102">
        <f t="shared" si="6"/>
        <v>1.5594469117318217</v>
      </c>
    </row>
    <row r="103" spans="1:9" x14ac:dyDescent="0.2">
      <c r="A103" s="47">
        <f>'Q2 DATA 1965-2021'!R100/100</f>
        <v>5.3499999999999999E-2</v>
      </c>
      <c r="B103" s="47">
        <f>'Q2 DATA 1965-2021'!N100/100</f>
        <v>6.5000000000000006E-3</v>
      </c>
      <c r="C103" s="47">
        <f>'Q2 DATA 1965-2021'!B100/100</f>
        <v>-1.9E-3</v>
      </c>
      <c r="D103" s="47">
        <f>'Q2 DATA 1965-2021'!F100/100</f>
        <v>3.95E-2</v>
      </c>
      <c r="F103">
        <f t="shared" si="7"/>
        <v>2.3020378505760597</v>
      </c>
      <c r="G103">
        <f t="shared" si="4"/>
        <v>1.9478046243181335</v>
      </c>
      <c r="H103">
        <f t="shared" si="5"/>
        <v>2.7953121859633305</v>
      </c>
      <c r="I103">
        <f t="shared" si="6"/>
        <v>1.6210450647452288</v>
      </c>
    </row>
    <row r="104" spans="1:9" x14ac:dyDescent="0.2">
      <c r="A104" s="47">
        <f>'Q2 DATA 1965-2021'!R101/100</f>
        <v>-3.7000000000000005E-2</v>
      </c>
      <c r="B104" s="47">
        <f>'Q2 DATA 1965-2021'!N101/100</f>
        <v>-1.2999999999999999E-3</v>
      </c>
      <c r="C104" s="47">
        <f>'Q2 DATA 1965-2021'!B101/100</f>
        <v>-4.2500000000000003E-2</v>
      </c>
      <c r="D104" s="47">
        <f>'Q2 DATA 1965-2021'!F101/100</f>
        <v>-2E-3</v>
      </c>
      <c r="F104">
        <f t="shared" si="7"/>
        <v>2.2168624501047454</v>
      </c>
      <c r="G104">
        <f t="shared" si="4"/>
        <v>1.9452724783065201</v>
      </c>
      <c r="H104">
        <f t="shared" si="5"/>
        <v>2.676511418059889</v>
      </c>
      <c r="I104">
        <f t="shared" si="6"/>
        <v>1.6178029746157383</v>
      </c>
    </row>
    <row r="105" spans="1:9" x14ac:dyDescent="0.2">
      <c r="A105" s="47">
        <f>'Q2 DATA 1965-2021'!R102/100</f>
        <v>1E-4</v>
      </c>
      <c r="B105" s="47">
        <f>'Q2 DATA 1965-2021'!N102/100</f>
        <v>5.7999999999999996E-3</v>
      </c>
      <c r="C105" s="47">
        <f>'Q2 DATA 1965-2021'!B102/100</f>
        <v>-2.6800000000000001E-2</v>
      </c>
      <c r="D105" s="47">
        <f>'Q2 DATA 1965-2021'!F102/100</f>
        <v>1.3600000000000001E-2</v>
      </c>
      <c r="F105">
        <f t="shared" si="7"/>
        <v>2.2170841363497558</v>
      </c>
      <c r="G105">
        <f t="shared" si="4"/>
        <v>1.9565550586806979</v>
      </c>
      <c r="H105">
        <f t="shared" si="5"/>
        <v>2.604780912055884</v>
      </c>
      <c r="I105">
        <f t="shared" si="6"/>
        <v>1.6398050950705125</v>
      </c>
    </row>
    <row r="106" spans="1:9" x14ac:dyDescent="0.2">
      <c r="A106" s="47">
        <f>'Q2 DATA 1965-2021'!R103/100</f>
        <v>0.1082</v>
      </c>
      <c r="B106" s="47">
        <f>'Q2 DATA 1965-2021'!N103/100</f>
        <v>2.0899999999999998E-2</v>
      </c>
      <c r="C106" s="47">
        <f>'Q2 DATA 1965-2021'!B103/100</f>
        <v>4.58E-2</v>
      </c>
      <c r="D106" s="47">
        <f>'Q2 DATA 1965-2021'!F103/100</f>
        <v>4.4699999999999997E-2</v>
      </c>
      <c r="F106">
        <f t="shared" si="7"/>
        <v>2.4569726399027996</v>
      </c>
      <c r="G106">
        <f t="shared" si="4"/>
        <v>1.9974470594071243</v>
      </c>
      <c r="H106">
        <f t="shared" si="5"/>
        <v>2.7240798778280437</v>
      </c>
      <c r="I106">
        <f t="shared" si="6"/>
        <v>1.7131043828201644</v>
      </c>
    </row>
    <row r="107" spans="1:9" x14ac:dyDescent="0.2">
      <c r="A107" s="47">
        <f>'Q2 DATA 1965-2021'!R104/100</f>
        <v>-2.92E-2</v>
      </c>
      <c r="B107" s="47">
        <f>'Q2 DATA 1965-2021'!N104/100</f>
        <v>3.27E-2</v>
      </c>
      <c r="C107" s="47">
        <f>'Q2 DATA 1965-2021'!B104/100</f>
        <v>-2.3199999999999998E-2</v>
      </c>
      <c r="D107" s="47">
        <f>'Q2 DATA 1965-2021'!F104/100</f>
        <v>1.7100000000000001E-2</v>
      </c>
      <c r="F107">
        <f t="shared" si="7"/>
        <v>2.3852290388176378</v>
      </c>
      <c r="G107">
        <f t="shared" si="4"/>
        <v>2.0627635782497373</v>
      </c>
      <c r="H107">
        <f t="shared" si="5"/>
        <v>2.6608812246624329</v>
      </c>
      <c r="I107">
        <f t="shared" si="6"/>
        <v>1.7423984677663891</v>
      </c>
    </row>
    <row r="108" spans="1:9" x14ac:dyDescent="0.2">
      <c r="A108" s="47">
        <f>'Q2 DATA 1965-2021'!R105/100</f>
        <v>-4.2699999999999995E-2</v>
      </c>
      <c r="B108" s="47">
        <f>'Q2 DATA 1965-2021'!N105/100</f>
        <v>-2.2599999999999999E-2</v>
      </c>
      <c r="C108" s="47">
        <f>'Q2 DATA 1965-2021'!B105/100</f>
        <v>-3.8599999999999995E-2</v>
      </c>
      <c r="D108" s="47">
        <f>'Q2 DATA 1965-2021'!F105/100</f>
        <v>-1.6299999999999999E-2</v>
      </c>
      <c r="F108">
        <f t="shared" si="7"/>
        <v>2.2833797588601246</v>
      </c>
      <c r="G108">
        <f t="shared" si="4"/>
        <v>2.0161451213812933</v>
      </c>
      <c r="H108">
        <f t="shared" si="5"/>
        <v>2.5581712093904629</v>
      </c>
      <c r="I108">
        <f t="shared" si="6"/>
        <v>1.713997372741797</v>
      </c>
    </row>
    <row r="109" spans="1:9" x14ac:dyDescent="0.2">
      <c r="A109" s="47">
        <f>'Q2 DATA 1965-2021'!R106/100</f>
        <v>-4.0099999999999997E-2</v>
      </c>
      <c r="B109" s="47">
        <f>'Q2 DATA 1965-2021'!N106/100</f>
        <v>-3.0899999999999997E-2</v>
      </c>
      <c r="C109" s="47">
        <f>'Q2 DATA 1965-2021'!B106/100</f>
        <v>-8.4100000000000008E-2</v>
      </c>
      <c r="D109" s="47">
        <f>'Q2 DATA 1965-2021'!F106/100</f>
        <v>-3.3500000000000002E-2</v>
      </c>
      <c r="F109">
        <f t="shared" si="7"/>
        <v>2.1918162305298337</v>
      </c>
      <c r="G109">
        <f t="shared" si="4"/>
        <v>1.9538462371306113</v>
      </c>
      <c r="H109">
        <f t="shared" si="5"/>
        <v>2.3430290106807248</v>
      </c>
      <c r="I109">
        <f t="shared" si="6"/>
        <v>1.6565784607549467</v>
      </c>
    </row>
    <row r="110" spans="1:9" x14ac:dyDescent="0.2">
      <c r="A110" s="47">
        <f>'Q2 DATA 1965-2021'!R107/100</f>
        <v>7.4000000000000003E-3</v>
      </c>
      <c r="B110" s="47">
        <f>'Q2 DATA 1965-2021'!N107/100</f>
        <v>-1.1200000000000002E-2</v>
      </c>
      <c r="C110" s="47">
        <f>'Q2 DATA 1965-2021'!B107/100</f>
        <v>-2.6499999999999999E-2</v>
      </c>
      <c r="D110" s="47">
        <f>'Q2 DATA 1965-2021'!F107/100</f>
        <v>2.0000000000000001E-4</v>
      </c>
      <c r="F110">
        <f t="shared" si="7"/>
        <v>2.2080356706357547</v>
      </c>
      <c r="G110">
        <f t="shared" si="4"/>
        <v>1.9319631592747486</v>
      </c>
      <c r="H110">
        <f t="shared" si="5"/>
        <v>2.2809387418976859</v>
      </c>
      <c r="I110">
        <f t="shared" si="6"/>
        <v>1.6569097764470977</v>
      </c>
    </row>
    <row r="111" spans="1:9" x14ac:dyDescent="0.2">
      <c r="A111" s="47">
        <f>'Q2 DATA 1965-2021'!R108/100</f>
        <v>-3.7599999999999995E-2</v>
      </c>
      <c r="B111" s="47">
        <f>'Q2 DATA 1965-2021'!N108/100</f>
        <v>-6.4399999999999999E-2</v>
      </c>
      <c r="C111" s="47">
        <f>'Q2 DATA 1965-2021'!B108/100</f>
        <v>-7.4299999999999991E-2</v>
      </c>
      <c r="D111" s="47">
        <f>'Q2 DATA 1965-2021'!F108/100</f>
        <v>-4.0500000000000001E-2</v>
      </c>
      <c r="F111">
        <f t="shared" si="7"/>
        <v>2.1250135294198502</v>
      </c>
      <c r="G111">
        <f t="shared" si="4"/>
        <v>1.8075447318174547</v>
      </c>
      <c r="H111">
        <f t="shared" si="5"/>
        <v>2.1114649933746876</v>
      </c>
      <c r="I111">
        <f t="shared" si="6"/>
        <v>1.5898049305009903</v>
      </c>
    </row>
    <row r="112" spans="1:9" x14ac:dyDescent="0.2">
      <c r="A112" s="47">
        <f>'Q2 DATA 1965-2021'!R109/100</f>
        <v>-6.1900000000000004E-2</v>
      </c>
      <c r="B112" s="47">
        <f>'Q2 DATA 1965-2021'!N109/100</f>
        <v>-5.6999999999999993E-3</v>
      </c>
      <c r="C112" s="47">
        <f>'Q2 DATA 1965-2021'!B109/100</f>
        <v>-9.2300000000000007E-2</v>
      </c>
      <c r="D112" s="47">
        <f>'Q2 DATA 1965-2021'!F109/100</f>
        <v>-9.3999999999999986E-3</v>
      </c>
      <c r="F112">
        <f t="shared" si="7"/>
        <v>1.9934751919487617</v>
      </c>
      <c r="G112">
        <f t="shared" si="4"/>
        <v>1.7972417268460952</v>
      </c>
      <c r="H112">
        <f t="shared" si="5"/>
        <v>1.9165767744862039</v>
      </c>
      <c r="I112">
        <f t="shared" si="6"/>
        <v>1.5748607641542811</v>
      </c>
    </row>
    <row r="113" spans="1:9" x14ac:dyDescent="0.2">
      <c r="A113" s="47">
        <f>'Q2 DATA 1965-2021'!R110/100</f>
        <v>-2.53E-2</v>
      </c>
      <c r="B113" s="47">
        <f>'Q2 DATA 1965-2021'!N110/100</f>
        <v>-8.0000000000000002E-3</v>
      </c>
      <c r="C113" s="47">
        <f>'Q2 DATA 1965-2021'!B110/100</f>
        <v>-3.6600000000000001E-2</v>
      </c>
      <c r="D113" s="47">
        <f>'Q2 DATA 1965-2021'!F110/100</f>
        <v>-3.5999999999999999E-3</v>
      </c>
      <c r="F113">
        <f t="shared" si="7"/>
        <v>1.943040269592458</v>
      </c>
      <c r="G113">
        <f t="shared" si="4"/>
        <v>1.7828637930313265</v>
      </c>
      <c r="H113">
        <f t="shared" si="5"/>
        <v>1.8464300645400089</v>
      </c>
      <c r="I113">
        <f t="shared" si="6"/>
        <v>1.5691912654033255</v>
      </c>
    </row>
    <row r="114" spans="1:9" x14ac:dyDescent="0.2">
      <c r="A114" s="47">
        <f>'Q2 DATA 1965-2021'!R111/100</f>
        <v>6.9400000000000003E-2</v>
      </c>
      <c r="B114" s="47">
        <f>'Q2 DATA 1965-2021'!N111/100</f>
        <v>6.9699999999999998E-2</v>
      </c>
      <c r="C114" s="47">
        <f>'Q2 DATA 1965-2021'!B111/100</f>
        <v>0.1232</v>
      </c>
      <c r="D114" s="47">
        <f>'Q2 DATA 1965-2021'!F111/100</f>
        <v>4.0999999999999995E-2</v>
      </c>
      <c r="F114">
        <f t="shared" si="7"/>
        <v>2.0778872643021744</v>
      </c>
      <c r="G114">
        <f t="shared" si="4"/>
        <v>1.90712939940561</v>
      </c>
      <c r="H114">
        <f t="shared" si="5"/>
        <v>2.0739102484913379</v>
      </c>
      <c r="I114">
        <f t="shared" si="6"/>
        <v>1.6335281072848618</v>
      </c>
    </row>
    <row r="115" spans="1:9" x14ac:dyDescent="0.2">
      <c r="A115" s="47">
        <f>'Q2 DATA 1965-2021'!R112/100</f>
        <v>-8.3999999999999995E-3</v>
      </c>
      <c r="B115" s="47">
        <f>'Q2 DATA 1965-2021'!N112/100</f>
        <v>-3.3799999999999997E-2</v>
      </c>
      <c r="C115" s="47">
        <f>'Q2 DATA 1965-2021'!B112/100</f>
        <v>-5.5899999999999998E-2</v>
      </c>
      <c r="D115" s="47">
        <f>'Q2 DATA 1965-2021'!F112/100</f>
        <v>-3.0800000000000001E-2</v>
      </c>
      <c r="F115">
        <f t="shared" si="7"/>
        <v>2.0604330112820364</v>
      </c>
      <c r="G115">
        <f t="shared" si="4"/>
        <v>1.8426684257057002</v>
      </c>
      <c r="H115">
        <f t="shared" si="5"/>
        <v>1.9579786656006721</v>
      </c>
      <c r="I115">
        <f t="shared" si="6"/>
        <v>1.583215441580488</v>
      </c>
    </row>
    <row r="116" spans="1:9" x14ac:dyDescent="0.2">
      <c r="A116" s="47">
        <f>'Q2 DATA 1965-2021'!R113/100</f>
        <v>9.2899999999999996E-2</v>
      </c>
      <c r="B116" s="47">
        <f>'Q2 DATA 1965-2021'!N113/100</f>
        <v>1.8000000000000002E-2</v>
      </c>
      <c r="C116" s="47">
        <f>'Q2 DATA 1965-2021'!B113/100</f>
        <v>8.1500000000000003E-2</v>
      </c>
      <c r="D116" s="47">
        <f>'Q2 DATA 1965-2021'!F113/100</f>
        <v>3.8399999999999997E-2</v>
      </c>
      <c r="F116">
        <f t="shared" si="7"/>
        <v>2.2518472380301375</v>
      </c>
      <c r="G116">
        <f t="shared" si="4"/>
        <v>1.8758364573684028</v>
      </c>
      <c r="H116">
        <f t="shared" si="5"/>
        <v>2.1175539268471266</v>
      </c>
      <c r="I116">
        <f t="shared" si="6"/>
        <v>1.6440109145371786</v>
      </c>
    </row>
    <row r="117" spans="1:9" x14ac:dyDescent="0.2">
      <c r="A117" s="47">
        <f>'Q2 DATA 1965-2021'!R114/100</f>
        <v>2.06E-2</v>
      </c>
      <c r="B117" s="47">
        <f>'Q2 DATA 1965-2021'!N114/100</f>
        <v>1E-4</v>
      </c>
      <c r="C117" s="47">
        <f>'Q2 DATA 1965-2021'!B114/100</f>
        <v>-4.0999999999999995E-3</v>
      </c>
      <c r="D117" s="47">
        <f>'Q2 DATA 1965-2021'!F114/100</f>
        <v>-7.000000000000001E-4</v>
      </c>
      <c r="F117">
        <f t="shared" si="7"/>
        <v>2.2982352911335582</v>
      </c>
      <c r="G117">
        <f t="shared" si="4"/>
        <v>1.8760240410141396</v>
      </c>
      <c r="H117">
        <f t="shared" si="5"/>
        <v>2.1088719557470532</v>
      </c>
      <c r="I117">
        <f t="shared" si="6"/>
        <v>1.6428601068970026</v>
      </c>
    </row>
    <row r="118" spans="1:9" x14ac:dyDescent="0.2">
      <c r="A118" s="47">
        <f>'Q2 DATA 1965-2021'!R115/100</f>
        <v>-0.1249</v>
      </c>
      <c r="B118" s="47">
        <f>'Q2 DATA 1965-2021'!N115/100</f>
        <v>-0.12539999999999998</v>
      </c>
      <c r="C118" s="47">
        <f>'Q2 DATA 1965-2021'!B115/100</f>
        <v>-0.19190000000000002</v>
      </c>
      <c r="D118" s="47">
        <f>'Q2 DATA 1965-2021'!F115/100</f>
        <v>-0.10220000000000001</v>
      </c>
      <c r="F118">
        <f t="shared" si="7"/>
        <v>2.0111857032709768</v>
      </c>
      <c r="G118">
        <f t="shared" si="4"/>
        <v>1.6407706262709665</v>
      </c>
      <c r="H118">
        <f t="shared" si="5"/>
        <v>1.7041794274391937</v>
      </c>
      <c r="I118">
        <f t="shared" si="6"/>
        <v>1.4749598039721288</v>
      </c>
    </row>
    <row r="119" spans="1:9" x14ac:dyDescent="0.2">
      <c r="A119" s="47">
        <f>'Q2 DATA 1965-2021'!R116/100</f>
        <v>6.6199999999999995E-2</v>
      </c>
      <c r="B119" s="47">
        <f>'Q2 DATA 1965-2021'!N116/100</f>
        <v>-1.52E-2</v>
      </c>
      <c r="C119" s="47">
        <f>'Q2 DATA 1965-2021'!B116/100</f>
        <v>-3.9300000000000002E-2</v>
      </c>
      <c r="D119" s="47">
        <f>'Q2 DATA 1965-2021'!F116/100</f>
        <v>1.4499999999999999E-2</v>
      </c>
      <c r="F119">
        <f t="shared" si="7"/>
        <v>2.1443261968275156</v>
      </c>
      <c r="G119">
        <f t="shared" si="4"/>
        <v>1.6158309127516477</v>
      </c>
      <c r="H119">
        <f t="shared" si="5"/>
        <v>1.6372051759408335</v>
      </c>
      <c r="I119">
        <f t="shared" si="6"/>
        <v>1.4963467211297246</v>
      </c>
    </row>
    <row r="120" spans="1:9" x14ac:dyDescent="0.2">
      <c r="A120" s="47">
        <f>'Q2 DATA 1965-2021'!R117/100</f>
        <v>5.4199999999999998E-2</v>
      </c>
      <c r="B120" s="47">
        <f>'Q2 DATA 1965-2021'!N117/100</f>
        <v>-1.4800000000000001E-2</v>
      </c>
      <c r="C120" s="47">
        <f>'Q2 DATA 1965-2021'!B117/100</f>
        <v>0.12720000000000001</v>
      </c>
      <c r="D120" s="47">
        <f>'Q2 DATA 1965-2021'!F117/100</f>
        <v>-1.37E-2</v>
      </c>
      <c r="F120">
        <f t="shared" si="7"/>
        <v>2.2605486766955671</v>
      </c>
      <c r="G120">
        <f t="shared" si="4"/>
        <v>1.5919166152429232</v>
      </c>
      <c r="H120">
        <f t="shared" si="5"/>
        <v>1.8454576743205076</v>
      </c>
      <c r="I120">
        <f t="shared" si="6"/>
        <v>1.4758467710502472</v>
      </c>
    </row>
    <row r="121" spans="1:9" x14ac:dyDescent="0.2">
      <c r="A121" s="47">
        <f>'Q2 DATA 1965-2021'!R118/100</f>
        <v>3.3099999999999997E-2</v>
      </c>
      <c r="B121" s="47">
        <f>'Q2 DATA 1965-2021'!N118/100</f>
        <v>-1.2800000000000001E-2</v>
      </c>
      <c r="C121" s="47">
        <f>'Q2 DATA 1965-2021'!B118/100</f>
        <v>-1.4000000000000002E-3</v>
      </c>
      <c r="D121" s="47">
        <f>'Q2 DATA 1965-2021'!F118/100</f>
        <v>-2.0000000000000001E-4</v>
      </c>
      <c r="F121">
        <f t="shared" si="7"/>
        <v>2.33537283789419</v>
      </c>
      <c r="G121">
        <f t="shared" si="4"/>
        <v>1.5715400825678136</v>
      </c>
      <c r="H121">
        <f t="shared" si="5"/>
        <v>1.8428740335764588</v>
      </c>
      <c r="I121">
        <f t="shared" si="6"/>
        <v>1.4755516016960373</v>
      </c>
    </row>
    <row r="122" spans="1:9" x14ac:dyDescent="0.2">
      <c r="A122" s="47">
        <f>'Q2 DATA 1965-2021'!R119/100</f>
        <v>-2.6200000000000001E-2</v>
      </c>
      <c r="B122" s="47">
        <f>'Q2 DATA 1965-2021'!N119/100</f>
        <v>-1.49E-2</v>
      </c>
      <c r="C122" s="47">
        <f>'Q2 DATA 1965-2021'!B119/100</f>
        <v>8.8999999999999999E-3</v>
      </c>
      <c r="D122" s="47">
        <f>'Q2 DATA 1965-2021'!F119/100</f>
        <v>-2.3399999999999997E-2</v>
      </c>
      <c r="F122">
        <f t="shared" si="7"/>
        <v>2.2741860695413623</v>
      </c>
      <c r="G122">
        <f t="shared" si="4"/>
        <v>1.5481241353375532</v>
      </c>
      <c r="H122">
        <f t="shared" si="5"/>
        <v>1.8592756124752892</v>
      </c>
      <c r="I122">
        <f t="shared" si="6"/>
        <v>1.4410236942163501</v>
      </c>
    </row>
    <row r="123" spans="1:9" x14ac:dyDescent="0.2">
      <c r="A123" s="47">
        <f>'Q2 DATA 1965-2021'!R120/100</f>
        <v>-3.9399999999999998E-2</v>
      </c>
      <c r="B123" s="47">
        <f>'Q2 DATA 1965-2021'!N120/100</f>
        <v>-3.2899999999999999E-2</v>
      </c>
      <c r="C123" s="47">
        <f>'Q2 DATA 1965-2021'!B120/100</f>
        <v>-5.3699999999999998E-2</v>
      </c>
      <c r="D123" s="47">
        <f>'Q2 DATA 1965-2021'!F120/100</f>
        <v>-3.95E-2</v>
      </c>
      <c r="F123">
        <f t="shared" si="7"/>
        <v>2.1845831384014325</v>
      </c>
      <c r="G123">
        <f t="shared" si="4"/>
        <v>1.4971908512849477</v>
      </c>
      <c r="H123">
        <f t="shared" si="5"/>
        <v>1.7594325120853662</v>
      </c>
      <c r="I123">
        <f t="shared" si="6"/>
        <v>1.3841032582948043</v>
      </c>
    </row>
    <row r="124" spans="1:9" x14ac:dyDescent="0.2">
      <c r="A124" s="47">
        <f>'Q2 DATA 1965-2021'!R121/100</f>
        <v>-7.6399999999999996E-2</v>
      </c>
      <c r="B124" s="47">
        <f>'Q2 DATA 1965-2021'!N121/100</f>
        <v>-1.6399999999999998E-2</v>
      </c>
      <c r="C124" s="47">
        <f>'Q2 DATA 1965-2021'!B121/100</f>
        <v>-7.2900000000000006E-2</v>
      </c>
      <c r="D124" s="47">
        <f>'Q2 DATA 1965-2021'!F121/100</f>
        <v>-2.6499999999999999E-2</v>
      </c>
      <c r="F124">
        <f t="shared" si="7"/>
        <v>2.0176809866275631</v>
      </c>
      <c r="G124">
        <f t="shared" si="4"/>
        <v>1.4726369213238746</v>
      </c>
      <c r="H124">
        <f t="shared" si="5"/>
        <v>1.631169881954343</v>
      </c>
      <c r="I124">
        <f t="shared" si="6"/>
        <v>1.3474245219499921</v>
      </c>
    </row>
    <row r="125" spans="1:9" x14ac:dyDescent="0.2">
      <c r="A125" s="47">
        <f>'Q2 DATA 1965-2021'!R122/100</f>
        <v>-2.8999999999999998E-3</v>
      </c>
      <c r="B125" s="47">
        <f>'Q2 DATA 1965-2021'!N122/100</f>
        <v>-1.7100000000000001E-2</v>
      </c>
      <c r="C125" s="47">
        <f>'Q2 DATA 1965-2021'!B122/100</f>
        <v>-2.87E-2</v>
      </c>
      <c r="D125" s="47">
        <f>'Q2 DATA 1965-2021'!F122/100</f>
        <v>-1.7500000000000002E-2</v>
      </c>
      <c r="F125">
        <f t="shared" si="7"/>
        <v>2.0118297117663433</v>
      </c>
      <c r="G125">
        <f t="shared" si="4"/>
        <v>1.4474548299692362</v>
      </c>
      <c r="H125">
        <f t="shared" si="5"/>
        <v>1.5843553063422535</v>
      </c>
      <c r="I125">
        <f t="shared" si="6"/>
        <v>1.3238445928158673</v>
      </c>
    </row>
    <row r="126" spans="1:9" x14ac:dyDescent="0.2">
      <c r="A126" s="47">
        <f>'Q2 DATA 1965-2021'!R123/100</f>
        <v>-2.8999999999999998E-2</v>
      </c>
      <c r="B126" s="47">
        <f>'Q2 DATA 1965-2021'!N123/100</f>
        <v>-0.10550000000000001</v>
      </c>
      <c r="C126" s="47">
        <f>'Q2 DATA 1965-2021'!B123/100</f>
        <v>-5.5599999999999997E-2</v>
      </c>
      <c r="D126" s="47">
        <f>'Q2 DATA 1965-2021'!F123/100</f>
        <v>-8.2500000000000004E-2</v>
      </c>
      <c r="F126">
        <f t="shared" si="7"/>
        <v>1.9534866501251194</v>
      </c>
      <c r="G126">
        <f t="shared" si="4"/>
        <v>1.2947483454074817</v>
      </c>
      <c r="H126">
        <f t="shared" si="5"/>
        <v>1.4962651513096243</v>
      </c>
      <c r="I126">
        <f t="shared" si="6"/>
        <v>1.2146274139085582</v>
      </c>
    </row>
    <row r="127" spans="1:9" x14ac:dyDescent="0.2">
      <c r="A127" s="47">
        <f>'Q2 DATA 1965-2021'!R124/100</f>
        <v>-7.1800000000000003E-2</v>
      </c>
      <c r="B127" s="47">
        <f>'Q2 DATA 1965-2021'!N124/100</f>
        <v>-0.10150000000000001</v>
      </c>
      <c r="C127" s="47">
        <f>'Q2 DATA 1965-2021'!B124/100</f>
        <v>-8.1000000000000003E-2</v>
      </c>
      <c r="D127" s="47">
        <f>'Q2 DATA 1965-2021'!F124/100</f>
        <v>-8.6699999999999999E-2</v>
      </c>
      <c r="F127">
        <f t="shared" si="7"/>
        <v>1.8132263086461358</v>
      </c>
      <c r="G127">
        <f t="shared" si="4"/>
        <v>1.1633313883486223</v>
      </c>
      <c r="H127">
        <f t="shared" si="5"/>
        <v>1.3750676740535448</v>
      </c>
      <c r="I127">
        <f t="shared" si="6"/>
        <v>1.1093192171226862</v>
      </c>
    </row>
    <row r="128" spans="1:9" x14ac:dyDescent="0.2">
      <c r="A128" s="47">
        <f>'Q2 DATA 1965-2021'!R125/100</f>
        <v>-7.3399999999999993E-2</v>
      </c>
      <c r="B128" s="47">
        <f>'Q2 DATA 1965-2021'!N125/100</f>
        <v>-0.14550000000000002</v>
      </c>
      <c r="C128" s="47">
        <f>'Q2 DATA 1965-2021'!B125/100</f>
        <v>-8.0399999999999985E-2</v>
      </c>
      <c r="D128" s="47">
        <f>'Q2 DATA 1965-2021'!F125/100</f>
        <v>-0.1188</v>
      </c>
      <c r="F128">
        <f t="shared" si="7"/>
        <v>1.6801354975915093</v>
      </c>
      <c r="G128">
        <f t="shared" si="4"/>
        <v>0.99406667134389781</v>
      </c>
      <c r="H128">
        <f t="shared" si="5"/>
        <v>1.2645122330596397</v>
      </c>
      <c r="I128">
        <f t="shared" si="6"/>
        <v>0.97753209412851105</v>
      </c>
    </row>
    <row r="129" spans="1:9" x14ac:dyDescent="0.2">
      <c r="A129" s="47">
        <f>'Q2 DATA 1965-2021'!R126/100</f>
        <v>6.6100000000000006E-2</v>
      </c>
      <c r="B129" s="47">
        <f>'Q2 DATA 1965-2021'!N126/100</f>
        <v>0.21899999999999997</v>
      </c>
      <c r="C129" s="47">
        <f>'Q2 DATA 1965-2021'!B126/100</f>
        <v>8.2500000000000004E-2</v>
      </c>
      <c r="D129" s="47">
        <f>'Q2 DATA 1965-2021'!F126/100</f>
        <v>0.18049999999999999</v>
      </c>
      <c r="F129">
        <f t="shared" si="7"/>
        <v>1.7911924539823081</v>
      </c>
      <c r="G129">
        <f t="shared" si="4"/>
        <v>1.2117672723682114</v>
      </c>
      <c r="H129">
        <f t="shared" si="5"/>
        <v>1.3688344922870599</v>
      </c>
      <c r="I129">
        <f t="shared" si="6"/>
        <v>1.1539766371187072</v>
      </c>
    </row>
    <row r="130" spans="1:9" x14ac:dyDescent="0.2">
      <c r="A130" s="47">
        <f>'Q2 DATA 1965-2021'!R127/100</f>
        <v>-5.1200000000000002E-2</v>
      </c>
      <c r="B130" s="47">
        <f>'Q2 DATA 1965-2021'!N127/100</f>
        <v>-4.3700000000000003E-2</v>
      </c>
      <c r="C130" s="47">
        <f>'Q2 DATA 1965-2021'!B127/100</f>
        <v>-5.62E-2</v>
      </c>
      <c r="D130" s="47">
        <f>'Q2 DATA 1965-2021'!F127/100</f>
        <v>-4.1799999999999997E-2</v>
      </c>
      <c r="F130">
        <f t="shared" si="7"/>
        <v>1.6994834003384138</v>
      </c>
      <c r="G130">
        <f t="shared" si="4"/>
        <v>1.1588130425657206</v>
      </c>
      <c r="H130">
        <f t="shared" si="5"/>
        <v>1.2919059938205271</v>
      </c>
      <c r="I130">
        <f t="shared" si="6"/>
        <v>1.1057404136871454</v>
      </c>
    </row>
    <row r="131" spans="1:9" x14ac:dyDescent="0.2">
      <c r="A131" s="47">
        <f>'Q2 DATA 1965-2021'!R128/100</f>
        <v>-4.9400000000000006E-2</v>
      </c>
      <c r="B131" s="47">
        <f>'Q2 DATA 1965-2021'!N128/100</f>
        <v>-3.9900000000000005E-2</v>
      </c>
      <c r="C131" s="47">
        <f>'Q2 DATA 1965-2021'!B128/100</f>
        <v>-7.7300000000000008E-2</v>
      </c>
      <c r="D131" s="47">
        <f>'Q2 DATA 1965-2021'!F128/100</f>
        <v>-1.9900000000000001E-2</v>
      </c>
      <c r="F131">
        <f t="shared" si="7"/>
        <v>1.6155289203616963</v>
      </c>
      <c r="G131">
        <f t="shared" si="4"/>
        <v>1.1125764021673483</v>
      </c>
      <c r="H131">
        <f t="shared" si="5"/>
        <v>1.1920416604982003</v>
      </c>
      <c r="I131">
        <f t="shared" si="6"/>
        <v>1.0837361794547711</v>
      </c>
    </row>
    <row r="132" spans="1:9" x14ac:dyDescent="0.2">
      <c r="A132" s="47">
        <f>'Q2 DATA 1965-2021'!R129/100</f>
        <v>0.25269999999999998</v>
      </c>
      <c r="B132" s="47">
        <f>'Q2 DATA 1965-2021'!N129/100</f>
        <v>0.1032</v>
      </c>
      <c r="C132" s="47">
        <f>'Q2 DATA 1965-2021'!B129/100</f>
        <v>0.27440000000000003</v>
      </c>
      <c r="D132" s="47">
        <f>'Q2 DATA 1965-2021'!F129/100</f>
        <v>0.11550000000000001</v>
      </c>
      <c r="F132">
        <f t="shared" si="7"/>
        <v>2.0237730785370966</v>
      </c>
      <c r="G132">
        <f t="shared" si="4"/>
        <v>1.2273942868710186</v>
      </c>
      <c r="H132">
        <f t="shared" si="5"/>
        <v>1.5191378921389065</v>
      </c>
      <c r="I132">
        <f t="shared" si="6"/>
        <v>1.2089077081817972</v>
      </c>
    </row>
    <row r="133" spans="1:9" x14ac:dyDescent="0.2">
      <c r="A133" s="47">
        <f>'Q2 DATA 1965-2021'!R130/100</f>
        <v>1.49E-2</v>
      </c>
      <c r="B133" s="47">
        <f>'Q2 DATA 1965-2021'!N130/100</f>
        <v>9.2300000000000007E-2</v>
      </c>
      <c r="C133" s="47">
        <f>'Q2 DATA 1965-2021'!B130/100</f>
        <v>4.6199999999999998E-2</v>
      </c>
      <c r="D133" s="47">
        <f>'Q2 DATA 1965-2021'!F130/100</f>
        <v>6.6500000000000004E-2</v>
      </c>
      <c r="F133">
        <f t="shared" si="7"/>
        <v>2.0539272974072991</v>
      </c>
      <c r="G133">
        <f t="shared" si="4"/>
        <v>1.3406827795492138</v>
      </c>
      <c r="H133">
        <f t="shared" si="5"/>
        <v>1.5893220627557241</v>
      </c>
      <c r="I133">
        <f t="shared" si="6"/>
        <v>1.2893000707758866</v>
      </c>
    </row>
    <row r="134" spans="1:9" x14ac:dyDescent="0.2">
      <c r="A134" s="47">
        <f>'Q2 DATA 1965-2021'!R131/100</f>
        <v>6.7500000000000004E-2</v>
      </c>
      <c r="B134" s="47">
        <f>'Q2 DATA 1965-2021'!N131/100</f>
        <v>3.1800000000000002E-2</v>
      </c>
      <c r="C134" s="47">
        <f>'Q2 DATA 1965-2021'!B131/100</f>
        <v>8.1699999999999995E-2</v>
      </c>
      <c r="D134" s="47">
        <f>'Q2 DATA 1965-2021'!F131/100</f>
        <v>2.1600000000000001E-2</v>
      </c>
      <c r="F134">
        <f t="shared" si="7"/>
        <v>2.1925673899822917</v>
      </c>
      <c r="G134">
        <f t="shared" si="4"/>
        <v>1.3833164919388787</v>
      </c>
      <c r="H134">
        <f t="shared" si="5"/>
        <v>1.7191696752828669</v>
      </c>
      <c r="I134">
        <f t="shared" si="6"/>
        <v>1.3171489523046458</v>
      </c>
    </row>
    <row r="135" spans="1:9" x14ac:dyDescent="0.2">
      <c r="A135" s="47">
        <f>'Q2 DATA 1965-2021'!R132/100</f>
        <v>4.0399999999999998E-2</v>
      </c>
      <c r="B135" s="47">
        <f>'Q2 DATA 1965-2021'!N132/100</f>
        <v>5.8400000000000001E-2</v>
      </c>
      <c r="C135" s="47">
        <f>'Q2 DATA 1965-2021'!B132/100</f>
        <v>3.6200000000000003E-2</v>
      </c>
      <c r="D135" s="47">
        <f>'Q2 DATA 1965-2021'!F132/100</f>
        <v>4.7899999999999998E-2</v>
      </c>
      <c r="F135">
        <f t="shared" si="7"/>
        <v>2.2811471125375764</v>
      </c>
      <c r="G135">
        <f t="shared" si="4"/>
        <v>1.4641021750681094</v>
      </c>
      <c r="H135">
        <f t="shared" si="5"/>
        <v>1.7814036175281067</v>
      </c>
      <c r="I135">
        <f t="shared" si="6"/>
        <v>1.3802403871200384</v>
      </c>
    </row>
    <row r="136" spans="1:9" x14ac:dyDescent="0.2">
      <c r="A136" s="47">
        <f>'Q2 DATA 1965-2021'!R133/100</f>
        <v>3.8800000000000001E-2</v>
      </c>
      <c r="B136" s="47">
        <f>'Q2 DATA 1965-2021'!N133/100</f>
        <v>5.4400000000000004E-2</v>
      </c>
      <c r="C136" s="47">
        <f>'Q2 DATA 1965-2021'!B133/100</f>
        <v>8.0600000000000005E-2</v>
      </c>
      <c r="D136" s="47">
        <f>'Q2 DATA 1965-2021'!F133/100</f>
        <v>5.3399999999999996E-2</v>
      </c>
      <c r="F136">
        <f t="shared" si="7"/>
        <v>2.3696556205040342</v>
      </c>
      <c r="G136">
        <f t="shared" si="4"/>
        <v>1.5437493333918144</v>
      </c>
      <c r="H136">
        <f t="shared" si="5"/>
        <v>1.924984749100872</v>
      </c>
      <c r="I136">
        <f t="shared" si="6"/>
        <v>1.4539452237922483</v>
      </c>
    </row>
    <row r="137" spans="1:9" x14ac:dyDescent="0.2">
      <c r="A137" s="47">
        <f>'Q2 DATA 1965-2021'!R134/100</f>
        <v>6.6199999999999995E-2</v>
      </c>
      <c r="B137" s="47">
        <f>'Q2 DATA 1965-2021'!N134/100</f>
        <v>3.7900000000000003E-2</v>
      </c>
      <c r="C137" s="47">
        <f>'Q2 DATA 1965-2021'!B134/100</f>
        <v>6.9800000000000001E-2</v>
      </c>
      <c r="D137" s="47">
        <f>'Q2 DATA 1965-2021'!F134/100</f>
        <v>4.6300000000000001E-2</v>
      </c>
      <c r="F137">
        <f t="shared" si="7"/>
        <v>2.5265268225814013</v>
      </c>
      <c r="G137">
        <f t="shared" si="4"/>
        <v>1.6022574331273642</v>
      </c>
      <c r="H137">
        <f t="shared" si="5"/>
        <v>2.0593486845881133</v>
      </c>
      <c r="I137">
        <f t="shared" si="6"/>
        <v>1.5212628876538294</v>
      </c>
    </row>
    <row r="138" spans="1:9" x14ac:dyDescent="0.2">
      <c r="A138" s="47">
        <f>'Q2 DATA 1965-2021'!R135/100</f>
        <v>-3.8399999999999997E-2</v>
      </c>
      <c r="B138" s="47">
        <f>'Q2 DATA 1965-2021'!N135/100</f>
        <v>-7.8700000000000006E-2</v>
      </c>
      <c r="C138" s="47">
        <f>'Q2 DATA 1965-2021'!B135/100</f>
        <v>-5.0000000000000001E-3</v>
      </c>
      <c r="D138" s="47">
        <f>'Q2 DATA 1965-2021'!F135/100</f>
        <v>-6.7199999999999996E-2</v>
      </c>
      <c r="F138">
        <f t="shared" si="7"/>
        <v>2.4295081925942754</v>
      </c>
      <c r="G138">
        <f t="shared" si="4"/>
        <v>1.4761597731402407</v>
      </c>
      <c r="H138">
        <f t="shared" si="5"/>
        <v>2.0490519411651729</v>
      </c>
      <c r="I138">
        <f t="shared" si="6"/>
        <v>1.419034021603492</v>
      </c>
    </row>
    <row r="139" spans="1:9" x14ac:dyDescent="0.2">
      <c r="A139" s="47">
        <f>'Q2 DATA 1965-2021'!R136/100</f>
        <v>-5.1200000000000002E-2</v>
      </c>
      <c r="B139" s="47">
        <f>'Q2 DATA 1965-2021'!N136/100</f>
        <v>-2.3E-2</v>
      </c>
      <c r="C139" s="47">
        <f>'Q2 DATA 1965-2021'!B136/100</f>
        <v>-5.9200000000000003E-2</v>
      </c>
      <c r="D139" s="47">
        <f>'Q2 DATA 1965-2021'!F136/100</f>
        <v>-1.72E-2</v>
      </c>
      <c r="F139">
        <f t="shared" si="7"/>
        <v>2.3051173731334487</v>
      </c>
      <c r="G139">
        <f t="shared" si="4"/>
        <v>1.4422080983580152</v>
      </c>
      <c r="H139">
        <f t="shared" si="5"/>
        <v>1.9277480662481945</v>
      </c>
      <c r="I139">
        <f t="shared" si="6"/>
        <v>1.394626636431912</v>
      </c>
    </row>
    <row r="140" spans="1:9" x14ac:dyDescent="0.2">
      <c r="A140" s="47">
        <f>'Q2 DATA 1965-2021'!R137/100</f>
        <v>-4.4299999999999999E-2</v>
      </c>
      <c r="B140" s="47">
        <f>'Q2 DATA 1965-2021'!N137/100</f>
        <v>-4.6300000000000001E-2</v>
      </c>
      <c r="C140" s="47">
        <f>'Q2 DATA 1965-2021'!B137/100</f>
        <v>-3.4599999999999999E-2</v>
      </c>
      <c r="D140" s="47">
        <f>'Q2 DATA 1965-2021'!F137/100</f>
        <v>-3.6600000000000001E-2</v>
      </c>
      <c r="F140">
        <f t="shared" si="7"/>
        <v>2.2030006735036367</v>
      </c>
      <c r="G140">
        <f t="shared" si="4"/>
        <v>1.3754338634040391</v>
      </c>
      <c r="H140">
        <f t="shared" si="5"/>
        <v>1.8610479831560069</v>
      </c>
      <c r="I140">
        <f t="shared" si="6"/>
        <v>1.3435833015385041</v>
      </c>
    </row>
    <row r="141" spans="1:9" x14ac:dyDescent="0.2">
      <c r="A141" s="47">
        <f>'Q2 DATA 1965-2021'!R138/100</f>
        <v>3.4300000000000004E-2</v>
      </c>
      <c r="B141" s="47">
        <f>'Q2 DATA 1965-2021'!N138/100</f>
        <v>6.8099999999999994E-2</v>
      </c>
      <c r="C141" s="47">
        <f>'Q2 DATA 1965-2021'!B138/100</f>
        <v>1.38E-2</v>
      </c>
      <c r="D141" s="47">
        <f>'Q2 DATA 1965-2021'!F138/100</f>
        <v>6.4699999999999994E-2</v>
      </c>
      <c r="F141">
        <f t="shared" si="7"/>
        <v>2.2785635966048114</v>
      </c>
      <c r="G141">
        <f t="shared" si="4"/>
        <v>1.4691009095018541</v>
      </c>
      <c r="H141">
        <f t="shared" si="5"/>
        <v>1.8867304453235598</v>
      </c>
      <c r="I141">
        <f t="shared" si="6"/>
        <v>1.4305131411480454</v>
      </c>
    </row>
    <row r="142" spans="1:9" x14ac:dyDescent="0.2">
      <c r="A142" s="47">
        <f>'Q2 DATA 1965-2021'!R139/100</f>
        <v>4.1700000000000001E-2</v>
      </c>
      <c r="B142" s="47">
        <f>'Q2 DATA 1965-2021'!N139/100</f>
        <v>3.1400000000000004E-2</v>
      </c>
      <c r="C142" s="47">
        <f>'Q2 DATA 1965-2021'!B139/100</f>
        <v>1.9099999999999999E-2</v>
      </c>
      <c r="D142" s="47">
        <f>'Q2 DATA 1965-2021'!F139/100</f>
        <v>0.03</v>
      </c>
      <c r="F142">
        <f t="shared" si="7"/>
        <v>2.373579698583232</v>
      </c>
      <c r="G142">
        <f t="shared" ref="G142:G205" si="8">G141*(1+B142)</f>
        <v>1.5152306780602125</v>
      </c>
      <c r="H142">
        <f t="shared" ref="H142:H205" si="9">H141*(1+C142)</f>
        <v>1.9227669968292396</v>
      </c>
      <c r="I142">
        <f t="shared" ref="I142:I205" si="10">I141*(1+D142)</f>
        <v>1.4734285353824867</v>
      </c>
    </row>
    <row r="143" spans="1:9" x14ac:dyDescent="0.2">
      <c r="A143" s="47">
        <f>'Q2 DATA 1965-2021'!R140/100</f>
        <v>5.4000000000000003E-3</v>
      </c>
      <c r="B143" s="47">
        <f>'Q2 DATA 1965-2021'!N140/100</f>
        <v>-2.5099999999999997E-2</v>
      </c>
      <c r="C143" s="47">
        <f>'Q2 DATA 1965-2021'!B140/100</f>
        <v>-9.300000000000001E-3</v>
      </c>
      <c r="D143" s="47">
        <f>'Q2 DATA 1965-2021'!F140/100</f>
        <v>-1.2800000000000001E-2</v>
      </c>
      <c r="F143">
        <f t="shared" ref="F143:F206" si="11">F142*(1+A143)</f>
        <v>2.3863970289555816</v>
      </c>
      <c r="G143">
        <f t="shared" si="8"/>
        <v>1.4771983880409012</v>
      </c>
      <c r="H143">
        <f t="shared" si="9"/>
        <v>1.9048852637587277</v>
      </c>
      <c r="I143">
        <f t="shared" si="10"/>
        <v>1.4545686501295909</v>
      </c>
    </row>
    <row r="144" spans="1:9" x14ac:dyDescent="0.2">
      <c r="A144" s="47">
        <f>'Q2 DATA 1965-2021'!R141/100</f>
        <v>0.22670000000000001</v>
      </c>
      <c r="B144" s="47">
        <f>'Q2 DATA 1965-2021'!N141/100</f>
        <v>0.11460000000000001</v>
      </c>
      <c r="C144" s="47">
        <f>'Q2 DATA 1965-2021'!B141/100</f>
        <v>0.19440000000000002</v>
      </c>
      <c r="D144" s="47">
        <f>'Q2 DATA 1965-2021'!F141/100</f>
        <v>0.1137</v>
      </c>
      <c r="F144">
        <f t="shared" si="11"/>
        <v>2.9273932354198124</v>
      </c>
      <c r="G144">
        <f t="shared" si="8"/>
        <v>1.6464853233103884</v>
      </c>
      <c r="H144">
        <f t="shared" si="9"/>
        <v>2.2751949590334242</v>
      </c>
      <c r="I144">
        <f t="shared" si="10"/>
        <v>1.6199531056493253</v>
      </c>
    </row>
    <row r="145" spans="1:9" x14ac:dyDescent="0.2">
      <c r="A145" s="47">
        <f>'Q2 DATA 1965-2021'!R142/100</f>
        <v>0.10439999999999999</v>
      </c>
      <c r="B145" s="47">
        <f>'Q2 DATA 1965-2021'!N142/100</f>
        <v>-1.72E-2</v>
      </c>
      <c r="C145" s="47">
        <f>'Q2 DATA 1965-2021'!B142/100</f>
        <v>0.114</v>
      </c>
      <c r="D145" s="47">
        <f>'Q2 DATA 1965-2021'!F142/100</f>
        <v>-1.11E-2</v>
      </c>
      <c r="F145">
        <f t="shared" si="11"/>
        <v>3.233013089197641</v>
      </c>
      <c r="G145">
        <f t="shared" si="8"/>
        <v>1.6181657757494499</v>
      </c>
      <c r="H145">
        <f t="shared" si="9"/>
        <v>2.5345671843632349</v>
      </c>
      <c r="I145">
        <f t="shared" si="10"/>
        <v>1.6019716261766177</v>
      </c>
    </row>
    <row r="146" spans="1:9" x14ac:dyDescent="0.2">
      <c r="A146" s="47">
        <f>'Q2 DATA 1965-2021'!R143/100</f>
        <v>2.7799999999999998E-2</v>
      </c>
      <c r="B146" s="47">
        <f>'Q2 DATA 1965-2021'!N143/100</f>
        <v>2.87E-2</v>
      </c>
      <c r="C146" s="47">
        <f>'Q2 DATA 1965-2021'!B143/100</f>
        <v>1.77E-2</v>
      </c>
      <c r="D146" s="47">
        <f>'Q2 DATA 1965-2021'!F143/100</f>
        <v>3.1699999999999999E-2</v>
      </c>
      <c r="F146">
        <f t="shared" si="11"/>
        <v>3.3228908530773356</v>
      </c>
      <c r="G146">
        <f t="shared" si="8"/>
        <v>1.6646071335134589</v>
      </c>
      <c r="H146">
        <f t="shared" si="9"/>
        <v>2.5794290235264641</v>
      </c>
      <c r="I146">
        <f t="shared" si="10"/>
        <v>1.6527541267264165</v>
      </c>
    </row>
    <row r="147" spans="1:9" x14ac:dyDescent="0.2">
      <c r="A147" s="47">
        <f>'Q2 DATA 1965-2021'!R144/100</f>
        <v>-1.7299999999999999E-2</v>
      </c>
      <c r="B147" s="47">
        <f>'Q2 DATA 1965-2021'!N144/100</f>
        <v>-2.1700000000000001E-2</v>
      </c>
      <c r="C147" s="47">
        <f>'Q2 DATA 1965-2021'!B144/100</f>
        <v>-1.3300000000000001E-2</v>
      </c>
      <c r="D147" s="47">
        <f>'Q2 DATA 1965-2021'!F144/100</f>
        <v>-1.04E-2</v>
      </c>
      <c r="F147">
        <f t="shared" si="11"/>
        <v>3.2654048413190977</v>
      </c>
      <c r="G147">
        <f t="shared" si="8"/>
        <v>1.6284851587162168</v>
      </c>
      <c r="H147">
        <f t="shared" si="9"/>
        <v>2.5451226175135622</v>
      </c>
      <c r="I147">
        <f t="shared" si="10"/>
        <v>1.6355654838084619</v>
      </c>
    </row>
    <row r="148" spans="1:9" x14ac:dyDescent="0.2">
      <c r="A148" s="47">
        <f>'Q2 DATA 1965-2021'!R145/100</f>
        <v>-1.7600000000000001E-2</v>
      </c>
      <c r="B148" s="47">
        <f>'Q2 DATA 1965-2021'!N145/100</f>
        <v>-1.18E-2</v>
      </c>
      <c r="C148" s="47">
        <f>'Q2 DATA 1965-2021'!B145/100</f>
        <v>-2.5899999999999999E-2</v>
      </c>
      <c r="D148" s="47">
        <f>'Q2 DATA 1965-2021'!F145/100</f>
        <v>-6.8999999999999999E-3</v>
      </c>
      <c r="F148">
        <f t="shared" si="11"/>
        <v>3.2079337161118819</v>
      </c>
      <c r="G148">
        <f t="shared" si="8"/>
        <v>1.6092690338433653</v>
      </c>
      <c r="H148">
        <f t="shared" si="9"/>
        <v>2.4792039417199607</v>
      </c>
      <c r="I148">
        <f t="shared" si="10"/>
        <v>1.6242800819701835</v>
      </c>
    </row>
    <row r="149" spans="1:9" x14ac:dyDescent="0.2">
      <c r="A149" s="47">
        <f>'Q2 DATA 1965-2021'!R146/100</f>
        <v>4.1299999999999996E-2</v>
      </c>
      <c r="B149" s="47">
        <f>'Q2 DATA 1965-2021'!N146/100</f>
        <v>4.2699999999999995E-2</v>
      </c>
      <c r="C149" s="47">
        <f>'Q2 DATA 1965-2021'!B146/100</f>
        <v>2.4E-2</v>
      </c>
      <c r="D149" s="47">
        <f>'Q2 DATA 1965-2021'!F146/100</f>
        <v>4.4000000000000004E-2</v>
      </c>
      <c r="F149">
        <f t="shared" si="11"/>
        <v>3.3404213785873025</v>
      </c>
      <c r="G149">
        <f t="shared" si="8"/>
        <v>1.6779848215884769</v>
      </c>
      <c r="H149">
        <f t="shared" si="9"/>
        <v>2.5387048363212399</v>
      </c>
      <c r="I149">
        <f t="shared" si="10"/>
        <v>1.6957484055768717</v>
      </c>
    </row>
    <row r="150" spans="1:9" x14ac:dyDescent="0.2">
      <c r="A150" s="47">
        <f>'Q2 DATA 1965-2021'!R147/100</f>
        <v>1.4999999999999999E-2</v>
      </c>
      <c r="B150" s="47">
        <f>'Q2 DATA 1965-2021'!N147/100</f>
        <v>-1.61E-2</v>
      </c>
      <c r="C150" s="47">
        <f>'Q2 DATA 1965-2021'!B147/100</f>
        <v>1.4000000000000002E-3</v>
      </c>
      <c r="D150" s="47">
        <f>'Q2 DATA 1965-2021'!F147/100</f>
        <v>-8.3000000000000001E-3</v>
      </c>
      <c r="F150">
        <f t="shared" si="11"/>
        <v>3.3905276992661117</v>
      </c>
      <c r="G150">
        <f t="shared" si="8"/>
        <v>1.6509692659609025</v>
      </c>
      <c r="H150">
        <f t="shared" si="9"/>
        <v>2.5422590230920896</v>
      </c>
      <c r="I150">
        <f t="shared" si="10"/>
        <v>1.6816736938105836</v>
      </c>
    </row>
    <row r="151" spans="1:9" x14ac:dyDescent="0.2">
      <c r="A151" s="47">
        <f>'Q2 DATA 1965-2021'!R148/100</f>
        <v>-8.8999999999999999E-3</v>
      </c>
      <c r="B151" s="47">
        <f>'Q2 DATA 1965-2021'!N148/100</f>
        <v>-6.6E-3</v>
      </c>
      <c r="C151" s="47">
        <f>'Q2 DATA 1965-2021'!B148/100</f>
        <v>-1.52E-2</v>
      </c>
      <c r="D151" s="47">
        <f>'Q2 DATA 1965-2021'!F148/100</f>
        <v>2.8999999999999998E-3</v>
      </c>
      <c r="F151">
        <f t="shared" si="11"/>
        <v>3.3603520027426432</v>
      </c>
      <c r="G151">
        <f t="shared" si="8"/>
        <v>1.6400728688055606</v>
      </c>
      <c r="H151">
        <f t="shared" si="9"/>
        <v>2.5036166859410898</v>
      </c>
      <c r="I151">
        <f t="shared" si="10"/>
        <v>1.6865505475226341</v>
      </c>
    </row>
    <row r="152" spans="1:9" x14ac:dyDescent="0.2">
      <c r="A152" s="47">
        <f>'Q2 DATA 1965-2021'!R149/100</f>
        <v>9.0000000000000011E-3</v>
      </c>
      <c r="B152" s="47">
        <f>'Q2 DATA 1965-2021'!N149/100</f>
        <v>1.7899999999999999E-2</v>
      </c>
      <c r="C152" s="47">
        <f>'Q2 DATA 1965-2021'!B149/100</f>
        <v>1.7299999999999999E-2</v>
      </c>
      <c r="D152" s="47">
        <f>'Q2 DATA 1965-2021'!F149/100</f>
        <v>2.5099999999999997E-2</v>
      </c>
      <c r="F152">
        <f t="shared" si="11"/>
        <v>3.3905951707673267</v>
      </c>
      <c r="G152">
        <f t="shared" si="8"/>
        <v>1.6694301731571801</v>
      </c>
      <c r="H152">
        <f t="shared" si="9"/>
        <v>2.5469292546078708</v>
      </c>
      <c r="I152">
        <f t="shared" si="10"/>
        <v>1.7288829662654521</v>
      </c>
    </row>
    <row r="153" spans="1:9" x14ac:dyDescent="0.2">
      <c r="A153" s="47">
        <f>'Q2 DATA 1965-2021'!R150/100</f>
        <v>-2.9900000000000003E-2</v>
      </c>
      <c r="B153" s="47">
        <f>'Q2 DATA 1965-2021'!N150/100</f>
        <v>-2.41E-2</v>
      </c>
      <c r="C153" s="47">
        <f>'Q2 DATA 1965-2021'!B150/100</f>
        <v>-1.72E-2</v>
      </c>
      <c r="D153" s="47">
        <f>'Q2 DATA 1965-2021'!F150/100</f>
        <v>-2.1000000000000001E-2</v>
      </c>
      <c r="F153">
        <f t="shared" si="11"/>
        <v>3.2892163751613834</v>
      </c>
      <c r="G153">
        <f t="shared" si="8"/>
        <v>1.6291969059840921</v>
      </c>
      <c r="H153">
        <f t="shared" si="9"/>
        <v>2.5031220714286153</v>
      </c>
      <c r="I153">
        <f t="shared" si="10"/>
        <v>1.6925764239738776</v>
      </c>
    </row>
    <row r="154" spans="1:9" x14ac:dyDescent="0.2">
      <c r="A154" s="47">
        <f>'Q2 DATA 1965-2021'!R151/100</f>
        <v>4.0800000000000003E-2</v>
      </c>
      <c r="B154" s="47">
        <f>'Q2 DATA 1965-2021'!N151/100</f>
        <v>-7.4000000000000003E-3</v>
      </c>
      <c r="C154" s="47">
        <f>'Q2 DATA 1965-2021'!B151/100</f>
        <v>3.0499999999999999E-2</v>
      </c>
      <c r="D154" s="47">
        <f>'Q2 DATA 1965-2021'!F151/100</f>
        <v>-2.3999999999999998E-3</v>
      </c>
      <c r="F154">
        <f t="shared" si="11"/>
        <v>3.4234164032679679</v>
      </c>
      <c r="G154">
        <f t="shared" si="8"/>
        <v>1.6171408488798098</v>
      </c>
      <c r="H154">
        <f t="shared" si="9"/>
        <v>2.5794672946071882</v>
      </c>
      <c r="I154">
        <f t="shared" si="10"/>
        <v>1.6885142405563405</v>
      </c>
    </row>
    <row r="155" spans="1:9" x14ac:dyDescent="0.2">
      <c r="A155" s="47">
        <f>'Q2 DATA 1965-2021'!R152/100</f>
        <v>9.06E-2</v>
      </c>
      <c r="B155" s="47">
        <f>'Q2 DATA 1965-2021'!N152/100</f>
        <v>4.2900000000000001E-2</v>
      </c>
      <c r="C155" s="47">
        <f>'Q2 DATA 1965-2021'!B152/100</f>
        <v>9.98E-2</v>
      </c>
      <c r="D155" s="47">
        <f>'Q2 DATA 1965-2021'!F152/100</f>
        <v>5.1699999999999996E-2</v>
      </c>
      <c r="F155">
        <f t="shared" si="11"/>
        <v>3.7335779294040456</v>
      </c>
      <c r="G155">
        <f t="shared" si="8"/>
        <v>1.6865161912967535</v>
      </c>
      <c r="H155">
        <f t="shared" si="9"/>
        <v>2.836898130608986</v>
      </c>
      <c r="I155">
        <f t="shared" si="10"/>
        <v>1.7758104267931034</v>
      </c>
    </row>
    <row r="156" spans="1:9" x14ac:dyDescent="0.2">
      <c r="A156" s="47">
        <f>'Q2 DATA 1965-2021'!R153/100</f>
        <v>2.1299999999999999E-2</v>
      </c>
      <c r="B156" s="47">
        <f>'Q2 DATA 1965-2021'!N153/100</f>
        <v>-7.1099999999999997E-2</v>
      </c>
      <c r="C156" s="47">
        <f>'Q2 DATA 1965-2021'!B153/100</f>
        <v>4.4800000000000006E-2</v>
      </c>
      <c r="D156" s="47">
        <f>'Q2 DATA 1965-2021'!F153/100</f>
        <v>-4.9800000000000004E-2</v>
      </c>
      <c r="F156">
        <f t="shared" si="11"/>
        <v>3.8131031393003521</v>
      </c>
      <c r="G156">
        <f t="shared" si="8"/>
        <v>1.5666048900955545</v>
      </c>
      <c r="H156">
        <f t="shared" si="9"/>
        <v>2.9639911668602683</v>
      </c>
      <c r="I156">
        <f t="shared" si="10"/>
        <v>1.6873750675388068</v>
      </c>
    </row>
    <row r="157" spans="1:9" x14ac:dyDescent="0.2">
      <c r="A157" s="47">
        <f>'Q2 DATA 1965-2021'!R154/100</f>
        <v>-1.43E-2</v>
      </c>
      <c r="B157" s="47">
        <f>'Q2 DATA 1965-2021'!N154/100</f>
        <v>-1.4800000000000001E-2</v>
      </c>
      <c r="C157" s="47">
        <f>'Q2 DATA 1965-2021'!B154/100</f>
        <v>2.0999999999999999E-3</v>
      </c>
      <c r="D157" s="47">
        <f>'Q2 DATA 1965-2021'!F154/100</f>
        <v>-1.5600000000000001E-2</v>
      </c>
      <c r="F157">
        <f t="shared" si="11"/>
        <v>3.7585757644083571</v>
      </c>
      <c r="G157">
        <f t="shared" si="8"/>
        <v>1.5434191377221402</v>
      </c>
      <c r="H157">
        <f t="shared" si="9"/>
        <v>2.9702155483106747</v>
      </c>
      <c r="I157">
        <f t="shared" si="10"/>
        <v>1.6610520164852016</v>
      </c>
    </row>
    <row r="158" spans="1:9" x14ac:dyDescent="0.2">
      <c r="A158" s="47">
        <f>'Q2 DATA 1965-2021'!R155/100</f>
        <v>1.3899999999999999E-2</v>
      </c>
      <c r="B158" s="47">
        <f>'Q2 DATA 1965-2021'!N155/100</f>
        <v>-1.5900000000000001E-2</v>
      </c>
      <c r="C158" s="47">
        <f>'Q2 DATA 1965-2021'!B155/100</f>
        <v>8.3999999999999995E-3</v>
      </c>
      <c r="D158" s="47">
        <f>'Q2 DATA 1965-2021'!F155/100</f>
        <v>-1.5100000000000001E-2</v>
      </c>
      <c r="F158">
        <f t="shared" si="11"/>
        <v>3.8108199675336332</v>
      </c>
      <c r="G158">
        <f t="shared" si="8"/>
        <v>1.5188787734323581</v>
      </c>
      <c r="H158">
        <f t="shared" si="9"/>
        <v>2.9951653589164842</v>
      </c>
      <c r="I158">
        <f t="shared" si="10"/>
        <v>1.6359701310362751</v>
      </c>
    </row>
    <row r="159" spans="1:9" x14ac:dyDescent="0.2">
      <c r="A159" s="47">
        <f>'Q2 DATA 1965-2021'!R156/100</f>
        <v>3.4500000000000003E-2</v>
      </c>
      <c r="B159" s="47">
        <f>'Q2 DATA 1965-2021'!N156/100</f>
        <v>-1.83E-2</v>
      </c>
      <c r="C159" s="47">
        <f>'Q2 DATA 1965-2021'!B156/100</f>
        <v>1.9599999999999999E-2</v>
      </c>
      <c r="D159" s="47">
        <f>'Q2 DATA 1965-2021'!F156/100</f>
        <v>-2.9999999999999997E-4</v>
      </c>
      <c r="F159">
        <f t="shared" si="11"/>
        <v>3.9422932564135436</v>
      </c>
      <c r="G159">
        <f t="shared" si="8"/>
        <v>1.4910832918785459</v>
      </c>
      <c r="H159">
        <f t="shared" si="9"/>
        <v>3.0538705999512477</v>
      </c>
      <c r="I159">
        <f t="shared" si="10"/>
        <v>1.6354793399969643</v>
      </c>
    </row>
    <row r="160" spans="1:9" x14ac:dyDescent="0.2">
      <c r="A160" s="47">
        <f>'Q2 DATA 1965-2021'!R157/100</f>
        <v>-8.199999999999999E-3</v>
      </c>
      <c r="B160" s="47">
        <f>'Q2 DATA 1965-2021'!N157/100</f>
        <v>-2.2099999999999998E-2</v>
      </c>
      <c r="C160" s="47">
        <f>'Q2 DATA 1965-2021'!B157/100</f>
        <v>3.0999999999999999E-3</v>
      </c>
      <c r="D160" s="47">
        <f>'Q2 DATA 1965-2021'!F157/100</f>
        <v>-1.43E-2</v>
      </c>
      <c r="F160">
        <f t="shared" si="11"/>
        <v>3.9099664517109525</v>
      </c>
      <c r="G160">
        <f t="shared" si="8"/>
        <v>1.4581303511280301</v>
      </c>
      <c r="H160">
        <f t="shared" si="9"/>
        <v>3.0633375988110969</v>
      </c>
      <c r="I160">
        <f t="shared" si="10"/>
        <v>1.6120919854350078</v>
      </c>
    </row>
    <row r="161" spans="1:9" x14ac:dyDescent="0.2">
      <c r="A161" s="47">
        <f>'Q2 DATA 1965-2021'!R158/100</f>
        <v>5.6500000000000002E-2</v>
      </c>
      <c r="B161" s="47">
        <f>'Q2 DATA 1965-2021'!N158/100</f>
        <v>6.1900000000000004E-2</v>
      </c>
      <c r="C161" s="47">
        <f>'Q2 DATA 1965-2021'!B158/100</f>
        <v>6.0899999999999996E-2</v>
      </c>
      <c r="D161" s="47">
        <f>'Q2 DATA 1965-2021'!F158/100</f>
        <v>4.7699999999999992E-2</v>
      </c>
      <c r="F161">
        <f t="shared" si="11"/>
        <v>4.130879556232621</v>
      </c>
      <c r="G161">
        <f t="shared" si="8"/>
        <v>1.5483886198628554</v>
      </c>
      <c r="H161">
        <f t="shared" si="9"/>
        <v>3.2498948585786924</v>
      </c>
      <c r="I161">
        <f t="shared" si="10"/>
        <v>1.6889887731402577</v>
      </c>
    </row>
    <row r="162" spans="1:9" x14ac:dyDescent="0.2">
      <c r="A162" s="47">
        <f>'Q2 DATA 1965-2021'!R159/100</f>
        <v>-2.3E-2</v>
      </c>
      <c r="B162" s="47">
        <f>'Q2 DATA 1965-2021'!N159/100</f>
        <v>-1.1699999999999999E-2</v>
      </c>
      <c r="C162" s="47">
        <f>'Q2 DATA 1965-2021'!B159/100</f>
        <v>1.38E-2</v>
      </c>
      <c r="D162" s="47">
        <f>'Q2 DATA 1965-2021'!F159/100</f>
        <v>-1.49E-2</v>
      </c>
      <c r="F162">
        <f t="shared" si="11"/>
        <v>4.0358693264392711</v>
      </c>
      <c r="G162">
        <f t="shared" si="8"/>
        <v>1.53027247301046</v>
      </c>
      <c r="H162">
        <f t="shared" si="9"/>
        <v>3.2947434076270783</v>
      </c>
      <c r="I162">
        <f t="shared" si="10"/>
        <v>1.6638228404204678</v>
      </c>
    </row>
    <row r="163" spans="1:9" x14ac:dyDescent="0.2">
      <c r="A163" s="47">
        <f>'Q2 DATA 1965-2021'!R160/100</f>
        <v>-2.7000000000000003E-2</v>
      </c>
      <c r="B163" s="47">
        <f>'Q2 DATA 1965-2021'!N160/100</f>
        <v>8.6E-3</v>
      </c>
      <c r="C163" s="47">
        <f>'Q2 DATA 1965-2021'!B160/100</f>
        <v>-4.4000000000000003E-3</v>
      </c>
      <c r="D163" s="47">
        <f>'Q2 DATA 1965-2021'!F160/100</f>
        <v>-1.41E-2</v>
      </c>
      <c r="F163">
        <f t="shared" si="11"/>
        <v>3.9269008546254107</v>
      </c>
      <c r="G163">
        <f t="shared" si="8"/>
        <v>1.5434328162783499</v>
      </c>
      <c r="H163">
        <f t="shared" si="9"/>
        <v>3.2802465366335194</v>
      </c>
      <c r="I163">
        <f t="shared" si="10"/>
        <v>1.6403629383705391</v>
      </c>
    </row>
    <row r="164" spans="1:9" x14ac:dyDescent="0.2">
      <c r="A164" s="47">
        <f>'Q2 DATA 1965-2021'!R161/100</f>
        <v>-1.1000000000000001E-3</v>
      </c>
      <c r="B164" s="47">
        <f>'Q2 DATA 1965-2021'!N161/100</f>
        <v>-5.1000000000000004E-3</v>
      </c>
      <c r="C164" s="47">
        <f>'Q2 DATA 1965-2021'!B161/100</f>
        <v>1.72E-2</v>
      </c>
      <c r="D164" s="47">
        <f>'Q2 DATA 1965-2021'!F161/100</f>
        <v>-1.7000000000000001E-3</v>
      </c>
      <c r="F164">
        <f t="shared" si="11"/>
        <v>3.922581263685323</v>
      </c>
      <c r="G164">
        <f t="shared" si="8"/>
        <v>1.5355613089153304</v>
      </c>
      <c r="H164">
        <f t="shared" si="9"/>
        <v>3.3366667770636163</v>
      </c>
      <c r="I164">
        <f t="shared" si="10"/>
        <v>1.6375743213753091</v>
      </c>
    </row>
    <row r="165" spans="1:9" x14ac:dyDescent="0.2">
      <c r="A165" s="47">
        <f>'Q2 DATA 1965-2021'!R162/100</f>
        <v>-3.1400000000000004E-2</v>
      </c>
      <c r="B165" s="47">
        <f>'Q2 DATA 1965-2021'!N162/100</f>
        <v>-4.4299999999999999E-2</v>
      </c>
      <c r="C165" s="47">
        <f>'Q2 DATA 1965-2021'!B162/100</f>
        <v>-2.3799999999999998E-2</v>
      </c>
      <c r="D165" s="47">
        <f>'Q2 DATA 1965-2021'!F162/100</f>
        <v>-4.24E-2</v>
      </c>
      <c r="F165">
        <f t="shared" si="11"/>
        <v>3.799412212005604</v>
      </c>
      <c r="G165">
        <f t="shared" si="8"/>
        <v>1.4675359429303811</v>
      </c>
      <c r="H165">
        <f t="shared" si="9"/>
        <v>3.2572541077695019</v>
      </c>
      <c r="I165">
        <f t="shared" si="10"/>
        <v>1.568141170148996</v>
      </c>
    </row>
    <row r="166" spans="1:9" x14ac:dyDescent="0.2">
      <c r="A166" s="47">
        <f>'Q2 DATA 1965-2021'!R163/100</f>
        <v>7.2800000000000004E-2</v>
      </c>
      <c r="B166" s="47">
        <f>'Q2 DATA 1965-2021'!N163/100</f>
        <v>4.2699999999999995E-2</v>
      </c>
      <c r="C166" s="47">
        <f>'Q2 DATA 1965-2021'!B163/100</f>
        <v>8.0700000000000008E-2</v>
      </c>
      <c r="D166" s="47">
        <f>'Q2 DATA 1965-2021'!F163/100</f>
        <v>3.4000000000000002E-2</v>
      </c>
      <c r="F166">
        <f t="shared" si="11"/>
        <v>4.0760094210396121</v>
      </c>
      <c r="G166">
        <f t="shared" si="8"/>
        <v>1.5301997276935084</v>
      </c>
      <c r="H166">
        <f t="shared" si="9"/>
        <v>3.5201145142665005</v>
      </c>
      <c r="I166">
        <f t="shared" si="10"/>
        <v>1.6214579699340619</v>
      </c>
    </row>
    <row r="167" spans="1:9" x14ac:dyDescent="0.2">
      <c r="A167" s="47">
        <f>'Q2 DATA 1965-2021'!R164/100</f>
        <v>1.1399999999999999E-2</v>
      </c>
      <c r="B167" s="47">
        <f>'Q2 DATA 1965-2021'!N164/100</f>
        <v>2.7000000000000001E-3</v>
      </c>
      <c r="C167" s="47">
        <f>'Q2 DATA 1965-2021'!B164/100</f>
        <v>2.7699999999999999E-2</v>
      </c>
      <c r="D167" s="47">
        <f>'Q2 DATA 1965-2021'!F164/100</f>
        <v>5.1000000000000004E-3</v>
      </c>
      <c r="F167">
        <f t="shared" si="11"/>
        <v>4.1224759284394636</v>
      </c>
      <c r="G167">
        <f t="shared" si="8"/>
        <v>1.5343312669582807</v>
      </c>
      <c r="H167">
        <f t="shared" si="9"/>
        <v>3.6176216863116828</v>
      </c>
      <c r="I167">
        <f t="shared" si="10"/>
        <v>1.6297274055807258</v>
      </c>
    </row>
    <row r="168" spans="1:9" x14ac:dyDescent="0.2">
      <c r="A168" s="47">
        <f>'Q2 DATA 1965-2021'!R165/100</f>
        <v>-1.6200000000000003E-2</v>
      </c>
      <c r="B168" s="47">
        <f>'Q2 DATA 1965-2021'!N165/100</f>
        <v>-6.2E-2</v>
      </c>
      <c r="C168" s="47">
        <f>'Q2 DATA 1965-2021'!B165/100</f>
        <v>-8.3999999999999995E-3</v>
      </c>
      <c r="D168" s="47">
        <f>'Q2 DATA 1965-2021'!F165/100</f>
        <v>-6.0899999999999996E-2</v>
      </c>
      <c r="F168">
        <f t="shared" si="11"/>
        <v>4.0556918183987447</v>
      </c>
      <c r="G168">
        <f t="shared" si="8"/>
        <v>1.4392027284068671</v>
      </c>
      <c r="H168">
        <f t="shared" si="9"/>
        <v>3.5872336641466647</v>
      </c>
      <c r="I168">
        <f t="shared" si="10"/>
        <v>1.5304770065808597</v>
      </c>
    </row>
    <row r="169" spans="1:9" x14ac:dyDescent="0.2">
      <c r="A169" s="47">
        <f>'Q2 DATA 1965-2021'!R166/100</f>
        <v>-2.8000000000000004E-3</v>
      </c>
      <c r="B169" s="47">
        <f>'Q2 DATA 1965-2021'!N166/100</f>
        <v>-2.6099999999999998E-2</v>
      </c>
      <c r="C169" s="47">
        <f>'Q2 DATA 1965-2021'!B166/100</f>
        <v>3.4000000000000002E-2</v>
      </c>
      <c r="D169" s="47">
        <f>'Q2 DATA 1965-2021'!F166/100</f>
        <v>-1.6899999999999998E-2</v>
      </c>
      <c r="F169">
        <f t="shared" si="11"/>
        <v>4.0443358813072283</v>
      </c>
      <c r="G169">
        <f t="shared" si="8"/>
        <v>1.401639537195448</v>
      </c>
      <c r="H169">
        <f t="shared" si="9"/>
        <v>3.7091996087276513</v>
      </c>
      <c r="I169">
        <f t="shared" si="10"/>
        <v>1.5046119451696431</v>
      </c>
    </row>
    <row r="170" spans="1:9" x14ac:dyDescent="0.2">
      <c r="A170" s="47">
        <f>'Q2 DATA 1965-2021'!R167/100</f>
        <v>6.1100000000000002E-2</v>
      </c>
      <c r="B170" s="47">
        <f>'Q2 DATA 1965-2021'!N167/100</f>
        <v>2.0499999999999997E-2</v>
      </c>
      <c r="C170" s="47">
        <f>'Q2 DATA 1965-2021'!B167/100</f>
        <v>7.3800000000000004E-2</v>
      </c>
      <c r="D170" s="47">
        <f>'Q2 DATA 1965-2021'!F167/100</f>
        <v>2.3300000000000001E-2</v>
      </c>
      <c r="F170">
        <f t="shared" si="11"/>
        <v>4.2914448036551001</v>
      </c>
      <c r="G170">
        <f t="shared" si="8"/>
        <v>1.4303731477079547</v>
      </c>
      <c r="H170">
        <f t="shared" si="9"/>
        <v>3.9829385398517525</v>
      </c>
      <c r="I170">
        <f t="shared" si="10"/>
        <v>1.5396694034920959</v>
      </c>
    </row>
    <row r="171" spans="1:9" x14ac:dyDescent="0.2">
      <c r="A171" s="47">
        <f>'Q2 DATA 1965-2021'!R168/100</f>
        <v>6.9699999999999998E-2</v>
      </c>
      <c r="B171" s="47">
        <f>'Q2 DATA 1965-2021'!N168/100</f>
        <v>0.11410000000000001</v>
      </c>
      <c r="C171" s="47">
        <f>'Q2 DATA 1965-2021'!B168/100</f>
        <v>8.3499999999999991E-2</v>
      </c>
      <c r="D171" s="47">
        <f>'Q2 DATA 1965-2021'!F168/100</f>
        <v>8.9099999999999999E-2</v>
      </c>
      <c r="F171">
        <f t="shared" si="11"/>
        <v>4.5905585064698613</v>
      </c>
      <c r="G171">
        <f t="shared" si="8"/>
        <v>1.5935787238614325</v>
      </c>
      <c r="H171">
        <f t="shared" si="9"/>
        <v>4.3155139079293736</v>
      </c>
      <c r="I171">
        <f t="shared" si="10"/>
        <v>1.6768539473432416</v>
      </c>
    </row>
    <row r="172" spans="1:9" x14ac:dyDescent="0.2">
      <c r="A172" s="47">
        <f>'Q2 DATA 1965-2021'!R169/100</f>
        <v>4.4999999999999998E-2</v>
      </c>
      <c r="B172" s="47">
        <f>'Q2 DATA 1965-2021'!N169/100</f>
        <v>2.18E-2</v>
      </c>
      <c r="C172" s="47">
        <f>'Q2 DATA 1965-2021'!B169/100</f>
        <v>7.2400000000000006E-2</v>
      </c>
      <c r="D172" s="47">
        <f>'Q2 DATA 1965-2021'!F169/100</f>
        <v>1.1200000000000002E-2</v>
      </c>
      <c r="F172">
        <f t="shared" si="11"/>
        <v>4.7971336392610047</v>
      </c>
      <c r="G172">
        <f t="shared" si="8"/>
        <v>1.6283187400416117</v>
      </c>
      <c r="H172">
        <f t="shared" si="9"/>
        <v>4.6279571148634604</v>
      </c>
      <c r="I172">
        <f t="shared" si="10"/>
        <v>1.695634711553486</v>
      </c>
    </row>
    <row r="173" spans="1:9" x14ac:dyDescent="0.2">
      <c r="A173" s="47">
        <f>'Q2 DATA 1965-2021'!R170/100</f>
        <v>-1E-3</v>
      </c>
      <c r="B173" s="47">
        <f>'Q2 DATA 1965-2021'!N170/100</f>
        <v>-1.1200000000000002E-2</v>
      </c>
      <c r="C173" s="47">
        <f>'Q2 DATA 1965-2021'!B170/100</f>
        <v>7.3000000000000001E-3</v>
      </c>
      <c r="D173" s="47">
        <f>'Q2 DATA 1965-2021'!F170/100</f>
        <v>-1.7399999999999999E-2</v>
      </c>
      <c r="F173">
        <f t="shared" si="11"/>
        <v>4.7923365056217433</v>
      </c>
      <c r="G173">
        <f t="shared" si="8"/>
        <v>1.6100815701531457</v>
      </c>
      <c r="H173">
        <f t="shared" si="9"/>
        <v>4.6617412018019637</v>
      </c>
      <c r="I173">
        <f t="shared" si="10"/>
        <v>1.6661306675724554</v>
      </c>
    </row>
    <row r="174" spans="1:9" x14ac:dyDescent="0.2">
      <c r="A174" s="47">
        <f>'Q2 DATA 1965-2021'!R171/100</f>
        <v>6.3099999999999989E-2</v>
      </c>
      <c r="B174" s="47">
        <f>'Q2 DATA 1965-2021'!N171/100</f>
        <v>7.3700000000000002E-2</v>
      </c>
      <c r="C174" s="47">
        <f>'Q2 DATA 1965-2021'!B171/100</f>
        <v>5.28E-2</v>
      </c>
      <c r="D174" s="47">
        <f>'Q2 DATA 1965-2021'!F171/100</f>
        <v>5.5099999999999996E-2</v>
      </c>
      <c r="F174">
        <f t="shared" si="11"/>
        <v>5.0947329391264748</v>
      </c>
      <c r="G174">
        <f t="shared" si="8"/>
        <v>1.7287445818734326</v>
      </c>
      <c r="H174">
        <f t="shared" si="9"/>
        <v>4.9078811372571076</v>
      </c>
      <c r="I174">
        <f t="shared" si="10"/>
        <v>1.7579344673556976</v>
      </c>
    </row>
    <row r="175" spans="1:9" x14ac:dyDescent="0.2">
      <c r="A175" s="47">
        <f>'Q2 DATA 1965-2021'!R172/100</f>
        <v>4.2199999999999994E-2</v>
      </c>
      <c r="B175" s="47">
        <f>'Q2 DATA 1965-2021'!N172/100</f>
        <v>3.9E-2</v>
      </c>
      <c r="C175" s="47">
        <f>'Q2 DATA 1965-2021'!B172/100</f>
        <v>9.01E-2</v>
      </c>
      <c r="D175" s="47">
        <f>'Q2 DATA 1965-2021'!F172/100</f>
        <v>3.1200000000000002E-2</v>
      </c>
      <c r="F175">
        <f t="shared" si="11"/>
        <v>5.309730669157612</v>
      </c>
      <c r="G175">
        <f t="shared" si="8"/>
        <v>1.7961656205664964</v>
      </c>
      <c r="H175">
        <f t="shared" si="9"/>
        <v>5.3500812277239733</v>
      </c>
      <c r="I175">
        <f t="shared" si="10"/>
        <v>1.8127820227371951</v>
      </c>
    </row>
    <row r="176" spans="1:9" x14ac:dyDescent="0.2">
      <c r="A176" s="47">
        <f>'Q2 DATA 1965-2021'!R173/100</f>
        <v>-2.0999999999999999E-3</v>
      </c>
      <c r="B176" s="47">
        <f>'Q2 DATA 1965-2021'!N173/100</f>
        <v>-3.1099999999999999E-2</v>
      </c>
      <c r="C176" s="47">
        <f>'Q2 DATA 1965-2021'!B173/100</f>
        <v>-2.7000000000000001E-3</v>
      </c>
      <c r="D176" s="47">
        <f>'Q2 DATA 1965-2021'!F173/100</f>
        <v>-6.0000000000000001E-3</v>
      </c>
      <c r="F176">
        <f t="shared" si="11"/>
        <v>5.2985802347523814</v>
      </c>
      <c r="G176">
        <f t="shared" si="8"/>
        <v>1.7403048697668784</v>
      </c>
      <c r="H176">
        <f t="shared" si="9"/>
        <v>5.3356360084091188</v>
      </c>
      <c r="I176">
        <f t="shared" si="10"/>
        <v>1.801905330600772</v>
      </c>
    </row>
    <row r="177" spans="1:9" x14ac:dyDescent="0.2">
      <c r="A177" s="47">
        <f>'Q2 DATA 1965-2021'!R174/100</f>
        <v>-0.15710000000000002</v>
      </c>
      <c r="B177" s="47">
        <f>'Q2 DATA 1965-2021'!N174/100</f>
        <v>-0.11</v>
      </c>
      <c r="C177" s="47">
        <f>'Q2 DATA 1965-2021'!B174/100</f>
        <v>-0.20780000000000001</v>
      </c>
      <c r="D177" s="47">
        <f>'Q2 DATA 1965-2021'!F174/100</f>
        <v>-8.48E-2</v>
      </c>
      <c r="F177">
        <f t="shared" si="11"/>
        <v>4.4661732798727822</v>
      </c>
      <c r="G177">
        <f t="shared" si="8"/>
        <v>1.5488713340925218</v>
      </c>
      <c r="H177">
        <f t="shared" si="9"/>
        <v>4.2268908458617043</v>
      </c>
      <c r="I177">
        <f t="shared" si="10"/>
        <v>1.6491037585658266</v>
      </c>
    </row>
    <row r="178" spans="1:9" x14ac:dyDescent="0.2">
      <c r="A178" s="47">
        <f>'Q2 DATA 1965-2021'!R175/100</f>
        <v>3.2899999999999999E-2</v>
      </c>
      <c r="B178" s="47">
        <f>'Q2 DATA 1965-2021'!N175/100</f>
        <v>3.3700000000000001E-2</v>
      </c>
      <c r="C178" s="47">
        <f>'Q2 DATA 1965-2021'!B175/100</f>
        <v>5.1799999999999999E-2</v>
      </c>
      <c r="D178" s="47">
        <f>'Q2 DATA 1965-2021'!F175/100</f>
        <v>0.03</v>
      </c>
      <c r="F178">
        <f t="shared" si="11"/>
        <v>4.6131103807805962</v>
      </c>
      <c r="G178">
        <f t="shared" si="8"/>
        <v>1.6010682980514399</v>
      </c>
      <c r="H178">
        <f t="shared" si="9"/>
        <v>4.4458437916773406</v>
      </c>
      <c r="I178">
        <f t="shared" si="10"/>
        <v>1.6985768713228013</v>
      </c>
    </row>
    <row r="179" spans="1:9" x14ac:dyDescent="0.2">
      <c r="A179" s="47">
        <f>'Q2 DATA 1965-2021'!R176/100</f>
        <v>4.4000000000000003E-3</v>
      </c>
      <c r="B179" s="47">
        <f>'Q2 DATA 1965-2021'!N176/100</f>
        <v>3.15E-2</v>
      </c>
      <c r="C179" s="47">
        <f>'Q2 DATA 1965-2021'!B176/100</f>
        <v>1.95E-2</v>
      </c>
      <c r="D179" s="47">
        <f>'Q2 DATA 1965-2021'!F176/100</f>
        <v>1.6500000000000001E-2</v>
      </c>
      <c r="F179">
        <f t="shared" si="11"/>
        <v>4.6334080664560302</v>
      </c>
      <c r="G179">
        <f t="shared" si="8"/>
        <v>1.6515019494400605</v>
      </c>
      <c r="H179">
        <f t="shared" si="9"/>
        <v>4.5325377456150493</v>
      </c>
      <c r="I179">
        <f t="shared" si="10"/>
        <v>1.7266033896996276</v>
      </c>
    </row>
    <row r="180" spans="1:9" x14ac:dyDescent="0.2">
      <c r="A180" s="47">
        <f>'Q2 DATA 1965-2021'!R177/100</f>
        <v>8.4199999999999997E-2</v>
      </c>
      <c r="B180" s="47">
        <f>'Q2 DATA 1965-2021'!N177/100</f>
        <v>3.4799999999999998E-2</v>
      </c>
      <c r="C180" s="47">
        <f>'Q2 DATA 1965-2021'!B177/100</f>
        <v>9.64E-2</v>
      </c>
      <c r="D180" s="47">
        <f>'Q2 DATA 1965-2021'!F177/100</f>
        <v>3.9300000000000002E-2</v>
      </c>
      <c r="F180">
        <f t="shared" si="11"/>
        <v>5.0235410256516282</v>
      </c>
      <c r="G180">
        <f t="shared" si="8"/>
        <v>1.7089742172805744</v>
      </c>
      <c r="H180">
        <f t="shared" si="9"/>
        <v>4.9694743842923401</v>
      </c>
      <c r="I180">
        <f t="shared" si="10"/>
        <v>1.7944589029148228</v>
      </c>
    </row>
    <row r="181" spans="1:9" x14ac:dyDescent="0.2">
      <c r="A181" s="47">
        <f>'Q2 DATA 1965-2021'!R178/100</f>
        <v>-2.75E-2</v>
      </c>
      <c r="B181" s="47">
        <f>'Q2 DATA 1965-2021'!N178/100</f>
        <v>-3.9900000000000005E-2</v>
      </c>
      <c r="C181" s="47">
        <f>'Q2 DATA 1965-2021'!B178/100</f>
        <v>-2.1099999999999997E-2</v>
      </c>
      <c r="D181" s="47">
        <f>'Q2 DATA 1965-2021'!F178/100</f>
        <v>-2.8300000000000002E-2</v>
      </c>
      <c r="F181">
        <f t="shared" si="11"/>
        <v>4.8853936474462083</v>
      </c>
      <c r="G181">
        <f t="shared" si="8"/>
        <v>1.6407861460110793</v>
      </c>
      <c r="H181">
        <f t="shared" si="9"/>
        <v>4.8646184747837715</v>
      </c>
      <c r="I181">
        <f t="shared" si="10"/>
        <v>1.7436757159623333</v>
      </c>
    </row>
    <row r="182" spans="1:9" x14ac:dyDescent="0.2">
      <c r="A182" s="47">
        <f>'Q2 DATA 1965-2021'!R179/100</f>
        <v>8.4499999999999992E-2</v>
      </c>
      <c r="B182" s="47">
        <f>'Q2 DATA 1965-2021'!N179/100</f>
        <v>6.0700000000000004E-2</v>
      </c>
      <c r="C182" s="47">
        <f>'Q2 DATA 1965-2021'!B179/100</f>
        <v>8.43E-2</v>
      </c>
      <c r="D182" s="47">
        <f>'Q2 DATA 1965-2021'!F179/100</f>
        <v>5.4000000000000006E-2</v>
      </c>
      <c r="F182">
        <f t="shared" si="11"/>
        <v>5.2982094106554127</v>
      </c>
      <c r="G182">
        <f t="shared" si="8"/>
        <v>1.7403818650739518</v>
      </c>
      <c r="H182">
        <f t="shared" si="9"/>
        <v>5.2747058122080439</v>
      </c>
      <c r="I182">
        <f t="shared" si="10"/>
        <v>1.8378342046242995</v>
      </c>
    </row>
    <row r="183" spans="1:9" x14ac:dyDescent="0.2">
      <c r="A183" s="47">
        <f>'Q2 DATA 1965-2021'!R180/100</f>
        <v>1.2199999999999999E-2</v>
      </c>
      <c r="B183" s="47">
        <f>'Q2 DATA 1965-2021'!N180/100</f>
        <v>3.4999999999999996E-3</v>
      </c>
      <c r="C183" s="47">
        <f>'Q2 DATA 1965-2021'!B180/100</f>
        <v>3.0499999999999999E-2</v>
      </c>
      <c r="D183" s="47">
        <f>'Q2 DATA 1965-2021'!F180/100</f>
        <v>1.6000000000000001E-3</v>
      </c>
      <c r="F183">
        <f t="shared" si="11"/>
        <v>5.3628475654654091</v>
      </c>
      <c r="G183">
        <f t="shared" si="8"/>
        <v>1.7464732016017106</v>
      </c>
      <c r="H183">
        <f t="shared" si="9"/>
        <v>5.4355843394803891</v>
      </c>
      <c r="I183">
        <f t="shared" si="10"/>
        <v>1.8407747393516984</v>
      </c>
    </row>
    <row r="184" spans="1:9" x14ac:dyDescent="0.2">
      <c r="A184" s="47">
        <f>'Q2 DATA 1965-2021'!R181/100</f>
        <v>-1.23E-2</v>
      </c>
      <c r="B184" s="47">
        <f>'Q2 DATA 1965-2021'!N181/100</f>
        <v>-2.0199999999999999E-2</v>
      </c>
      <c r="C184" s="47">
        <f>'Q2 DATA 1965-2021'!B181/100</f>
        <v>-1.3600000000000001E-2</v>
      </c>
      <c r="D184" s="47">
        <f>'Q2 DATA 1965-2021'!F181/100</f>
        <v>-1.52E-2</v>
      </c>
      <c r="F184">
        <f t="shared" si="11"/>
        <v>5.2968845404101845</v>
      </c>
      <c r="G184">
        <f t="shared" si="8"/>
        <v>1.711194442929356</v>
      </c>
      <c r="H184">
        <f t="shared" si="9"/>
        <v>5.3616603924634552</v>
      </c>
      <c r="I184">
        <f t="shared" si="10"/>
        <v>1.8127949633135527</v>
      </c>
    </row>
    <row r="185" spans="1:9" x14ac:dyDescent="0.2">
      <c r="A185" s="47">
        <f>'Q2 DATA 1965-2021'!R182/100</f>
        <v>0.05</v>
      </c>
      <c r="B185" s="47">
        <f>'Q2 DATA 1965-2021'!N182/100</f>
        <v>2.98E-2</v>
      </c>
      <c r="C185" s="47">
        <f>'Q2 DATA 1965-2021'!B182/100</f>
        <v>5.3899999999999997E-2</v>
      </c>
      <c r="D185" s="47">
        <f>'Q2 DATA 1965-2021'!F182/100</f>
        <v>4.0399999999999998E-2</v>
      </c>
      <c r="F185">
        <f t="shared" si="11"/>
        <v>5.5617287674306937</v>
      </c>
      <c r="G185">
        <f t="shared" si="8"/>
        <v>1.7621880373286509</v>
      </c>
      <c r="H185">
        <f t="shared" si="9"/>
        <v>5.6506538876172359</v>
      </c>
      <c r="I185">
        <f t="shared" si="10"/>
        <v>1.8860318798314202</v>
      </c>
    </row>
    <row r="186" spans="1:9" x14ac:dyDescent="0.2">
      <c r="A186" s="47">
        <f>'Q2 DATA 1965-2021'!R183/100</f>
        <v>3.6000000000000004E-2</v>
      </c>
      <c r="B186" s="47">
        <f>'Q2 DATA 1965-2021'!N183/100</f>
        <v>2.8000000000000004E-3</v>
      </c>
      <c r="C186" s="47">
        <f>'Q2 DATA 1965-2021'!B183/100</f>
        <v>2.4799999999999999E-2</v>
      </c>
      <c r="D186" s="47">
        <f>'Q2 DATA 1965-2021'!F183/100</f>
        <v>9.5999999999999992E-3</v>
      </c>
      <c r="F186">
        <f t="shared" si="11"/>
        <v>5.7619510030581989</v>
      </c>
      <c r="G186">
        <f t="shared" si="8"/>
        <v>1.7671221638331709</v>
      </c>
      <c r="H186">
        <f t="shared" si="9"/>
        <v>5.790790104030143</v>
      </c>
      <c r="I186">
        <f t="shared" si="10"/>
        <v>1.9041377858778019</v>
      </c>
    </row>
    <row r="187" spans="1:9" x14ac:dyDescent="0.2">
      <c r="A187" s="47">
        <f>'Q2 DATA 1965-2021'!R184/100</f>
        <v>6.5700000000000008E-2</v>
      </c>
      <c r="B187" s="47">
        <f>'Q2 DATA 1965-2021'!N184/100</f>
        <v>7.0699999999999999E-2</v>
      </c>
      <c r="C187" s="47">
        <f>'Q2 DATA 1965-2021'!B184/100</f>
        <v>7.46E-2</v>
      </c>
      <c r="D187" s="47">
        <f>'Q2 DATA 1965-2021'!F184/100</f>
        <v>5.7699999999999994E-2</v>
      </c>
      <c r="F187">
        <f t="shared" si="11"/>
        <v>6.1405111839591227</v>
      </c>
      <c r="G187">
        <f t="shared" si="8"/>
        <v>1.8920577008161761</v>
      </c>
      <c r="H187">
        <f t="shared" si="9"/>
        <v>6.2227830457907913</v>
      </c>
      <c r="I187">
        <f t="shared" si="10"/>
        <v>2.0140065361229511</v>
      </c>
    </row>
    <row r="188" spans="1:9" x14ac:dyDescent="0.2">
      <c r="A188" s="47">
        <f>'Q2 DATA 1965-2021'!R185/100</f>
        <v>-6.6E-3</v>
      </c>
      <c r="B188" s="47">
        <f>'Q2 DATA 1965-2021'!N185/100</f>
        <v>-1.1599999999999999E-2</v>
      </c>
      <c r="C188" s="47">
        <f>'Q2 DATA 1965-2021'!B185/100</f>
        <v>-5.1000000000000004E-3</v>
      </c>
      <c r="D188" s="47">
        <f>'Q2 DATA 1965-2021'!F185/100</f>
        <v>2.5999999999999999E-3</v>
      </c>
      <c r="F188">
        <f t="shared" si="11"/>
        <v>6.0999838101449919</v>
      </c>
      <c r="G188">
        <f t="shared" si="8"/>
        <v>1.8701098314867084</v>
      </c>
      <c r="H188">
        <f t="shared" si="9"/>
        <v>6.1910468522572586</v>
      </c>
      <c r="I188">
        <f t="shared" si="10"/>
        <v>2.0192429531168705</v>
      </c>
    </row>
    <row r="189" spans="1:9" x14ac:dyDescent="0.2">
      <c r="A189" s="47">
        <f>'Q2 DATA 1965-2021'!R186/100</f>
        <v>-9.4299999999999995E-2</v>
      </c>
      <c r="B189" s="47">
        <f>'Q2 DATA 1965-2021'!N186/100</f>
        <v>-6.88E-2</v>
      </c>
      <c r="C189" s="47">
        <f>'Q2 DATA 1965-2021'!B186/100</f>
        <v>-0.1067</v>
      </c>
      <c r="D189" s="47">
        <f>'Q2 DATA 1965-2021'!F186/100</f>
        <v>-6.13E-2</v>
      </c>
      <c r="F189">
        <f t="shared" si="11"/>
        <v>5.5247553368483189</v>
      </c>
      <c r="G189">
        <f t="shared" si="8"/>
        <v>1.7414462750804229</v>
      </c>
      <c r="H189">
        <f t="shared" si="9"/>
        <v>5.5304621531214089</v>
      </c>
      <c r="I189">
        <f t="shared" si="10"/>
        <v>1.8954633600908064</v>
      </c>
    </row>
    <row r="190" spans="1:9" x14ac:dyDescent="0.2">
      <c r="A190" s="47">
        <f>'Q2 DATA 1965-2021'!R187/100</f>
        <v>3.7900000000000003E-2</v>
      </c>
      <c r="B190" s="47">
        <f>'Q2 DATA 1965-2021'!N187/100</f>
        <v>6.6199999999999995E-2</v>
      </c>
      <c r="C190" s="47">
        <f>'Q2 DATA 1965-2021'!B187/100</f>
        <v>7.5600000000000001E-2</v>
      </c>
      <c r="D190" s="47">
        <f>'Q2 DATA 1965-2021'!F187/100</f>
        <v>5.3699999999999998E-2</v>
      </c>
      <c r="F190">
        <f t="shared" si="11"/>
        <v>5.7341435641148708</v>
      </c>
      <c r="G190">
        <f t="shared" si="8"/>
        <v>1.8567300184907469</v>
      </c>
      <c r="H190">
        <f t="shared" si="9"/>
        <v>5.9485650918973878</v>
      </c>
      <c r="I190">
        <f t="shared" si="10"/>
        <v>1.9972497425276829</v>
      </c>
    </row>
    <row r="191" spans="1:9" x14ac:dyDescent="0.2">
      <c r="A191" s="47">
        <f>'Q2 DATA 1965-2021'!R188/100</f>
        <v>3.9300000000000002E-2</v>
      </c>
      <c r="B191" s="47">
        <f>'Q2 DATA 1965-2021'!N188/100</f>
        <v>3.2300000000000002E-2</v>
      </c>
      <c r="C191" s="47">
        <f>'Q2 DATA 1965-2021'!B188/100</f>
        <v>7.6600000000000001E-2</v>
      </c>
      <c r="D191" s="47">
        <f>'Q2 DATA 1965-2021'!F188/100</f>
        <v>1.6799999999999999E-2</v>
      </c>
      <c r="F191">
        <f t="shared" si="11"/>
        <v>5.9594954061845842</v>
      </c>
      <c r="G191">
        <f t="shared" si="8"/>
        <v>1.916702398087998</v>
      </c>
      <c r="H191">
        <f t="shared" si="9"/>
        <v>6.4042251779367279</v>
      </c>
      <c r="I191">
        <f t="shared" si="10"/>
        <v>2.0308035382021479</v>
      </c>
    </row>
    <row r="192" spans="1:9" x14ac:dyDescent="0.2">
      <c r="A192" s="47">
        <f>'Q2 DATA 1965-2021'!R189/100</f>
        <v>9.5100000000000004E-2</v>
      </c>
      <c r="B192" s="47">
        <f>'Q2 DATA 1965-2021'!N189/100</f>
        <v>4.6500000000000007E-2</v>
      </c>
      <c r="C192" s="47">
        <f>'Q2 DATA 1965-2021'!B189/100</f>
        <v>0.10189999999999999</v>
      </c>
      <c r="D192" s="47">
        <f>'Q2 DATA 1965-2021'!F189/100</f>
        <v>5.91E-2</v>
      </c>
      <c r="F192">
        <f t="shared" si="11"/>
        <v>6.5262434193127383</v>
      </c>
      <c r="G192">
        <f t="shared" si="8"/>
        <v>2.00582905959909</v>
      </c>
      <c r="H192">
        <f t="shared" si="9"/>
        <v>7.056815723568481</v>
      </c>
      <c r="I192">
        <f t="shared" si="10"/>
        <v>2.1508240273098949</v>
      </c>
    </row>
    <row r="193" spans="1:9" x14ac:dyDescent="0.2">
      <c r="A193" s="47">
        <f>'Q2 DATA 1965-2021'!R190/100</f>
        <v>1E-3</v>
      </c>
      <c r="B193" s="47">
        <f>'Q2 DATA 1965-2021'!N190/100</f>
        <v>-3.4799999999999998E-2</v>
      </c>
      <c r="C193" s="47">
        <f>'Q2 DATA 1965-2021'!B190/100</f>
        <v>-9.1000000000000004E-3</v>
      </c>
      <c r="D193" s="47">
        <f>'Q2 DATA 1965-2021'!F190/100</f>
        <v>5.5000000000000005E-3</v>
      </c>
      <c r="F193">
        <f t="shared" si="11"/>
        <v>6.5327696627320506</v>
      </c>
      <c r="G193">
        <f t="shared" si="8"/>
        <v>1.9360262083250417</v>
      </c>
      <c r="H193">
        <f t="shared" si="9"/>
        <v>6.9925987004840078</v>
      </c>
      <c r="I193">
        <f t="shared" si="10"/>
        <v>2.1626535594600993</v>
      </c>
    </row>
    <row r="194" spans="1:9" x14ac:dyDescent="0.2">
      <c r="A194" s="47">
        <f>'Q2 DATA 1965-2021'!R191/100</f>
        <v>-0.154</v>
      </c>
      <c r="B194" s="47">
        <f>'Q2 DATA 1965-2021'!N191/100</f>
        <v>-9.2899999999999996E-2</v>
      </c>
      <c r="C194" s="47">
        <f>'Q2 DATA 1965-2021'!B191/100</f>
        <v>-0.18780000000000002</v>
      </c>
      <c r="D194" s="47">
        <f>'Q2 DATA 1965-2021'!F191/100</f>
        <v>-9.5899999999999999E-2</v>
      </c>
      <c r="F194">
        <f t="shared" si="11"/>
        <v>5.5267231346713146</v>
      </c>
      <c r="G194">
        <f t="shared" si="8"/>
        <v>1.7561693735716453</v>
      </c>
      <c r="H194">
        <f t="shared" si="9"/>
        <v>5.6793886645331115</v>
      </c>
      <c r="I194">
        <f t="shared" si="10"/>
        <v>1.9552550831078759</v>
      </c>
    </row>
    <row r="195" spans="1:9" x14ac:dyDescent="0.2">
      <c r="A195" s="47">
        <f>'Q2 DATA 1965-2021'!R192/100</f>
        <v>4.5700000000000005E-2</v>
      </c>
      <c r="B195" s="47">
        <f>'Q2 DATA 1965-2021'!N192/100</f>
        <v>3.8100000000000002E-2</v>
      </c>
      <c r="C195" s="47">
        <f>'Q2 DATA 1965-2021'!B192/100</f>
        <v>6.1399999999999996E-2</v>
      </c>
      <c r="D195" s="47">
        <f>'Q2 DATA 1965-2021'!F192/100</f>
        <v>4.41E-2</v>
      </c>
      <c r="F195">
        <f t="shared" si="11"/>
        <v>5.7792943819257943</v>
      </c>
      <c r="G195">
        <f t="shared" si="8"/>
        <v>1.823079426704725</v>
      </c>
      <c r="H195">
        <f t="shared" si="9"/>
        <v>6.0281031285354443</v>
      </c>
      <c r="I195">
        <f t="shared" si="10"/>
        <v>2.0414818322729333</v>
      </c>
    </row>
    <row r="196" spans="1:9" x14ac:dyDescent="0.2">
      <c r="A196" s="47">
        <f>'Q2 DATA 1965-2021'!R193/100</f>
        <v>7.6399999999999996E-2</v>
      </c>
      <c r="B196" s="47">
        <f>'Q2 DATA 1965-2021'!N193/100</f>
        <v>5.7999999999999996E-2</v>
      </c>
      <c r="C196" s="47">
        <f>'Q2 DATA 1965-2021'!B193/100</f>
        <v>6.9500000000000006E-2</v>
      </c>
      <c r="D196" s="47">
        <f>'Q2 DATA 1965-2021'!F193/100</f>
        <v>5.1200000000000002E-2</v>
      </c>
      <c r="F196">
        <f t="shared" si="11"/>
        <v>6.2208324727049247</v>
      </c>
      <c r="G196">
        <f t="shared" si="8"/>
        <v>1.9288180334535991</v>
      </c>
      <c r="H196">
        <f t="shared" si="9"/>
        <v>6.4470562959686584</v>
      </c>
      <c r="I196">
        <f t="shared" si="10"/>
        <v>2.1460057020853074</v>
      </c>
    </row>
    <row r="197" spans="1:9" x14ac:dyDescent="0.2">
      <c r="A197" s="47">
        <f>'Q2 DATA 1965-2021'!R194/100</f>
        <v>2.3199999999999998E-2</v>
      </c>
      <c r="B197" s="47">
        <f>'Q2 DATA 1965-2021'!N194/100</f>
        <v>3.1200000000000002E-2</v>
      </c>
      <c r="C197" s="47">
        <f>'Q2 DATA 1965-2021'!B194/100</f>
        <v>4.5599999999999995E-2</v>
      </c>
      <c r="D197" s="47">
        <f>'Q2 DATA 1965-2021'!F194/100</f>
        <v>2.9600000000000001E-2</v>
      </c>
      <c r="F197">
        <f t="shared" si="11"/>
        <v>6.3651557860716794</v>
      </c>
      <c r="G197">
        <f t="shared" si="8"/>
        <v>1.9889971560973512</v>
      </c>
      <c r="H197">
        <f t="shared" si="9"/>
        <v>6.74104206306483</v>
      </c>
      <c r="I197">
        <f t="shared" si="10"/>
        <v>2.2095274708670325</v>
      </c>
    </row>
    <row r="198" spans="1:9" x14ac:dyDescent="0.2">
      <c r="A198" s="47">
        <f>'Q2 DATA 1965-2021'!R195/100</f>
        <v>5.8200000000000002E-2</v>
      </c>
      <c r="B198" s="47">
        <f>'Q2 DATA 1965-2021'!N195/100</f>
        <v>0.11560000000000001</v>
      </c>
      <c r="C198" s="47">
        <f>'Q2 DATA 1965-2021'!B195/100</f>
        <v>9.8599999999999993E-2</v>
      </c>
      <c r="D198" s="47">
        <f>'Q2 DATA 1965-2021'!F195/100</f>
        <v>6.1600000000000002E-2</v>
      </c>
      <c r="F198">
        <f t="shared" si="11"/>
        <v>6.735607852821051</v>
      </c>
      <c r="G198">
        <f t="shared" si="8"/>
        <v>2.2189252273422047</v>
      </c>
      <c r="H198">
        <f t="shared" si="9"/>
        <v>7.4057088104830227</v>
      </c>
      <c r="I198">
        <f t="shared" si="10"/>
        <v>2.3456343630724419</v>
      </c>
    </row>
    <row r="199" spans="1:9" x14ac:dyDescent="0.2">
      <c r="A199" s="47">
        <f>'Q2 DATA 1965-2021'!R196/100</f>
        <v>1.0800000000000001E-2</v>
      </c>
      <c r="B199" s="47">
        <f>'Q2 DATA 1965-2021'!N196/100</f>
        <v>3.5699999999999996E-2</v>
      </c>
      <c r="C199" s="47">
        <f>'Q2 DATA 1965-2021'!B196/100</f>
        <v>7.7800000000000008E-2</v>
      </c>
      <c r="D199" s="47">
        <f>'Q2 DATA 1965-2021'!F196/100</f>
        <v>1.49E-2</v>
      </c>
      <c r="F199">
        <f t="shared" si="11"/>
        <v>6.808352417631518</v>
      </c>
      <c r="G199">
        <f t="shared" si="8"/>
        <v>2.2981408579583213</v>
      </c>
      <c r="H199">
        <f t="shared" si="9"/>
        <v>7.9818729559386021</v>
      </c>
      <c r="I199">
        <f t="shared" si="10"/>
        <v>2.380584315082221</v>
      </c>
    </row>
    <row r="200" spans="1:9" x14ac:dyDescent="0.2">
      <c r="A200" s="47">
        <f>'Q2 DATA 1965-2021'!R197/100</f>
        <v>3.5999999999999999E-3</v>
      </c>
      <c r="B200" s="47">
        <f>'Q2 DATA 1965-2021'!N197/100</f>
        <v>3.9900000000000005E-2</v>
      </c>
      <c r="C200" s="47">
        <f>'Q2 DATA 1965-2021'!B197/100</f>
        <v>4.2500000000000003E-2</v>
      </c>
      <c r="D200" s="47">
        <f>'Q2 DATA 1965-2021'!F197/100</f>
        <v>2.8199999999999999E-2</v>
      </c>
      <c r="F200">
        <f t="shared" si="11"/>
        <v>6.8328624863349914</v>
      </c>
      <c r="G200">
        <f t="shared" si="8"/>
        <v>2.3898366781908584</v>
      </c>
      <c r="H200">
        <f t="shared" si="9"/>
        <v>8.3211025565659931</v>
      </c>
      <c r="I200">
        <f t="shared" si="10"/>
        <v>2.4477167927675398</v>
      </c>
    </row>
    <row r="201" spans="1:9" x14ac:dyDescent="0.2">
      <c r="A201" s="47">
        <f>'Q2 DATA 1965-2021'!R198/100</f>
        <v>9.1999999999999998E-3</v>
      </c>
      <c r="B201" s="47">
        <f>'Q2 DATA 1965-2021'!N198/100</f>
        <v>1.72E-2</v>
      </c>
      <c r="C201" s="47">
        <f>'Q2 DATA 1965-2021'!B198/100</f>
        <v>5.2300000000000006E-2</v>
      </c>
      <c r="D201" s="47">
        <f>'Q2 DATA 1965-2021'!F198/100</f>
        <v>1.8700000000000001E-2</v>
      </c>
      <c r="F201">
        <f t="shared" si="11"/>
        <v>6.8957248212092743</v>
      </c>
      <c r="G201">
        <f t="shared" si="8"/>
        <v>2.4309418690557414</v>
      </c>
      <c r="H201">
        <f t="shared" si="9"/>
        <v>8.756296220274395</v>
      </c>
      <c r="I201">
        <f t="shared" si="10"/>
        <v>2.4934890967922927</v>
      </c>
    </row>
    <row r="202" spans="1:9" x14ac:dyDescent="0.2">
      <c r="A202" s="47">
        <f>'Q2 DATA 1965-2021'!R199/100</f>
        <v>2.7699999999999999E-2</v>
      </c>
      <c r="B202" s="47">
        <f>'Q2 DATA 1965-2021'!N199/100</f>
        <v>0.11599999999999999</v>
      </c>
      <c r="C202" s="47">
        <f>'Q2 DATA 1965-2021'!B199/100</f>
        <v>7.6700000000000004E-2</v>
      </c>
      <c r="D202" s="47">
        <f>'Q2 DATA 1965-2021'!F199/100</f>
        <v>0.1201</v>
      </c>
      <c r="F202">
        <f t="shared" si="11"/>
        <v>7.0867363987567717</v>
      </c>
      <c r="G202">
        <f t="shared" si="8"/>
        <v>2.7129311258662074</v>
      </c>
      <c r="H202">
        <f t="shared" si="9"/>
        <v>9.4279041403694404</v>
      </c>
      <c r="I202">
        <f t="shared" si="10"/>
        <v>2.7929571373170474</v>
      </c>
    </row>
    <row r="203" spans="1:9" x14ac:dyDescent="0.2">
      <c r="A203" s="47">
        <f>'Q2 DATA 1965-2021'!R200/100</f>
        <v>-7.0999999999999995E-3</v>
      </c>
      <c r="B203" s="47">
        <f>'Q2 DATA 1965-2021'!N200/100</f>
        <v>-1.55E-2</v>
      </c>
      <c r="C203" s="47">
        <f>'Q2 DATA 1965-2021'!B200/100</f>
        <v>-4.6100000000000002E-2</v>
      </c>
      <c r="D203" s="47">
        <f>'Q2 DATA 1965-2021'!F200/100</f>
        <v>-3.27E-2</v>
      </c>
      <c r="F203">
        <f t="shared" si="11"/>
        <v>7.0364205703255989</v>
      </c>
      <c r="G203">
        <f t="shared" si="8"/>
        <v>2.6708806934152811</v>
      </c>
      <c r="H203">
        <f t="shared" si="9"/>
        <v>8.9932777594984081</v>
      </c>
      <c r="I203">
        <f t="shared" si="10"/>
        <v>2.70162743892678</v>
      </c>
    </row>
    <row r="204" spans="1:9" x14ac:dyDescent="0.2">
      <c r="A204" s="47">
        <f>'Q2 DATA 1965-2021'!R201/100</f>
        <v>2.1499999999999998E-2</v>
      </c>
      <c r="B204" s="47">
        <f>'Q2 DATA 1965-2021'!N201/100</f>
        <v>-5.8799999999999998E-2</v>
      </c>
      <c r="C204" s="47">
        <f>'Q2 DATA 1965-2021'!B201/100</f>
        <v>-5.1000000000000004E-3</v>
      </c>
      <c r="D204" s="47">
        <f>'Q2 DATA 1965-2021'!F201/100</f>
        <v>-5.1399999999999994E-2</v>
      </c>
      <c r="F204">
        <f t="shared" si="11"/>
        <v>7.1877036125876002</v>
      </c>
      <c r="G204">
        <f t="shared" si="8"/>
        <v>2.5138329086424629</v>
      </c>
      <c r="H204">
        <f t="shared" si="9"/>
        <v>8.9474120429249666</v>
      </c>
      <c r="I204">
        <f t="shared" si="10"/>
        <v>2.5627637885659436</v>
      </c>
    </row>
    <row r="205" spans="1:9" x14ac:dyDescent="0.2">
      <c r="A205" s="47">
        <f>'Q2 DATA 1965-2021'!R202/100</f>
        <v>1.3600000000000001E-2</v>
      </c>
      <c r="B205" s="47">
        <f>'Q2 DATA 1965-2021'!N202/100</f>
        <v>2.3399999999999997E-2</v>
      </c>
      <c r="C205" s="47">
        <f>'Q2 DATA 1965-2021'!B202/100</f>
        <v>-4.4000000000000003E-3</v>
      </c>
      <c r="D205" s="47">
        <f>'Q2 DATA 1965-2021'!F202/100</f>
        <v>1.7600000000000001E-2</v>
      </c>
      <c r="F205">
        <f t="shared" si="11"/>
        <v>7.2854563817187916</v>
      </c>
      <c r="G205">
        <f t="shared" si="8"/>
        <v>2.5726565987046968</v>
      </c>
      <c r="H205">
        <f t="shared" si="9"/>
        <v>8.9080434299360967</v>
      </c>
      <c r="I205">
        <f t="shared" si="10"/>
        <v>2.6078684312447042</v>
      </c>
    </row>
    <row r="206" spans="1:9" x14ac:dyDescent="0.2">
      <c r="A206" s="47">
        <f>'Q2 DATA 1965-2021'!R203/100</f>
        <v>7.7800000000000008E-2</v>
      </c>
      <c r="B206" s="47">
        <f>'Q2 DATA 1965-2021'!N203/100</f>
        <v>4.9000000000000002E-2</v>
      </c>
      <c r="C206" s="47">
        <f>'Q2 DATA 1965-2021'!B203/100</f>
        <v>7.4800000000000005E-2</v>
      </c>
      <c r="D206" s="47">
        <f>'Q2 DATA 1965-2021'!F203/100</f>
        <v>2.87E-2</v>
      </c>
      <c r="F206">
        <f t="shared" si="11"/>
        <v>7.8522648882165145</v>
      </c>
      <c r="G206">
        <f t="shared" ref="G206:G269" si="12">G205*(1+B206)</f>
        <v>2.6987167720412266</v>
      </c>
      <c r="H206">
        <f t="shared" ref="H206:H269" si="13">H205*(1+C206)</f>
        <v>9.5743650784953171</v>
      </c>
      <c r="I206">
        <f t="shared" ref="I206:I269" si="14">I205*(1+D206)</f>
        <v>2.6827142552214269</v>
      </c>
    </row>
    <row r="207" spans="1:9" x14ac:dyDescent="0.2">
      <c r="A207" s="47">
        <f>'Q2 DATA 1965-2021'!R204/100</f>
        <v>3.7000000000000002E-3</v>
      </c>
      <c r="B207" s="47">
        <f>'Q2 DATA 1965-2021'!N204/100</f>
        <v>-1.2800000000000001E-2</v>
      </c>
      <c r="C207" s="47">
        <f>'Q2 DATA 1965-2021'!B204/100</f>
        <v>3.7699999999999997E-2</v>
      </c>
      <c r="D207" s="47">
        <f>'Q2 DATA 1965-2021'!F204/100</f>
        <v>-2.3099999999999999E-2</v>
      </c>
      <c r="F207">
        <f t="shared" ref="F207:F270" si="15">F206*(1+A207)</f>
        <v>7.8813182683029162</v>
      </c>
      <c r="G207">
        <f t="shared" si="12"/>
        <v>2.6641731973590987</v>
      </c>
      <c r="H207">
        <f t="shared" si="13"/>
        <v>9.9353186419545914</v>
      </c>
      <c r="I207">
        <f t="shared" si="14"/>
        <v>2.6207435559258121</v>
      </c>
    </row>
    <row r="208" spans="1:9" x14ac:dyDescent="0.2">
      <c r="A208" s="47">
        <f>'Q2 DATA 1965-2021'!R205/100</f>
        <v>2.1499999999999998E-2</v>
      </c>
      <c r="B208" s="47">
        <f>'Q2 DATA 1965-2021'!N205/100</f>
        <v>2.4300000000000002E-2</v>
      </c>
      <c r="C208" s="47">
        <f>'Q2 DATA 1965-2021'!B205/100</f>
        <v>3.4500000000000003E-2</v>
      </c>
      <c r="D208" s="47">
        <f>'Q2 DATA 1965-2021'!F205/100</f>
        <v>3.7000000000000002E-3</v>
      </c>
      <c r="F208">
        <f t="shared" si="15"/>
        <v>8.0507666110714293</v>
      </c>
      <c r="G208">
        <f t="shared" si="12"/>
        <v>2.7289126060549247</v>
      </c>
      <c r="H208">
        <f t="shared" si="13"/>
        <v>10.278087135102025</v>
      </c>
      <c r="I208">
        <f t="shared" si="14"/>
        <v>2.6304403070827376</v>
      </c>
    </row>
    <row r="209" spans="1:9" x14ac:dyDescent="0.2">
      <c r="A209" s="47">
        <f>'Q2 DATA 1965-2021'!R206/100</f>
        <v>4.3E-3</v>
      </c>
      <c r="B209" s="47">
        <f>'Q2 DATA 1965-2021'!N206/100</f>
        <v>-4.9200000000000001E-2</v>
      </c>
      <c r="C209" s="47">
        <f>'Q2 DATA 1965-2021'!B206/100</f>
        <v>-1.4999999999999999E-2</v>
      </c>
      <c r="D209" s="47">
        <f>'Q2 DATA 1965-2021'!F206/100</f>
        <v>-3.0999999999999999E-3</v>
      </c>
      <c r="F209">
        <f t="shared" si="15"/>
        <v>8.0853849074990354</v>
      </c>
      <c r="G209">
        <f t="shared" si="12"/>
        <v>2.5946501058370224</v>
      </c>
      <c r="H209">
        <f t="shared" si="13"/>
        <v>10.123915828075495</v>
      </c>
      <c r="I209">
        <f t="shared" si="14"/>
        <v>2.6222859421307811</v>
      </c>
    </row>
    <row r="210" spans="1:9" x14ac:dyDescent="0.2">
      <c r="A210" s="47">
        <f>'Q2 DATA 1965-2021'!R207/100</f>
        <v>-7.4000000000000003E-3</v>
      </c>
      <c r="B210" s="47">
        <f>'Q2 DATA 1965-2021'!N207/100</f>
        <v>8.0000000000000002E-3</v>
      </c>
      <c r="C210" s="47">
        <f>'Q2 DATA 1965-2021'!B207/100</f>
        <v>-2.7799999999999998E-2</v>
      </c>
      <c r="D210" s="47">
        <f>'Q2 DATA 1965-2021'!F207/100</f>
        <v>4.5999999999999999E-3</v>
      </c>
      <c r="F210">
        <f t="shared" si="15"/>
        <v>8.025553059183542</v>
      </c>
      <c r="G210">
        <f t="shared" si="12"/>
        <v>2.6154073066837187</v>
      </c>
      <c r="H210">
        <f t="shared" si="13"/>
        <v>9.8424709680549949</v>
      </c>
      <c r="I210">
        <f t="shared" si="14"/>
        <v>2.6343484574645828</v>
      </c>
    </row>
    <row r="211" spans="1:9" x14ac:dyDescent="0.2">
      <c r="A211" s="47">
        <f>'Q2 DATA 1965-2021'!R208/100</f>
        <v>-1.9199999999999998E-2</v>
      </c>
      <c r="B211" s="47">
        <f>'Q2 DATA 1965-2021'!N208/100</f>
        <v>-7.0300000000000001E-2</v>
      </c>
      <c r="C211" s="47">
        <f>'Q2 DATA 1965-2021'!B208/100</f>
        <v>-8.3199999999999996E-2</v>
      </c>
      <c r="D211" s="47">
        <f>'Q2 DATA 1965-2021'!F208/100</f>
        <v>-5.3899999999999997E-2</v>
      </c>
      <c r="F211">
        <f t="shared" si="15"/>
        <v>7.8714624404472184</v>
      </c>
      <c r="G211">
        <f t="shared" si="12"/>
        <v>2.4315441730238532</v>
      </c>
      <c r="H211">
        <f t="shared" si="13"/>
        <v>9.0235773835128192</v>
      </c>
      <c r="I211">
        <f t="shared" si="14"/>
        <v>2.492357075607242</v>
      </c>
    </row>
    <row r="212" spans="1:9" x14ac:dyDescent="0.2">
      <c r="A212" s="47">
        <f>'Q2 DATA 1965-2021'!R209/100</f>
        <v>-1.7600000000000001E-2</v>
      </c>
      <c r="B212" s="47">
        <f>'Q2 DATA 1965-2021'!N209/100</f>
        <v>-7.5800000000000006E-2</v>
      </c>
      <c r="C212" s="47">
        <f>'Q2 DATA 1965-2021'!B209/100</f>
        <v>-9.4800000000000009E-2</v>
      </c>
      <c r="D212" s="47">
        <f>'Q2 DATA 1965-2021'!F209/100</f>
        <v>-5.3200000000000004E-2</v>
      </c>
      <c r="F212">
        <f t="shared" si="15"/>
        <v>7.7329247014953477</v>
      </c>
      <c r="G212">
        <f t="shared" si="12"/>
        <v>2.2472331247086452</v>
      </c>
      <c r="H212">
        <f t="shared" si="13"/>
        <v>8.1681422475558048</v>
      </c>
      <c r="I212">
        <f t="shared" si="14"/>
        <v>2.3597636791849368</v>
      </c>
    </row>
    <row r="213" spans="1:9" x14ac:dyDescent="0.2">
      <c r="A213" s="47">
        <f>'Q2 DATA 1965-2021'!R210/100</f>
        <v>4.5899999999999996E-2</v>
      </c>
      <c r="B213" s="47">
        <f>'Q2 DATA 1965-2021'!N210/100</f>
        <v>8.72E-2</v>
      </c>
      <c r="C213" s="47">
        <f>'Q2 DATA 1965-2021'!B210/100</f>
        <v>7.8200000000000006E-2</v>
      </c>
      <c r="D213" s="47">
        <f>'Q2 DATA 1965-2021'!F210/100</f>
        <v>5.6100000000000004E-2</v>
      </c>
      <c r="F213">
        <f t="shared" si="15"/>
        <v>8.0878659452939843</v>
      </c>
      <c r="G213">
        <f t="shared" si="12"/>
        <v>2.4431918531832388</v>
      </c>
      <c r="H213">
        <f t="shared" si="13"/>
        <v>8.8068909713146688</v>
      </c>
      <c r="I213">
        <f t="shared" si="14"/>
        <v>2.4921464215872118</v>
      </c>
    </row>
    <row r="214" spans="1:9" x14ac:dyDescent="0.2">
      <c r="A214" s="47">
        <f>'Q2 DATA 1965-2021'!R211/100</f>
        <v>4.2099999999999999E-2</v>
      </c>
      <c r="B214" s="47">
        <f>'Q2 DATA 1965-2021'!N211/100</f>
        <v>3.0899999999999997E-2</v>
      </c>
      <c r="C214" s="47">
        <f>'Q2 DATA 1965-2021'!B211/100</f>
        <v>2.0400000000000001E-2</v>
      </c>
      <c r="D214" s="47">
        <f>'Q2 DATA 1965-2021'!F211/100</f>
        <v>4.8300000000000003E-2</v>
      </c>
      <c r="F214">
        <f t="shared" si="15"/>
        <v>8.4283651015908614</v>
      </c>
      <c r="G214">
        <f t="shared" si="12"/>
        <v>2.5186864814466006</v>
      </c>
      <c r="H214">
        <f t="shared" si="13"/>
        <v>8.986551547129487</v>
      </c>
      <c r="I214">
        <f t="shared" si="14"/>
        <v>2.6125170937498741</v>
      </c>
    </row>
    <row r="215" spans="1:9" x14ac:dyDescent="0.2">
      <c r="A215" s="47">
        <f>'Q2 DATA 1965-2021'!R212/100</f>
        <v>-1.9799999999999998E-2</v>
      </c>
      <c r="B215" s="47">
        <f>'Q2 DATA 1965-2021'!N212/100</f>
        <v>-2.8900000000000002E-2</v>
      </c>
      <c r="C215" s="47">
        <f>'Q2 DATA 1965-2021'!B212/100</f>
        <v>-1.7899999999999999E-2</v>
      </c>
      <c r="D215" s="47">
        <f>'Q2 DATA 1965-2021'!F212/100</f>
        <v>-3.0800000000000001E-2</v>
      </c>
      <c r="F215">
        <f t="shared" si="15"/>
        <v>8.2614834725793624</v>
      </c>
      <c r="G215">
        <f t="shared" si="12"/>
        <v>2.4458964421327938</v>
      </c>
      <c r="H215">
        <f t="shared" si="13"/>
        <v>8.8256922744358697</v>
      </c>
      <c r="I215">
        <f t="shared" si="14"/>
        <v>2.532051567262378</v>
      </c>
    </row>
    <row r="216" spans="1:9" x14ac:dyDescent="0.2">
      <c r="A216" s="47">
        <f>'Q2 DATA 1965-2021'!R213/100</f>
        <v>5.8999999999999999E-3</v>
      </c>
      <c r="B216" s="47">
        <f>'Q2 DATA 1965-2021'!N213/100</f>
        <v>-2.1499999999999998E-2</v>
      </c>
      <c r="C216" s="47">
        <f>'Q2 DATA 1965-2021'!B213/100</f>
        <v>-1.9199999999999998E-2</v>
      </c>
      <c r="D216" s="47">
        <f>'Q2 DATA 1965-2021'!F213/100</f>
        <v>-1.8500000000000003E-2</v>
      </c>
      <c r="F216">
        <f t="shared" si="15"/>
        <v>8.3102262250675807</v>
      </c>
      <c r="G216">
        <f t="shared" si="12"/>
        <v>2.3933096686269386</v>
      </c>
      <c r="H216">
        <f t="shared" si="13"/>
        <v>8.6562389827667019</v>
      </c>
      <c r="I216">
        <f t="shared" si="14"/>
        <v>2.485208613268024</v>
      </c>
    </row>
    <row r="217" spans="1:9" x14ac:dyDescent="0.2">
      <c r="A217" s="47">
        <f>'Q2 DATA 1965-2021'!R214/100</f>
        <v>-2.2099999999999998E-2</v>
      </c>
      <c r="B217" s="47">
        <f>'Q2 DATA 1965-2021'!N214/100</f>
        <v>-7.3499999999999996E-2</v>
      </c>
      <c r="C217" s="47">
        <f>'Q2 DATA 1965-2021'!B214/100</f>
        <v>-4.4400000000000002E-2</v>
      </c>
      <c r="D217" s="47">
        <f>'Q2 DATA 1965-2021'!F214/100</f>
        <v>-5.4400000000000004E-2</v>
      </c>
      <c r="F217">
        <f t="shared" si="15"/>
        <v>8.1265702254935874</v>
      </c>
      <c r="G217">
        <f t="shared" si="12"/>
        <v>2.2174014079828588</v>
      </c>
      <c r="H217">
        <f t="shared" si="13"/>
        <v>8.2719019719318609</v>
      </c>
      <c r="I217">
        <f t="shared" si="14"/>
        <v>2.3500132647062433</v>
      </c>
    </row>
    <row r="218" spans="1:9" x14ac:dyDescent="0.2">
      <c r="A218" s="47">
        <f>'Q2 DATA 1965-2021'!R215/100</f>
        <v>1.7500000000000002E-2</v>
      </c>
      <c r="B218" s="47">
        <f>'Q2 DATA 1965-2021'!N215/100</f>
        <v>-3.32E-2</v>
      </c>
      <c r="C218" s="47">
        <f>'Q2 DATA 1965-2021'!B215/100</f>
        <v>-1.23E-2</v>
      </c>
      <c r="D218" s="47">
        <f>'Q2 DATA 1965-2021'!F215/100</f>
        <v>-8.5000000000000006E-3</v>
      </c>
      <c r="F218">
        <f t="shared" si="15"/>
        <v>8.268785204439725</v>
      </c>
      <c r="G218">
        <f t="shared" si="12"/>
        <v>2.1437836812378279</v>
      </c>
      <c r="H218">
        <f t="shared" si="13"/>
        <v>8.1701575776770987</v>
      </c>
      <c r="I218">
        <f t="shared" si="14"/>
        <v>2.3300381519562405</v>
      </c>
    </row>
    <row r="219" spans="1:9" x14ac:dyDescent="0.2">
      <c r="A219" s="47">
        <f>'Q2 DATA 1965-2021'!R216/100</f>
        <v>2.3399999999999997E-2</v>
      </c>
      <c r="B219" s="47">
        <f>'Q2 DATA 1965-2021'!N216/100</f>
        <v>6.5199999999999994E-2</v>
      </c>
      <c r="C219" s="47">
        <f>'Q2 DATA 1965-2021'!B216/100</f>
        <v>5.2999999999999999E-2</v>
      </c>
      <c r="D219" s="47">
        <f>'Q2 DATA 1965-2021'!F216/100</f>
        <v>4.0099999999999997E-2</v>
      </c>
      <c r="F219">
        <f t="shared" si="15"/>
        <v>8.4622747782236161</v>
      </c>
      <c r="G219">
        <f t="shared" si="12"/>
        <v>2.283558377254534</v>
      </c>
      <c r="H219">
        <f t="shared" si="13"/>
        <v>8.6031759292939842</v>
      </c>
      <c r="I219">
        <f t="shared" si="14"/>
        <v>2.4234726818496859</v>
      </c>
    </row>
    <row r="220" spans="1:9" x14ac:dyDescent="0.2">
      <c r="A220" s="47">
        <f>'Q2 DATA 1965-2021'!R217/100</f>
        <v>-1.6E-2</v>
      </c>
      <c r="B220" s="47">
        <f>'Q2 DATA 1965-2021'!N217/100</f>
        <v>-0.04</v>
      </c>
      <c r="C220" s="47">
        <f>'Q2 DATA 1965-2021'!B217/100</f>
        <v>-1.72E-2</v>
      </c>
      <c r="D220" s="47">
        <f>'Q2 DATA 1965-2021'!F217/100</f>
        <v>-2.64E-2</v>
      </c>
      <c r="F220">
        <f t="shared" si="15"/>
        <v>8.3268783817720387</v>
      </c>
      <c r="G220">
        <f t="shared" si="12"/>
        <v>2.1922160421643526</v>
      </c>
      <c r="H220">
        <f t="shared" si="13"/>
        <v>8.4552013033101279</v>
      </c>
      <c r="I220">
        <f t="shared" si="14"/>
        <v>2.3594930030488541</v>
      </c>
    </row>
    <row r="221" spans="1:9" x14ac:dyDescent="0.2">
      <c r="A221" s="47">
        <f>'Q2 DATA 1965-2021'!R218/100</f>
        <v>-1.84E-2</v>
      </c>
      <c r="B221" s="47">
        <f>'Q2 DATA 1965-2021'!N218/100</f>
        <v>-3.3000000000000002E-2</v>
      </c>
      <c r="C221" s="47">
        <f>'Q2 DATA 1965-2021'!B218/100</f>
        <v>-2.9500000000000002E-2</v>
      </c>
      <c r="D221" s="47">
        <f>'Q2 DATA 1965-2021'!F218/100</f>
        <v>-1.9799999999999998E-2</v>
      </c>
      <c r="F221">
        <f t="shared" si="15"/>
        <v>8.1736638195474338</v>
      </c>
      <c r="G221">
        <f t="shared" si="12"/>
        <v>2.1198729127729288</v>
      </c>
      <c r="H221">
        <f t="shared" si="13"/>
        <v>8.2057728648624799</v>
      </c>
      <c r="I221">
        <f t="shared" si="14"/>
        <v>2.3127750415884867</v>
      </c>
    </row>
    <row r="222" spans="1:9" x14ac:dyDescent="0.2">
      <c r="A222" s="47">
        <f>'Q2 DATA 1965-2021'!R219/100</f>
        <v>-1.9199999999999998E-2</v>
      </c>
      <c r="B222" s="47">
        <f>'Q2 DATA 1965-2021'!N219/100</f>
        <v>-3.9000000000000003E-3</v>
      </c>
      <c r="C222" s="47">
        <f>'Q2 DATA 1965-2021'!B219/100</f>
        <v>-1.9E-2</v>
      </c>
      <c r="D222" s="47">
        <f>'Q2 DATA 1965-2021'!F219/100</f>
        <v>-2.1099999999999997E-2</v>
      </c>
      <c r="F222">
        <f t="shared" si="15"/>
        <v>8.0167294742121236</v>
      </c>
      <c r="G222">
        <f t="shared" si="12"/>
        <v>2.1116054084131144</v>
      </c>
      <c r="H222">
        <f t="shared" si="13"/>
        <v>8.0498631804300924</v>
      </c>
      <c r="I222">
        <f t="shared" si="14"/>
        <v>2.2639754882109697</v>
      </c>
    </row>
    <row r="223" spans="1:9" x14ac:dyDescent="0.2">
      <c r="A223" s="47">
        <f>'Q2 DATA 1965-2021'!R220/100</f>
        <v>0.1244</v>
      </c>
      <c r="B223" s="47">
        <f>'Q2 DATA 1965-2021'!N220/100</f>
        <v>0.10830000000000001</v>
      </c>
      <c r="C223" s="47">
        <f>'Q2 DATA 1965-2021'!B220/100</f>
        <v>5.4699999999999999E-2</v>
      </c>
      <c r="D223" s="47">
        <f>'Q2 DATA 1965-2021'!F220/100</f>
        <v>0.12570000000000001</v>
      </c>
      <c r="F223">
        <f t="shared" si="15"/>
        <v>9.0140106208041129</v>
      </c>
      <c r="G223">
        <f t="shared" si="12"/>
        <v>2.3402922741442547</v>
      </c>
      <c r="H223">
        <f t="shared" si="13"/>
        <v>8.490190696399619</v>
      </c>
      <c r="I223">
        <f t="shared" si="14"/>
        <v>2.5485572070790883</v>
      </c>
    </row>
    <row r="224" spans="1:9" x14ac:dyDescent="0.2">
      <c r="A224" s="47">
        <f>'Q2 DATA 1965-2021'!R221/100</f>
        <v>9.1000000000000004E-3</v>
      </c>
      <c r="B224" s="47">
        <f>'Q2 DATA 1965-2021'!N221/100</f>
        <v>2.1000000000000001E-2</v>
      </c>
      <c r="C224" s="47">
        <f>'Q2 DATA 1965-2021'!B221/100</f>
        <v>3.6200000000000003E-2</v>
      </c>
      <c r="D224" s="47">
        <f>'Q2 DATA 1965-2021'!F221/100</f>
        <v>9.7000000000000003E-3</v>
      </c>
      <c r="F224">
        <f t="shared" si="15"/>
        <v>9.0960381174534319</v>
      </c>
      <c r="G224">
        <f t="shared" si="12"/>
        <v>2.3894384119012839</v>
      </c>
      <c r="H224">
        <f t="shared" si="13"/>
        <v>8.7975355996092848</v>
      </c>
      <c r="I224">
        <f t="shared" si="14"/>
        <v>2.5732782119877555</v>
      </c>
    </row>
    <row r="225" spans="1:9" x14ac:dyDescent="0.2">
      <c r="A225" s="47">
        <f>'Q2 DATA 1965-2021'!R222/100</f>
        <v>0.10390000000000001</v>
      </c>
      <c r="B225" s="47">
        <f>'Q2 DATA 1965-2021'!N222/100</f>
        <v>0.1313</v>
      </c>
      <c r="C225" s="47">
        <f>'Q2 DATA 1965-2021'!B222/100</f>
        <v>0.13930000000000001</v>
      </c>
      <c r="D225" s="47">
        <f>'Q2 DATA 1965-2021'!F222/100</f>
        <v>0.1074</v>
      </c>
      <c r="F225">
        <f t="shared" si="15"/>
        <v>10.041116477856844</v>
      </c>
      <c r="G225">
        <f t="shared" si="12"/>
        <v>2.7031716753839223</v>
      </c>
      <c r="H225">
        <f t="shared" si="13"/>
        <v>10.023032308634859</v>
      </c>
      <c r="I225">
        <f t="shared" si="14"/>
        <v>2.8496482919552402</v>
      </c>
    </row>
    <row r="226" spans="1:9" x14ac:dyDescent="0.2">
      <c r="A226" s="47">
        <f>'Q2 DATA 1965-2021'!R223/100</f>
        <v>5.7000000000000002E-2</v>
      </c>
      <c r="B226" s="47">
        <f>'Q2 DATA 1965-2021'!N223/100</f>
        <v>7.8E-2</v>
      </c>
      <c r="C226" s="47">
        <f>'Q2 DATA 1965-2021'!B223/100</f>
        <v>0.1007</v>
      </c>
      <c r="D226" s="47">
        <f>'Q2 DATA 1965-2021'!F223/100</f>
        <v>4.0199999999999993E-2</v>
      </c>
      <c r="F226">
        <f t="shared" si="15"/>
        <v>10.613460117094684</v>
      </c>
      <c r="G226">
        <f t="shared" si="12"/>
        <v>2.9140190660638683</v>
      </c>
      <c r="H226">
        <f t="shared" si="13"/>
        <v>11.032351662114388</v>
      </c>
      <c r="I226">
        <f t="shared" si="14"/>
        <v>2.9642041532918411</v>
      </c>
    </row>
    <row r="227" spans="1:9" x14ac:dyDescent="0.2">
      <c r="A227" s="47">
        <f>'Q2 DATA 1965-2021'!R224/100</f>
        <v>3.1400000000000004E-2</v>
      </c>
      <c r="B227" s="47">
        <f>'Q2 DATA 1965-2021'!N224/100</f>
        <v>1.78E-2</v>
      </c>
      <c r="C227" s="47">
        <f>'Q2 DATA 1965-2021'!B224/100</f>
        <v>1.9E-2</v>
      </c>
      <c r="D227" s="47">
        <f>'Q2 DATA 1965-2021'!F224/100</f>
        <v>1.2800000000000001E-2</v>
      </c>
      <c r="F227">
        <f t="shared" si="15"/>
        <v>10.946722764771458</v>
      </c>
      <c r="G227">
        <f t="shared" si="12"/>
        <v>2.965888605439805</v>
      </c>
      <c r="H227">
        <f t="shared" si="13"/>
        <v>11.24196634369456</v>
      </c>
      <c r="I227">
        <f t="shared" si="14"/>
        <v>3.0021459664539765</v>
      </c>
    </row>
    <row r="228" spans="1:9" x14ac:dyDescent="0.2">
      <c r="A228" s="47">
        <f>'Q2 DATA 1965-2021'!R225/100</f>
        <v>2.6600000000000002E-2</v>
      </c>
      <c r="B228" s="47">
        <f>'Q2 DATA 1965-2021'!N225/100</f>
        <v>3.8399999999999997E-2</v>
      </c>
      <c r="C228" s="47">
        <f>'Q2 DATA 1965-2021'!B225/100</f>
        <v>0.10220000000000001</v>
      </c>
      <c r="D228" s="47">
        <f>'Q2 DATA 1965-2021'!F225/100</f>
        <v>3.6600000000000001E-2</v>
      </c>
      <c r="F228">
        <f t="shared" si="15"/>
        <v>11.237905590314378</v>
      </c>
      <c r="G228">
        <f t="shared" si="12"/>
        <v>3.0797787278886934</v>
      </c>
      <c r="H228">
        <f t="shared" si="13"/>
        <v>12.390895304020145</v>
      </c>
      <c r="I228">
        <f t="shared" si="14"/>
        <v>3.1120245088261917</v>
      </c>
    </row>
    <row r="229" spans="1:9" x14ac:dyDescent="0.2">
      <c r="A229" s="47">
        <f>'Q2 DATA 1965-2021'!R226/100</f>
        <v>4.7899999999999998E-2</v>
      </c>
      <c r="B229" s="47">
        <f>'Q2 DATA 1965-2021'!N226/100</f>
        <v>3.2899999999999999E-2</v>
      </c>
      <c r="C229" s="47">
        <f>'Q2 DATA 1965-2021'!B226/100</f>
        <v>5.3800000000000001E-2</v>
      </c>
      <c r="D229" s="47">
        <f>'Q2 DATA 1965-2021'!F226/100</f>
        <v>2.52E-2</v>
      </c>
      <c r="F229">
        <f t="shared" si="15"/>
        <v>11.776201268090437</v>
      </c>
      <c r="G229">
        <f t="shared" si="12"/>
        <v>3.1811034480362315</v>
      </c>
      <c r="H229">
        <f t="shared" si="13"/>
        <v>13.057525471376429</v>
      </c>
      <c r="I229">
        <f t="shared" si="14"/>
        <v>3.1904475264486116</v>
      </c>
    </row>
    <row r="230" spans="1:9" x14ac:dyDescent="0.2">
      <c r="A230" s="47">
        <f>'Q2 DATA 1965-2021'!R227/100</f>
        <v>4.41E-2</v>
      </c>
      <c r="B230" s="47">
        <f>'Q2 DATA 1965-2021'!N227/100</f>
        <v>2.6499999999999999E-2</v>
      </c>
      <c r="C230" s="47">
        <f>'Q2 DATA 1965-2021'!B227/100</f>
        <v>5.1699999999999996E-2</v>
      </c>
      <c r="D230" s="47">
        <f>'Q2 DATA 1965-2021'!F227/100</f>
        <v>3.2199999999999999E-2</v>
      </c>
      <c r="F230">
        <f t="shared" si="15"/>
        <v>12.295531744013227</v>
      </c>
      <c r="G230">
        <f t="shared" si="12"/>
        <v>3.2654026894091914</v>
      </c>
      <c r="H230">
        <f t="shared" si="13"/>
        <v>13.732599538246593</v>
      </c>
      <c r="I230">
        <f t="shared" si="14"/>
        <v>3.2931799368002568</v>
      </c>
    </row>
    <row r="231" spans="1:9" x14ac:dyDescent="0.2">
      <c r="A231" s="47">
        <f>'Q2 DATA 1965-2021'!R228/100</f>
        <v>8.1900000000000001E-2</v>
      </c>
      <c r="B231" s="47">
        <f>'Q2 DATA 1965-2021'!N228/100</f>
        <v>6.4899999999999999E-2</v>
      </c>
      <c r="C231" s="47">
        <f>'Q2 DATA 1965-2021'!B228/100</f>
        <v>8.1000000000000003E-2</v>
      </c>
      <c r="D231" s="47">
        <f>'Q2 DATA 1965-2021'!F228/100</f>
        <v>7.4800000000000005E-2</v>
      </c>
      <c r="F231">
        <f t="shared" si="15"/>
        <v>13.302535793847911</v>
      </c>
      <c r="G231">
        <f t="shared" si="12"/>
        <v>3.4773273239518478</v>
      </c>
      <c r="H231">
        <f t="shared" si="13"/>
        <v>14.844940100844566</v>
      </c>
      <c r="I231">
        <f t="shared" si="14"/>
        <v>3.5395097960729158</v>
      </c>
    </row>
    <row r="232" spans="1:9" x14ac:dyDescent="0.2">
      <c r="A232" s="47">
        <f>'Q2 DATA 1965-2021'!R229/100</f>
        <v>1.2199999999999999E-2</v>
      </c>
      <c r="B232" s="47">
        <f>'Q2 DATA 1965-2021'!N229/100</f>
        <v>1.7399999999999999E-2</v>
      </c>
      <c r="C232" s="47">
        <f>'Q2 DATA 1965-2021'!B229/100</f>
        <v>9.6600000000000005E-2</v>
      </c>
      <c r="D232" s="47">
        <f>'Q2 DATA 1965-2021'!F229/100</f>
        <v>-1.09E-2</v>
      </c>
      <c r="F232">
        <f t="shared" si="15"/>
        <v>13.464826730532856</v>
      </c>
      <c r="G232">
        <f t="shared" si="12"/>
        <v>3.5378328193886102</v>
      </c>
      <c r="H232">
        <f t="shared" si="13"/>
        <v>16.278961314586152</v>
      </c>
      <c r="I232">
        <f t="shared" si="14"/>
        <v>3.5009291392957209</v>
      </c>
    </row>
    <row r="233" spans="1:9" x14ac:dyDescent="0.2">
      <c r="A233" s="47">
        <f>'Q2 DATA 1965-2021'!R230/100</f>
        <v>2.1700000000000001E-2</v>
      </c>
      <c r="B233" s="47">
        <f>'Q2 DATA 1965-2021'!N230/100</f>
        <v>5.8400000000000001E-2</v>
      </c>
      <c r="C233" s="47">
        <f>'Q2 DATA 1965-2021'!B230/100</f>
        <v>4.0899999999999999E-2</v>
      </c>
      <c r="D233" s="47">
        <f>'Q2 DATA 1965-2021'!F230/100</f>
        <v>3.73E-2</v>
      </c>
      <c r="F233">
        <f t="shared" si="15"/>
        <v>13.75701347058542</v>
      </c>
      <c r="G233">
        <f t="shared" si="12"/>
        <v>3.7444422560409052</v>
      </c>
      <c r="H233">
        <f t="shared" si="13"/>
        <v>16.944770832352724</v>
      </c>
      <c r="I233">
        <f t="shared" si="14"/>
        <v>3.6315137961914519</v>
      </c>
    </row>
    <row r="234" spans="1:9" x14ac:dyDescent="0.2">
      <c r="A234" s="47">
        <f>'Q2 DATA 1965-2021'!R231/100</f>
        <v>-1.3600000000000001E-2</v>
      </c>
      <c r="B234" s="47">
        <f>'Q2 DATA 1965-2021'!N231/100</f>
        <v>-5.1299999999999998E-2</v>
      </c>
      <c r="C234" s="47">
        <f>'Q2 DATA 1965-2021'!B231/100</f>
        <v>-2.1899999999999999E-2</v>
      </c>
      <c r="D234" s="47">
        <f>'Q2 DATA 1965-2021'!F231/100</f>
        <v>-3.5099999999999999E-2</v>
      </c>
      <c r="F234">
        <f t="shared" si="15"/>
        <v>13.569918087385458</v>
      </c>
      <c r="G234">
        <f t="shared" si="12"/>
        <v>3.5523523683060065</v>
      </c>
      <c r="H234">
        <f t="shared" si="13"/>
        <v>16.573680351124199</v>
      </c>
      <c r="I234">
        <f t="shared" si="14"/>
        <v>3.504047661945132</v>
      </c>
    </row>
    <row r="235" spans="1:9" x14ac:dyDescent="0.2">
      <c r="A235" s="47">
        <f>'Q2 DATA 1965-2021'!R232/100</f>
        <v>5.0999999999999997E-2</v>
      </c>
      <c r="B235" s="47">
        <f>'Q2 DATA 1965-2021'!N232/100</f>
        <v>-1.8600000000000002E-2</v>
      </c>
      <c r="C235" s="47">
        <f>'Q2 DATA 1965-2021'!B232/100</f>
        <v>-3.8199999999999998E-2</v>
      </c>
      <c r="D235" s="47">
        <f>'Q2 DATA 1965-2021'!F232/100</f>
        <v>1.6E-2</v>
      </c>
      <c r="F235">
        <f t="shared" si="15"/>
        <v>14.261983909842115</v>
      </c>
      <c r="G235">
        <f t="shared" si="12"/>
        <v>3.4862786142555149</v>
      </c>
      <c r="H235">
        <f t="shared" si="13"/>
        <v>15.940565761711255</v>
      </c>
      <c r="I235">
        <f t="shared" si="14"/>
        <v>3.5601124245362543</v>
      </c>
    </row>
    <row r="236" spans="1:9" x14ac:dyDescent="0.2">
      <c r="A236" s="47">
        <f>'Q2 DATA 1965-2021'!R233/100</f>
        <v>1.2800000000000001E-2</v>
      </c>
      <c r="B236" s="47">
        <f>'Q2 DATA 1965-2021'!N233/100</f>
        <v>2.4500000000000001E-2</v>
      </c>
      <c r="C236" s="47">
        <f>'Q2 DATA 1965-2021'!B233/100</f>
        <v>-2.3E-3</v>
      </c>
      <c r="D236" s="47">
        <f>'Q2 DATA 1965-2021'!F233/100</f>
        <v>1.3500000000000002E-2</v>
      </c>
      <c r="F236">
        <f t="shared" si="15"/>
        <v>14.444537303888094</v>
      </c>
      <c r="G236">
        <f t="shared" si="12"/>
        <v>3.571692440304775</v>
      </c>
      <c r="H236">
        <f t="shared" si="13"/>
        <v>15.903902460459319</v>
      </c>
      <c r="I236">
        <f t="shared" si="14"/>
        <v>3.6081739422674941</v>
      </c>
    </row>
    <row r="237" spans="1:9" x14ac:dyDescent="0.2">
      <c r="A237" s="47">
        <f>'Q2 DATA 1965-2021'!R234/100</f>
        <v>-9.5999999999999992E-3</v>
      </c>
      <c r="B237" s="47">
        <f>'Q2 DATA 1965-2021'!N234/100</f>
        <v>-4.6399999999999997E-2</v>
      </c>
      <c r="C237" s="47">
        <f>'Q2 DATA 1965-2021'!B234/100</f>
        <v>-6.0499999999999998E-2</v>
      </c>
      <c r="D237" s="47">
        <f>'Q2 DATA 1965-2021'!F234/100</f>
        <v>-1.3300000000000001E-2</v>
      </c>
      <c r="F237">
        <f t="shared" si="15"/>
        <v>14.305869745770767</v>
      </c>
      <c r="G237">
        <f t="shared" si="12"/>
        <v>3.4059659110746332</v>
      </c>
      <c r="H237">
        <f t="shared" si="13"/>
        <v>14.94171636160153</v>
      </c>
      <c r="I237">
        <f t="shared" si="14"/>
        <v>3.5601852288353366</v>
      </c>
    </row>
    <row r="238" spans="1:9" x14ac:dyDescent="0.2">
      <c r="A238" s="47">
        <f>'Q2 DATA 1965-2021'!R235/100</f>
        <v>1.8100000000000002E-2</v>
      </c>
      <c r="B238" s="47">
        <f>'Q2 DATA 1965-2021'!N235/100</f>
        <v>2.7799999999999998E-2</v>
      </c>
      <c r="C238" s="47">
        <f>'Q2 DATA 1965-2021'!B235/100</f>
        <v>3.1200000000000002E-2</v>
      </c>
      <c r="D238" s="47">
        <f>'Q2 DATA 1965-2021'!F235/100</f>
        <v>1.8500000000000003E-2</v>
      </c>
      <c r="F238">
        <f t="shared" si="15"/>
        <v>14.564805988169219</v>
      </c>
      <c r="G238">
        <f t="shared" si="12"/>
        <v>3.5006517634025083</v>
      </c>
      <c r="H238">
        <f t="shared" si="13"/>
        <v>15.407897912083497</v>
      </c>
      <c r="I238">
        <f t="shared" si="14"/>
        <v>3.6260486555687903</v>
      </c>
    </row>
    <row r="239" spans="1:9" x14ac:dyDescent="0.2">
      <c r="A239" s="47">
        <f>'Q2 DATA 1965-2021'!R236/100</f>
        <v>3.9000000000000003E-3</v>
      </c>
      <c r="B239" s="47">
        <f>'Q2 DATA 1965-2021'!N236/100</f>
        <v>-1.29E-2</v>
      </c>
      <c r="C239" s="47">
        <f>'Q2 DATA 1965-2021'!B236/100</f>
        <v>-1.8100000000000002E-2</v>
      </c>
      <c r="D239" s="47">
        <f>'Q2 DATA 1965-2021'!F236/100</f>
        <v>-5.1999999999999998E-3</v>
      </c>
      <c r="F239">
        <f t="shared" si="15"/>
        <v>14.621608731523079</v>
      </c>
      <c r="G239">
        <f t="shared" si="12"/>
        <v>3.4554933556546157</v>
      </c>
      <c r="H239">
        <f t="shared" si="13"/>
        <v>15.129014959874786</v>
      </c>
      <c r="I239">
        <f t="shared" si="14"/>
        <v>3.6071932025598326</v>
      </c>
    </row>
    <row r="240" spans="1:9" x14ac:dyDescent="0.2">
      <c r="A240" s="47">
        <f>'Q2 DATA 1965-2021'!R237/100</f>
        <v>4.99E-2</v>
      </c>
      <c r="B240" s="47">
        <f>'Q2 DATA 1965-2021'!N237/100</f>
        <v>-6.0199999999999997E-2</v>
      </c>
      <c r="C240" s="47">
        <f>'Q2 DATA 1965-2021'!B237/100</f>
        <v>8.0000000000000004E-4</v>
      </c>
      <c r="D240" s="47">
        <f>'Q2 DATA 1965-2021'!F237/100</f>
        <v>-2.3999999999999998E-3</v>
      </c>
      <c r="F240">
        <f t="shared" si="15"/>
        <v>15.351227007226081</v>
      </c>
      <c r="G240">
        <f t="shared" si="12"/>
        <v>3.2474726556442075</v>
      </c>
      <c r="H240">
        <f t="shared" si="13"/>
        <v>15.141118171842685</v>
      </c>
      <c r="I240">
        <f t="shared" si="14"/>
        <v>3.5985359388736891</v>
      </c>
    </row>
    <row r="241" spans="1:9" x14ac:dyDescent="0.2">
      <c r="A241" s="47">
        <f>'Q2 DATA 1965-2021'!R238/100</f>
        <v>-1.06E-2</v>
      </c>
      <c r="B241" s="47">
        <f>'Q2 DATA 1965-2021'!N238/100</f>
        <v>-4.6600000000000003E-2</v>
      </c>
      <c r="C241" s="47">
        <f>'Q2 DATA 1965-2021'!B238/100</f>
        <v>-5.6399999999999999E-2</v>
      </c>
      <c r="D241" s="47">
        <f>'Q2 DATA 1965-2021'!F238/100</f>
        <v>-3.2599999999999997E-2</v>
      </c>
      <c r="F241">
        <f t="shared" si="15"/>
        <v>15.188504000949484</v>
      </c>
      <c r="G241">
        <f t="shared" si="12"/>
        <v>3.0961404298911877</v>
      </c>
      <c r="H241">
        <f t="shared" si="13"/>
        <v>14.287159106950757</v>
      </c>
      <c r="I241">
        <f t="shared" si="14"/>
        <v>3.481223667266407</v>
      </c>
    </row>
    <row r="242" spans="1:9" x14ac:dyDescent="0.2">
      <c r="A242" s="47">
        <f>'Q2 DATA 1965-2021'!R239/100</f>
        <v>2.3E-3</v>
      </c>
      <c r="B242" s="47">
        <f>'Q2 DATA 1965-2021'!N239/100</f>
        <v>1.24E-2</v>
      </c>
      <c r="C242" s="47">
        <f>'Q2 DATA 1965-2021'!B239/100</f>
        <v>7.1999999999999998E-3</v>
      </c>
      <c r="D242" s="47">
        <f>'Q2 DATA 1965-2021'!F239/100</f>
        <v>1.1200000000000002E-2</v>
      </c>
      <c r="F242">
        <f t="shared" si="15"/>
        <v>15.223437560151668</v>
      </c>
      <c r="G242">
        <f t="shared" si="12"/>
        <v>3.1345325712218384</v>
      </c>
      <c r="H242">
        <f t="shared" si="13"/>
        <v>14.390026652520804</v>
      </c>
      <c r="I242">
        <f t="shared" si="14"/>
        <v>3.520213372339791</v>
      </c>
    </row>
    <row r="243" spans="1:9" x14ac:dyDescent="0.2">
      <c r="A243" s="47">
        <f>'Q2 DATA 1965-2021'!R240/100</f>
        <v>1.15E-2</v>
      </c>
      <c r="B243" s="47">
        <f>'Q2 DATA 1965-2021'!N240/100</f>
        <v>5.1999999999999998E-3</v>
      </c>
      <c r="C243" s="47">
        <f>'Q2 DATA 1965-2021'!B240/100</f>
        <v>-1.72E-2</v>
      </c>
      <c r="D243" s="47">
        <f>'Q2 DATA 1965-2021'!F240/100</f>
        <v>1.2E-2</v>
      </c>
      <c r="F243">
        <f t="shared" si="15"/>
        <v>15.398507092093412</v>
      </c>
      <c r="G243">
        <f t="shared" si="12"/>
        <v>3.1508321405921924</v>
      </c>
      <c r="H243">
        <f t="shared" si="13"/>
        <v>14.142518194097446</v>
      </c>
      <c r="I243">
        <f t="shared" si="14"/>
        <v>3.5624559328078687</v>
      </c>
    </row>
    <row r="244" spans="1:9" x14ac:dyDescent="0.2">
      <c r="A244" s="47">
        <f>'Q2 DATA 1965-2021'!R241/100</f>
        <v>-6.0999999999999999E-2</v>
      </c>
      <c r="B244" s="47">
        <f>'Q2 DATA 1965-2021'!N241/100</f>
        <v>-5.1299999999999998E-2</v>
      </c>
      <c r="C244" s="47">
        <f>'Q2 DATA 1965-2021'!B241/100</f>
        <v>-5.0499999999999996E-2</v>
      </c>
      <c r="D244" s="47">
        <f>'Q2 DATA 1965-2021'!F241/100</f>
        <v>-4.99E-2</v>
      </c>
      <c r="F244">
        <f t="shared" si="15"/>
        <v>14.459198159475715</v>
      </c>
      <c r="G244">
        <f t="shared" si="12"/>
        <v>2.989194451779813</v>
      </c>
      <c r="H244">
        <f t="shared" si="13"/>
        <v>13.428321025295526</v>
      </c>
      <c r="I244">
        <f t="shared" si="14"/>
        <v>3.3846893817607557</v>
      </c>
    </row>
    <row r="245" spans="1:9" x14ac:dyDescent="0.2">
      <c r="A245" s="47">
        <f>'Q2 DATA 1965-2021'!R242/100</f>
        <v>3.9E-2</v>
      </c>
      <c r="B245" s="47">
        <f>'Q2 DATA 1965-2021'!N242/100</f>
        <v>4.0500000000000001E-2</v>
      </c>
      <c r="C245" s="47">
        <f>'Q2 DATA 1965-2021'!B242/100</f>
        <v>1.8000000000000002E-2</v>
      </c>
      <c r="D245" s="47">
        <f>'Q2 DATA 1965-2021'!F242/100</f>
        <v>2.7900000000000001E-2</v>
      </c>
      <c r="F245">
        <f t="shared" si="15"/>
        <v>15.023106887695267</v>
      </c>
      <c r="G245">
        <f t="shared" si="12"/>
        <v>3.1102568270768955</v>
      </c>
      <c r="H245">
        <f t="shared" si="13"/>
        <v>13.670030803750846</v>
      </c>
      <c r="I245">
        <f t="shared" si="14"/>
        <v>3.4791222155118811</v>
      </c>
    </row>
    <row r="246" spans="1:9" x14ac:dyDescent="0.2">
      <c r="A246" s="47">
        <f>'Q2 DATA 1965-2021'!R243/100</f>
        <v>-1.9799999999999998E-2</v>
      </c>
      <c r="B246" s="47">
        <f>'Q2 DATA 1965-2021'!N243/100</f>
        <v>-1.6200000000000003E-2</v>
      </c>
      <c r="C246" s="47">
        <f>'Q2 DATA 1965-2021'!B243/100</f>
        <v>-4.8399999999999999E-2</v>
      </c>
      <c r="D246" s="47">
        <f>'Q2 DATA 1965-2021'!F243/100</f>
        <v>-8.3000000000000001E-3</v>
      </c>
      <c r="F246">
        <f t="shared" si="15"/>
        <v>14.7256493713189</v>
      </c>
      <c r="G246">
        <f t="shared" si="12"/>
        <v>3.05987066647825</v>
      </c>
      <c r="H246">
        <f t="shared" si="13"/>
        <v>13.008401312849305</v>
      </c>
      <c r="I246">
        <f t="shared" si="14"/>
        <v>3.4502455011231326</v>
      </c>
    </row>
    <row r="247" spans="1:9" x14ac:dyDescent="0.2">
      <c r="A247" s="47">
        <f>'Q2 DATA 1965-2021'!R244/100</f>
        <v>0.1159</v>
      </c>
      <c r="B247" s="47">
        <f>'Q2 DATA 1965-2021'!N244/100</f>
        <v>0.1192</v>
      </c>
      <c r="C247" s="47">
        <f>'Q2 DATA 1965-2021'!B244/100</f>
        <v>8.9700000000000002E-2</v>
      </c>
      <c r="D247" s="47">
        <f>'Q2 DATA 1965-2021'!F244/100</f>
        <v>0.1074</v>
      </c>
      <c r="F247">
        <f t="shared" si="15"/>
        <v>16.43235213345476</v>
      </c>
      <c r="G247">
        <f t="shared" si="12"/>
        <v>3.4246072499224574</v>
      </c>
      <c r="H247">
        <f t="shared" si="13"/>
        <v>14.175254910611889</v>
      </c>
      <c r="I247">
        <f t="shared" si="14"/>
        <v>3.8208018679437568</v>
      </c>
    </row>
    <row r="248" spans="1:9" x14ac:dyDescent="0.2">
      <c r="A248" s="47">
        <f>'Q2 DATA 1965-2021'!R245/100</f>
        <v>3.3300000000000003E-2</v>
      </c>
      <c r="B248" s="47">
        <f>'Q2 DATA 1965-2021'!N245/100</f>
        <v>-2.86E-2</v>
      </c>
      <c r="C248" s="47">
        <f>'Q2 DATA 1965-2021'!B245/100</f>
        <v>-3.0000000000000001E-3</v>
      </c>
      <c r="D248" s="47">
        <f>'Q2 DATA 1965-2021'!F245/100</f>
        <v>5.0000000000000001E-4</v>
      </c>
      <c r="F248">
        <f t="shared" si="15"/>
        <v>16.979549459498806</v>
      </c>
      <c r="G248">
        <f t="shared" si="12"/>
        <v>3.3266634825746753</v>
      </c>
      <c r="H248">
        <f t="shared" si="13"/>
        <v>14.132729145880052</v>
      </c>
      <c r="I248">
        <f t="shared" si="14"/>
        <v>3.8227122688777286</v>
      </c>
    </row>
    <row r="249" spans="1:9" x14ac:dyDescent="0.2">
      <c r="A249" s="47">
        <f>'Q2 DATA 1965-2021'!R246/100</f>
        <v>-6.7000000000000002E-3</v>
      </c>
      <c r="B249" s="47">
        <f>'Q2 DATA 1965-2021'!N246/100</f>
        <v>-1.5E-3</v>
      </c>
      <c r="C249" s="47">
        <f>'Q2 DATA 1965-2021'!B246/100</f>
        <v>-2.12E-2</v>
      </c>
      <c r="D249" s="47">
        <f>'Q2 DATA 1965-2021'!F246/100</f>
        <v>5.6000000000000008E-3</v>
      </c>
      <c r="F249">
        <f t="shared" si="15"/>
        <v>16.865786478120164</v>
      </c>
      <c r="G249">
        <f t="shared" si="12"/>
        <v>3.3216734873508136</v>
      </c>
      <c r="H249">
        <f t="shared" si="13"/>
        <v>13.833115287987395</v>
      </c>
      <c r="I249">
        <f t="shared" si="14"/>
        <v>3.8441194575834441</v>
      </c>
    </row>
    <row r="250" spans="1:9" x14ac:dyDescent="0.2">
      <c r="A250" s="47">
        <f>'Q2 DATA 1965-2021'!R247/100</f>
        <v>1.46E-2</v>
      </c>
      <c r="B250" s="47">
        <f>'Q2 DATA 1965-2021'!N247/100</f>
        <v>-3.1800000000000002E-2</v>
      </c>
      <c r="C250" s="47">
        <f>'Q2 DATA 1965-2021'!B247/100</f>
        <v>-2.7900000000000001E-2</v>
      </c>
      <c r="D250" s="47">
        <f>'Q2 DATA 1965-2021'!F247/100</f>
        <v>-8.8999999999999999E-3</v>
      </c>
      <c r="F250">
        <f t="shared" si="15"/>
        <v>17.112026960700717</v>
      </c>
      <c r="G250">
        <f t="shared" si="12"/>
        <v>3.2160442704530574</v>
      </c>
      <c r="H250">
        <f t="shared" si="13"/>
        <v>13.447171371452546</v>
      </c>
      <c r="I250">
        <f t="shared" si="14"/>
        <v>3.8099067944109515</v>
      </c>
    </row>
    <row r="251" spans="1:9" x14ac:dyDescent="0.2">
      <c r="A251" s="47">
        <f>'Q2 DATA 1965-2021'!R248/100</f>
        <v>1.77E-2</v>
      </c>
      <c r="B251" s="47">
        <f>'Q2 DATA 1965-2021'!N248/100</f>
        <v>2.7000000000000003E-2</v>
      </c>
      <c r="C251" s="47">
        <f>'Q2 DATA 1965-2021'!B248/100</f>
        <v>9.300000000000001E-3</v>
      </c>
      <c r="D251" s="47">
        <f>'Q2 DATA 1965-2021'!F248/100</f>
        <v>2.58E-2</v>
      </c>
      <c r="F251">
        <f t="shared" si="15"/>
        <v>17.414909837905121</v>
      </c>
      <c r="G251">
        <f t="shared" si="12"/>
        <v>3.3028774657552895</v>
      </c>
      <c r="H251">
        <f t="shared" si="13"/>
        <v>13.572230065207055</v>
      </c>
      <c r="I251">
        <f t="shared" si="14"/>
        <v>3.9082023897067542</v>
      </c>
    </row>
    <row r="252" spans="1:9" x14ac:dyDescent="0.2">
      <c r="A252" s="47">
        <f>'Q2 DATA 1965-2021'!R249/100</f>
        <v>5.4600000000000003E-2</v>
      </c>
      <c r="B252" s="47">
        <f>'Q2 DATA 1965-2021'!N249/100</f>
        <v>0.1118</v>
      </c>
      <c r="C252" s="47">
        <f>'Q2 DATA 1965-2021'!B249/100</f>
        <v>0.12740000000000001</v>
      </c>
      <c r="D252" s="47">
        <f>'Q2 DATA 1965-2021'!F249/100</f>
        <v>7.3200000000000001E-2</v>
      </c>
      <c r="F252">
        <f t="shared" si="15"/>
        <v>18.365763915054739</v>
      </c>
      <c r="G252">
        <f t="shared" si="12"/>
        <v>3.6721391664267307</v>
      </c>
      <c r="H252">
        <f t="shared" si="13"/>
        <v>15.301332175514434</v>
      </c>
      <c r="I252">
        <f t="shared" si="14"/>
        <v>4.1942828046332883</v>
      </c>
    </row>
    <row r="253" spans="1:9" x14ac:dyDescent="0.2">
      <c r="A253" s="47">
        <f>'Q2 DATA 1965-2021'!R250/100</f>
        <v>2.1499999999999998E-2</v>
      </c>
      <c r="B253" s="47">
        <f>'Q2 DATA 1965-2021'!N250/100</f>
        <v>1.18E-2</v>
      </c>
      <c r="C253" s="47">
        <f>'Q2 DATA 1965-2021'!B250/100</f>
        <v>3.5499999999999997E-2</v>
      </c>
      <c r="D253" s="47">
        <f>'Q2 DATA 1965-2021'!F250/100</f>
        <v>1.7000000000000001E-2</v>
      </c>
      <c r="F253">
        <f t="shared" si="15"/>
        <v>18.760627839228416</v>
      </c>
      <c r="G253">
        <f t="shared" si="12"/>
        <v>3.7154704085905661</v>
      </c>
      <c r="H253">
        <f t="shared" si="13"/>
        <v>15.844529467745197</v>
      </c>
      <c r="I253">
        <f t="shared" si="14"/>
        <v>4.2655856123120541</v>
      </c>
    </row>
    <row r="254" spans="1:9" x14ac:dyDescent="0.2">
      <c r="A254" s="47">
        <f>'Q2 DATA 1965-2021'!R251/100</f>
        <v>2.2000000000000002E-2</v>
      </c>
      <c r="B254" s="47">
        <f>'Q2 DATA 1965-2021'!N251/100</f>
        <v>-2.3199999999999998E-2</v>
      </c>
      <c r="C254" s="47">
        <f>'Q2 DATA 1965-2021'!B251/100</f>
        <v>-1.3899999999999999E-2</v>
      </c>
      <c r="D254" s="47">
        <f>'Q2 DATA 1965-2021'!F251/100</f>
        <v>2.2000000000000001E-3</v>
      </c>
      <c r="F254">
        <f t="shared" si="15"/>
        <v>19.17336165169144</v>
      </c>
      <c r="G254">
        <f t="shared" si="12"/>
        <v>3.629271495111265</v>
      </c>
      <c r="H254">
        <f t="shared" si="13"/>
        <v>15.624290508143538</v>
      </c>
      <c r="I254">
        <f t="shared" si="14"/>
        <v>4.2749699006591406</v>
      </c>
    </row>
    <row r="255" spans="1:9" x14ac:dyDescent="0.2">
      <c r="A255" s="47">
        <f>'Q2 DATA 1965-2021'!R252/100</f>
        <v>2.29E-2</v>
      </c>
      <c r="B255" s="47">
        <f>'Q2 DATA 1965-2021'!N252/100</f>
        <v>-1.7000000000000001E-2</v>
      </c>
      <c r="C255" s="47">
        <f>'Q2 DATA 1965-2021'!B252/100</f>
        <v>-4.6999999999999993E-3</v>
      </c>
      <c r="D255" s="47">
        <f>'Q2 DATA 1965-2021'!F252/100</f>
        <v>-1.1000000000000001E-3</v>
      </c>
      <c r="F255">
        <f t="shared" si="15"/>
        <v>19.612431633515172</v>
      </c>
      <c r="G255">
        <f t="shared" si="12"/>
        <v>3.5675738796943737</v>
      </c>
      <c r="H255">
        <f t="shared" si="13"/>
        <v>15.550856342755264</v>
      </c>
      <c r="I255">
        <f t="shared" si="14"/>
        <v>4.2702674337684154</v>
      </c>
    </row>
    <row r="256" spans="1:9" x14ac:dyDescent="0.2">
      <c r="A256" s="47">
        <f>'Q2 DATA 1965-2021'!R253/100</f>
        <v>4.6600000000000003E-2</v>
      </c>
      <c r="B256" s="47">
        <f>'Q2 DATA 1965-2021'!N253/100</f>
        <v>5.6100000000000004E-2</v>
      </c>
      <c r="C256" s="47">
        <f>'Q2 DATA 1965-2021'!B253/100</f>
        <v>2.86E-2</v>
      </c>
      <c r="D256" s="47">
        <f>'Q2 DATA 1965-2021'!F253/100</f>
        <v>6.3E-2</v>
      </c>
      <c r="F256">
        <f t="shared" si="15"/>
        <v>20.526370947636977</v>
      </c>
      <c r="G256">
        <f t="shared" si="12"/>
        <v>3.7677147743452282</v>
      </c>
      <c r="H256">
        <f t="shared" si="13"/>
        <v>15.995610834158065</v>
      </c>
      <c r="I256">
        <f t="shared" si="14"/>
        <v>4.5392942820958257</v>
      </c>
    </row>
    <row r="257" spans="1:9" x14ac:dyDescent="0.2">
      <c r="A257" s="47">
        <f>'Q2 DATA 1965-2021'!R254/100</f>
        <v>2.2400000000000003E-2</v>
      </c>
      <c r="B257" s="47">
        <f>'Q2 DATA 1965-2021'!N254/100</f>
        <v>1.0700000000000001E-2</v>
      </c>
      <c r="C257" s="47">
        <f>'Q2 DATA 1965-2021'!B254/100</f>
        <v>1.54E-2</v>
      </c>
      <c r="D257" s="47">
        <f>'Q2 DATA 1965-2021'!F254/100</f>
        <v>1.6E-2</v>
      </c>
      <c r="F257">
        <f t="shared" si="15"/>
        <v>20.986161656864045</v>
      </c>
      <c r="G257">
        <f t="shared" si="12"/>
        <v>3.808029322430722</v>
      </c>
      <c r="H257">
        <f t="shared" si="13"/>
        <v>16.241943241004101</v>
      </c>
      <c r="I257">
        <f t="shared" si="14"/>
        <v>4.6119229906093588</v>
      </c>
    </row>
    <row r="258" spans="1:9" x14ac:dyDescent="0.2">
      <c r="A258" s="47">
        <f>'Q2 DATA 1965-2021'!R255/100</f>
        <v>-1.3100000000000001E-2</v>
      </c>
      <c r="B258" s="47">
        <f>'Q2 DATA 1965-2021'!N255/100</f>
        <v>7.0999999999999995E-3</v>
      </c>
      <c r="C258" s="47">
        <f>'Q2 DATA 1965-2021'!B255/100</f>
        <v>2.58E-2</v>
      </c>
      <c r="D258" s="47">
        <f>'Q2 DATA 1965-2021'!F255/100</f>
        <v>-8.6E-3</v>
      </c>
      <c r="F258">
        <f t="shared" si="15"/>
        <v>20.711242939159128</v>
      </c>
      <c r="G258">
        <f t="shared" si="12"/>
        <v>3.8350663306199806</v>
      </c>
      <c r="H258">
        <f t="shared" si="13"/>
        <v>16.660985376622008</v>
      </c>
      <c r="I258">
        <f t="shared" si="14"/>
        <v>4.5722604528901183</v>
      </c>
    </row>
    <row r="259" spans="1:9" x14ac:dyDescent="0.2">
      <c r="A259" s="47">
        <f>'Q2 DATA 1965-2021'!R256/100</f>
        <v>6.0000000000000001E-3</v>
      </c>
      <c r="B259" s="47">
        <f>'Q2 DATA 1965-2021'!N256/100</f>
        <v>-1.83E-2</v>
      </c>
      <c r="C259" s="47">
        <f>'Q2 DATA 1965-2021'!B256/100</f>
        <v>-4.5000000000000005E-3</v>
      </c>
      <c r="D259" s="47">
        <f>'Q2 DATA 1965-2021'!F256/100</f>
        <v>-4.1999999999999997E-3</v>
      </c>
      <c r="F259">
        <f t="shared" si="15"/>
        <v>20.835510396794081</v>
      </c>
      <c r="G259">
        <f t="shared" si="12"/>
        <v>3.7648846167696348</v>
      </c>
      <c r="H259">
        <f t="shared" si="13"/>
        <v>16.586010942427212</v>
      </c>
      <c r="I259">
        <f t="shared" si="14"/>
        <v>4.5530569589879795</v>
      </c>
    </row>
    <row r="260" spans="1:9" x14ac:dyDescent="0.2">
      <c r="A260" s="47">
        <f>'Q2 DATA 1965-2021'!R257/100</f>
        <v>-4.1700000000000001E-2</v>
      </c>
      <c r="B260" s="47">
        <f>'Q2 DATA 1965-2021'!N257/100</f>
        <v>-4.5700000000000005E-2</v>
      </c>
      <c r="C260" s="47">
        <f>'Q2 DATA 1965-2021'!B257/100</f>
        <v>-5.7000000000000002E-2</v>
      </c>
      <c r="D260" s="47">
        <f>'Q2 DATA 1965-2021'!F257/100</f>
        <v>-3.1800000000000002E-2</v>
      </c>
      <c r="F260">
        <f t="shared" si="15"/>
        <v>19.96666961324777</v>
      </c>
      <c r="G260">
        <f t="shared" si="12"/>
        <v>3.5928293897832626</v>
      </c>
      <c r="H260">
        <f t="shared" si="13"/>
        <v>15.64060831870886</v>
      </c>
      <c r="I260">
        <f t="shared" si="14"/>
        <v>4.4082697476921613</v>
      </c>
    </row>
    <row r="261" spans="1:9" x14ac:dyDescent="0.2">
      <c r="A261" s="47">
        <f>'Q2 DATA 1965-2021'!R258/100</f>
        <v>5.7000000000000002E-2</v>
      </c>
      <c r="B261" s="47">
        <f>'Q2 DATA 1965-2021'!N258/100</f>
        <v>3.95E-2</v>
      </c>
      <c r="C261" s="47">
        <f>'Q2 DATA 1965-2021'!B258/100</f>
        <v>2.2499999999999999E-2</v>
      </c>
      <c r="D261" s="47">
        <f>'Q2 DATA 1965-2021'!F258/100</f>
        <v>4.9000000000000002E-2</v>
      </c>
      <c r="F261">
        <f t="shared" si="15"/>
        <v>21.104769781202894</v>
      </c>
      <c r="G261">
        <f t="shared" si="12"/>
        <v>3.7347461506797019</v>
      </c>
      <c r="H261">
        <f t="shared" si="13"/>
        <v>15.99252200587981</v>
      </c>
      <c r="I261">
        <f t="shared" si="14"/>
        <v>4.6242749653290769</v>
      </c>
    </row>
    <row r="262" spans="1:9" x14ac:dyDescent="0.2">
      <c r="A262" s="47">
        <f>'Q2 DATA 1965-2021'!R259/100</f>
        <v>5.04E-2</v>
      </c>
      <c r="B262" s="47">
        <f>'Q2 DATA 1965-2021'!N259/100</f>
        <v>9.3699999999999992E-2</v>
      </c>
      <c r="C262" s="47">
        <f>'Q2 DATA 1965-2021'!B259/100</f>
        <v>5.7599999999999998E-2</v>
      </c>
      <c r="D262" s="47">
        <f>'Q2 DATA 1965-2021'!F259/100</f>
        <v>7.1500000000000008E-2</v>
      </c>
      <c r="F262">
        <f t="shared" si="15"/>
        <v>22.168450178175519</v>
      </c>
      <c r="G262">
        <f t="shared" si="12"/>
        <v>4.0846918649983897</v>
      </c>
      <c r="H262">
        <f t="shared" si="13"/>
        <v>16.91369127341849</v>
      </c>
      <c r="I262">
        <f t="shared" si="14"/>
        <v>4.9549106253501058</v>
      </c>
    </row>
    <row r="263" spans="1:9" x14ac:dyDescent="0.2">
      <c r="A263" s="47">
        <f>'Q2 DATA 1965-2021'!R260/100</f>
        <v>4.41E-2</v>
      </c>
      <c r="B263" s="47">
        <f>'Q2 DATA 1965-2021'!N260/100</f>
        <v>6.0700000000000004E-2</v>
      </c>
      <c r="C263" s="47">
        <f>'Q2 DATA 1965-2021'!B260/100</f>
        <v>3.8399999999999997E-2</v>
      </c>
      <c r="D263" s="47">
        <f>'Q2 DATA 1965-2021'!F260/100</f>
        <v>4.8399999999999999E-2</v>
      </c>
      <c r="F263">
        <f t="shared" si="15"/>
        <v>23.146078831033059</v>
      </c>
      <c r="G263">
        <f t="shared" si="12"/>
        <v>4.3326326612037915</v>
      </c>
      <c r="H263">
        <f t="shared" si="13"/>
        <v>17.563177018317759</v>
      </c>
      <c r="I263">
        <f t="shared" si="14"/>
        <v>5.1947282996170507</v>
      </c>
    </row>
    <row r="264" spans="1:9" x14ac:dyDescent="0.2">
      <c r="A264" s="47">
        <f>'Q2 DATA 1965-2021'!R261/100</f>
        <v>1.9E-2</v>
      </c>
      <c r="B264" s="47">
        <f>'Q2 DATA 1965-2021'!N261/100</f>
        <v>8.5000000000000006E-3</v>
      </c>
      <c r="C264" s="47">
        <f>'Q2 DATA 1965-2021'!B261/100</f>
        <v>3.7699999999999997E-2</v>
      </c>
      <c r="D264" s="47">
        <f>'Q2 DATA 1965-2021'!F261/100</f>
        <v>5.6999999999999993E-3</v>
      </c>
      <c r="F264">
        <f t="shared" si="15"/>
        <v>23.585854328822684</v>
      </c>
      <c r="G264">
        <f t="shared" si="12"/>
        <v>4.3694600388240232</v>
      </c>
      <c r="H264">
        <f t="shared" si="13"/>
        <v>18.22530879190834</v>
      </c>
      <c r="I264">
        <f t="shared" si="14"/>
        <v>5.2243382509248679</v>
      </c>
    </row>
    <row r="265" spans="1:9" x14ac:dyDescent="0.2">
      <c r="A265" s="47">
        <f>'Q2 DATA 1965-2021'!R262/100</f>
        <v>7.0800000000000002E-2</v>
      </c>
      <c r="B265" s="47">
        <f>'Q2 DATA 1965-2021'!N262/100</f>
        <v>7.51E-2</v>
      </c>
      <c r="C265" s="47">
        <f>'Q2 DATA 1965-2021'!B262/100</f>
        <v>6.4500000000000002E-2</v>
      </c>
      <c r="D265" s="47">
        <f>'Q2 DATA 1965-2021'!F262/100</f>
        <v>7.8399999999999997E-2</v>
      </c>
      <c r="F265">
        <f t="shared" si="15"/>
        <v>25.255732815303329</v>
      </c>
      <c r="G265">
        <f t="shared" si="12"/>
        <v>4.6976064877397068</v>
      </c>
      <c r="H265">
        <f t="shared" si="13"/>
        <v>19.400841208986428</v>
      </c>
      <c r="I265">
        <f t="shared" si="14"/>
        <v>5.6339263697973774</v>
      </c>
    </row>
    <row r="266" spans="1:9" x14ac:dyDescent="0.2">
      <c r="A266" s="47">
        <f>'Q2 DATA 1965-2021'!R263/100</f>
        <v>4.8099999999999997E-2</v>
      </c>
      <c r="B266" s="47">
        <f>'Q2 DATA 1965-2021'!N263/100</f>
        <v>5.6500000000000002E-2</v>
      </c>
      <c r="C266" s="47">
        <f>'Q2 DATA 1965-2021'!B263/100</f>
        <v>4.8600000000000004E-2</v>
      </c>
      <c r="D266" s="47">
        <f>'Q2 DATA 1965-2021'!F263/100</f>
        <v>5.6399999999999999E-2</v>
      </c>
      <c r="F266">
        <f t="shared" si="15"/>
        <v>26.470533563719421</v>
      </c>
      <c r="G266">
        <f t="shared" si="12"/>
        <v>4.9630212542969998</v>
      </c>
      <c r="H266">
        <f t="shared" si="13"/>
        <v>20.343722091743167</v>
      </c>
      <c r="I266">
        <f t="shared" si="14"/>
        <v>5.9516798170539493</v>
      </c>
    </row>
    <row r="267" spans="1:9" x14ac:dyDescent="0.2">
      <c r="A267" s="47">
        <f>'Q2 DATA 1965-2021'!R264/100</f>
        <v>-2.7900000000000001E-2</v>
      </c>
      <c r="B267" s="47">
        <f>'Q2 DATA 1965-2021'!N264/100</f>
        <v>9.300000000000001E-3</v>
      </c>
      <c r="C267" s="47">
        <f>'Q2 DATA 1965-2021'!B264/100</f>
        <v>1.83E-2</v>
      </c>
      <c r="D267" s="47">
        <f>'Q2 DATA 1965-2021'!F264/100</f>
        <v>-1.37E-2</v>
      </c>
      <c r="F267">
        <f t="shared" si="15"/>
        <v>25.732005677291649</v>
      </c>
      <c r="G267">
        <f t="shared" si="12"/>
        <v>5.009177351961962</v>
      </c>
      <c r="H267">
        <f t="shared" si="13"/>
        <v>20.716012206022068</v>
      </c>
      <c r="I267">
        <f t="shared" si="14"/>
        <v>5.8701418035603101</v>
      </c>
    </row>
    <row r="268" spans="1:9" x14ac:dyDescent="0.2">
      <c r="A268" s="47">
        <f>'Q2 DATA 1965-2021'!R265/100</f>
        <v>5.0199999999999995E-2</v>
      </c>
      <c r="B268" s="47">
        <f>'Q2 DATA 1965-2021'!N265/100</f>
        <v>5.2999999999999999E-2</v>
      </c>
      <c r="C268" s="47">
        <f>'Q2 DATA 1965-2021'!B265/100</f>
        <v>3.9599999999999996E-2</v>
      </c>
      <c r="D268" s="47">
        <f>'Q2 DATA 1965-2021'!F265/100</f>
        <v>5.4400000000000004E-2</v>
      </c>
      <c r="F268">
        <f t="shared" si="15"/>
        <v>27.023752362291692</v>
      </c>
      <c r="G268">
        <f t="shared" si="12"/>
        <v>5.2746637516159458</v>
      </c>
      <c r="H268">
        <f t="shared" si="13"/>
        <v>21.536366289380542</v>
      </c>
      <c r="I268">
        <f t="shared" si="14"/>
        <v>6.1894775176739909</v>
      </c>
    </row>
    <row r="269" spans="1:9" x14ac:dyDescent="0.2">
      <c r="A269" s="47">
        <f>'Q2 DATA 1965-2021'!R266/100</f>
        <v>2.6200000000000001E-2</v>
      </c>
      <c r="B269" s="47">
        <f>'Q2 DATA 1965-2021'!N266/100</f>
        <v>1.8500000000000003E-2</v>
      </c>
      <c r="C269" s="47">
        <f>'Q2 DATA 1965-2021'!B266/100</f>
        <v>8.8999999999999999E-3</v>
      </c>
      <c r="D269" s="47">
        <f>'Q2 DATA 1965-2021'!F266/100</f>
        <v>1.8200000000000001E-2</v>
      </c>
      <c r="F269">
        <f t="shared" si="15"/>
        <v>27.731774674183733</v>
      </c>
      <c r="G269">
        <f t="shared" si="12"/>
        <v>5.3722450310208405</v>
      </c>
      <c r="H269">
        <f t="shared" si="13"/>
        <v>21.728039949356027</v>
      </c>
      <c r="I269">
        <f t="shared" si="14"/>
        <v>6.3021260084956578</v>
      </c>
    </row>
    <row r="270" spans="1:9" x14ac:dyDescent="0.2">
      <c r="A270" s="47">
        <f>'Q2 DATA 1965-2021'!R267/100</f>
        <v>-3.4599999999999999E-2</v>
      </c>
      <c r="B270" s="47">
        <f>'Q2 DATA 1965-2021'!N267/100</f>
        <v>-7.8899999999999998E-2</v>
      </c>
      <c r="C270" s="47">
        <f>'Q2 DATA 1965-2021'!B267/100</f>
        <v>-8.4000000000000005E-2</v>
      </c>
      <c r="D270" s="47">
        <f>'Q2 DATA 1965-2021'!F267/100</f>
        <v>-4.9699999999999994E-2</v>
      </c>
      <c r="F270">
        <f t="shared" si="15"/>
        <v>26.772255270456977</v>
      </c>
      <c r="G270">
        <f t="shared" ref="G270:G333" si="16">G269*(1+B270)</f>
        <v>4.948374898073296</v>
      </c>
      <c r="H270">
        <f t="shared" ref="H270:H333" si="17">H269*(1+C270)</f>
        <v>19.902884593610121</v>
      </c>
      <c r="I270">
        <f t="shared" ref="I270:I333" si="18">I269*(1+D270)</f>
        <v>5.9889103458734239</v>
      </c>
    </row>
    <row r="271" spans="1:9" x14ac:dyDescent="0.2">
      <c r="A271" s="47">
        <f>'Q2 DATA 1965-2021'!R268/100</f>
        <v>9.9399999999999988E-2</v>
      </c>
      <c r="B271" s="47">
        <f>'Q2 DATA 1965-2021'!N268/100</f>
        <v>4.0800000000000003E-2</v>
      </c>
      <c r="C271" s="47">
        <f>'Q2 DATA 1965-2021'!B268/100</f>
        <v>7.4000000000000003E-3</v>
      </c>
      <c r="D271" s="47">
        <f>'Q2 DATA 1965-2021'!F268/100</f>
        <v>7.1599999999999997E-2</v>
      </c>
      <c r="F271">
        <f t="shared" ref="F271:F334" si="19">F270*(1+A271)</f>
        <v>29.4334174443404</v>
      </c>
      <c r="G271">
        <f t="shared" si="16"/>
        <v>5.1502685939146859</v>
      </c>
      <c r="H271">
        <f t="shared" si="17"/>
        <v>20.050165939602838</v>
      </c>
      <c r="I271">
        <f t="shared" si="18"/>
        <v>6.4177163266379615</v>
      </c>
    </row>
    <row r="272" spans="1:9" x14ac:dyDescent="0.2">
      <c r="A272" s="47">
        <f>'Q2 DATA 1965-2021'!R269/100</f>
        <v>-6.1900000000000004E-2</v>
      </c>
      <c r="B272" s="47">
        <f>'Q2 DATA 1965-2021'!N269/100</f>
        <v>-9.9100000000000008E-2</v>
      </c>
      <c r="C272" s="47">
        <f>'Q2 DATA 1965-2021'!B269/100</f>
        <v>-6.5199999999999994E-2</v>
      </c>
      <c r="D272" s="47">
        <f>'Q2 DATA 1965-2021'!F269/100</f>
        <v>-8.9399999999999993E-2</v>
      </c>
      <c r="F272">
        <f t="shared" si="19"/>
        <v>27.611488904535729</v>
      </c>
      <c r="G272">
        <f t="shared" si="16"/>
        <v>4.6398769762577405</v>
      </c>
      <c r="H272">
        <f t="shared" si="17"/>
        <v>18.742895120340734</v>
      </c>
      <c r="I272">
        <f t="shared" si="18"/>
        <v>5.8439724870365275</v>
      </c>
    </row>
    <row r="273" spans="1:9" x14ac:dyDescent="0.2">
      <c r="A273" s="47">
        <f>'Q2 DATA 1965-2021'!R270/100</f>
        <v>5.2300000000000006E-2</v>
      </c>
      <c r="B273" s="47">
        <f>'Q2 DATA 1965-2021'!N270/100</f>
        <v>5.1200000000000002E-2</v>
      </c>
      <c r="C273" s="47">
        <f>'Q2 DATA 1965-2021'!B270/100</f>
        <v>1.8700000000000001E-2</v>
      </c>
      <c r="D273" s="47">
        <f>'Q2 DATA 1965-2021'!F270/100</f>
        <v>5.6500000000000002E-2</v>
      </c>
      <c r="F273">
        <f t="shared" si="19"/>
        <v>29.055569774242947</v>
      </c>
      <c r="G273">
        <f t="shared" si="16"/>
        <v>4.8774386774421368</v>
      </c>
      <c r="H273">
        <f t="shared" si="17"/>
        <v>19.093387259091106</v>
      </c>
      <c r="I273">
        <f t="shared" si="18"/>
        <v>6.1741569325540917</v>
      </c>
    </row>
    <row r="274" spans="1:9" x14ac:dyDescent="0.2">
      <c r="A274" s="47">
        <f>'Q2 DATA 1965-2021'!R271/100</f>
        <v>1.41E-2</v>
      </c>
      <c r="B274" s="47">
        <f>'Q2 DATA 1965-2021'!N271/100</f>
        <v>1.9799999999999998E-2</v>
      </c>
      <c r="C274" s="47">
        <f>'Q2 DATA 1965-2021'!B271/100</f>
        <v>-9.5999999999999992E-3</v>
      </c>
      <c r="D274" s="47">
        <f>'Q2 DATA 1965-2021'!F271/100</f>
        <v>2.3199999999999998E-2</v>
      </c>
      <c r="F274">
        <f t="shared" si="19"/>
        <v>29.465253308059772</v>
      </c>
      <c r="G274">
        <f t="shared" si="16"/>
        <v>4.9740119632554913</v>
      </c>
      <c r="H274">
        <f t="shared" si="17"/>
        <v>18.910090741403831</v>
      </c>
      <c r="I274">
        <f t="shared" si="18"/>
        <v>6.3173973733893476</v>
      </c>
    </row>
    <row r="275" spans="1:9" x14ac:dyDescent="0.2">
      <c r="A275" s="47">
        <f>'Q2 DATA 1965-2021'!R272/100</f>
        <v>-2.75E-2</v>
      </c>
      <c r="B275" s="47">
        <f>'Q2 DATA 1965-2021'!N272/100</f>
        <v>-2.35E-2</v>
      </c>
      <c r="C275" s="47">
        <f>'Q2 DATA 1965-2021'!B272/100</f>
        <v>-3.7999999999999999E-2</v>
      </c>
      <c r="D275" s="47">
        <f>'Q2 DATA 1965-2021'!F272/100</f>
        <v>-2.6200000000000001E-2</v>
      </c>
      <c r="F275">
        <f t="shared" si="19"/>
        <v>28.654958842088128</v>
      </c>
      <c r="G275">
        <f t="shared" si="16"/>
        <v>4.8571226821189875</v>
      </c>
      <c r="H275">
        <f t="shared" si="17"/>
        <v>18.191507293230483</v>
      </c>
      <c r="I275">
        <f t="shared" si="18"/>
        <v>6.1518815622065466</v>
      </c>
    </row>
    <row r="276" spans="1:9" x14ac:dyDescent="0.2">
      <c r="A276" s="47">
        <f>'Q2 DATA 1965-2021'!R273/100</f>
        <v>0.1167</v>
      </c>
      <c r="B276" s="47">
        <f>'Q2 DATA 1965-2021'!N273/100</f>
        <v>0.1351</v>
      </c>
      <c r="C276" s="47">
        <f>'Q2 DATA 1965-2021'!B273/100</f>
        <v>0.1079</v>
      </c>
      <c r="D276" s="47">
        <f>'Q2 DATA 1965-2021'!F273/100</f>
        <v>0.1323</v>
      </c>
      <c r="F276">
        <f t="shared" si="19"/>
        <v>31.998992538959811</v>
      </c>
      <c r="G276">
        <f t="shared" si="16"/>
        <v>5.5133199564732625</v>
      </c>
      <c r="H276">
        <f t="shared" si="17"/>
        <v>20.15437093017005</v>
      </c>
      <c r="I276">
        <f t="shared" si="18"/>
        <v>6.9657754928864728</v>
      </c>
    </row>
    <row r="277" spans="1:9" x14ac:dyDescent="0.2">
      <c r="A277" s="47">
        <f>'Q2 DATA 1965-2021'!R274/100</f>
        <v>2.5000000000000001E-3</v>
      </c>
      <c r="B277" s="47">
        <f>'Q2 DATA 1965-2021'!N274/100</f>
        <v>8.2899999999999988E-2</v>
      </c>
      <c r="C277" s="47">
        <f>'Q2 DATA 1965-2021'!B274/100</f>
        <v>8.0500000000000002E-2</v>
      </c>
      <c r="D277" s="47">
        <f>'Q2 DATA 1965-2021'!F274/100</f>
        <v>3.85E-2</v>
      </c>
      <c r="F277">
        <f t="shared" si="19"/>
        <v>32.078990020307209</v>
      </c>
      <c r="G277">
        <f t="shared" si="16"/>
        <v>5.970374180864896</v>
      </c>
      <c r="H277">
        <f t="shared" si="17"/>
        <v>21.77679779004874</v>
      </c>
      <c r="I277">
        <f t="shared" si="18"/>
        <v>7.2339578493626018</v>
      </c>
    </row>
    <row r="278" spans="1:9" x14ac:dyDescent="0.2">
      <c r="A278" s="47">
        <f>'Q2 DATA 1965-2021'!R275/100</f>
        <v>3.7000000000000005E-2</v>
      </c>
      <c r="B278" s="47">
        <f>'Q2 DATA 1965-2021'!N275/100</f>
        <v>1.46E-2</v>
      </c>
      <c r="C278" s="47">
        <f>'Q2 DATA 1965-2021'!B275/100</f>
        <v>2.5099999999999997E-2</v>
      </c>
      <c r="D278" s="47">
        <f>'Q2 DATA 1965-2021'!F275/100</f>
        <v>2.29E-2</v>
      </c>
      <c r="F278">
        <f t="shared" si="19"/>
        <v>33.265912651058571</v>
      </c>
      <c r="G278">
        <f t="shared" si="16"/>
        <v>6.0575416439055232</v>
      </c>
      <c r="H278">
        <f t="shared" si="17"/>
        <v>22.323395414578961</v>
      </c>
      <c r="I278">
        <f t="shared" si="18"/>
        <v>7.3996154841130046</v>
      </c>
    </row>
    <row r="279" spans="1:9" x14ac:dyDescent="0.2">
      <c r="A279" s="47">
        <f>'Q2 DATA 1965-2021'!R276/100</f>
        <v>-9.7999999999999997E-3</v>
      </c>
      <c r="B279" s="47">
        <f>'Q2 DATA 1965-2021'!N276/100</f>
        <v>-1.8200000000000001E-2</v>
      </c>
      <c r="C279" s="47">
        <f>'Q2 DATA 1965-2021'!B276/100</f>
        <v>-2.0799999999999999E-2</v>
      </c>
      <c r="D279" s="47">
        <f>'Q2 DATA 1965-2021'!F276/100</f>
        <v>-1.18E-2</v>
      </c>
      <c r="F279">
        <f t="shared" si="19"/>
        <v>32.939906707078194</v>
      </c>
      <c r="G279">
        <f t="shared" si="16"/>
        <v>5.9472943859864431</v>
      </c>
      <c r="H279">
        <f t="shared" si="17"/>
        <v>21.859068789955717</v>
      </c>
      <c r="I279">
        <f t="shared" si="18"/>
        <v>7.3123000214004712</v>
      </c>
    </row>
    <row r="280" spans="1:9" x14ac:dyDescent="0.2">
      <c r="A280" s="47">
        <f>'Q2 DATA 1965-2021'!R277/100</f>
        <v>6.0999999999999995E-3</v>
      </c>
      <c r="B280" s="47">
        <f>'Q2 DATA 1965-2021'!N277/100</f>
        <v>1.5600000000000001E-2</v>
      </c>
      <c r="C280" s="47">
        <f>'Q2 DATA 1965-2021'!B277/100</f>
        <v>-3.2000000000000002E-3</v>
      </c>
      <c r="D280" s="47">
        <f>'Q2 DATA 1965-2021'!F277/100</f>
        <v>7.0999999999999995E-3</v>
      </c>
      <c r="F280">
        <f t="shared" si="19"/>
        <v>33.140840137991368</v>
      </c>
      <c r="G280">
        <f t="shared" si="16"/>
        <v>6.0400721784078319</v>
      </c>
      <c r="H280">
        <f t="shared" si="17"/>
        <v>21.78911976982786</v>
      </c>
      <c r="I280">
        <f t="shared" si="18"/>
        <v>7.3642173515524156</v>
      </c>
    </row>
    <row r="281" spans="1:9" x14ac:dyDescent="0.2">
      <c r="A281" s="47">
        <f>'Q2 DATA 1965-2021'!R278/100</f>
        <v>4.8300000000000003E-2</v>
      </c>
      <c r="B281" s="47">
        <f>'Q2 DATA 1965-2021'!N278/100</f>
        <v>4.2199999999999994E-2</v>
      </c>
      <c r="C281" s="47">
        <f>'Q2 DATA 1965-2021'!B278/100</f>
        <v>1.5100000000000001E-2</v>
      </c>
      <c r="D281" s="47">
        <f>'Q2 DATA 1965-2021'!F278/100</f>
        <v>5.1799999999999999E-2</v>
      </c>
      <c r="F281">
        <f t="shared" si="19"/>
        <v>34.741542716656355</v>
      </c>
      <c r="G281">
        <f t="shared" si="16"/>
        <v>6.2949632243366427</v>
      </c>
      <c r="H281">
        <f t="shared" si="17"/>
        <v>22.118135478352258</v>
      </c>
      <c r="I281">
        <f t="shared" si="18"/>
        <v>7.7456838103628316</v>
      </c>
    </row>
    <row r="282" spans="1:9" x14ac:dyDescent="0.2">
      <c r="A282" s="47">
        <f>'Q2 DATA 1965-2021'!R279/100</f>
        <v>3.9E-2</v>
      </c>
      <c r="B282" s="47">
        <f>'Q2 DATA 1965-2021'!N279/100</f>
        <v>5.0499999999999996E-2</v>
      </c>
      <c r="C282" s="47">
        <f>'Q2 DATA 1965-2021'!B279/100</f>
        <v>2.3300000000000001E-2</v>
      </c>
      <c r="D282" s="47">
        <f>'Q2 DATA 1965-2021'!F279/100</f>
        <v>4.41E-2</v>
      </c>
      <c r="F282">
        <f t="shared" si="19"/>
        <v>36.096462882605948</v>
      </c>
      <c r="G282">
        <f t="shared" si="16"/>
        <v>6.6128588671656434</v>
      </c>
      <c r="H282">
        <f t="shared" si="17"/>
        <v>22.633488034997868</v>
      </c>
      <c r="I282">
        <f t="shared" si="18"/>
        <v>8.0872684663998324</v>
      </c>
    </row>
    <row r="283" spans="1:9" x14ac:dyDescent="0.2">
      <c r="A283" s="47">
        <f>'Q2 DATA 1965-2021'!R280/100</f>
        <v>2.3E-2</v>
      </c>
      <c r="B283" s="47">
        <f>'Q2 DATA 1965-2021'!N280/100</f>
        <v>4.5599999999999995E-2</v>
      </c>
      <c r="C283" s="47">
        <f>'Q2 DATA 1965-2021'!B280/100</f>
        <v>1.6500000000000001E-2</v>
      </c>
      <c r="D283" s="47">
        <f>'Q2 DATA 1965-2021'!F280/100</f>
        <v>4.3799999999999999E-2</v>
      </c>
      <c r="F283">
        <f t="shared" si="19"/>
        <v>36.926681528905881</v>
      </c>
      <c r="G283">
        <f t="shared" si="16"/>
        <v>6.9144052315083977</v>
      </c>
      <c r="H283">
        <f t="shared" si="17"/>
        <v>23.006940587575333</v>
      </c>
      <c r="I283">
        <f t="shared" si="18"/>
        <v>8.4414908252281453</v>
      </c>
    </row>
    <row r="284" spans="1:9" x14ac:dyDescent="0.2">
      <c r="A284" s="47">
        <f>'Q2 DATA 1965-2021'!R281/100</f>
        <v>-2.1099999999999997E-2</v>
      </c>
      <c r="B284" s="47">
        <f>'Q2 DATA 1965-2021'!N281/100</f>
        <v>-2.3E-2</v>
      </c>
      <c r="C284" s="47">
        <f>'Q2 DATA 1965-2021'!B281/100</f>
        <v>-1.8100000000000002E-2</v>
      </c>
      <c r="D284" s="47">
        <f>'Q2 DATA 1965-2021'!F281/100</f>
        <v>-2.3199999999999998E-2</v>
      </c>
      <c r="F284">
        <f t="shared" si="19"/>
        <v>36.147528548645965</v>
      </c>
      <c r="G284">
        <f t="shared" si="16"/>
        <v>6.7553739111837041</v>
      </c>
      <c r="H284">
        <f t="shared" si="17"/>
        <v>22.590514962940219</v>
      </c>
      <c r="I284">
        <f t="shared" si="18"/>
        <v>8.2456482380828522</v>
      </c>
    </row>
    <row r="285" spans="1:9" x14ac:dyDescent="0.2">
      <c r="A285" s="47">
        <f>'Q2 DATA 1965-2021'!R282/100</f>
        <v>-0.21010000000000001</v>
      </c>
      <c r="B285" s="47">
        <f>'Q2 DATA 1965-2021'!N282/100</f>
        <v>-0.23780000000000001</v>
      </c>
      <c r="C285" s="47">
        <f>'Q2 DATA 1965-2021'!B282/100</f>
        <v>-0.29649999999999999</v>
      </c>
      <c r="D285" s="47">
        <f>'Q2 DATA 1965-2021'!F282/100</f>
        <v>-0.20319999999999999</v>
      </c>
      <c r="F285">
        <f t="shared" si="19"/>
        <v>28.552932800575451</v>
      </c>
      <c r="G285">
        <f t="shared" si="16"/>
        <v>5.1489459951042189</v>
      </c>
      <c r="H285">
        <f t="shared" si="17"/>
        <v>15.892427276428444</v>
      </c>
      <c r="I285">
        <f t="shared" si="18"/>
        <v>6.5701325161044162</v>
      </c>
    </row>
    <row r="286" spans="1:9" x14ac:dyDescent="0.2">
      <c r="A286" s="47">
        <f>'Q2 DATA 1965-2021'!R283/100</f>
        <v>-6.0499999999999998E-2</v>
      </c>
      <c r="B286" s="47">
        <f>'Q2 DATA 1965-2021'!N283/100</f>
        <v>-8.9099999999999999E-2</v>
      </c>
      <c r="C286" s="47">
        <f>'Q2 DATA 1965-2021'!B283/100</f>
        <v>-5.3699999999999998E-2</v>
      </c>
      <c r="D286" s="47">
        <f>'Q2 DATA 1965-2021'!F283/100</f>
        <v>-8.5199999999999998E-2</v>
      </c>
      <c r="F286">
        <f t="shared" si="19"/>
        <v>26.825480366140638</v>
      </c>
      <c r="G286">
        <f t="shared" si="16"/>
        <v>4.6901749069404328</v>
      </c>
      <c r="H286">
        <f t="shared" si="17"/>
        <v>15.039003931684237</v>
      </c>
      <c r="I286">
        <f t="shared" si="18"/>
        <v>6.0103572257323199</v>
      </c>
    </row>
    <row r="287" spans="1:9" x14ac:dyDescent="0.2">
      <c r="A287" s="47">
        <f>'Q2 DATA 1965-2021'!R284/100</f>
        <v>5.79E-2</v>
      </c>
      <c r="B287" s="47">
        <f>'Q2 DATA 1965-2021'!N284/100</f>
        <v>9.11E-2</v>
      </c>
      <c r="C287" s="47">
        <f>'Q2 DATA 1965-2021'!B284/100</f>
        <v>3.6699999999999997E-2</v>
      </c>
      <c r="D287" s="47">
        <f>'Q2 DATA 1965-2021'!F284/100</f>
        <v>6.8600000000000008E-2</v>
      </c>
      <c r="F287">
        <f t="shared" si="19"/>
        <v>28.378675679340184</v>
      </c>
      <c r="G287">
        <f t="shared" si="16"/>
        <v>5.1174498409627063</v>
      </c>
      <c r="H287">
        <f t="shared" si="17"/>
        <v>15.590935375977047</v>
      </c>
      <c r="I287">
        <f t="shared" si="18"/>
        <v>6.4226677314175573</v>
      </c>
    </row>
    <row r="288" spans="1:9" x14ac:dyDescent="0.2">
      <c r="A288" s="47">
        <f>'Q2 DATA 1965-2021'!R285/100</f>
        <v>7.8700000000000006E-2</v>
      </c>
      <c r="B288" s="47">
        <f>'Q2 DATA 1965-2021'!N285/100</f>
        <v>2.0099999999999996E-2</v>
      </c>
      <c r="C288" s="47">
        <f>'Q2 DATA 1965-2021'!B285/100</f>
        <v>6.3600000000000004E-2</v>
      </c>
      <c r="D288" s="47">
        <f>'Q2 DATA 1965-2021'!F285/100</f>
        <v>4.7E-2</v>
      </c>
      <c r="F288">
        <f t="shared" si="19"/>
        <v>30.612077455304256</v>
      </c>
      <c r="G288">
        <f t="shared" si="16"/>
        <v>5.2203105827660563</v>
      </c>
      <c r="H288">
        <f t="shared" si="17"/>
        <v>16.582518865889188</v>
      </c>
      <c r="I288">
        <f t="shared" si="18"/>
        <v>6.7245331147941823</v>
      </c>
    </row>
    <row r="289" spans="1:9" x14ac:dyDescent="0.2">
      <c r="A289" s="47">
        <f>'Q2 DATA 1965-2021'!R286/100</f>
        <v>3.9599999999999996E-2</v>
      </c>
      <c r="B289" s="47">
        <f>'Q2 DATA 1965-2021'!N286/100</f>
        <v>5.57E-2</v>
      </c>
      <c r="C289" s="47">
        <f>'Q2 DATA 1965-2021'!B286/100</f>
        <v>6.5099999999999991E-2</v>
      </c>
      <c r="D289" s="47">
        <f>'Q2 DATA 1965-2021'!F286/100</f>
        <v>4.0199999999999993E-2</v>
      </c>
      <c r="F289">
        <f t="shared" si="19"/>
        <v>31.824315722534308</v>
      </c>
      <c r="G289">
        <f t="shared" si="16"/>
        <v>5.5110818822261258</v>
      </c>
      <c r="H289">
        <f t="shared" si="17"/>
        <v>17.662040844058573</v>
      </c>
      <c r="I289">
        <f t="shared" si="18"/>
        <v>6.9948593460089086</v>
      </c>
    </row>
    <row r="290" spans="1:9" x14ac:dyDescent="0.2">
      <c r="A290" s="47">
        <f>'Q2 DATA 1965-2021'!R287/100</f>
        <v>5.1999999999999998E-3</v>
      </c>
      <c r="B290" s="47">
        <f>'Q2 DATA 1965-2021'!N287/100</f>
        <v>-3.0200000000000001E-2</v>
      </c>
      <c r="C290" s="47">
        <f>'Q2 DATA 1965-2021'!B287/100</f>
        <v>4.5599999999999995E-2</v>
      </c>
      <c r="D290" s="47">
        <f>'Q2 DATA 1965-2021'!F287/100</f>
        <v>-3.7100000000000001E-2</v>
      </c>
      <c r="F290">
        <f t="shared" si="19"/>
        <v>31.98980216429149</v>
      </c>
      <c r="G290">
        <f t="shared" si="16"/>
        <v>5.3446472093828969</v>
      </c>
      <c r="H290">
        <f t="shared" si="17"/>
        <v>18.467429906547647</v>
      </c>
      <c r="I290">
        <f t="shared" si="18"/>
        <v>6.7353500642719784</v>
      </c>
    </row>
    <row r="291" spans="1:9" x14ac:dyDescent="0.2">
      <c r="A291" s="47">
        <f>'Q2 DATA 1965-2021'!R288/100</f>
        <v>2.12E-2</v>
      </c>
      <c r="B291" s="47">
        <f>'Q2 DATA 1965-2021'!N288/100</f>
        <v>-4.7999999999999996E-3</v>
      </c>
      <c r="C291" s="47">
        <f>'Q2 DATA 1965-2021'!B288/100</f>
        <v>1.6899999999999998E-2</v>
      </c>
      <c r="D291" s="47">
        <f>'Q2 DATA 1965-2021'!F288/100</f>
        <v>9.7000000000000003E-3</v>
      </c>
      <c r="F291">
        <f t="shared" si="19"/>
        <v>32.66798597017447</v>
      </c>
      <c r="G291">
        <f t="shared" si="16"/>
        <v>5.3189929027778593</v>
      </c>
      <c r="H291">
        <f t="shared" si="17"/>
        <v>18.779529471968299</v>
      </c>
      <c r="I291">
        <f t="shared" si="18"/>
        <v>6.8006829598954166</v>
      </c>
    </row>
    <row r="292" spans="1:9" x14ac:dyDescent="0.2">
      <c r="A292" s="47">
        <f>'Q2 DATA 1965-2021'!R289/100</f>
        <v>1.7000000000000001E-2</v>
      </c>
      <c r="B292" s="47">
        <f>'Q2 DATA 1965-2021'!N289/100</f>
        <v>-4.3E-3</v>
      </c>
      <c r="C292" s="47">
        <f>'Q2 DATA 1965-2021'!B289/100</f>
        <v>-2.18E-2</v>
      </c>
      <c r="D292" s="47">
        <f>'Q2 DATA 1965-2021'!F289/100</f>
        <v>8.3999999999999995E-3</v>
      </c>
      <c r="F292">
        <f t="shared" si="19"/>
        <v>33.223341731667432</v>
      </c>
      <c r="G292">
        <f t="shared" si="16"/>
        <v>5.2961212332959144</v>
      </c>
      <c r="H292">
        <f t="shared" si="17"/>
        <v>18.37013572947939</v>
      </c>
      <c r="I292">
        <f t="shared" si="18"/>
        <v>6.8578086967585374</v>
      </c>
    </row>
    <row r="293" spans="1:9" x14ac:dyDescent="0.2">
      <c r="A293" s="47">
        <f>'Q2 DATA 1965-2021'!R290/100</f>
        <v>4.2800000000000005E-2</v>
      </c>
      <c r="B293" s="47">
        <f>'Q2 DATA 1965-2021'!N290/100</f>
        <v>4.99E-2</v>
      </c>
      <c r="C293" s="47">
        <f>'Q2 DATA 1965-2021'!B290/100</f>
        <v>5.3699999999999998E-2</v>
      </c>
      <c r="D293" s="47">
        <f>'Q2 DATA 1965-2021'!F290/100</f>
        <v>4.5700000000000005E-2</v>
      </c>
      <c r="F293">
        <f t="shared" si="19"/>
        <v>34.645300757782799</v>
      </c>
      <c r="G293">
        <f t="shared" si="16"/>
        <v>5.5603976828373805</v>
      </c>
      <c r="H293">
        <f t="shared" si="17"/>
        <v>19.356612018152436</v>
      </c>
      <c r="I293">
        <f t="shared" si="18"/>
        <v>7.1712105542004032</v>
      </c>
    </row>
    <row r="294" spans="1:9" x14ac:dyDescent="0.2">
      <c r="A294" s="47">
        <f>'Q2 DATA 1965-2021'!R291/100</f>
        <v>5.3E-3</v>
      </c>
      <c r="B294" s="47">
        <f>'Q2 DATA 1965-2021'!N291/100</f>
        <v>-1.61E-2</v>
      </c>
      <c r="C294" s="47">
        <f>'Q2 DATA 1965-2021'!B291/100</f>
        <v>-8.0000000000000004E-4</v>
      </c>
      <c r="D294" s="47">
        <f>'Q2 DATA 1965-2021'!F291/100</f>
        <v>-3.9000000000000003E-3</v>
      </c>
      <c r="F294">
        <f t="shared" si="19"/>
        <v>34.828920851799047</v>
      </c>
      <c r="G294">
        <f t="shared" si="16"/>
        <v>5.4708752801436988</v>
      </c>
      <c r="H294">
        <f t="shared" si="17"/>
        <v>19.341126728537915</v>
      </c>
      <c r="I294">
        <f t="shared" si="18"/>
        <v>7.1432428330390216</v>
      </c>
    </row>
    <row r="295" spans="1:9" x14ac:dyDescent="0.2">
      <c r="A295" s="47">
        <f>'Q2 DATA 1965-2021'!R292/100</f>
        <v>-1.8700000000000001E-2</v>
      </c>
      <c r="B295" s="47">
        <f>'Q2 DATA 1965-2021'!N292/100</f>
        <v>-3.1699999999999999E-2</v>
      </c>
      <c r="C295" s="47">
        <f>'Q2 DATA 1965-2021'!B292/100</f>
        <v>-2.4199999999999999E-2</v>
      </c>
      <c r="D295" s="47">
        <f>'Q2 DATA 1965-2021'!F292/100</f>
        <v>-3.04E-2</v>
      </c>
      <c r="F295">
        <f t="shared" si="19"/>
        <v>34.177620031870404</v>
      </c>
      <c r="G295">
        <f t="shared" si="16"/>
        <v>5.2974485337631441</v>
      </c>
      <c r="H295">
        <f t="shared" si="17"/>
        <v>18.873071461707298</v>
      </c>
      <c r="I295">
        <f t="shared" si="18"/>
        <v>6.9260882509146358</v>
      </c>
    </row>
    <row r="296" spans="1:9" x14ac:dyDescent="0.2">
      <c r="A296" s="47">
        <f>'Q2 DATA 1965-2021'!R293/100</f>
        <v>3.8399999999999997E-2</v>
      </c>
      <c r="B296" s="47">
        <f>'Q2 DATA 1965-2021'!N293/100</f>
        <v>5.1500000000000004E-2</v>
      </c>
      <c r="C296" s="47">
        <f>'Q2 DATA 1965-2021'!B293/100</f>
        <v>1.5900000000000001E-2</v>
      </c>
      <c r="D296" s="47">
        <f>'Q2 DATA 1965-2021'!F293/100</f>
        <v>4.5199999999999997E-2</v>
      </c>
      <c r="F296">
        <f t="shared" si="19"/>
        <v>35.490040641094225</v>
      </c>
      <c r="G296">
        <f t="shared" si="16"/>
        <v>5.5702671332519467</v>
      </c>
      <c r="H296">
        <f t="shared" si="17"/>
        <v>19.173153297948446</v>
      </c>
      <c r="I296">
        <f t="shared" si="18"/>
        <v>7.2391474398559765</v>
      </c>
    </row>
    <row r="297" spans="1:9" x14ac:dyDescent="0.2">
      <c r="A297" s="47">
        <f>'Q2 DATA 1965-2021'!R294/100</f>
        <v>3.1600000000000003E-2</v>
      </c>
      <c r="B297" s="47">
        <f>'Q2 DATA 1965-2021'!N294/100</f>
        <v>9.0000000000000011E-3</v>
      </c>
      <c r="C297" s="47">
        <f>'Q2 DATA 1965-2021'!B294/100</f>
        <v>-1.61E-2</v>
      </c>
      <c r="D297" s="47">
        <f>'Q2 DATA 1965-2021'!F294/100</f>
        <v>2.8300000000000002E-2</v>
      </c>
      <c r="F297">
        <f t="shared" si="19"/>
        <v>36.611525925352808</v>
      </c>
      <c r="G297">
        <f t="shared" si="16"/>
        <v>5.6203995374512132</v>
      </c>
      <c r="H297">
        <f t="shared" si="17"/>
        <v>18.864465529851476</v>
      </c>
      <c r="I297">
        <f t="shared" si="18"/>
        <v>7.4440153124039004</v>
      </c>
    </row>
    <row r="298" spans="1:9" x14ac:dyDescent="0.2">
      <c r="A298" s="47">
        <f>'Q2 DATA 1965-2021'!R295/100</f>
        <v>-5.4000000000000003E-3</v>
      </c>
      <c r="B298" s="47">
        <f>'Q2 DATA 1965-2021'!N295/100</f>
        <v>-2.0799999999999999E-2</v>
      </c>
      <c r="C298" s="47">
        <f>'Q2 DATA 1965-2021'!B295/100</f>
        <v>-3.9900000000000005E-2</v>
      </c>
      <c r="D298" s="47">
        <f>'Q2 DATA 1965-2021'!F295/100</f>
        <v>-1.2699999999999999E-2</v>
      </c>
      <c r="F298">
        <f t="shared" si="19"/>
        <v>36.413823685355908</v>
      </c>
      <c r="G298">
        <f t="shared" si="16"/>
        <v>5.5034952270722277</v>
      </c>
      <c r="H298">
        <f t="shared" si="17"/>
        <v>18.111773355210399</v>
      </c>
      <c r="I298">
        <f t="shared" si="18"/>
        <v>7.3494763179363707</v>
      </c>
    </row>
    <row r="299" spans="1:9" x14ac:dyDescent="0.2">
      <c r="A299" s="47">
        <f>'Q2 DATA 1965-2021'!R296/100</f>
        <v>7.4000000000000003E-3</v>
      </c>
      <c r="B299" s="47">
        <f>'Q2 DATA 1965-2021'!N296/100</f>
        <v>2.92E-2</v>
      </c>
      <c r="C299" s="47">
        <f>'Q2 DATA 1965-2021'!B296/100</f>
        <v>2.3900000000000001E-2</v>
      </c>
      <c r="D299" s="47">
        <f>'Q2 DATA 1965-2021'!F296/100</f>
        <v>1.8000000000000002E-2</v>
      </c>
      <c r="F299">
        <f t="shared" si="19"/>
        <v>36.683285980627545</v>
      </c>
      <c r="G299">
        <f t="shared" si="16"/>
        <v>5.664197287702736</v>
      </c>
      <c r="H299">
        <f t="shared" si="17"/>
        <v>18.544644738399928</v>
      </c>
      <c r="I299">
        <f t="shared" si="18"/>
        <v>7.481766891659225</v>
      </c>
    </row>
    <row r="300" spans="1:9" x14ac:dyDescent="0.2">
      <c r="A300" s="47">
        <f>'Q2 DATA 1965-2021'!R297/100</f>
        <v>7.7699999999999991E-2</v>
      </c>
      <c r="B300" s="47">
        <f>'Q2 DATA 1965-2021'!N297/100</f>
        <v>6.93E-2</v>
      </c>
      <c r="C300" s="47">
        <f>'Q2 DATA 1965-2021'!B297/100</f>
        <v>4.9100000000000005E-2</v>
      </c>
      <c r="D300" s="47">
        <f>'Q2 DATA 1965-2021'!F297/100</f>
        <v>7.17E-2</v>
      </c>
      <c r="F300">
        <f t="shared" si="19"/>
        <v>39.53357730132231</v>
      </c>
      <c r="G300">
        <f t="shared" si="16"/>
        <v>6.0567261597405349</v>
      </c>
      <c r="H300">
        <f t="shared" si="17"/>
        <v>19.455186795055361</v>
      </c>
      <c r="I300">
        <f t="shared" si="18"/>
        <v>8.0182095777911915</v>
      </c>
    </row>
    <row r="301" spans="1:9" x14ac:dyDescent="0.2">
      <c r="A301" s="47">
        <f>'Q2 DATA 1965-2021'!R298/100</f>
        <v>-1.0800000000000001E-2</v>
      </c>
      <c r="B301" s="47">
        <f>'Q2 DATA 1965-2021'!N298/100</f>
        <v>-2.3399999999999997E-2</v>
      </c>
      <c r="C301" s="47">
        <f>'Q2 DATA 1965-2021'!B298/100</f>
        <v>4.0999999999999995E-3</v>
      </c>
      <c r="D301" s="47">
        <f>'Q2 DATA 1965-2021'!F298/100</f>
        <v>-2.6499999999999999E-2</v>
      </c>
      <c r="F301">
        <f t="shared" si="19"/>
        <v>39.106614666468026</v>
      </c>
      <c r="G301">
        <f t="shared" si="16"/>
        <v>5.9149987676026061</v>
      </c>
      <c r="H301">
        <f t="shared" si="17"/>
        <v>19.53495306091509</v>
      </c>
      <c r="I301">
        <f t="shared" si="18"/>
        <v>7.805727023979725</v>
      </c>
    </row>
    <row r="302" spans="1:9" x14ac:dyDescent="0.2">
      <c r="A302" s="47">
        <f>'Q2 DATA 1965-2021'!R299/100</f>
        <v>1.9799999999999998E-2</v>
      </c>
      <c r="B302" s="47">
        <f>'Q2 DATA 1965-2021'!N299/100</f>
        <v>2.4399999999999998E-2</v>
      </c>
      <c r="C302" s="47">
        <f>'Q2 DATA 1965-2021'!B299/100</f>
        <v>2.1700000000000001E-2</v>
      </c>
      <c r="D302" s="47">
        <f>'Q2 DATA 1965-2021'!F299/100</f>
        <v>2.4199999999999999E-2</v>
      </c>
      <c r="F302">
        <f t="shared" si="19"/>
        <v>39.880925636864092</v>
      </c>
      <c r="G302">
        <f t="shared" si="16"/>
        <v>6.0593247375321093</v>
      </c>
      <c r="H302">
        <f t="shared" si="17"/>
        <v>19.958861542336948</v>
      </c>
      <c r="I302">
        <f t="shared" si="18"/>
        <v>7.9946256179600343</v>
      </c>
    </row>
    <row r="303" spans="1:9" x14ac:dyDescent="0.2">
      <c r="A303" s="47">
        <f>'Q2 DATA 1965-2021'!R300/100</f>
        <v>4.0899999999999999E-2</v>
      </c>
      <c r="B303" s="47">
        <f>'Q2 DATA 1965-2021'!N300/100</f>
        <v>6.0400000000000002E-2</v>
      </c>
      <c r="C303" s="47">
        <f>'Q2 DATA 1965-2021'!B300/100</f>
        <v>2.7799999999999998E-2</v>
      </c>
      <c r="D303" s="47">
        <f>'Q2 DATA 1965-2021'!F300/100</f>
        <v>5.1900000000000002E-2</v>
      </c>
      <c r="F303">
        <f t="shared" si="19"/>
        <v>41.512055495411829</v>
      </c>
      <c r="G303">
        <f t="shared" si="16"/>
        <v>6.4253079516790486</v>
      </c>
      <c r="H303">
        <f t="shared" si="17"/>
        <v>20.513717893213915</v>
      </c>
      <c r="I303">
        <f t="shared" si="18"/>
        <v>8.4095466875321598</v>
      </c>
    </row>
    <row r="304" spans="1:9" x14ac:dyDescent="0.2">
      <c r="A304" s="47">
        <f>'Q2 DATA 1965-2021'!R301/100</f>
        <v>3.9800000000000002E-2</v>
      </c>
      <c r="B304" s="47">
        <f>'Q2 DATA 1965-2021'!N301/100</f>
        <v>4.7100000000000003E-2</v>
      </c>
      <c r="C304" s="47">
        <f>'Q2 DATA 1965-2021'!B301/100</f>
        <v>3.1E-2</v>
      </c>
      <c r="D304" s="47">
        <f>'Q2 DATA 1965-2021'!F301/100</f>
        <v>4.1900000000000007E-2</v>
      </c>
      <c r="F304">
        <f t="shared" si="19"/>
        <v>43.164235304129221</v>
      </c>
      <c r="G304">
        <f t="shared" si="16"/>
        <v>6.727939956203131</v>
      </c>
      <c r="H304">
        <f t="shared" si="17"/>
        <v>21.149643147903543</v>
      </c>
      <c r="I304">
        <f t="shared" si="18"/>
        <v>8.7619066937397569</v>
      </c>
    </row>
    <row r="305" spans="1:9" x14ac:dyDescent="0.2">
      <c r="A305" s="47">
        <f>'Q2 DATA 1965-2021'!R302/100</f>
        <v>1.26E-2</v>
      </c>
      <c r="B305" s="47">
        <f>'Q2 DATA 1965-2021'!N302/100</f>
        <v>-1.0800000000000001E-2</v>
      </c>
      <c r="C305" s="47">
        <f>'Q2 DATA 1965-2021'!B302/100</f>
        <v>-1.41E-2</v>
      </c>
      <c r="D305" s="47">
        <f>'Q2 DATA 1965-2021'!F302/100</f>
        <v>-5.3E-3</v>
      </c>
      <c r="F305">
        <f t="shared" si="19"/>
        <v>43.708104668961248</v>
      </c>
      <c r="G305">
        <f t="shared" si="16"/>
        <v>6.6552782046761374</v>
      </c>
      <c r="H305">
        <f t="shared" si="17"/>
        <v>20.851433179518104</v>
      </c>
      <c r="I305">
        <f t="shared" si="18"/>
        <v>8.7154685882629366</v>
      </c>
    </row>
    <row r="306" spans="1:9" x14ac:dyDescent="0.2">
      <c r="A306" s="47">
        <f>'Q2 DATA 1965-2021'!R303/100</f>
        <v>0.06</v>
      </c>
      <c r="B306" s="47">
        <f>'Q2 DATA 1965-2021'!N303/100</f>
        <v>0.1002</v>
      </c>
      <c r="C306" s="47">
        <f>'Q2 DATA 1965-2021'!B303/100</f>
        <v>2.7900000000000001E-2</v>
      </c>
      <c r="D306" s="47">
        <f>'Q2 DATA 1965-2021'!F303/100</f>
        <v>8.9399999999999993E-2</v>
      </c>
      <c r="F306">
        <f t="shared" si="19"/>
        <v>46.330590949098927</v>
      </c>
      <c r="G306">
        <f t="shared" si="16"/>
        <v>7.3221370807846871</v>
      </c>
      <c r="H306">
        <f t="shared" si="17"/>
        <v>21.43318816522666</v>
      </c>
      <c r="I306">
        <f t="shared" si="18"/>
        <v>9.4946314800536431</v>
      </c>
    </row>
    <row r="307" spans="1:9" x14ac:dyDescent="0.2">
      <c r="A307" s="47">
        <f>'Q2 DATA 1965-2021'!R304/100</f>
        <v>2.5099999999999997E-2</v>
      </c>
      <c r="B307" s="47">
        <f>'Q2 DATA 1965-2021'!N304/100</f>
        <v>9.0000000000000011E-3</v>
      </c>
      <c r="C307" s="47">
        <f>'Q2 DATA 1965-2021'!B304/100</f>
        <v>1.9E-2</v>
      </c>
      <c r="D307" s="47">
        <f>'Q2 DATA 1965-2021'!F304/100</f>
        <v>1.7000000000000001E-2</v>
      </c>
      <c r="F307">
        <f t="shared" si="19"/>
        <v>47.493488781921307</v>
      </c>
      <c r="G307">
        <f t="shared" si="16"/>
        <v>7.3880363145117487</v>
      </c>
      <c r="H307">
        <f t="shared" si="17"/>
        <v>21.840418740365966</v>
      </c>
      <c r="I307">
        <f t="shared" si="18"/>
        <v>9.6560402152145546</v>
      </c>
    </row>
    <row r="308" spans="1:9" x14ac:dyDescent="0.2">
      <c r="A308" s="47">
        <f>'Q2 DATA 1965-2021'!R305/100</f>
        <v>-3.9000000000000003E-3</v>
      </c>
      <c r="B308" s="47">
        <f>'Q2 DATA 1965-2021'!N305/100</f>
        <v>1.0500000000000001E-2</v>
      </c>
      <c r="C308" s="47">
        <f>'Q2 DATA 1965-2021'!B305/100</f>
        <v>1.6000000000000001E-3</v>
      </c>
      <c r="D308" s="47">
        <f>'Q2 DATA 1965-2021'!F305/100</f>
        <v>1.8E-3</v>
      </c>
      <c r="F308">
        <f t="shared" si="19"/>
        <v>47.308264175671816</v>
      </c>
      <c r="G308">
        <f t="shared" si="16"/>
        <v>7.4656106958141217</v>
      </c>
      <c r="H308">
        <f t="shared" si="17"/>
        <v>21.875363410350552</v>
      </c>
      <c r="I308">
        <f t="shared" si="18"/>
        <v>9.6734210876019411</v>
      </c>
    </row>
    <row r="309" spans="1:9" x14ac:dyDescent="0.2">
      <c r="A309" s="47">
        <f>'Q2 DATA 1965-2021'!R306/100</f>
        <v>-2.1099999999999997E-2</v>
      </c>
      <c r="B309" s="47">
        <f>'Q2 DATA 1965-2021'!N306/100</f>
        <v>-1.0700000000000001E-2</v>
      </c>
      <c r="C309" s="47">
        <f>'Q2 DATA 1965-2021'!B306/100</f>
        <v>-5.7500000000000002E-2</v>
      </c>
      <c r="D309" s="47">
        <f>'Q2 DATA 1965-2021'!F306/100</f>
        <v>-1.9599999999999999E-2</v>
      </c>
      <c r="F309">
        <f t="shared" si="19"/>
        <v>46.310059801565139</v>
      </c>
      <c r="G309">
        <f t="shared" si="16"/>
        <v>7.3857286613689102</v>
      </c>
      <c r="H309">
        <f t="shared" si="17"/>
        <v>20.617530014255394</v>
      </c>
      <c r="I309">
        <f t="shared" si="18"/>
        <v>9.4838220342849429</v>
      </c>
    </row>
    <row r="310" spans="1:9" x14ac:dyDescent="0.2">
      <c r="A310" s="47">
        <f>'Q2 DATA 1965-2021'!R307/100</f>
        <v>9.7000000000000003E-3</v>
      </c>
      <c r="B310" s="47">
        <f>'Q2 DATA 1965-2021'!N307/100</f>
        <v>1.78E-2</v>
      </c>
      <c r="C310" s="47">
        <f>'Q2 DATA 1965-2021'!B307/100</f>
        <v>-5.8999999999999999E-3</v>
      </c>
      <c r="D310" s="47">
        <f>'Q2 DATA 1965-2021'!F307/100</f>
        <v>0.02</v>
      </c>
      <c r="F310">
        <f t="shared" si="19"/>
        <v>46.759267381640321</v>
      </c>
      <c r="G310">
        <f t="shared" si="16"/>
        <v>7.517194631541277</v>
      </c>
      <c r="H310">
        <f t="shared" si="17"/>
        <v>20.495886587171288</v>
      </c>
      <c r="I310">
        <f t="shared" si="18"/>
        <v>9.6734984749706427</v>
      </c>
    </row>
    <row r="311" spans="1:9" x14ac:dyDescent="0.2">
      <c r="A311" s="47">
        <f>'Q2 DATA 1965-2021'!R308/100</f>
        <v>9.5999999999999992E-3</v>
      </c>
      <c r="B311" s="47">
        <f>'Q2 DATA 1965-2021'!N308/100</f>
        <v>9.300000000000001E-3</v>
      </c>
      <c r="C311" s="47">
        <f>'Q2 DATA 1965-2021'!B308/100</f>
        <v>-1.5100000000000001E-2</v>
      </c>
      <c r="D311" s="47">
        <f>'Q2 DATA 1965-2021'!F308/100</f>
        <v>2.2400000000000003E-2</v>
      </c>
      <c r="F311">
        <f t="shared" si="19"/>
        <v>47.208156348504069</v>
      </c>
      <c r="G311">
        <f t="shared" si="16"/>
        <v>7.5871045416146119</v>
      </c>
      <c r="H311">
        <f t="shared" si="17"/>
        <v>20.186398699705002</v>
      </c>
      <c r="I311">
        <f t="shared" si="18"/>
        <v>9.8901848408099848</v>
      </c>
    </row>
    <row r="312" spans="1:9" x14ac:dyDescent="0.2">
      <c r="A312" s="47">
        <f>'Q2 DATA 1965-2021'!R309/100</f>
        <v>-6.8699999999999997E-2</v>
      </c>
      <c r="B312" s="47">
        <f>'Q2 DATA 1965-2021'!N309/100</f>
        <v>-7.9000000000000001E-2</v>
      </c>
      <c r="C312" s="47">
        <f>'Q2 DATA 1965-2021'!B309/100</f>
        <v>-6.6900000000000001E-2</v>
      </c>
      <c r="D312" s="47">
        <f>'Q2 DATA 1965-2021'!F309/100</f>
        <v>-6.8699999999999997E-2</v>
      </c>
      <c r="F312">
        <f t="shared" si="19"/>
        <v>43.964956007361842</v>
      </c>
      <c r="G312">
        <f t="shared" si="16"/>
        <v>6.9877232828270577</v>
      </c>
      <c r="H312">
        <f t="shared" si="17"/>
        <v>18.835928626694738</v>
      </c>
      <c r="I312">
        <f t="shared" si="18"/>
        <v>9.2107291422463398</v>
      </c>
    </row>
    <row r="313" spans="1:9" x14ac:dyDescent="0.2">
      <c r="A313" s="47">
        <f>'Q2 DATA 1965-2021'!R310/100</f>
        <v>2.4E-2</v>
      </c>
      <c r="B313" s="47">
        <f>'Q2 DATA 1965-2021'!N310/100</f>
        <v>6.5000000000000006E-3</v>
      </c>
      <c r="C313" s="47">
        <f>'Q2 DATA 1965-2021'!B310/100</f>
        <v>1.89E-2</v>
      </c>
      <c r="D313" s="47">
        <f>'Q2 DATA 1965-2021'!F310/100</f>
        <v>1.34E-2</v>
      </c>
      <c r="F313">
        <f t="shared" si="19"/>
        <v>45.020114951538524</v>
      </c>
      <c r="G313">
        <f t="shared" si="16"/>
        <v>7.033143484165433</v>
      </c>
      <c r="H313">
        <f t="shared" si="17"/>
        <v>19.191927677739265</v>
      </c>
      <c r="I313">
        <f t="shared" si="18"/>
        <v>9.3341529127524421</v>
      </c>
    </row>
    <row r="314" spans="1:9" x14ac:dyDescent="0.2">
      <c r="A314" s="47">
        <f>'Q2 DATA 1965-2021'!R311/100</f>
        <v>8.199999999999999E-3</v>
      </c>
      <c r="B314" s="47">
        <f>'Q2 DATA 1965-2021'!N311/100</f>
        <v>4.0099999999999997E-2</v>
      </c>
      <c r="C314" s="47">
        <f>'Q2 DATA 1965-2021'!B311/100</f>
        <v>2.3199999999999998E-2</v>
      </c>
      <c r="D314" s="47">
        <f>'Q2 DATA 1965-2021'!F311/100</f>
        <v>2.2799999999999997E-2</v>
      </c>
      <c r="F314">
        <f t="shared" si="19"/>
        <v>45.38927989414114</v>
      </c>
      <c r="G314">
        <f t="shared" si="16"/>
        <v>7.3151725378804668</v>
      </c>
      <c r="H314">
        <f t="shared" si="17"/>
        <v>19.637180399862817</v>
      </c>
      <c r="I314">
        <f t="shared" si="18"/>
        <v>9.5469715991631965</v>
      </c>
    </row>
    <row r="315" spans="1:9" x14ac:dyDescent="0.2">
      <c r="A315" s="47">
        <f>'Q2 DATA 1965-2021'!R312/100</f>
        <v>-4.6600000000000003E-2</v>
      </c>
      <c r="B315" s="47">
        <f>'Q2 DATA 1965-2021'!N312/100</f>
        <v>-6.0999999999999995E-3</v>
      </c>
      <c r="C315" s="47">
        <f>'Q2 DATA 1965-2021'!B312/100</f>
        <v>-2.8300000000000002E-2</v>
      </c>
      <c r="D315" s="47">
        <f>'Q2 DATA 1965-2021'!F312/100</f>
        <v>-2.1499999999999998E-2</v>
      </c>
      <c r="F315">
        <f t="shared" si="19"/>
        <v>43.274139451074163</v>
      </c>
      <c r="G315">
        <f t="shared" si="16"/>
        <v>7.2705499853993958</v>
      </c>
      <c r="H315">
        <f t="shared" si="17"/>
        <v>19.081448194546699</v>
      </c>
      <c r="I315">
        <f t="shared" si="18"/>
        <v>9.3417117097811886</v>
      </c>
    </row>
    <row r="316" spans="1:9" x14ac:dyDescent="0.2">
      <c r="A316" s="47">
        <f>'Q2 DATA 1965-2021'!R313/100</f>
        <v>7.4499999999999997E-2</v>
      </c>
      <c r="B316" s="47">
        <f>'Q2 DATA 1965-2021'!N313/100</f>
        <v>0.11199999999999999</v>
      </c>
      <c r="C316" s="47">
        <f>'Q2 DATA 1965-2021'!B313/100</f>
        <v>5.0799999999999998E-2</v>
      </c>
      <c r="D316" s="47">
        <f>'Q2 DATA 1965-2021'!F313/100</f>
        <v>9.5000000000000001E-2</v>
      </c>
      <c r="F316">
        <f t="shared" si="19"/>
        <v>46.498062840179188</v>
      </c>
      <c r="G316">
        <f t="shared" si="16"/>
        <v>8.084851583764129</v>
      </c>
      <c r="H316">
        <f t="shared" si="17"/>
        <v>20.050785762829669</v>
      </c>
      <c r="I316">
        <f t="shared" si="18"/>
        <v>10.229174322210401</v>
      </c>
    </row>
    <row r="317" spans="1:9" x14ac:dyDescent="0.2">
      <c r="A317" s="47">
        <f>'Q2 DATA 1965-2021'!R314/100</f>
        <v>-3.0999999999999999E-3</v>
      </c>
      <c r="B317" s="47">
        <f>'Q2 DATA 1965-2021'!N314/100</f>
        <v>2.63E-2</v>
      </c>
      <c r="C317" s="47">
        <f>'Q2 DATA 1965-2021'!B314/100</f>
        <v>5.6000000000000008E-3</v>
      </c>
      <c r="D317" s="47">
        <f>'Q2 DATA 1965-2021'!F314/100</f>
        <v>-6.0000000000000001E-3</v>
      </c>
      <c r="F317">
        <f t="shared" si="19"/>
        <v>46.353918845374629</v>
      </c>
      <c r="G317">
        <f t="shared" si="16"/>
        <v>8.2974831804171263</v>
      </c>
      <c r="H317">
        <f t="shared" si="17"/>
        <v>20.163070163101516</v>
      </c>
      <c r="I317">
        <f t="shared" si="18"/>
        <v>10.167799276277139</v>
      </c>
    </row>
    <row r="318" spans="1:9" x14ac:dyDescent="0.2">
      <c r="A318" s="47">
        <f>'Q2 DATA 1965-2021'!R315/100</f>
        <v>-2.5899999999999999E-2</v>
      </c>
      <c r="B318" s="47">
        <f>'Q2 DATA 1965-2021'!N315/100</f>
        <v>-1.5100000000000001E-2</v>
      </c>
      <c r="C318" s="47">
        <f>'Q2 DATA 1965-2021'!B315/100</f>
        <v>-4.3499999999999997E-2</v>
      </c>
      <c r="D318" s="47">
        <f>'Q2 DATA 1965-2021'!F315/100</f>
        <v>-3.7000000000000002E-3</v>
      </c>
      <c r="F318">
        <f t="shared" si="19"/>
        <v>45.153352347279423</v>
      </c>
      <c r="G318">
        <f t="shared" si="16"/>
        <v>8.1721911843928279</v>
      </c>
      <c r="H318">
        <f t="shared" si="17"/>
        <v>19.2859766110066</v>
      </c>
      <c r="I318">
        <f t="shared" si="18"/>
        <v>10.130178418954912</v>
      </c>
    </row>
    <row r="319" spans="1:9" x14ac:dyDescent="0.2">
      <c r="A319" s="47">
        <f>'Q2 DATA 1965-2021'!R316/100</f>
        <v>-0.10580000000000001</v>
      </c>
      <c r="B319" s="47">
        <f>'Q2 DATA 1965-2021'!N316/100</f>
        <v>-9.5000000000000001E-2</v>
      </c>
      <c r="C319" s="47">
        <f>'Q2 DATA 1965-2021'!B316/100</f>
        <v>-0.1318</v>
      </c>
      <c r="D319" s="47">
        <f>'Q2 DATA 1965-2021'!F316/100</f>
        <v>-8.72E-2</v>
      </c>
      <c r="F319">
        <f t="shared" si="19"/>
        <v>40.376127668937258</v>
      </c>
      <c r="G319">
        <f t="shared" si="16"/>
        <v>7.3958330218755091</v>
      </c>
      <c r="H319">
        <f t="shared" si="17"/>
        <v>16.744084893675929</v>
      </c>
      <c r="I319">
        <f t="shared" si="18"/>
        <v>9.2468268608220452</v>
      </c>
    </row>
    <row r="320" spans="1:9" x14ac:dyDescent="0.2">
      <c r="A320" s="47">
        <f>'Q2 DATA 1965-2021'!R317/100</f>
        <v>-7.5800000000000006E-2</v>
      </c>
      <c r="B320" s="47">
        <f>'Q2 DATA 1965-2021'!N317/100</f>
        <v>-5.79E-2</v>
      </c>
      <c r="C320" s="47">
        <f>'Q2 DATA 1965-2021'!B317/100</f>
        <v>-9.0200000000000002E-2</v>
      </c>
      <c r="D320" s="47">
        <f>'Q2 DATA 1965-2021'!F317/100</f>
        <v>-4.53E-2</v>
      </c>
      <c r="F320">
        <f t="shared" si="19"/>
        <v>37.315617191631816</v>
      </c>
      <c r="G320">
        <f t="shared" si="16"/>
        <v>6.9676142899089175</v>
      </c>
      <c r="H320">
        <f t="shared" si="17"/>
        <v>15.233768436266359</v>
      </c>
      <c r="I320">
        <f t="shared" si="18"/>
        <v>8.8279456040268069</v>
      </c>
    </row>
    <row r="321" spans="1:9" x14ac:dyDescent="0.2">
      <c r="A321" s="47">
        <f>'Q2 DATA 1965-2021'!R318/100</f>
        <v>-1.1200000000000002E-2</v>
      </c>
      <c r="B321" s="47">
        <f>'Q2 DATA 1965-2021'!N318/100</f>
        <v>5.6000000000000008E-3</v>
      </c>
      <c r="C321" s="47">
        <f>'Q2 DATA 1965-2021'!B318/100</f>
        <v>-6.7500000000000004E-2</v>
      </c>
      <c r="D321" s="47">
        <f>'Q2 DATA 1965-2021'!F318/100</f>
        <v>-5.9999999999999995E-4</v>
      </c>
      <c r="F321">
        <f t="shared" si="19"/>
        <v>36.897682279085537</v>
      </c>
      <c r="G321">
        <f t="shared" si="16"/>
        <v>7.0066329299324082</v>
      </c>
      <c r="H321">
        <f t="shared" si="17"/>
        <v>14.20548906681838</v>
      </c>
      <c r="I321">
        <f t="shared" si="18"/>
        <v>8.8226488366643903</v>
      </c>
    </row>
    <row r="322" spans="1:9" x14ac:dyDescent="0.2">
      <c r="A322" s="47">
        <f>'Q2 DATA 1965-2021'!R319/100</f>
        <v>4.7699999999999992E-2</v>
      </c>
      <c r="B322" s="47">
        <f>'Q2 DATA 1965-2021'!N319/100</f>
        <v>7.0999999999999994E-2</v>
      </c>
      <c r="C322" s="47">
        <f>'Q2 DATA 1965-2021'!B319/100</f>
        <v>2.9600000000000001E-2</v>
      </c>
      <c r="D322" s="47">
        <f>'Q2 DATA 1965-2021'!F319/100</f>
        <v>6.4500000000000002E-2</v>
      </c>
      <c r="F322">
        <f t="shared" si="19"/>
        <v>38.657701723797921</v>
      </c>
      <c r="G322">
        <f t="shared" si="16"/>
        <v>7.5041038679576086</v>
      </c>
      <c r="H322">
        <f t="shared" si="17"/>
        <v>14.625971543196206</v>
      </c>
      <c r="I322">
        <f t="shared" si="18"/>
        <v>9.3917096866292429</v>
      </c>
    </row>
    <row r="323" spans="1:9" x14ac:dyDescent="0.2">
      <c r="A323" s="47">
        <f>'Q2 DATA 1965-2021'!R320/100</f>
        <v>1.7500000000000002E-2</v>
      </c>
      <c r="B323" s="47">
        <f>'Q2 DATA 1965-2021'!N320/100</f>
        <v>3.5799999999999998E-2</v>
      </c>
      <c r="C323" s="47">
        <f>'Q2 DATA 1965-2021'!B320/100</f>
        <v>1.1999999999999999E-3</v>
      </c>
      <c r="D323" s="47">
        <f>'Q2 DATA 1965-2021'!F320/100</f>
        <v>2.76E-2</v>
      </c>
      <c r="F323">
        <f t="shared" si="19"/>
        <v>39.33421150396439</v>
      </c>
      <c r="G323">
        <f t="shared" si="16"/>
        <v>7.7727507864304917</v>
      </c>
      <c r="H323">
        <f t="shared" si="17"/>
        <v>14.643522709048042</v>
      </c>
      <c r="I323">
        <f t="shared" si="18"/>
        <v>9.6509208739802101</v>
      </c>
    </row>
    <row r="324" spans="1:9" x14ac:dyDescent="0.2">
      <c r="A324" s="47">
        <f>'Q2 DATA 1965-2021'!R321/100</f>
        <v>4.9400000000000006E-2</v>
      </c>
      <c r="B324" s="47">
        <f>'Q2 DATA 1965-2021'!N321/100</f>
        <v>0.06</v>
      </c>
      <c r="C324" s="47">
        <f>'Q2 DATA 1965-2021'!B321/100</f>
        <v>7.8399999999999997E-2</v>
      </c>
      <c r="D324" s="47">
        <f>'Q2 DATA 1965-2021'!F321/100</f>
        <v>4.4900000000000002E-2</v>
      </c>
      <c r="F324">
        <f t="shared" si="19"/>
        <v>41.277321552260233</v>
      </c>
      <c r="G324">
        <f t="shared" si="16"/>
        <v>8.2391158336163208</v>
      </c>
      <c r="H324">
        <f t="shared" si="17"/>
        <v>15.79157488943741</v>
      </c>
      <c r="I324">
        <f t="shared" si="18"/>
        <v>10.08424722122192</v>
      </c>
    </row>
    <row r="325" spans="1:9" x14ac:dyDescent="0.2">
      <c r="A325" s="47">
        <f>'Q2 DATA 1965-2021'!R322/100</f>
        <v>8.1799999999999998E-2</v>
      </c>
      <c r="B325" s="47">
        <f>'Q2 DATA 1965-2021'!N322/100</f>
        <v>8.5299999999999987E-2</v>
      </c>
      <c r="C325" s="47">
        <f>'Q2 DATA 1965-2021'!B322/100</f>
        <v>0.1278</v>
      </c>
      <c r="D325" s="47">
        <f>'Q2 DATA 1965-2021'!F322/100</f>
        <v>6.9900000000000004E-2</v>
      </c>
      <c r="F325">
        <f t="shared" si="19"/>
        <v>44.653806455235127</v>
      </c>
      <c r="G325">
        <f t="shared" si="16"/>
        <v>8.9419124142237916</v>
      </c>
      <c r="H325">
        <f t="shared" si="17"/>
        <v>17.809738160307511</v>
      </c>
      <c r="I325">
        <f t="shared" si="18"/>
        <v>10.789136101985333</v>
      </c>
    </row>
    <row r="326" spans="1:9" x14ac:dyDescent="0.2">
      <c r="A326" s="47">
        <f>'Q2 DATA 1965-2021'!R323/100</f>
        <v>2.75E-2</v>
      </c>
      <c r="B326" s="47">
        <f>'Q2 DATA 1965-2021'!N323/100</f>
        <v>4.9699999999999994E-2</v>
      </c>
      <c r="C326" s="47">
        <f>'Q2 DATA 1965-2021'!B323/100</f>
        <v>8.1600000000000006E-2</v>
      </c>
      <c r="D326" s="47">
        <f>'Q2 DATA 1965-2021'!F323/100</f>
        <v>2.3700000000000002E-2</v>
      </c>
      <c r="F326">
        <f t="shared" si="19"/>
        <v>45.881786132754094</v>
      </c>
      <c r="G326">
        <f t="shared" si="16"/>
        <v>9.3863254612107152</v>
      </c>
      <c r="H326">
        <f t="shared" si="17"/>
        <v>19.263012794188601</v>
      </c>
      <c r="I326">
        <f t="shared" si="18"/>
        <v>11.044838627602386</v>
      </c>
    </row>
    <row r="327" spans="1:9" x14ac:dyDescent="0.2">
      <c r="A327" s="47">
        <f>'Q2 DATA 1965-2021'!R324/100</f>
        <v>1.1000000000000001E-3</v>
      </c>
      <c r="B327" s="47">
        <f>'Q2 DATA 1965-2021'!N324/100</f>
        <v>-2.8000000000000004E-3</v>
      </c>
      <c r="C327" s="47">
        <f>'Q2 DATA 1965-2021'!B324/100</f>
        <v>1.2500000000000001E-2</v>
      </c>
      <c r="D327" s="47">
        <f>'Q2 DATA 1965-2021'!F324/100</f>
        <v>1.2999999999999999E-3</v>
      </c>
      <c r="F327">
        <f t="shared" si="19"/>
        <v>45.932256097500129</v>
      </c>
      <c r="G327">
        <f t="shared" si="16"/>
        <v>9.3600437499193241</v>
      </c>
      <c r="H327">
        <f t="shared" si="17"/>
        <v>19.503800454115957</v>
      </c>
      <c r="I327">
        <f t="shared" si="18"/>
        <v>11.059196917818271</v>
      </c>
    </row>
    <row r="328" spans="1:9" x14ac:dyDescent="0.2">
      <c r="A328" s="47">
        <f>'Q2 DATA 1965-2021'!R325/100</f>
        <v>5.5300000000000002E-2</v>
      </c>
      <c r="B328" s="47">
        <f>'Q2 DATA 1965-2021'!N325/100</f>
        <v>4.2699999999999995E-2</v>
      </c>
      <c r="C328" s="47">
        <f>'Q2 DATA 1965-2021'!B325/100</f>
        <v>3.2899999999999999E-2</v>
      </c>
      <c r="D328" s="47">
        <f>'Q2 DATA 1965-2021'!F325/100</f>
        <v>3.9599999999999996E-2</v>
      </c>
      <c r="F328">
        <f t="shared" si="19"/>
        <v>48.472309859691883</v>
      </c>
      <c r="G328">
        <f t="shared" si="16"/>
        <v>9.7597176180408791</v>
      </c>
      <c r="H328">
        <f t="shared" si="17"/>
        <v>20.14547548905637</v>
      </c>
      <c r="I328">
        <f t="shared" si="18"/>
        <v>11.497141115763876</v>
      </c>
    </row>
    <row r="329" spans="1:9" x14ac:dyDescent="0.2">
      <c r="A329" s="47">
        <f>'Q2 DATA 1965-2021'!R326/100</f>
        <v>-4.0399999999999998E-2</v>
      </c>
      <c r="B329" s="47">
        <f>'Q2 DATA 1965-2021'!N326/100</f>
        <v>-4.5999999999999999E-2</v>
      </c>
      <c r="C329" s="47">
        <f>'Q2 DATA 1965-2021'!B326/100</f>
        <v>-4.5199999999999997E-2</v>
      </c>
      <c r="D329" s="47">
        <f>'Q2 DATA 1965-2021'!F326/100</f>
        <v>-4.5400000000000003E-2</v>
      </c>
      <c r="F329">
        <f t="shared" si="19"/>
        <v>46.514028541360332</v>
      </c>
      <c r="G329">
        <f t="shared" si="16"/>
        <v>9.3107706076109977</v>
      </c>
      <c r="H329">
        <f t="shared" si="17"/>
        <v>19.234899996951022</v>
      </c>
      <c r="I329">
        <f t="shared" si="18"/>
        <v>10.975170909108195</v>
      </c>
    </row>
    <row r="330" spans="1:9" x14ac:dyDescent="0.2">
      <c r="A330" s="47">
        <f>'Q2 DATA 1965-2021'!R327/100</f>
        <v>3.6400000000000002E-2</v>
      </c>
      <c r="B330" s="47">
        <f>'Q2 DATA 1965-2021'!N327/100</f>
        <v>6.2199999999999998E-2</v>
      </c>
      <c r="C330" s="47">
        <f>'Q2 DATA 1965-2021'!B327/100</f>
        <v>3.3099999999999997E-2</v>
      </c>
      <c r="D330" s="47">
        <f>'Q2 DATA 1965-2021'!F327/100</f>
        <v>4.7899999999999998E-2</v>
      </c>
      <c r="F330">
        <f t="shared" si="19"/>
        <v>48.207139180265848</v>
      </c>
      <c r="G330">
        <f t="shared" si="16"/>
        <v>9.8899005394044028</v>
      </c>
      <c r="H330">
        <f t="shared" si="17"/>
        <v>19.871575186850098</v>
      </c>
      <c r="I330">
        <f t="shared" si="18"/>
        <v>11.500881595654478</v>
      </c>
    </row>
    <row r="331" spans="1:9" x14ac:dyDescent="0.2">
      <c r="A331" s="47">
        <f>'Q2 DATA 1965-2021'!R328/100</f>
        <v>3.1200000000000002E-2</v>
      </c>
      <c r="B331" s="47">
        <f>'Q2 DATA 1965-2021'!N328/100</f>
        <v>4.07E-2</v>
      </c>
      <c r="C331" s="47">
        <f>'Q2 DATA 1965-2021'!B328/100</f>
        <v>3.0299999999999997E-2</v>
      </c>
      <c r="D331" s="47">
        <f>'Q2 DATA 1965-2021'!F328/100</f>
        <v>2.6200000000000001E-2</v>
      </c>
      <c r="F331">
        <f t="shared" si="19"/>
        <v>49.711201922690137</v>
      </c>
      <c r="G331">
        <f t="shared" si="16"/>
        <v>10.292419491358162</v>
      </c>
      <c r="H331">
        <f t="shared" si="17"/>
        <v>20.473683915011655</v>
      </c>
      <c r="I331">
        <f t="shared" si="18"/>
        <v>11.802204693460626</v>
      </c>
    </row>
    <row r="332" spans="1:9" x14ac:dyDescent="0.2">
      <c r="A332" s="47">
        <f>'Q2 DATA 1965-2021'!R329/100</f>
        <v>-2.6800000000000001E-2</v>
      </c>
      <c r="B332" s="47">
        <f>'Q2 DATA 1965-2021'!N329/100</f>
        <v>-1.6399999999999998E-2</v>
      </c>
      <c r="C332" s="47">
        <f>'Q2 DATA 1965-2021'!B329/100</f>
        <v>1.2500000000000001E-2</v>
      </c>
      <c r="D332" s="47">
        <f>'Q2 DATA 1965-2021'!F329/100</f>
        <v>-1.4999999999999999E-2</v>
      </c>
      <c r="F332">
        <f t="shared" si="19"/>
        <v>48.378941711162035</v>
      </c>
      <c r="G332">
        <f t="shared" si="16"/>
        <v>10.123623811699888</v>
      </c>
      <c r="H332">
        <f t="shared" si="17"/>
        <v>20.729604963949299</v>
      </c>
      <c r="I332">
        <f t="shared" si="18"/>
        <v>11.625171623058716</v>
      </c>
    </row>
    <row r="333" spans="1:9" x14ac:dyDescent="0.2">
      <c r="A333" s="47">
        <f>'Q2 DATA 1965-2021'!R330/100</f>
        <v>1.9400000000000001E-2</v>
      </c>
      <c r="B333" s="47">
        <f>'Q2 DATA 1965-2021'!N330/100</f>
        <v>1.7399999999999999E-2</v>
      </c>
      <c r="C333" s="47">
        <f>'Q2 DATA 1965-2021'!B330/100</f>
        <v>3.9E-2</v>
      </c>
      <c r="D333" s="47">
        <f>'Q2 DATA 1965-2021'!F330/100</f>
        <v>1.43E-2</v>
      </c>
      <c r="F333">
        <f t="shared" si="19"/>
        <v>49.317493180358582</v>
      </c>
      <c r="G333">
        <f t="shared" si="16"/>
        <v>10.299774866023467</v>
      </c>
      <c r="H333">
        <f t="shared" si="17"/>
        <v>21.53805955754332</v>
      </c>
      <c r="I333">
        <f t="shared" si="18"/>
        <v>11.791411577268455</v>
      </c>
    </row>
    <row r="334" spans="1:9" x14ac:dyDescent="0.2">
      <c r="A334" s="47">
        <f>'Q2 DATA 1965-2021'!R331/100</f>
        <v>-6.6699999999999995E-2</v>
      </c>
      <c r="B334" s="47">
        <f>'Q2 DATA 1965-2021'!N331/100</f>
        <v>-1.5700000000000002E-2</v>
      </c>
      <c r="C334" s="47">
        <f>'Q2 DATA 1965-2021'!B331/100</f>
        <v>-3.2199999999999999E-2</v>
      </c>
      <c r="D334" s="47">
        <f>'Q2 DATA 1965-2021'!F331/100</f>
        <v>-3.5900000000000001E-2</v>
      </c>
      <c r="F334">
        <f t="shared" si="19"/>
        <v>46.028016385228668</v>
      </c>
      <c r="G334">
        <f t="shared" ref="G334:G397" si="20">G333*(1+B334)</f>
        <v>10.138068400626899</v>
      </c>
      <c r="H334">
        <f t="shared" ref="H334:H397" si="21">H333*(1+C334)</f>
        <v>20.844534039790425</v>
      </c>
      <c r="I334">
        <f t="shared" ref="I334:I397" si="22">I333*(1+D334)</f>
        <v>11.368099901644518</v>
      </c>
    </row>
    <row r="335" spans="1:9" x14ac:dyDescent="0.2">
      <c r="A335" s="47">
        <f>'Q2 DATA 1965-2021'!R332/100</f>
        <v>0.1076</v>
      </c>
      <c r="B335" s="47">
        <f>'Q2 DATA 1965-2021'!N332/100</f>
        <v>0.1487</v>
      </c>
      <c r="C335" s="47">
        <f>'Q2 DATA 1965-2021'!B332/100</f>
        <v>4.9400000000000006E-2</v>
      </c>
      <c r="D335" s="47">
        <f>'Q2 DATA 1965-2021'!F332/100</f>
        <v>0.1167</v>
      </c>
      <c r="F335">
        <f t="shared" ref="F335:F398" si="23">F334*(1+A335)</f>
        <v>50.98063094827927</v>
      </c>
      <c r="G335">
        <f t="shared" si="20"/>
        <v>11.64559917180012</v>
      </c>
      <c r="H335">
        <f t="shared" si="21"/>
        <v>21.874254021356073</v>
      </c>
      <c r="I335">
        <f t="shared" si="22"/>
        <v>12.694757160166434</v>
      </c>
    </row>
    <row r="336" spans="1:9" x14ac:dyDescent="0.2">
      <c r="A336" s="47">
        <f>'Q2 DATA 1965-2021'!R333/100</f>
        <v>8.3499999999999991E-2</v>
      </c>
      <c r="B336" s="47">
        <f>'Q2 DATA 1965-2021'!N333/100</f>
        <v>-2.0299999999999999E-2</v>
      </c>
      <c r="C336" s="47">
        <f>'Q2 DATA 1965-2021'!B333/100</f>
        <v>0.13830000000000001</v>
      </c>
      <c r="D336" s="47">
        <f>'Q2 DATA 1965-2021'!F333/100</f>
        <v>-2.2099999999999998E-2</v>
      </c>
      <c r="F336">
        <f t="shared" si="23"/>
        <v>55.237513632460583</v>
      </c>
      <c r="G336">
        <f t="shared" si="20"/>
        <v>11.409193508612578</v>
      </c>
      <c r="H336">
        <f t="shared" si="21"/>
        <v>24.899463352509621</v>
      </c>
      <c r="I336">
        <f t="shared" si="22"/>
        <v>12.414203026926756</v>
      </c>
    </row>
    <row r="337" spans="1:9" x14ac:dyDescent="0.2">
      <c r="A337" s="47">
        <f>'Q2 DATA 1965-2021'!R334/100</f>
        <v>8.2699999999999996E-2</v>
      </c>
      <c r="B337" s="47">
        <f>'Q2 DATA 1965-2021'!N334/100</f>
        <v>5.0000000000000001E-4</v>
      </c>
      <c r="C337" s="47">
        <f>'Q2 DATA 1965-2021'!B334/100</f>
        <v>4.36E-2</v>
      </c>
      <c r="D337" s="47">
        <f>'Q2 DATA 1965-2021'!F334/100</f>
        <v>8.6999999999999994E-3</v>
      </c>
      <c r="F337">
        <f t="shared" si="23"/>
        <v>59.805656009865075</v>
      </c>
      <c r="G337">
        <f t="shared" si="20"/>
        <v>11.414898105366884</v>
      </c>
      <c r="H337">
        <f t="shared" si="21"/>
        <v>25.985079954679041</v>
      </c>
      <c r="I337">
        <f t="shared" si="22"/>
        <v>12.522206593261018</v>
      </c>
    </row>
    <row r="338" spans="1:9" x14ac:dyDescent="0.2">
      <c r="A338" s="47">
        <f>'Q2 DATA 1965-2021'!R335/100</f>
        <v>-5.6000000000000008E-3</v>
      </c>
      <c r="B338" s="47">
        <f>'Q2 DATA 1965-2021'!N335/100</f>
        <v>-3.4799999999999998E-2</v>
      </c>
      <c r="C338" s="47">
        <f>'Q2 DATA 1965-2021'!B335/100</f>
        <v>-3.04E-2</v>
      </c>
      <c r="D338" s="47">
        <f>'Q2 DATA 1965-2021'!F335/100</f>
        <v>-1.9299999999999998E-2</v>
      </c>
      <c r="F338">
        <f t="shared" si="23"/>
        <v>59.470744336209826</v>
      </c>
      <c r="G338">
        <f t="shared" si="20"/>
        <v>11.017659651300118</v>
      </c>
      <c r="H338">
        <f t="shared" si="21"/>
        <v>25.195133524056796</v>
      </c>
      <c r="I338">
        <f t="shared" si="22"/>
        <v>12.28052800601108</v>
      </c>
    </row>
    <row r="339" spans="1:9" x14ac:dyDescent="0.2">
      <c r="A339" s="47">
        <f>'Q2 DATA 1965-2021'!R336/100</f>
        <v>3.9399999999999998E-2</v>
      </c>
      <c r="B339" s="47">
        <f>'Q2 DATA 1965-2021'!N336/100</f>
        <v>-0.01</v>
      </c>
      <c r="C339" s="47">
        <f>'Q2 DATA 1965-2021'!B336/100</f>
        <v>-5.0700000000000002E-2</v>
      </c>
      <c r="D339" s="47">
        <f>'Q2 DATA 1965-2021'!F336/100</f>
        <v>2.7699999999999999E-2</v>
      </c>
      <c r="F339">
        <f t="shared" si="23"/>
        <v>61.813891663056502</v>
      </c>
      <c r="G339">
        <f t="shared" si="20"/>
        <v>10.907483054787116</v>
      </c>
      <c r="H339">
        <f t="shared" si="21"/>
        <v>23.917740254387116</v>
      </c>
      <c r="I339">
        <f t="shared" si="22"/>
        <v>12.620698631777588</v>
      </c>
    </row>
    <row r="340" spans="1:9" x14ac:dyDescent="0.2">
      <c r="A340" s="47">
        <f>'Q2 DATA 1965-2021'!R337/100</f>
        <v>1.2199999999999999E-2</v>
      </c>
      <c r="B340" s="47">
        <f>'Q2 DATA 1965-2021'!N337/100</f>
        <v>9.3999999999999986E-3</v>
      </c>
      <c r="C340" s="47">
        <f>'Q2 DATA 1965-2021'!B337/100</f>
        <v>1E-4</v>
      </c>
      <c r="D340" s="47">
        <f>'Q2 DATA 1965-2021'!F337/100</f>
        <v>6.4000000000000003E-3</v>
      </c>
      <c r="F340">
        <f t="shared" si="23"/>
        <v>62.568021141345788</v>
      </c>
      <c r="G340">
        <f t="shared" si="20"/>
        <v>11.010013395502115</v>
      </c>
      <c r="H340">
        <f t="shared" si="21"/>
        <v>23.920132028412553</v>
      </c>
      <c r="I340">
        <f t="shared" si="22"/>
        <v>12.701471103020964</v>
      </c>
    </row>
    <row r="341" spans="1:9" x14ac:dyDescent="0.2">
      <c r="A341" s="47">
        <f>'Q2 DATA 1965-2021'!R338/100</f>
        <v>-6.0000000000000001E-3</v>
      </c>
      <c r="B341" s="47">
        <f>'Q2 DATA 1965-2021'!N338/100</f>
        <v>-3.2000000000000001E-2</v>
      </c>
      <c r="C341" s="47">
        <f>'Q2 DATA 1965-2021'!B338/100</f>
        <v>-5.0499999999999996E-2</v>
      </c>
      <c r="D341" s="47">
        <f>'Q2 DATA 1965-2021'!F338/100</f>
        <v>-1.6299999999999999E-2</v>
      </c>
      <c r="F341">
        <f t="shared" si="23"/>
        <v>62.192613014497717</v>
      </c>
      <c r="G341">
        <f t="shared" si="20"/>
        <v>10.657692966846048</v>
      </c>
      <c r="H341">
        <f t="shared" si="21"/>
        <v>22.712165360977718</v>
      </c>
      <c r="I341">
        <f t="shared" si="22"/>
        <v>12.494437124041722</v>
      </c>
    </row>
    <row r="342" spans="1:9" x14ac:dyDescent="0.2">
      <c r="A342" s="47">
        <f>'Q2 DATA 1965-2021'!R339/100</f>
        <v>1.1299999999999999E-2</v>
      </c>
      <c r="B342" s="47">
        <f>'Q2 DATA 1965-2021'!N339/100</f>
        <v>4.8099999999999997E-2</v>
      </c>
      <c r="C342" s="47">
        <f>'Q2 DATA 1965-2021'!B339/100</f>
        <v>2.8500000000000001E-2</v>
      </c>
      <c r="D342" s="47">
        <f>'Q2 DATA 1965-2021'!F339/100</f>
        <v>4.0899999999999999E-2</v>
      </c>
      <c r="F342">
        <f t="shared" si="23"/>
        <v>62.895389541561549</v>
      </c>
      <c r="G342">
        <f t="shared" si="20"/>
        <v>11.170327998551343</v>
      </c>
      <c r="H342">
        <f t="shared" si="21"/>
        <v>23.359462073765581</v>
      </c>
      <c r="I342">
        <f t="shared" si="22"/>
        <v>13.005459602415028</v>
      </c>
    </row>
    <row r="343" spans="1:9" x14ac:dyDescent="0.2">
      <c r="A343" s="47">
        <f>'Q2 DATA 1965-2021'!R340/100</f>
        <v>-6.25E-2</v>
      </c>
      <c r="B343" s="47">
        <f>'Q2 DATA 1965-2021'!N340/100</f>
        <v>-1.0800000000000001E-2</v>
      </c>
      <c r="C343" s="47">
        <f>'Q2 DATA 1965-2021'!B340/100</f>
        <v>-3.1899999999999998E-2</v>
      </c>
      <c r="D343" s="47">
        <f>'Q2 DATA 1965-2021'!F340/100</f>
        <v>-1.9799999999999998E-2</v>
      </c>
      <c r="F343">
        <f t="shared" si="23"/>
        <v>58.964427695213949</v>
      </c>
      <c r="G343">
        <f t="shared" si="20"/>
        <v>11.049688456166988</v>
      </c>
      <c r="H343">
        <f t="shared" si="21"/>
        <v>22.614295233612459</v>
      </c>
      <c r="I343">
        <f t="shared" si="22"/>
        <v>12.74795150228721</v>
      </c>
    </row>
    <row r="344" spans="1:9" x14ac:dyDescent="0.2">
      <c r="A344" s="47">
        <f>'Q2 DATA 1965-2021'!R341/100</f>
        <v>6.0999999999999995E-3</v>
      </c>
      <c r="B344" s="47">
        <f>'Q2 DATA 1965-2021'!N341/100</f>
        <v>8.8000000000000005E-3</v>
      </c>
      <c r="C344" s="47">
        <f>'Q2 DATA 1965-2021'!B341/100</f>
        <v>1.09E-2</v>
      </c>
      <c r="D344" s="47">
        <f>'Q2 DATA 1965-2021'!F341/100</f>
        <v>1.24E-2</v>
      </c>
      <c r="F344">
        <f t="shared" si="23"/>
        <v>59.324110704154755</v>
      </c>
      <c r="G344">
        <f t="shared" si="20"/>
        <v>11.146925714581258</v>
      </c>
      <c r="H344">
        <f t="shared" si="21"/>
        <v>22.860791051658833</v>
      </c>
      <c r="I344">
        <f t="shared" si="22"/>
        <v>12.90602610091557</v>
      </c>
    </row>
    <row r="345" spans="1:9" x14ac:dyDescent="0.2">
      <c r="A345" s="47">
        <f>'Q2 DATA 1965-2021'!R342/100</f>
        <v>1.54E-2</v>
      </c>
      <c r="B345" s="47">
        <f>'Q2 DATA 1965-2021'!N342/100</f>
        <v>2.6699999999999998E-2</v>
      </c>
      <c r="C345" s="47">
        <f>'Q2 DATA 1965-2021'!B342/100</f>
        <v>2.3799999999999998E-2</v>
      </c>
      <c r="D345" s="47">
        <f>'Q2 DATA 1965-2021'!F342/100</f>
        <v>4.5000000000000005E-3</v>
      </c>
      <c r="F345">
        <f t="shared" si="23"/>
        <v>60.237702008998745</v>
      </c>
      <c r="G345">
        <f t="shared" si="20"/>
        <v>11.444548631160577</v>
      </c>
      <c r="H345">
        <f t="shared" si="21"/>
        <v>23.404877878688314</v>
      </c>
      <c r="I345">
        <f t="shared" si="22"/>
        <v>12.96410321836969</v>
      </c>
    </row>
    <row r="346" spans="1:9" x14ac:dyDescent="0.2">
      <c r="A346" s="47">
        <f>'Q2 DATA 1965-2021'!R343/100</f>
        <v>6.8199999999999997E-2</v>
      </c>
      <c r="B346" s="47">
        <f>'Q2 DATA 1965-2021'!N343/100</f>
        <v>4.7599999999999996E-2</v>
      </c>
      <c r="C346" s="47">
        <f>'Q2 DATA 1965-2021'!B343/100</f>
        <v>9.1700000000000004E-2</v>
      </c>
      <c r="D346" s="47">
        <f>'Q2 DATA 1965-2021'!F343/100</f>
        <v>3.4599999999999999E-2</v>
      </c>
      <c r="F346">
        <f t="shared" si="23"/>
        <v>64.345913286012461</v>
      </c>
      <c r="G346">
        <f t="shared" si="20"/>
        <v>11.989309146003821</v>
      </c>
      <c r="H346">
        <f t="shared" si="21"/>
        <v>25.551105180164029</v>
      </c>
      <c r="I346">
        <f t="shared" si="22"/>
        <v>13.412661189725281</v>
      </c>
    </row>
    <row r="347" spans="1:9" x14ac:dyDescent="0.2">
      <c r="A347" s="47">
        <f>'Q2 DATA 1965-2021'!R344/100</f>
        <v>3.85E-2</v>
      </c>
      <c r="B347" s="47">
        <f>'Q2 DATA 1965-2021'!N344/100</f>
        <v>-8.9999999999999998E-4</v>
      </c>
      <c r="C347" s="47">
        <f>'Q2 DATA 1965-2021'!B344/100</f>
        <v>3.9100000000000003E-2</v>
      </c>
      <c r="D347" s="47">
        <f>'Q2 DATA 1965-2021'!F344/100</f>
        <v>1.1399999999999999E-2</v>
      </c>
      <c r="F347">
        <f t="shared" si="23"/>
        <v>66.823230947523939</v>
      </c>
      <c r="G347">
        <f t="shared" si="20"/>
        <v>11.978518767772417</v>
      </c>
      <c r="H347">
        <f t="shared" si="21"/>
        <v>26.550153392708442</v>
      </c>
      <c r="I347">
        <f t="shared" si="22"/>
        <v>13.56556552728815</v>
      </c>
    </row>
    <row r="348" spans="1:9" x14ac:dyDescent="0.2">
      <c r="A348" s="47">
        <f>'Q2 DATA 1965-2021'!R345/100</f>
        <v>7.4099999999999999E-2</v>
      </c>
      <c r="B348" s="47">
        <f>'Q2 DATA 1965-2021'!N345/100</f>
        <v>-1.8100000000000002E-2</v>
      </c>
      <c r="C348" s="47">
        <f>'Q2 DATA 1965-2021'!B345/100</f>
        <v>5.3800000000000001E-2</v>
      </c>
      <c r="D348" s="47">
        <f>'Q2 DATA 1965-2021'!F345/100</f>
        <v>4.0999999999999995E-3</v>
      </c>
      <c r="F348">
        <f t="shared" si="23"/>
        <v>71.774832360735473</v>
      </c>
      <c r="G348">
        <f t="shared" si="20"/>
        <v>11.761707578075736</v>
      </c>
      <c r="H348">
        <f t="shared" si="21"/>
        <v>27.978551645236159</v>
      </c>
      <c r="I348">
        <f t="shared" si="22"/>
        <v>13.621184345950031</v>
      </c>
    </row>
    <row r="349" spans="1:9" x14ac:dyDescent="0.2">
      <c r="A349" s="47">
        <f>'Q2 DATA 1965-2021'!R346/100</f>
        <v>2.0299999999999999E-2</v>
      </c>
      <c r="B349" s="47">
        <f>'Q2 DATA 1965-2021'!N346/100</f>
        <v>-3.8800000000000001E-2</v>
      </c>
      <c r="C349" s="47">
        <f>'Q2 DATA 1965-2021'!B346/100</f>
        <v>-3.3399999999999999E-2</v>
      </c>
      <c r="D349" s="47">
        <f>'Q2 DATA 1965-2021'!F346/100</f>
        <v>1.1599999999999999E-2</v>
      </c>
      <c r="F349">
        <f t="shared" si="23"/>
        <v>73.231861457658397</v>
      </c>
      <c r="G349">
        <f t="shared" si="20"/>
        <v>11.305353324046399</v>
      </c>
      <c r="H349">
        <f t="shared" si="21"/>
        <v>27.044068020285273</v>
      </c>
      <c r="I349">
        <f t="shared" si="22"/>
        <v>13.779190084363051</v>
      </c>
    </row>
    <row r="350" spans="1:9" x14ac:dyDescent="0.2">
      <c r="A350" s="47">
        <f>'Q2 DATA 1965-2021'!R347/100</f>
        <v>3.5299999999999998E-2</v>
      </c>
      <c r="B350" s="47">
        <f>'Q2 DATA 1965-2021'!N347/100</f>
        <v>1.2E-2</v>
      </c>
      <c r="C350" s="47">
        <f>'Q2 DATA 1965-2021'!B347/100</f>
        <v>3.1899999999999998E-2</v>
      </c>
      <c r="D350" s="47">
        <f>'Q2 DATA 1965-2021'!F347/100</f>
        <v>2.07E-2</v>
      </c>
      <c r="F350">
        <f t="shared" si="23"/>
        <v>75.816946167113727</v>
      </c>
      <c r="G350">
        <f t="shared" si="20"/>
        <v>11.441017563934956</v>
      </c>
      <c r="H350">
        <f t="shared" si="21"/>
        <v>27.906773790132373</v>
      </c>
      <c r="I350">
        <f t="shared" si="22"/>
        <v>14.064419319109366</v>
      </c>
    </row>
    <row r="351" spans="1:9" x14ac:dyDescent="0.2">
      <c r="A351" s="47">
        <f>'Q2 DATA 1965-2021'!R348/100</f>
        <v>-5.6999999999999993E-3</v>
      </c>
      <c r="B351" s="47">
        <f>'Q2 DATA 1965-2021'!N348/100</f>
        <v>-5.6399999999999999E-2</v>
      </c>
      <c r="C351" s="47">
        <f>'Q2 DATA 1965-2021'!B348/100</f>
        <v>-2.5899999999999999E-2</v>
      </c>
      <c r="D351" s="47">
        <f>'Q2 DATA 1965-2021'!F348/100</f>
        <v>-2.7799999999999998E-2</v>
      </c>
      <c r="F351">
        <f t="shared" si="23"/>
        <v>75.384789573961172</v>
      </c>
      <c r="G351">
        <f t="shared" si="20"/>
        <v>10.795744173329025</v>
      </c>
      <c r="H351">
        <f t="shared" si="21"/>
        <v>27.183988348967944</v>
      </c>
      <c r="I351">
        <f t="shared" si="22"/>
        <v>13.673428462038125</v>
      </c>
    </row>
    <row r="352" spans="1:9" x14ac:dyDescent="0.2">
      <c r="A352" s="47">
        <f>'Q2 DATA 1965-2021'!R349/100</f>
        <v>1.29E-2</v>
      </c>
      <c r="B352" s="47">
        <f>'Q2 DATA 1965-2021'!N349/100</f>
        <v>4.0999999999999995E-2</v>
      </c>
      <c r="C352" s="47">
        <f>'Q2 DATA 1965-2021'!B349/100</f>
        <v>4.1299999999999996E-2</v>
      </c>
      <c r="D352" s="47">
        <f>'Q2 DATA 1965-2021'!F349/100</f>
        <v>2.6000000000000002E-2</v>
      </c>
      <c r="F352">
        <f t="shared" si="23"/>
        <v>76.357253359465261</v>
      </c>
      <c r="G352">
        <f t="shared" si="20"/>
        <v>11.238369684435515</v>
      </c>
      <c r="H352">
        <f t="shared" si="21"/>
        <v>28.306687067780317</v>
      </c>
      <c r="I352">
        <f t="shared" si="22"/>
        <v>14.028937602051116</v>
      </c>
    </row>
    <row r="353" spans="1:9" x14ac:dyDescent="0.2">
      <c r="A353" s="47">
        <f>'Q2 DATA 1965-2021'!R350/100</f>
        <v>3.7599999999999995E-2</v>
      </c>
      <c r="B353" s="47">
        <f>'Q2 DATA 1965-2021'!N350/100</f>
        <v>-1.8700000000000001E-2</v>
      </c>
      <c r="C353" s="47">
        <f>'Q2 DATA 1965-2021'!B350/100</f>
        <v>5.5000000000000005E-3</v>
      </c>
      <c r="D353" s="47">
        <f>'Q2 DATA 1965-2021'!F350/100</f>
        <v>2.7000000000000001E-3</v>
      </c>
      <c r="F353">
        <f t="shared" si="23"/>
        <v>79.228286085781164</v>
      </c>
      <c r="G353">
        <f t="shared" si="20"/>
        <v>11.02821217133657</v>
      </c>
      <c r="H353">
        <f t="shared" si="21"/>
        <v>28.462373846653112</v>
      </c>
      <c r="I353">
        <f t="shared" si="22"/>
        <v>14.066815733576652</v>
      </c>
    </row>
    <row r="354" spans="1:9" x14ac:dyDescent="0.2">
      <c r="A354" s="47">
        <f>'Q2 DATA 1965-2021'!R351/100</f>
        <v>6.7000000000000002E-3</v>
      </c>
      <c r="B354" s="47">
        <f>'Q2 DATA 1965-2021'!N351/100</f>
        <v>-2.81E-2</v>
      </c>
      <c r="C354" s="47">
        <f>'Q2 DATA 1965-2021'!B351/100</f>
        <v>1.3300000000000001E-2</v>
      </c>
      <c r="D354" s="47">
        <f>'Q2 DATA 1965-2021'!F351/100</f>
        <v>-4.0000000000000001E-3</v>
      </c>
      <c r="F354">
        <f t="shared" si="23"/>
        <v>79.759115602555894</v>
      </c>
      <c r="G354">
        <f t="shared" si="20"/>
        <v>10.718319409322012</v>
      </c>
      <c r="H354">
        <f t="shared" si="21"/>
        <v>28.840923418813599</v>
      </c>
      <c r="I354">
        <f t="shared" si="22"/>
        <v>14.010548470642345</v>
      </c>
    </row>
    <row r="355" spans="1:9" x14ac:dyDescent="0.2">
      <c r="A355" s="47">
        <f>'Q2 DATA 1965-2021'!R352/100</f>
        <v>3.9100000000000003E-2</v>
      </c>
      <c r="B355" s="47">
        <f>'Q2 DATA 1965-2021'!N352/100</f>
        <v>3.8800000000000001E-2</v>
      </c>
      <c r="C355" s="47">
        <f>'Q2 DATA 1965-2021'!B352/100</f>
        <v>4.0199999999999993E-2</v>
      </c>
      <c r="D355" s="47">
        <f>'Q2 DATA 1965-2021'!F352/100</f>
        <v>3.5799999999999998E-2</v>
      </c>
      <c r="F355">
        <f t="shared" si="23"/>
        <v>82.87769702261582</v>
      </c>
      <c r="G355">
        <f t="shared" si="20"/>
        <v>11.134190202403705</v>
      </c>
      <c r="H355">
        <f t="shared" si="21"/>
        <v>30.000328540249907</v>
      </c>
      <c r="I355">
        <f t="shared" si="22"/>
        <v>14.512126105891342</v>
      </c>
    </row>
    <row r="356" spans="1:9" x14ac:dyDescent="0.2">
      <c r="A356" s="47">
        <f>'Q2 DATA 1965-2021'!R353/100</f>
        <v>1E-3</v>
      </c>
      <c r="B356" s="47">
        <f>'Q2 DATA 1965-2021'!N353/100</f>
        <v>-3.9000000000000003E-3</v>
      </c>
      <c r="C356" s="47">
        <f>'Q2 DATA 1965-2021'!B353/100</f>
        <v>3.1200000000000002E-2</v>
      </c>
      <c r="D356" s="47">
        <f>'Q2 DATA 1965-2021'!F353/100</f>
        <v>-5.1000000000000004E-3</v>
      </c>
      <c r="F356">
        <f t="shared" si="23"/>
        <v>82.96057471963843</v>
      </c>
      <c r="G356">
        <f t="shared" si="20"/>
        <v>11.09076686061433</v>
      </c>
      <c r="H356">
        <f t="shared" si="21"/>
        <v>30.936338790705701</v>
      </c>
      <c r="I356">
        <f t="shared" si="22"/>
        <v>14.438114262751297</v>
      </c>
    </row>
    <row r="357" spans="1:9" x14ac:dyDescent="0.2">
      <c r="A357" s="47">
        <f>'Q2 DATA 1965-2021'!R354/100</f>
        <v>7.000000000000001E-4</v>
      </c>
      <c r="B357" s="47">
        <f>'Q2 DATA 1965-2021'!N354/100</f>
        <v>4.4000000000000004E-2</v>
      </c>
      <c r="C357" s="47">
        <f>'Q2 DATA 1965-2021'!B354/100</f>
        <v>4.58E-2</v>
      </c>
      <c r="D357" s="47">
        <f>'Q2 DATA 1965-2021'!F354/100</f>
        <v>1.6299999999999999E-2</v>
      </c>
      <c r="F357">
        <f t="shared" si="23"/>
        <v>83.018647121942166</v>
      </c>
      <c r="G357">
        <f t="shared" si="20"/>
        <v>11.578760602481362</v>
      </c>
      <c r="H357">
        <f t="shared" si="21"/>
        <v>32.353223107320026</v>
      </c>
      <c r="I357">
        <f t="shared" si="22"/>
        <v>14.673455525234143</v>
      </c>
    </row>
    <row r="358" spans="1:9" x14ac:dyDescent="0.2">
      <c r="A358" s="47">
        <f>'Q2 DATA 1965-2021'!R355/100</f>
        <v>-1.4499999999999999E-2</v>
      </c>
      <c r="B358" s="47">
        <f>'Q2 DATA 1965-2021'!N355/100</f>
        <v>5.6000000000000008E-3</v>
      </c>
      <c r="C358" s="47">
        <f>'Q2 DATA 1965-2021'!B355/100</f>
        <v>-3.1E-2</v>
      </c>
      <c r="D358" s="47">
        <f>'Q2 DATA 1965-2021'!F355/100</f>
        <v>-9.3999999999999986E-3</v>
      </c>
      <c r="F358">
        <f t="shared" si="23"/>
        <v>81.814876738674002</v>
      </c>
      <c r="G358">
        <f t="shared" si="20"/>
        <v>11.643601661855257</v>
      </c>
      <c r="H358">
        <f t="shared" si="21"/>
        <v>31.350273190993104</v>
      </c>
      <c r="I358">
        <f t="shared" si="22"/>
        <v>14.535525043296943</v>
      </c>
    </row>
    <row r="359" spans="1:9" x14ac:dyDescent="0.2">
      <c r="A359" s="47">
        <f>'Q2 DATA 1965-2021'!R356/100</f>
        <v>2.1099999999999997E-2</v>
      </c>
      <c r="B359" s="47">
        <f>'Q2 DATA 1965-2021'!N356/100</f>
        <v>1.0700000000000001E-2</v>
      </c>
      <c r="C359" s="47">
        <f>'Q2 DATA 1965-2021'!B356/100</f>
        <v>9.1000000000000004E-3</v>
      </c>
      <c r="D359" s="47">
        <f>'Q2 DATA 1965-2021'!F356/100</f>
        <v>1.03E-2</v>
      </c>
      <c r="F359">
        <f t="shared" si="23"/>
        <v>83.54117063786002</v>
      </c>
      <c r="G359">
        <f t="shared" si="20"/>
        <v>11.768188199637107</v>
      </c>
      <c r="H359">
        <f t="shared" si="21"/>
        <v>31.635560677031144</v>
      </c>
      <c r="I359">
        <f t="shared" si="22"/>
        <v>14.685240951242902</v>
      </c>
    </row>
    <row r="360" spans="1:9" x14ac:dyDescent="0.2">
      <c r="A360" s="47">
        <f>'Q2 DATA 1965-2021'!R357/100</f>
        <v>3.61E-2</v>
      </c>
      <c r="B360" s="47">
        <f>'Q2 DATA 1965-2021'!N357/100</f>
        <v>1.78E-2</v>
      </c>
      <c r="C360" s="47">
        <f>'Q2 DATA 1965-2021'!B357/100</f>
        <v>4.4699999999999997E-2</v>
      </c>
      <c r="D360" s="47">
        <f>'Q2 DATA 1965-2021'!F357/100</f>
        <v>3.1099999999999999E-2</v>
      </c>
      <c r="F360">
        <f t="shared" si="23"/>
        <v>86.557006897886765</v>
      </c>
      <c r="G360">
        <f t="shared" si="20"/>
        <v>11.977661949590647</v>
      </c>
      <c r="H360">
        <f t="shared" si="21"/>
        <v>33.049670239294436</v>
      </c>
      <c r="I360">
        <f t="shared" si="22"/>
        <v>15.141951944826554</v>
      </c>
    </row>
    <row r="361" spans="1:9" x14ac:dyDescent="0.2">
      <c r="A361" s="47">
        <f>'Q2 DATA 1965-2021'!R358/100</f>
        <v>-3.6699999999999997E-2</v>
      </c>
      <c r="B361" s="47">
        <f>'Q2 DATA 1965-2021'!N358/100</f>
        <v>-1.6399999999999998E-2</v>
      </c>
      <c r="C361" s="47">
        <f>'Q2 DATA 1965-2021'!B358/100</f>
        <v>-8.6E-3</v>
      </c>
      <c r="D361" s="47">
        <f>'Q2 DATA 1965-2021'!F358/100</f>
        <v>-3.0200000000000001E-2</v>
      </c>
      <c r="F361">
        <f t="shared" si="23"/>
        <v>83.380364744734322</v>
      </c>
      <c r="G361">
        <f t="shared" si="20"/>
        <v>11.78122829361736</v>
      </c>
      <c r="H361">
        <f t="shared" si="21"/>
        <v>32.765443075236504</v>
      </c>
      <c r="I361">
        <f t="shared" si="22"/>
        <v>14.684664996092792</v>
      </c>
    </row>
    <row r="362" spans="1:9" x14ac:dyDescent="0.2">
      <c r="A362" s="47">
        <f>'Q2 DATA 1965-2021'!R359/100</f>
        <v>-3.5799999999999998E-2</v>
      </c>
      <c r="B362" s="47">
        <f>'Q2 DATA 1965-2021'!N359/100</f>
        <v>-5.21E-2</v>
      </c>
      <c r="C362" s="47">
        <f>'Q2 DATA 1965-2021'!B359/100</f>
        <v>-4.9299999999999997E-2</v>
      </c>
      <c r="D362" s="47">
        <f>'Q2 DATA 1965-2021'!F359/100</f>
        <v>-4.1399999999999999E-2</v>
      </c>
      <c r="F362">
        <f t="shared" si="23"/>
        <v>80.395347686872825</v>
      </c>
      <c r="G362">
        <f t="shared" si="20"/>
        <v>11.167426299519896</v>
      </c>
      <c r="H362">
        <f t="shared" si="21"/>
        <v>31.150106731627343</v>
      </c>
      <c r="I362">
        <f t="shared" si="22"/>
        <v>14.076719865254551</v>
      </c>
    </row>
    <row r="363" spans="1:9" x14ac:dyDescent="0.2">
      <c r="A363" s="47">
        <f>'Q2 DATA 1965-2021'!R360/100</f>
        <v>1.77E-2</v>
      </c>
      <c r="B363" s="47">
        <f>'Q2 DATA 1965-2021'!N360/100</f>
        <v>6.5000000000000006E-3</v>
      </c>
      <c r="C363" s="47">
        <f>'Q2 DATA 1965-2021'!B360/100</f>
        <v>-1.0200000000000001E-2</v>
      </c>
      <c r="D363" s="47">
        <f>'Q2 DATA 1965-2021'!F360/100</f>
        <v>1.2699999999999999E-2</v>
      </c>
      <c r="F363">
        <f t="shared" si="23"/>
        <v>81.818345340930478</v>
      </c>
      <c r="G363">
        <f t="shared" si="20"/>
        <v>11.240014570466775</v>
      </c>
      <c r="H363">
        <f t="shared" si="21"/>
        <v>30.832375642964745</v>
      </c>
      <c r="I363">
        <f t="shared" si="22"/>
        <v>14.255494207543283</v>
      </c>
    </row>
    <row r="364" spans="1:9" x14ac:dyDescent="0.2">
      <c r="A364" s="47">
        <f>'Q2 DATA 1965-2021'!R361/100</f>
        <v>1.3899999999999999E-2</v>
      </c>
      <c r="B364" s="47">
        <f>'Q2 DATA 1965-2021'!N361/100</f>
        <v>4.1999999999999997E-3</v>
      </c>
      <c r="C364" s="47">
        <f>'Q2 DATA 1965-2021'!B361/100</f>
        <v>-8.1000000000000013E-3</v>
      </c>
      <c r="D364" s="47">
        <f>'Q2 DATA 1965-2021'!F361/100</f>
        <v>1.78E-2</v>
      </c>
      <c r="F364">
        <f t="shared" si="23"/>
        <v>82.955620341169407</v>
      </c>
      <c r="G364">
        <f t="shared" si="20"/>
        <v>11.287222631662734</v>
      </c>
      <c r="H364">
        <f t="shared" si="21"/>
        <v>30.582633400256732</v>
      </c>
      <c r="I364">
        <f t="shared" si="22"/>
        <v>14.509242004437553</v>
      </c>
    </row>
    <row r="365" spans="1:9" x14ac:dyDescent="0.2">
      <c r="A365" s="47">
        <f>'Q2 DATA 1965-2021'!R362/100</f>
        <v>-3.0299999999999997E-2</v>
      </c>
      <c r="B365" s="47">
        <f>'Q2 DATA 1965-2021'!N362/100</f>
        <v>-3.4500000000000003E-2</v>
      </c>
      <c r="C365" s="47">
        <f>'Q2 DATA 1965-2021'!B362/100</f>
        <v>-3.2000000000000001E-2</v>
      </c>
      <c r="D365" s="47">
        <f>'Q2 DATA 1965-2021'!F362/100</f>
        <v>-2.4900000000000002E-2</v>
      </c>
      <c r="F365">
        <f t="shared" si="23"/>
        <v>80.442065044831978</v>
      </c>
      <c r="G365">
        <f t="shared" si="20"/>
        <v>10.89781345087037</v>
      </c>
      <c r="H365">
        <f t="shared" si="21"/>
        <v>29.603989131448515</v>
      </c>
      <c r="I365">
        <f t="shared" si="22"/>
        <v>14.147961878527058</v>
      </c>
    </row>
    <row r="366" spans="1:9" x14ac:dyDescent="0.2">
      <c r="A366" s="47">
        <f>'Q2 DATA 1965-2021'!R363/100</f>
        <v>2.2000000000000002E-2</v>
      </c>
      <c r="B366" s="47">
        <f>'Q2 DATA 1965-2021'!N363/100</f>
        <v>2.8999999999999998E-2</v>
      </c>
      <c r="C366" s="47">
        <f>'Q2 DATA 1965-2021'!B363/100</f>
        <v>5.3E-3</v>
      </c>
      <c r="D366" s="47">
        <f>'Q2 DATA 1965-2021'!F363/100</f>
        <v>3.2599999999999997E-2</v>
      </c>
      <c r="F366">
        <f t="shared" si="23"/>
        <v>82.211790475818276</v>
      </c>
      <c r="G366">
        <f t="shared" si="20"/>
        <v>11.21385004094561</v>
      </c>
      <c r="H366">
        <f t="shared" si="21"/>
        <v>29.760890273845195</v>
      </c>
      <c r="I366">
        <f t="shared" si="22"/>
        <v>14.609185435767039</v>
      </c>
    </row>
    <row r="367" spans="1:9" x14ac:dyDescent="0.2">
      <c r="A367" s="47">
        <f>'Q2 DATA 1965-2021'!R364/100</f>
        <v>3.9100000000000003E-2</v>
      </c>
      <c r="B367" s="47">
        <f>'Q2 DATA 1965-2021'!N364/100</f>
        <v>5.91E-2</v>
      </c>
      <c r="C367" s="47">
        <f>'Q2 DATA 1965-2021'!B364/100</f>
        <v>3.7699999999999997E-2</v>
      </c>
      <c r="D367" s="47">
        <f>'Q2 DATA 1965-2021'!F364/100</f>
        <v>4.0300000000000002E-2</v>
      </c>
      <c r="F367">
        <f t="shared" si="23"/>
        <v>85.426271483422767</v>
      </c>
      <c r="G367">
        <f t="shared" si="20"/>
        <v>11.876588578365496</v>
      </c>
      <c r="H367">
        <f t="shared" si="21"/>
        <v>30.882875837169163</v>
      </c>
      <c r="I367">
        <f t="shared" si="22"/>
        <v>15.19793560882845</v>
      </c>
    </row>
    <row r="368" spans="1:9" x14ac:dyDescent="0.2">
      <c r="A368" s="47">
        <f>'Q2 DATA 1965-2021'!R365/100</f>
        <v>-3.27E-2</v>
      </c>
      <c r="B368" s="47">
        <f>'Q2 DATA 1965-2021'!N365/100</f>
        <v>-9.5999999999999992E-3</v>
      </c>
      <c r="C368" s="47">
        <f>'Q2 DATA 1965-2021'!B365/100</f>
        <v>1.2699999999999999E-2</v>
      </c>
      <c r="D368" s="47">
        <f>'Q2 DATA 1965-2021'!F365/100</f>
        <v>-2.46E-2</v>
      </c>
      <c r="F368">
        <f t="shared" si="23"/>
        <v>82.63283240591484</v>
      </c>
      <c r="G368">
        <f t="shared" si="20"/>
        <v>11.762573328013186</v>
      </c>
      <c r="H368">
        <f t="shared" si="21"/>
        <v>31.275088360301208</v>
      </c>
      <c r="I368">
        <f t="shared" si="22"/>
        <v>14.824066392851272</v>
      </c>
    </row>
    <row r="369" spans="1:9" x14ac:dyDescent="0.2">
      <c r="A369" s="47">
        <f>'Q2 DATA 1965-2021'!R366/100</f>
        <v>-7.000000000000001E-4</v>
      </c>
      <c r="B369" s="47">
        <f>'Q2 DATA 1965-2021'!N366/100</f>
        <v>2.1600000000000001E-2</v>
      </c>
      <c r="C369" s="47">
        <f>'Q2 DATA 1965-2021'!B366/100</f>
        <v>4.3E-3</v>
      </c>
      <c r="D369" s="47">
        <f>'Q2 DATA 1965-2021'!F366/100</f>
        <v>2.4300000000000002E-2</v>
      </c>
      <c r="F369">
        <f t="shared" si="23"/>
        <v>82.57498942323069</v>
      </c>
      <c r="G369">
        <f t="shared" si="20"/>
        <v>12.016644911898272</v>
      </c>
      <c r="H369">
        <f t="shared" si="21"/>
        <v>31.409571240250504</v>
      </c>
      <c r="I369">
        <f t="shared" si="22"/>
        <v>15.184291206197557</v>
      </c>
    </row>
    <row r="370" spans="1:9" x14ac:dyDescent="0.2">
      <c r="A370" s="47">
        <f>'Q2 DATA 1965-2021'!R367/100</f>
        <v>-3.8300000000000001E-2</v>
      </c>
      <c r="B370" s="47">
        <f>'Q2 DATA 1965-2021'!N367/100</f>
        <v>-2.5899999999999999E-2</v>
      </c>
      <c r="C370" s="47">
        <f>'Q2 DATA 1965-2021'!B367/100</f>
        <v>-3.6699999999999997E-2</v>
      </c>
      <c r="D370" s="47">
        <f>'Q2 DATA 1965-2021'!F367/100</f>
        <v>-3.3500000000000002E-2</v>
      </c>
      <c r="F370">
        <f t="shared" si="23"/>
        <v>79.412367328320954</v>
      </c>
      <c r="G370">
        <f t="shared" si="20"/>
        <v>11.705413808680106</v>
      </c>
      <c r="H370">
        <f t="shared" si="21"/>
        <v>30.25683997573331</v>
      </c>
      <c r="I370">
        <f t="shared" si="22"/>
        <v>14.67561745078994</v>
      </c>
    </row>
    <row r="371" spans="1:9" x14ac:dyDescent="0.2">
      <c r="A371" s="47">
        <f>'Q2 DATA 1965-2021'!R368/100</f>
        <v>9.300000000000001E-3</v>
      </c>
      <c r="B371" s="47">
        <f>'Q2 DATA 1965-2021'!N368/100</f>
        <v>1.54E-2</v>
      </c>
      <c r="C371" s="47">
        <f>'Q2 DATA 1965-2021'!B368/100</f>
        <v>-0.01</v>
      </c>
      <c r="D371" s="47">
        <f>'Q2 DATA 1965-2021'!F368/100</f>
        <v>1.2699999999999999E-2</v>
      </c>
      <c r="F371">
        <f t="shared" si="23"/>
        <v>80.150902344474346</v>
      </c>
      <c r="G371">
        <f t="shared" si="20"/>
        <v>11.885677181333781</v>
      </c>
      <c r="H371">
        <f t="shared" si="21"/>
        <v>29.954271575975977</v>
      </c>
      <c r="I371">
        <f t="shared" si="22"/>
        <v>14.861997792414972</v>
      </c>
    </row>
    <row r="372" spans="1:9" x14ac:dyDescent="0.2">
      <c r="A372" s="47">
        <f>'Q2 DATA 1965-2021'!R369/100</f>
        <v>4.1500000000000002E-2</v>
      </c>
      <c r="B372" s="47">
        <f>'Q2 DATA 1965-2021'!N369/100</f>
        <v>2.0099999999999996E-2</v>
      </c>
      <c r="C372" s="47">
        <f>'Q2 DATA 1965-2021'!B369/100</f>
        <v>2.0799999999999999E-2</v>
      </c>
      <c r="D372" s="47">
        <f>'Q2 DATA 1965-2021'!F369/100</f>
        <v>2.9900000000000003E-2</v>
      </c>
      <c r="F372">
        <f t="shared" si="23"/>
        <v>83.477164791770036</v>
      </c>
      <c r="G372">
        <f t="shared" si="20"/>
        <v>12.12457929267859</v>
      </c>
      <c r="H372">
        <f t="shared" si="21"/>
        <v>30.577320424756273</v>
      </c>
      <c r="I372">
        <f t="shared" si="22"/>
        <v>15.30637152640818</v>
      </c>
    </row>
    <row r="373" spans="1:9" x14ac:dyDescent="0.2">
      <c r="A373" s="47">
        <f>'Q2 DATA 1965-2021'!R370/100</f>
        <v>5.8700000000000002E-2</v>
      </c>
      <c r="B373" s="47">
        <f>'Q2 DATA 1965-2021'!N370/100</f>
        <v>3.7200000000000004E-2</v>
      </c>
      <c r="C373" s="47">
        <f>'Q2 DATA 1965-2021'!B370/100</f>
        <v>3.04E-2</v>
      </c>
      <c r="D373" s="47">
        <f>'Q2 DATA 1965-2021'!F370/100</f>
        <v>3.8800000000000001E-2</v>
      </c>
      <c r="F373">
        <f t="shared" si="23"/>
        <v>88.377274365046929</v>
      </c>
      <c r="G373">
        <f t="shared" si="20"/>
        <v>12.575613642366232</v>
      </c>
      <c r="H373">
        <f t="shared" si="21"/>
        <v>31.506870965668863</v>
      </c>
      <c r="I373">
        <f t="shared" si="22"/>
        <v>15.900258741632816</v>
      </c>
    </row>
    <row r="374" spans="1:9" x14ac:dyDescent="0.2">
      <c r="A374" s="47">
        <f>'Q2 DATA 1965-2021'!R371/100</f>
        <v>9.8999999999999991E-3</v>
      </c>
      <c r="B374" s="47">
        <f>'Q2 DATA 1965-2021'!N371/100</f>
        <v>2.7999999999999997E-2</v>
      </c>
      <c r="C374" s="47">
        <f>'Q2 DATA 1965-2021'!B371/100</f>
        <v>1.55E-2</v>
      </c>
      <c r="D374" s="47">
        <f>'Q2 DATA 1965-2021'!F371/100</f>
        <v>2.7699999999999999E-2</v>
      </c>
      <c r="F374">
        <f t="shared" si="23"/>
        <v>89.252209381260897</v>
      </c>
      <c r="G374">
        <f t="shared" si="20"/>
        <v>12.927730824352487</v>
      </c>
      <c r="H374">
        <f t="shared" si="21"/>
        <v>31.995227465636734</v>
      </c>
      <c r="I374">
        <f t="shared" si="22"/>
        <v>16.340695908776045</v>
      </c>
    </row>
    <row r="375" spans="1:9" x14ac:dyDescent="0.2">
      <c r="A375" s="47">
        <f>'Q2 DATA 1965-2021'!R372/100</f>
        <v>4.6300000000000001E-2</v>
      </c>
      <c r="B375" s="47">
        <f>'Q2 DATA 1965-2021'!N372/100</f>
        <v>2.1700000000000001E-2</v>
      </c>
      <c r="C375" s="47">
        <f>'Q2 DATA 1965-2021'!B372/100</f>
        <v>2.7300000000000001E-2</v>
      </c>
      <c r="D375" s="47">
        <f>'Q2 DATA 1965-2021'!F372/100</f>
        <v>2.8900000000000002E-2</v>
      </c>
      <c r="F375">
        <f t="shared" si="23"/>
        <v>93.384586675613278</v>
      </c>
      <c r="G375">
        <f t="shared" si="20"/>
        <v>13.208262583240936</v>
      </c>
      <c r="H375">
        <f t="shared" si="21"/>
        <v>32.868697175448624</v>
      </c>
      <c r="I375">
        <f t="shared" si="22"/>
        <v>16.812942020539673</v>
      </c>
    </row>
    <row r="376" spans="1:9" x14ac:dyDescent="0.2">
      <c r="A376" s="47">
        <f>'Q2 DATA 1965-2021'!R373/100</f>
        <v>4.8000000000000001E-2</v>
      </c>
      <c r="B376" s="47">
        <f>'Q2 DATA 1965-2021'!N373/100</f>
        <v>3.4200000000000001E-2</v>
      </c>
      <c r="C376" s="47">
        <f>'Q2 DATA 1965-2021'!B373/100</f>
        <v>2.06E-2</v>
      </c>
      <c r="D376" s="47">
        <f>'Q2 DATA 1965-2021'!F373/100</f>
        <v>4.1299999999999996E-2</v>
      </c>
      <c r="F376">
        <f t="shared" si="23"/>
        <v>97.867046836042718</v>
      </c>
      <c r="G376">
        <f t="shared" si="20"/>
        <v>13.659985163587777</v>
      </c>
      <c r="H376">
        <f t="shared" si="21"/>
        <v>33.545792337262867</v>
      </c>
      <c r="I376">
        <f t="shared" si="22"/>
        <v>17.50731652598796</v>
      </c>
    </row>
    <row r="377" spans="1:9" x14ac:dyDescent="0.2">
      <c r="A377" s="47">
        <f>'Q2 DATA 1965-2021'!R374/100</f>
        <v>2.7900000000000001E-2</v>
      </c>
      <c r="B377" s="47">
        <f>'Q2 DATA 1965-2021'!N374/100</f>
        <v>4.1900000000000007E-2</v>
      </c>
      <c r="C377" s="47">
        <f>'Q2 DATA 1965-2021'!B374/100</f>
        <v>6.5500000000000003E-2</v>
      </c>
      <c r="D377" s="47">
        <f>'Q2 DATA 1965-2021'!F374/100</f>
        <v>2.3900000000000001E-2</v>
      </c>
      <c r="F377">
        <f t="shared" si="23"/>
        <v>100.59753744276831</v>
      </c>
      <c r="G377">
        <f t="shared" si="20"/>
        <v>14.232338541942106</v>
      </c>
      <c r="H377">
        <f t="shared" si="21"/>
        <v>35.743041735353586</v>
      </c>
      <c r="I377">
        <f t="shared" si="22"/>
        <v>17.925741390959072</v>
      </c>
    </row>
    <row r="378" spans="1:9" x14ac:dyDescent="0.2">
      <c r="A378" s="47">
        <f>'Q2 DATA 1965-2021'!R375/100</f>
        <v>3.8800000000000001E-2</v>
      </c>
      <c r="B378" s="47">
        <f>'Q2 DATA 1965-2021'!N375/100</f>
        <v>4.07E-2</v>
      </c>
      <c r="C378" s="47">
        <f>'Q2 DATA 1965-2021'!B375/100</f>
        <v>6.25E-2</v>
      </c>
      <c r="D378" s="47">
        <f>'Q2 DATA 1965-2021'!F375/100</f>
        <v>3.4099999999999998E-2</v>
      </c>
      <c r="F378">
        <f t="shared" si="23"/>
        <v>104.50072189554771</v>
      </c>
      <c r="G378">
        <f t="shared" si="20"/>
        <v>14.81159472059915</v>
      </c>
      <c r="H378">
        <f t="shared" si="21"/>
        <v>37.976981843813185</v>
      </c>
      <c r="I378">
        <f t="shared" si="22"/>
        <v>18.537009172390775</v>
      </c>
    </row>
    <row r="379" spans="1:9" x14ac:dyDescent="0.2">
      <c r="A379" s="47">
        <f>'Q2 DATA 1965-2021'!R376/100</f>
        <v>4.0199999999999993E-2</v>
      </c>
      <c r="B379" s="47">
        <f>'Q2 DATA 1965-2021'!N376/100</f>
        <v>1.4000000000000002E-3</v>
      </c>
      <c r="C379" s="47">
        <f>'Q2 DATA 1965-2021'!B376/100</f>
        <v>4.2300000000000004E-2</v>
      </c>
      <c r="D379" s="47">
        <f>'Q2 DATA 1965-2021'!F376/100</f>
        <v>6.0999999999999995E-3</v>
      </c>
      <c r="F379">
        <f t="shared" si="23"/>
        <v>108.70165091574873</v>
      </c>
      <c r="G379">
        <f t="shared" si="20"/>
        <v>14.83233095320799</v>
      </c>
      <c r="H379">
        <f t="shared" si="21"/>
        <v>39.583408175806483</v>
      </c>
      <c r="I379">
        <f t="shared" si="22"/>
        <v>18.650084928342359</v>
      </c>
    </row>
    <row r="380" spans="1:9" x14ac:dyDescent="0.2">
      <c r="A380" s="47">
        <f>'Q2 DATA 1965-2021'!R377/100</f>
        <v>4.4900000000000002E-2</v>
      </c>
      <c r="B380" s="47">
        <f>'Q2 DATA 1965-2021'!N377/100</f>
        <v>4.9200000000000001E-2</v>
      </c>
      <c r="C380" s="47">
        <f>'Q2 DATA 1965-2021'!B377/100</f>
        <v>2.5099999999999997E-2</v>
      </c>
      <c r="D380" s="47">
        <f>'Q2 DATA 1965-2021'!F377/100</f>
        <v>4.58E-2</v>
      </c>
      <c r="F380">
        <f t="shared" si="23"/>
        <v>113.58235504186584</v>
      </c>
      <c r="G380">
        <f t="shared" si="20"/>
        <v>15.562081636105821</v>
      </c>
      <c r="H380">
        <f t="shared" si="21"/>
        <v>40.576951721019221</v>
      </c>
      <c r="I380">
        <f t="shared" si="22"/>
        <v>19.504258818060439</v>
      </c>
    </row>
    <row r="381" spans="1:9" x14ac:dyDescent="0.2">
      <c r="A381" s="47">
        <f>'Q2 DATA 1965-2021'!R378/100</f>
        <v>-3.0899999999999997E-2</v>
      </c>
      <c r="B381" s="47">
        <f>'Q2 DATA 1965-2021'!N378/100</f>
        <v>-4.5000000000000005E-3</v>
      </c>
      <c r="C381" s="47">
        <f>'Q2 DATA 1965-2021'!B378/100</f>
        <v>-4.6199999999999998E-2</v>
      </c>
      <c r="D381" s="47">
        <f>'Q2 DATA 1965-2021'!F378/100</f>
        <v>-1E-3</v>
      </c>
      <c r="F381">
        <f t="shared" si="23"/>
        <v>110.07266027107218</v>
      </c>
      <c r="G381">
        <f t="shared" si="20"/>
        <v>15.492052268743347</v>
      </c>
      <c r="H381">
        <f t="shared" si="21"/>
        <v>38.702296551508134</v>
      </c>
      <c r="I381">
        <f t="shared" si="22"/>
        <v>19.484754559242379</v>
      </c>
    </row>
    <row r="382" spans="1:9" x14ac:dyDescent="0.2">
      <c r="A382" s="47">
        <f>'Q2 DATA 1965-2021'!R379/100</f>
        <v>4.4800000000000006E-2</v>
      </c>
      <c r="B382" s="47">
        <f>'Q2 DATA 1965-2021'!N379/100</f>
        <v>4.8799999999999996E-2</v>
      </c>
      <c r="C382" s="47">
        <f>'Q2 DATA 1965-2021'!B379/100</f>
        <v>1.7899999999999999E-2</v>
      </c>
      <c r="D382" s="47">
        <f>'Q2 DATA 1965-2021'!F379/100</f>
        <v>4.4299999999999999E-2</v>
      </c>
      <c r="F382">
        <f t="shared" si="23"/>
        <v>115.00391545121622</v>
      </c>
      <c r="G382">
        <f t="shared" si="20"/>
        <v>16.248064419458021</v>
      </c>
      <c r="H382">
        <f t="shared" si="21"/>
        <v>39.395067659780132</v>
      </c>
      <c r="I382">
        <f t="shared" si="22"/>
        <v>20.347929186216817</v>
      </c>
    </row>
    <row r="383" spans="1:9" x14ac:dyDescent="0.2">
      <c r="A383" s="47">
        <f>'Q2 DATA 1965-2021'!R380/100</f>
        <v>1.66E-2</v>
      </c>
      <c r="B383" s="47">
        <f>'Q2 DATA 1965-2021'!N380/100</f>
        <v>9.7000000000000003E-3</v>
      </c>
      <c r="C383" s="47">
        <f>'Q2 DATA 1965-2021'!B380/100</f>
        <v>1.8500000000000003E-2</v>
      </c>
      <c r="D383" s="47">
        <f>'Q2 DATA 1965-2021'!F380/100</f>
        <v>1.6799999999999999E-2</v>
      </c>
      <c r="F383">
        <f t="shared" si="23"/>
        <v>116.9129804477064</v>
      </c>
      <c r="G383">
        <f t="shared" si="20"/>
        <v>16.405670644326765</v>
      </c>
      <c r="H383">
        <f t="shared" si="21"/>
        <v>40.123876411486066</v>
      </c>
      <c r="I383">
        <f t="shared" si="22"/>
        <v>20.689774396545257</v>
      </c>
    </row>
    <row r="384" spans="1:9" x14ac:dyDescent="0.2">
      <c r="A384" s="47">
        <f>'Q2 DATA 1965-2021'!R381/100</f>
        <v>2.6200000000000001E-2</v>
      </c>
      <c r="B384" s="47">
        <f>'Q2 DATA 1965-2021'!N381/100</f>
        <v>3.27E-2</v>
      </c>
      <c r="C384" s="47">
        <f>'Q2 DATA 1965-2021'!B381/100</f>
        <v>1.2199999999999999E-2</v>
      </c>
      <c r="D384" s="47">
        <f>'Q2 DATA 1965-2021'!F381/100</f>
        <v>3.49E-2</v>
      </c>
      <c r="F384">
        <f t="shared" si="23"/>
        <v>119.97610053543632</v>
      </c>
      <c r="G384">
        <f t="shared" si="20"/>
        <v>16.942136074396249</v>
      </c>
      <c r="H384">
        <f t="shared" si="21"/>
        <v>40.613387703706195</v>
      </c>
      <c r="I384">
        <f t="shared" si="22"/>
        <v>21.411847522984687</v>
      </c>
    </row>
    <row r="385" spans="1:9" x14ac:dyDescent="0.2">
      <c r="A385" s="47">
        <f>'Q2 DATA 1965-2021'!R382/100</f>
        <v>1.9599999999999999E-2</v>
      </c>
      <c r="B385" s="47">
        <f>'Q2 DATA 1965-2021'!N382/100</f>
        <v>1.5100000000000001E-2</v>
      </c>
      <c r="C385" s="47">
        <f>'Q2 DATA 1965-2021'!B382/100</f>
        <v>3.15E-2</v>
      </c>
      <c r="D385" s="47">
        <f>'Q2 DATA 1965-2021'!F382/100</f>
        <v>1.32E-2</v>
      </c>
      <c r="F385">
        <f t="shared" si="23"/>
        <v>122.32763210593087</v>
      </c>
      <c r="G385">
        <f t="shared" si="20"/>
        <v>17.19796232911963</v>
      </c>
      <c r="H385">
        <f t="shared" si="21"/>
        <v>41.892709416372945</v>
      </c>
      <c r="I385">
        <f t="shared" si="22"/>
        <v>21.694483910288085</v>
      </c>
    </row>
    <row r="386" spans="1:9" x14ac:dyDescent="0.2">
      <c r="A386" s="47">
        <f>'Q2 DATA 1965-2021'!R383/100</f>
        <v>1.49E-2</v>
      </c>
      <c r="B386" s="47">
        <f>'Q2 DATA 1965-2021'!N383/100</f>
        <v>3.3E-3</v>
      </c>
      <c r="C386" s="47">
        <f>'Q2 DATA 1965-2021'!B383/100</f>
        <v>0.03</v>
      </c>
      <c r="D386" s="47">
        <f>'Q2 DATA 1965-2021'!F383/100</f>
        <v>8.199999999999999E-3</v>
      </c>
      <c r="F386">
        <f t="shared" si="23"/>
        <v>124.15031382430924</v>
      </c>
      <c r="G386">
        <f t="shared" si="20"/>
        <v>17.254715604805725</v>
      </c>
      <c r="H386">
        <f t="shared" si="21"/>
        <v>43.149490698864135</v>
      </c>
      <c r="I386">
        <f t="shared" si="22"/>
        <v>21.872378678352447</v>
      </c>
    </row>
    <row r="387" spans="1:9" x14ac:dyDescent="0.2">
      <c r="A387" s="47">
        <f>'Q2 DATA 1965-2021'!R384/100</f>
        <v>5.0000000000000001E-3</v>
      </c>
      <c r="B387" s="47">
        <f>'Q2 DATA 1965-2021'!N384/100</f>
        <v>2.5699999999999997E-2</v>
      </c>
      <c r="C387" s="47">
        <f>'Q2 DATA 1965-2021'!B384/100</f>
        <v>7.6200000000000004E-2</v>
      </c>
      <c r="D387" s="47">
        <f>'Q2 DATA 1965-2021'!F384/100</f>
        <v>1.3300000000000001E-2</v>
      </c>
      <c r="F387">
        <f t="shared" si="23"/>
        <v>124.77106539343077</v>
      </c>
      <c r="G387">
        <f t="shared" si="20"/>
        <v>17.698161795849234</v>
      </c>
      <c r="H387">
        <f t="shared" si="21"/>
        <v>46.437481890117581</v>
      </c>
      <c r="I387">
        <f t="shared" si="22"/>
        <v>22.163281314774537</v>
      </c>
    </row>
    <row r="388" spans="1:9" x14ac:dyDescent="0.2">
      <c r="A388" s="47">
        <f>'Q2 DATA 1965-2021'!R385/100</f>
        <v>3.0800000000000001E-2</v>
      </c>
      <c r="B388" s="47">
        <f>'Q2 DATA 1965-2021'!N385/100</f>
        <v>3.85E-2</v>
      </c>
      <c r="C388" s="47">
        <f>'Q2 DATA 1965-2021'!B385/100</f>
        <v>6.9900000000000004E-2</v>
      </c>
      <c r="D388" s="47">
        <f>'Q2 DATA 1965-2021'!F385/100</f>
        <v>2.5699999999999997E-2</v>
      </c>
      <c r="F388">
        <f t="shared" si="23"/>
        <v>128.61401420754842</v>
      </c>
      <c r="G388">
        <f t="shared" si="20"/>
        <v>18.379541024989429</v>
      </c>
      <c r="H388">
        <f t="shared" si="21"/>
        <v>49.683461874236805</v>
      </c>
      <c r="I388">
        <f t="shared" si="22"/>
        <v>22.732877644564244</v>
      </c>
    </row>
    <row r="389" spans="1:9" x14ac:dyDescent="0.2">
      <c r="A389" s="47">
        <f>'Q2 DATA 1965-2021'!R386/100</f>
        <v>-3.4999999999999996E-3</v>
      </c>
      <c r="B389" s="47">
        <f>'Q2 DATA 1965-2021'!N386/100</f>
        <v>-1.6000000000000001E-3</v>
      </c>
      <c r="C389" s="47">
        <f>'Q2 DATA 1965-2021'!B386/100</f>
        <v>-4.5899999999999996E-2</v>
      </c>
      <c r="D389" s="47">
        <f>'Q2 DATA 1965-2021'!F386/100</f>
        <v>5.0000000000000001E-3</v>
      </c>
      <c r="F389">
        <f t="shared" si="23"/>
        <v>128.16386515782202</v>
      </c>
      <c r="G389">
        <f t="shared" si="20"/>
        <v>18.350133759349443</v>
      </c>
      <c r="H389">
        <f t="shared" si="21"/>
        <v>47.402990974209331</v>
      </c>
      <c r="I389">
        <f t="shared" si="22"/>
        <v>22.846542032787063</v>
      </c>
    </row>
    <row r="390" spans="1:9" x14ac:dyDescent="0.2">
      <c r="A390" s="47">
        <f>'Q2 DATA 1965-2021'!R387/100</f>
        <v>-5.0700000000000002E-2</v>
      </c>
      <c r="B390" s="47">
        <f>'Q2 DATA 1965-2021'!N387/100</f>
        <v>-6.1900000000000004E-2</v>
      </c>
      <c r="C390" s="47">
        <f>'Q2 DATA 1965-2021'!B387/100</f>
        <v>-9.2600000000000002E-2</v>
      </c>
      <c r="D390" s="47">
        <f>'Q2 DATA 1965-2021'!F387/100</f>
        <v>-4.4999999999999998E-2</v>
      </c>
      <c r="F390">
        <f t="shared" si="23"/>
        <v>121.66595719432044</v>
      </c>
      <c r="G390">
        <f t="shared" si="20"/>
        <v>17.214260479645713</v>
      </c>
      <c r="H390">
        <f t="shared" si="21"/>
        <v>43.013474009997545</v>
      </c>
      <c r="I390">
        <f t="shared" si="22"/>
        <v>21.818447641311643</v>
      </c>
    </row>
    <row r="391" spans="1:9" x14ac:dyDescent="0.2">
      <c r="A391" s="47">
        <f>'Q2 DATA 1965-2021'!R388/100</f>
        <v>3.7599999999999995E-2</v>
      </c>
      <c r="B391" s="47">
        <f>'Q2 DATA 1965-2021'!N388/100</f>
        <v>2.2099999999999998E-2</v>
      </c>
      <c r="C391" s="47">
        <f>'Q2 DATA 1965-2021'!B388/100</f>
        <v>4.2699999999999995E-2</v>
      </c>
      <c r="D391" s="47">
        <f>'Q2 DATA 1965-2021'!F388/100</f>
        <v>2.18E-2</v>
      </c>
      <c r="F391">
        <f t="shared" si="23"/>
        <v>126.2405971848269</v>
      </c>
      <c r="G391">
        <f t="shared" si="20"/>
        <v>17.594695636245884</v>
      </c>
      <c r="H391">
        <f t="shared" si="21"/>
        <v>44.850149350224441</v>
      </c>
      <c r="I391">
        <f t="shared" si="22"/>
        <v>22.294089799892237</v>
      </c>
    </row>
    <row r="392" spans="1:9" x14ac:dyDescent="0.2">
      <c r="A392" s="47">
        <f>'Q2 DATA 1965-2021'!R389/100</f>
        <v>3.85E-2</v>
      </c>
      <c r="B392" s="47">
        <f>'Q2 DATA 1965-2021'!N389/100</f>
        <v>6.9900000000000004E-2</v>
      </c>
      <c r="C392" s="47">
        <f>'Q2 DATA 1965-2021'!B389/100</f>
        <v>3.0099999999999998E-2</v>
      </c>
      <c r="D392" s="47">
        <f>'Q2 DATA 1965-2021'!F389/100</f>
        <v>5.8600000000000006E-2</v>
      </c>
      <c r="F392">
        <f t="shared" si="23"/>
        <v>131.10086017644272</v>
      </c>
      <c r="G392">
        <f t="shared" si="20"/>
        <v>18.824564861219471</v>
      </c>
      <c r="H392">
        <f t="shared" si="21"/>
        <v>46.200138845666196</v>
      </c>
      <c r="I392">
        <f t="shared" si="22"/>
        <v>23.600523462165921</v>
      </c>
    </row>
    <row r="393" spans="1:9" x14ac:dyDescent="0.2">
      <c r="A393" s="47">
        <f>'Q2 DATA 1965-2021'!R390/100</f>
        <v>3.2500000000000001E-2</v>
      </c>
      <c r="B393" s="47">
        <f>'Q2 DATA 1965-2021'!N390/100</f>
        <v>3.9000000000000003E-3</v>
      </c>
      <c r="C393" s="47">
        <f>'Q2 DATA 1965-2021'!B390/100</f>
        <v>-2.1000000000000001E-2</v>
      </c>
      <c r="D393" s="47">
        <f>'Q2 DATA 1965-2021'!F390/100</f>
        <v>2.3799999999999998E-2</v>
      </c>
      <c r="F393">
        <f t="shared" si="23"/>
        <v>135.36163813217712</v>
      </c>
      <c r="G393">
        <f t="shared" si="20"/>
        <v>18.897980664178228</v>
      </c>
      <c r="H393">
        <f t="shared" si="21"/>
        <v>45.229935929907207</v>
      </c>
      <c r="I393">
        <f t="shared" si="22"/>
        <v>24.162215920565469</v>
      </c>
    </row>
    <row r="394" spans="1:9" x14ac:dyDescent="0.2">
      <c r="A394" s="47">
        <f>'Q2 DATA 1965-2021'!R391/100</f>
        <v>6.0499999999999998E-2</v>
      </c>
      <c r="B394" s="47">
        <f>'Q2 DATA 1965-2021'!N391/100</f>
        <v>6.7299999999999999E-2</v>
      </c>
      <c r="C394" s="47">
        <f>'Q2 DATA 1965-2021'!B391/100</f>
        <v>2.1700000000000001E-2</v>
      </c>
      <c r="D394" s="47">
        <f>'Q2 DATA 1965-2021'!F391/100</f>
        <v>7.6399999999999996E-2</v>
      </c>
      <c r="F394">
        <f t="shared" si="23"/>
        <v>143.55101723917383</v>
      </c>
      <c r="G394">
        <f t="shared" si="20"/>
        <v>20.169814762877422</v>
      </c>
      <c r="H394">
        <f t="shared" si="21"/>
        <v>46.211425539586195</v>
      </c>
      <c r="I394">
        <f t="shared" si="22"/>
        <v>26.00820921689667</v>
      </c>
    </row>
    <row r="395" spans="1:9" x14ac:dyDescent="0.2">
      <c r="A395" s="47">
        <f>'Q2 DATA 1965-2021'!R392/100</f>
        <v>3.8E-3</v>
      </c>
      <c r="B395" s="47">
        <f>'Q2 DATA 1965-2021'!N392/100</f>
        <v>-1.8500000000000003E-2</v>
      </c>
      <c r="C395" s="47">
        <f>'Q2 DATA 1965-2021'!B392/100</f>
        <v>1.26E-2</v>
      </c>
      <c r="D395" s="47">
        <f>'Q2 DATA 1965-2021'!F392/100</f>
        <v>-1.9199999999999998E-2</v>
      </c>
      <c r="F395">
        <f t="shared" si="23"/>
        <v>144.09651110468269</v>
      </c>
      <c r="G395">
        <f t="shared" si="20"/>
        <v>19.796673189764192</v>
      </c>
      <c r="H395">
        <f t="shared" si="21"/>
        <v>46.793689501384975</v>
      </c>
      <c r="I395">
        <f t="shared" si="22"/>
        <v>25.508851599932253</v>
      </c>
    </row>
    <row r="396" spans="1:9" x14ac:dyDescent="0.2">
      <c r="A396" s="47">
        <f>'Q2 DATA 1965-2021'!R393/100</f>
        <v>4.0599999999999997E-2</v>
      </c>
      <c r="B396" s="47">
        <f>'Q2 DATA 1965-2021'!N393/100</f>
        <v>6.8699999999999997E-2</v>
      </c>
      <c r="C396" s="47">
        <f>'Q2 DATA 1965-2021'!B393/100</f>
        <v>5.1100000000000007E-2</v>
      </c>
      <c r="D396" s="47">
        <f>'Q2 DATA 1965-2021'!F393/100</f>
        <v>6.4600000000000005E-2</v>
      </c>
      <c r="F396">
        <f t="shared" si="23"/>
        <v>149.94682945553279</v>
      </c>
      <c r="G396">
        <f t="shared" si="20"/>
        <v>21.15670463790099</v>
      </c>
      <c r="H396">
        <f t="shared" si="21"/>
        <v>49.184847034905744</v>
      </c>
      <c r="I396">
        <f t="shared" si="22"/>
        <v>27.156723413287878</v>
      </c>
    </row>
    <row r="397" spans="1:9" x14ac:dyDescent="0.2">
      <c r="A397" s="47">
        <f>'Q2 DATA 1965-2021'!R394/100</f>
        <v>3.5900000000000001E-2</v>
      </c>
      <c r="B397" s="47">
        <f>'Q2 DATA 1965-2021'!N394/100</f>
        <v>-2.0999999999999999E-3</v>
      </c>
      <c r="C397" s="47">
        <f>'Q2 DATA 1965-2021'!B394/100</f>
        <v>-2.0199999999999999E-2</v>
      </c>
      <c r="D397" s="47">
        <f>'Q2 DATA 1965-2021'!F394/100</f>
        <v>5.6999999999999993E-3</v>
      </c>
      <c r="F397">
        <f t="shared" si="23"/>
        <v>155.32992063298641</v>
      </c>
      <c r="G397">
        <f t="shared" si="20"/>
        <v>21.112275558161397</v>
      </c>
      <c r="H397">
        <f t="shared" si="21"/>
        <v>48.191313124800651</v>
      </c>
      <c r="I397">
        <f t="shared" si="22"/>
        <v>27.31151673674362</v>
      </c>
    </row>
    <row r="398" spans="1:9" x14ac:dyDescent="0.2">
      <c r="A398" s="47">
        <f>'Q2 DATA 1965-2021'!R395/100</f>
        <v>-3.9199999999999999E-2</v>
      </c>
      <c r="B398" s="47">
        <f>'Q2 DATA 1965-2021'!N395/100</f>
        <v>-5.8899999999999994E-2</v>
      </c>
      <c r="C398" s="47">
        <f>'Q2 DATA 1965-2021'!B395/100</f>
        <v>-4.7300000000000002E-2</v>
      </c>
      <c r="D398" s="47">
        <f>'Q2 DATA 1965-2021'!F395/100</f>
        <v>-4.4000000000000004E-2</v>
      </c>
      <c r="F398">
        <f t="shared" si="23"/>
        <v>149.24098774417334</v>
      </c>
      <c r="G398">
        <f t="shared" ref="G398:G461" si="24">G397*(1+B398)</f>
        <v>19.868762527785691</v>
      </c>
      <c r="H398">
        <f t="shared" ref="H398:H461" si="25">H397*(1+C398)</f>
        <v>45.91186401399758</v>
      </c>
      <c r="I398">
        <f t="shared" ref="I398:I461" si="26">I397*(1+D398)</f>
        <v>26.109810000326899</v>
      </c>
    </row>
    <row r="399" spans="1:9" x14ac:dyDescent="0.2">
      <c r="A399" s="47">
        <f>'Q2 DATA 1965-2021'!R396/100</f>
        <v>7.8000000000000005E-3</v>
      </c>
      <c r="B399" s="47">
        <f>'Q2 DATA 1965-2021'!N396/100</f>
        <v>6.6900000000000001E-2</v>
      </c>
      <c r="C399" s="47">
        <f>'Q2 DATA 1965-2021'!B396/100</f>
        <v>-3.5400000000000001E-2</v>
      </c>
      <c r="D399" s="47">
        <f>'Q2 DATA 1965-2021'!F396/100</f>
        <v>6.0299999999999999E-2</v>
      </c>
      <c r="F399">
        <f t="shared" ref="F399:F462" si="27">F398*(1+A399)</f>
        <v>150.40506744857788</v>
      </c>
      <c r="G399">
        <f t="shared" si="24"/>
        <v>21.197982740894552</v>
      </c>
      <c r="H399">
        <f t="shared" si="25"/>
        <v>44.286584027902066</v>
      </c>
      <c r="I399">
        <f t="shared" si="26"/>
        <v>27.684231543346613</v>
      </c>
    </row>
    <row r="400" spans="1:9" x14ac:dyDescent="0.2">
      <c r="A400" s="47">
        <f>'Q2 DATA 1965-2021'!R397/100</f>
        <v>7.2599999999999998E-2</v>
      </c>
      <c r="B400" s="47">
        <f>'Q2 DATA 1965-2021'!N397/100</f>
        <v>7.0400000000000004E-2</v>
      </c>
      <c r="C400" s="47">
        <f>'Q2 DATA 1965-2021'!B397/100</f>
        <v>9.5600000000000004E-2</v>
      </c>
      <c r="D400" s="47">
        <f>'Q2 DATA 1965-2021'!F397/100</f>
        <v>6.1900000000000004E-2</v>
      </c>
      <c r="F400">
        <f t="shared" si="27"/>
        <v>161.32447534534464</v>
      </c>
      <c r="G400">
        <f t="shared" si="24"/>
        <v>22.690320725853528</v>
      </c>
      <c r="H400">
        <f t="shared" si="25"/>
        <v>48.520381460969496</v>
      </c>
      <c r="I400">
        <f t="shared" si="26"/>
        <v>29.397885475879768</v>
      </c>
    </row>
    <row r="401" spans="1:9" x14ac:dyDescent="0.2">
      <c r="A401" s="47">
        <f>'Q2 DATA 1965-2021'!R398/100</f>
        <v>5.04E-2</v>
      </c>
      <c r="B401" s="47">
        <f>'Q2 DATA 1965-2021'!N398/100</f>
        <v>4.4000000000000004E-2</v>
      </c>
      <c r="C401" s="47">
        <f>'Q2 DATA 1965-2021'!B398/100</f>
        <v>5.9200000000000003E-2</v>
      </c>
      <c r="D401" s="47">
        <f>'Q2 DATA 1965-2021'!F398/100</f>
        <v>4.41E-2</v>
      </c>
      <c r="F401">
        <f t="shared" si="27"/>
        <v>169.45522890275001</v>
      </c>
      <c r="G401">
        <f t="shared" si="24"/>
        <v>23.688694837791083</v>
      </c>
      <c r="H401">
        <f t="shared" si="25"/>
        <v>51.392788043458886</v>
      </c>
      <c r="I401">
        <f t="shared" si="26"/>
        <v>30.694332225366068</v>
      </c>
    </row>
    <row r="402" spans="1:9" x14ac:dyDescent="0.2">
      <c r="A402" s="47">
        <f>'Q2 DATA 1965-2021'!R399/100</f>
        <v>6.8000000000000005E-2</v>
      </c>
      <c r="B402" s="47">
        <f>'Q2 DATA 1965-2021'!N399/100</f>
        <v>7.17E-2</v>
      </c>
      <c r="C402" s="47">
        <f>'Q2 DATA 1965-2021'!B399/100</f>
        <v>5.45E-2</v>
      </c>
      <c r="D402" s="47">
        <f>'Q2 DATA 1965-2021'!F399/100</f>
        <v>8.3199999999999996E-2</v>
      </c>
      <c r="F402">
        <f t="shared" si="27"/>
        <v>180.97818446813702</v>
      </c>
      <c r="G402">
        <f t="shared" si="24"/>
        <v>25.387174257660707</v>
      </c>
      <c r="H402">
        <f t="shared" si="25"/>
        <v>54.193694991827392</v>
      </c>
      <c r="I402">
        <f t="shared" si="26"/>
        <v>33.248100666516521</v>
      </c>
    </row>
    <row r="403" spans="1:9" x14ac:dyDescent="0.2">
      <c r="A403" s="47">
        <f>'Q2 DATA 1965-2021'!R400/100</f>
        <v>-1.3999999999999999E-2</v>
      </c>
      <c r="B403" s="47">
        <f>'Q2 DATA 1965-2021'!N400/100</f>
        <v>-5.7200000000000001E-2</v>
      </c>
      <c r="C403" s="47">
        <f>'Q2 DATA 1965-2021'!B400/100</f>
        <v>4.3799999999999999E-2</v>
      </c>
      <c r="D403" s="47">
        <f>'Q2 DATA 1965-2021'!F400/100</f>
        <v>-5.5800000000000002E-2</v>
      </c>
      <c r="F403">
        <f t="shared" si="27"/>
        <v>178.4444898855831</v>
      </c>
      <c r="G403">
        <f t="shared" si="24"/>
        <v>23.935027890122512</v>
      </c>
      <c r="H403">
        <f t="shared" si="25"/>
        <v>56.567378832469437</v>
      </c>
      <c r="I403">
        <f t="shared" si="26"/>
        <v>31.392856649324901</v>
      </c>
    </row>
    <row r="404" spans="1:9" x14ac:dyDescent="0.2">
      <c r="A404" s="47">
        <f>'Q2 DATA 1965-2021'!R401/100</f>
        <v>7.0099999999999996E-2</v>
      </c>
      <c r="B404" s="47">
        <f>'Q2 DATA 1965-2021'!N401/100</f>
        <v>5.1699999999999996E-2</v>
      </c>
      <c r="C404" s="47">
        <f>'Q2 DATA 1965-2021'!B401/100</f>
        <v>9.6000000000000002E-2</v>
      </c>
      <c r="D404" s="47">
        <f>'Q2 DATA 1965-2021'!F401/100</f>
        <v>5.4299999999999994E-2</v>
      </c>
      <c r="F404">
        <f t="shared" si="27"/>
        <v>190.95344862656248</v>
      </c>
      <c r="G404">
        <f t="shared" si="24"/>
        <v>25.172468832041847</v>
      </c>
      <c r="H404">
        <f t="shared" si="25"/>
        <v>61.997847200386509</v>
      </c>
      <c r="I404">
        <f t="shared" si="26"/>
        <v>33.097488765383247</v>
      </c>
    </row>
    <row r="405" spans="1:9" x14ac:dyDescent="0.2">
      <c r="A405" s="47">
        <f>'Q2 DATA 1965-2021'!R402/100</f>
        <v>-3.0099999999999998E-2</v>
      </c>
      <c r="B405" s="47">
        <f>'Q2 DATA 1965-2021'!N402/100</f>
        <v>-3.2899999999999999E-2</v>
      </c>
      <c r="C405" s="47">
        <f>'Q2 DATA 1965-2021'!B402/100</f>
        <v>-3.0600000000000002E-2</v>
      </c>
      <c r="D405" s="47">
        <f>'Q2 DATA 1965-2021'!F402/100</f>
        <v>-2.9700000000000001E-2</v>
      </c>
      <c r="F405">
        <f t="shared" si="27"/>
        <v>185.20574982290293</v>
      </c>
      <c r="G405">
        <f t="shared" si="24"/>
        <v>24.34429460746767</v>
      </c>
      <c r="H405">
        <f t="shared" si="25"/>
        <v>60.100713076054681</v>
      </c>
      <c r="I405">
        <f t="shared" si="26"/>
        <v>32.114493349051365</v>
      </c>
    </row>
    <row r="406" spans="1:9" x14ac:dyDescent="0.2">
      <c r="A406" s="47">
        <f>'Q2 DATA 1965-2021'!R403/100</f>
        <v>2.29E-2</v>
      </c>
      <c r="B406" s="47">
        <f>'Q2 DATA 1965-2021'!N403/100</f>
        <v>4.4900000000000002E-2</v>
      </c>
      <c r="C406" s="47">
        <f>'Q2 DATA 1965-2021'!B403/100</f>
        <v>-1.9400000000000001E-2</v>
      </c>
      <c r="D406" s="47">
        <f>'Q2 DATA 1965-2021'!F403/100</f>
        <v>4.6799999999999994E-2</v>
      </c>
      <c r="F406">
        <f t="shared" si="27"/>
        <v>189.4469614938474</v>
      </c>
      <c r="G406">
        <f t="shared" si="24"/>
        <v>25.437353435342967</v>
      </c>
      <c r="H406">
        <f t="shared" si="25"/>
        <v>58.934759242379222</v>
      </c>
      <c r="I406">
        <f t="shared" si="26"/>
        <v>33.617451637786971</v>
      </c>
    </row>
    <row r="407" spans="1:9" x14ac:dyDescent="0.2">
      <c r="A407" s="47">
        <f>'Q2 DATA 1965-2021'!R404/100</f>
        <v>2.3900000000000001E-2</v>
      </c>
      <c r="B407" s="47">
        <f>'Q2 DATA 1965-2021'!N404/100</f>
        <v>7.9000000000000008E-3</v>
      </c>
      <c r="C407" s="47">
        <f>'Q2 DATA 1965-2021'!B404/100</f>
        <v>-1.6500000000000001E-2</v>
      </c>
      <c r="D407" s="47">
        <f>'Q2 DATA 1965-2021'!F404/100</f>
        <v>2.0400000000000001E-2</v>
      </c>
      <c r="F407">
        <f t="shared" si="27"/>
        <v>193.97474387355035</v>
      </c>
      <c r="G407">
        <f t="shared" si="24"/>
        <v>25.638308527482177</v>
      </c>
      <c r="H407">
        <f t="shared" si="25"/>
        <v>57.96233571487997</v>
      </c>
      <c r="I407">
        <f t="shared" si="26"/>
        <v>34.303247651197822</v>
      </c>
    </row>
    <row r="408" spans="1:9" x14ac:dyDescent="0.2">
      <c r="A408" s="47">
        <f>'Q2 DATA 1965-2021'!R405/100</f>
        <v>3.9000000000000003E-3</v>
      </c>
      <c r="B408" s="47">
        <f>'Q2 DATA 1965-2021'!N405/100</f>
        <v>3.1200000000000002E-2</v>
      </c>
      <c r="C408" s="47">
        <f>'Q2 DATA 1965-2021'!B405/100</f>
        <v>-6.8999999999999999E-3</v>
      </c>
      <c r="D408" s="47">
        <f>'Q2 DATA 1965-2021'!F405/100</f>
        <v>1.1899999999999999E-2</v>
      </c>
      <c r="F408">
        <f t="shared" si="27"/>
        <v>194.73124537465719</v>
      </c>
      <c r="G408">
        <f t="shared" si="24"/>
        <v>26.438223753539617</v>
      </c>
      <c r="H408">
        <f t="shared" si="25"/>
        <v>57.562395598447296</v>
      </c>
      <c r="I408">
        <f t="shared" si="26"/>
        <v>34.711456298247079</v>
      </c>
    </row>
    <row r="409" spans="1:9" x14ac:dyDescent="0.2">
      <c r="A409" s="47">
        <f>'Q2 DATA 1965-2021'!R406/100</f>
        <v>7.0699999999999999E-2</v>
      </c>
      <c r="B409" s="47">
        <f>'Q2 DATA 1965-2021'!N406/100</f>
        <v>7.1199999999999999E-2</v>
      </c>
      <c r="C409" s="47">
        <f>'Q2 DATA 1965-2021'!B406/100</f>
        <v>6.2300000000000001E-2</v>
      </c>
      <c r="D409" s="47">
        <f>'Q2 DATA 1965-2021'!F406/100</f>
        <v>7.2999999999999995E-2</v>
      </c>
      <c r="F409">
        <f t="shared" si="27"/>
        <v>208.49874442264544</v>
      </c>
      <c r="G409">
        <f t="shared" si="24"/>
        <v>28.320625284791635</v>
      </c>
      <c r="H409">
        <f t="shared" si="25"/>
        <v>61.148532844230566</v>
      </c>
      <c r="I409">
        <f t="shared" si="26"/>
        <v>37.245392608019117</v>
      </c>
    </row>
    <row r="410" spans="1:9" x14ac:dyDescent="0.2">
      <c r="A410" s="47">
        <f>'Q2 DATA 1965-2021'!R407/100</f>
        <v>6.5199999999999994E-2</v>
      </c>
      <c r="B410" s="47">
        <f>'Q2 DATA 1965-2021'!N407/100</f>
        <v>5.0599999999999999E-2</v>
      </c>
      <c r="C410" s="47">
        <f>'Q2 DATA 1965-2021'!B407/100</f>
        <v>5.3499999999999999E-2</v>
      </c>
      <c r="D410" s="47">
        <f>'Q2 DATA 1965-2021'!F407/100</f>
        <v>5.2199999999999996E-2</v>
      </c>
      <c r="F410">
        <f t="shared" si="27"/>
        <v>222.0928625590019</v>
      </c>
      <c r="G410">
        <f t="shared" si="24"/>
        <v>29.753648924202093</v>
      </c>
      <c r="H410">
        <f t="shared" si="25"/>
        <v>64.419979351396904</v>
      </c>
      <c r="I410">
        <f t="shared" si="26"/>
        <v>39.189602102157714</v>
      </c>
    </row>
    <row r="411" spans="1:9" x14ac:dyDescent="0.2">
      <c r="A411" s="47">
        <f>'Q2 DATA 1965-2021'!R408/100</f>
        <v>1.1000000000000001E-3</v>
      </c>
      <c r="B411" s="47">
        <f>'Q2 DATA 1965-2021'!N408/100</f>
        <v>9.4999999999999998E-3</v>
      </c>
      <c r="C411" s="47">
        <f>'Q2 DATA 1965-2021'!B408/100</f>
        <v>2.6200000000000001E-2</v>
      </c>
      <c r="D411" s="47">
        <f>'Q2 DATA 1965-2021'!F408/100</f>
        <v>1.3899999999999999E-2</v>
      </c>
      <c r="F411">
        <f t="shared" si="27"/>
        <v>222.33716470781684</v>
      </c>
      <c r="G411">
        <f t="shared" si="24"/>
        <v>30.036308588982013</v>
      </c>
      <c r="H411">
        <f t="shared" si="25"/>
        <v>66.107782810403506</v>
      </c>
      <c r="I411">
        <f t="shared" si="26"/>
        <v>39.734337571377708</v>
      </c>
    </row>
    <row r="412" spans="1:9" x14ac:dyDescent="0.2">
      <c r="A412" s="47">
        <f>'Q2 DATA 1965-2021'!R409/100</f>
        <v>-1.9599999999999999E-2</v>
      </c>
      <c r="B412" s="47">
        <f>'Q2 DATA 1965-2021'!N409/100</f>
        <v>-2.9700000000000001E-2</v>
      </c>
      <c r="C412" s="47">
        <f>'Q2 DATA 1965-2021'!B409/100</f>
        <v>-4.7699999999999992E-2</v>
      </c>
      <c r="D412" s="47">
        <f>'Q2 DATA 1965-2021'!F409/100</f>
        <v>-1.72E-2</v>
      </c>
      <c r="F412">
        <f t="shared" si="27"/>
        <v>217.97935627954365</v>
      </c>
      <c r="G412">
        <f t="shared" si="24"/>
        <v>29.144230223889249</v>
      </c>
      <c r="H412">
        <f t="shared" si="25"/>
        <v>62.954441570347264</v>
      </c>
      <c r="I412">
        <f t="shared" si="26"/>
        <v>39.050906965150013</v>
      </c>
    </row>
    <row r="413" spans="1:9" x14ac:dyDescent="0.2">
      <c r="A413" s="47">
        <f>'Q2 DATA 1965-2021'!R410/100</f>
        <v>4.5000000000000005E-3</v>
      </c>
      <c r="B413" s="47">
        <f>'Q2 DATA 1965-2021'!N410/100</f>
        <v>6.3299999999999995E-2</v>
      </c>
      <c r="C413" s="47">
        <f>'Q2 DATA 1965-2021'!B410/100</f>
        <v>-6.7000000000000002E-3</v>
      </c>
      <c r="D413" s="47">
        <f>'Q2 DATA 1965-2021'!F410/100</f>
        <v>4.6699999999999998E-2</v>
      </c>
      <c r="F413">
        <f t="shared" si="27"/>
        <v>218.9602633828016</v>
      </c>
      <c r="G413">
        <f t="shared" si="24"/>
        <v>30.989059997061435</v>
      </c>
      <c r="H413">
        <f t="shared" si="25"/>
        <v>62.532646811825934</v>
      </c>
      <c r="I413">
        <f t="shared" si="26"/>
        <v>40.874584320422514</v>
      </c>
    </row>
    <row r="414" spans="1:9" x14ac:dyDescent="0.2">
      <c r="A414" s="47">
        <f>'Q2 DATA 1965-2021'!R411/100</f>
        <v>-4.4199999999999996E-2</v>
      </c>
      <c r="B414" s="47">
        <f>'Q2 DATA 1965-2021'!N411/100</f>
        <v>-4.5000000000000005E-3</v>
      </c>
      <c r="C414" s="47">
        <f>'Q2 DATA 1965-2021'!B411/100</f>
        <v>-6.2100000000000002E-2</v>
      </c>
      <c r="D414" s="47">
        <f>'Q2 DATA 1965-2021'!F411/100</f>
        <v>-7.3000000000000001E-3</v>
      </c>
      <c r="F414">
        <f t="shared" si="27"/>
        <v>209.28221974128178</v>
      </c>
      <c r="G414">
        <f t="shared" si="24"/>
        <v>30.849609227074659</v>
      </c>
      <c r="H414">
        <f t="shared" si="25"/>
        <v>58.649369444811541</v>
      </c>
      <c r="I414">
        <f t="shared" si="26"/>
        <v>40.576199854883434</v>
      </c>
    </row>
    <row r="415" spans="1:9" x14ac:dyDescent="0.2">
      <c r="A415" s="47">
        <f>'Q2 DATA 1965-2021'!R412/100</f>
        <v>-0.14940000000000001</v>
      </c>
      <c r="B415" s="47">
        <f>'Q2 DATA 1965-2021'!N412/100</f>
        <v>-0.13949999999999999</v>
      </c>
      <c r="C415" s="47">
        <f>'Q2 DATA 1965-2021'!B412/100</f>
        <v>-0.218</v>
      </c>
      <c r="D415" s="47">
        <f>'Q2 DATA 1965-2021'!F412/100</f>
        <v>-0.14510000000000001</v>
      </c>
      <c r="F415">
        <f t="shared" si="27"/>
        <v>178.0154561119343</v>
      </c>
      <c r="G415">
        <f t="shared" si="24"/>
        <v>26.546088739897744</v>
      </c>
      <c r="H415">
        <f t="shared" si="25"/>
        <v>45.86380690584263</v>
      </c>
      <c r="I415">
        <f t="shared" si="26"/>
        <v>34.68859325593985</v>
      </c>
    </row>
    <row r="416" spans="1:9" x14ac:dyDescent="0.2">
      <c r="A416" s="47">
        <f>'Q2 DATA 1965-2021'!R413/100</f>
        <v>6.7900000000000002E-2</v>
      </c>
      <c r="B416" s="47">
        <f>'Q2 DATA 1965-2021'!N413/100</f>
        <v>8.4700000000000011E-2</v>
      </c>
      <c r="C416" s="47">
        <f>'Q2 DATA 1965-2021'!B413/100</f>
        <v>3.2400000000000005E-2</v>
      </c>
      <c r="D416" s="47">
        <f>'Q2 DATA 1965-2021'!F413/100</f>
        <v>6.5799999999999997E-2</v>
      </c>
      <c r="F416">
        <f t="shared" si="27"/>
        <v>190.10270558193466</v>
      </c>
      <c r="G416">
        <f t="shared" si="24"/>
        <v>28.794542456167083</v>
      </c>
      <c r="H416">
        <f t="shared" si="25"/>
        <v>47.34979424959193</v>
      </c>
      <c r="I416">
        <f t="shared" si="26"/>
        <v>36.971102692180693</v>
      </c>
    </row>
    <row r="417" spans="1:9" x14ac:dyDescent="0.2">
      <c r="A417" s="47">
        <f>'Q2 DATA 1965-2021'!R414/100</f>
        <v>2.9600000000000001E-2</v>
      </c>
      <c r="B417" s="47">
        <f>'Q2 DATA 1965-2021'!N414/100</f>
        <v>7.6399999999999996E-2</v>
      </c>
      <c r="C417" s="47">
        <f>'Q2 DATA 1965-2021'!B414/100</f>
        <v>2.0199999999999999E-2</v>
      </c>
      <c r="D417" s="47">
        <f>'Q2 DATA 1965-2021'!F414/100</f>
        <v>8.0199999999999994E-2</v>
      </c>
      <c r="F417">
        <f t="shared" si="27"/>
        <v>195.72974566715993</v>
      </c>
      <c r="G417">
        <f t="shared" si="24"/>
        <v>30.994445499818248</v>
      </c>
      <c r="H417">
        <f t="shared" si="25"/>
        <v>48.306260093433686</v>
      </c>
      <c r="I417">
        <f t="shared" si="26"/>
        <v>39.936185128093584</v>
      </c>
    </row>
    <row r="418" spans="1:9" x14ac:dyDescent="0.2">
      <c r="A418" s="47">
        <f>'Q2 DATA 1965-2021'!R415/100</f>
        <v>5.2400000000000002E-2</v>
      </c>
      <c r="B418" s="47">
        <f>'Q2 DATA 1965-2021'!N415/100</f>
        <v>7.51E-2</v>
      </c>
      <c r="C418" s="47">
        <f>'Q2 DATA 1965-2021'!B415/100</f>
        <v>8.1600000000000006E-2</v>
      </c>
      <c r="D418" s="47">
        <f>'Q2 DATA 1965-2021'!F415/100</f>
        <v>6.5799999999999997E-2</v>
      </c>
      <c r="F418">
        <f t="shared" si="27"/>
        <v>205.9859843401191</v>
      </c>
      <c r="G418">
        <f t="shared" si="24"/>
        <v>33.322128356854599</v>
      </c>
      <c r="H418">
        <f t="shared" si="25"/>
        <v>52.248050917057867</v>
      </c>
      <c r="I418">
        <f t="shared" si="26"/>
        <v>42.563986109522148</v>
      </c>
    </row>
    <row r="419" spans="1:9" x14ac:dyDescent="0.2">
      <c r="A419" s="47">
        <f>'Q2 DATA 1965-2021'!R416/100</f>
        <v>3.8300000000000001E-2</v>
      </c>
      <c r="B419" s="47">
        <f>'Q2 DATA 1965-2021'!N416/100</f>
        <v>9.0299999999999991E-2</v>
      </c>
      <c r="C419" s="47">
        <f>'Q2 DATA 1965-2021'!B416/100</f>
        <v>2.46E-2</v>
      </c>
      <c r="D419" s="47">
        <f>'Q2 DATA 1965-2021'!F416/100</f>
        <v>6.6299999999999998E-2</v>
      </c>
      <c r="F419">
        <f t="shared" si="27"/>
        <v>213.87524754034567</v>
      </c>
      <c r="G419">
        <f t="shared" si="24"/>
        <v>36.331116547478572</v>
      </c>
      <c r="H419">
        <f t="shared" si="25"/>
        <v>53.533352969617489</v>
      </c>
      <c r="I419">
        <f t="shared" si="26"/>
        <v>45.385978388583467</v>
      </c>
    </row>
    <row r="420" spans="1:9" x14ac:dyDescent="0.2">
      <c r="A420" s="47">
        <f>'Q2 DATA 1965-2021'!R417/100</f>
        <v>-8.9999999999999998E-4</v>
      </c>
      <c r="B420" s="47">
        <f>'Q2 DATA 1965-2021'!N417/100</f>
        <v>5.7599999999999998E-2</v>
      </c>
      <c r="C420" s="47">
        <f>'Q2 DATA 1965-2021'!B417/100</f>
        <v>5.5800000000000002E-2</v>
      </c>
      <c r="D420" s="47">
        <f>'Q2 DATA 1965-2021'!F417/100</f>
        <v>4.41E-2</v>
      </c>
      <c r="F420">
        <f t="shared" si="27"/>
        <v>213.68275981755934</v>
      </c>
      <c r="G420">
        <f t="shared" si="24"/>
        <v>38.423788860613342</v>
      </c>
      <c r="H420">
        <f t="shared" si="25"/>
        <v>56.520514065322146</v>
      </c>
      <c r="I420">
        <f t="shared" si="26"/>
        <v>47.387500035519999</v>
      </c>
    </row>
    <row r="421" spans="1:9" x14ac:dyDescent="0.2">
      <c r="A421" s="47">
        <f>'Q2 DATA 1965-2021'!R418/100</f>
        <v>-3.32E-2</v>
      </c>
      <c r="B421" s="47">
        <f>'Q2 DATA 1965-2021'!N418/100</f>
        <v>-4.8600000000000004E-2</v>
      </c>
      <c r="C421" s="47">
        <f>'Q2 DATA 1965-2021'!B418/100</f>
        <v>-6.3299999999999995E-2</v>
      </c>
      <c r="D421" s="47">
        <f>'Q2 DATA 1965-2021'!F418/100</f>
        <v>-3.1800000000000002E-2</v>
      </c>
      <c r="F421">
        <f t="shared" si="27"/>
        <v>206.58849219161638</v>
      </c>
      <c r="G421">
        <f t="shared" si="24"/>
        <v>36.556392721987535</v>
      </c>
      <c r="H421">
        <f t="shared" si="25"/>
        <v>52.942765524987252</v>
      </c>
      <c r="I421">
        <f t="shared" si="26"/>
        <v>45.880577534390461</v>
      </c>
    </row>
    <row r="422" spans="1:9" x14ac:dyDescent="0.2">
      <c r="A422" s="47">
        <f>'Q2 DATA 1965-2021'!R419/100</f>
        <v>2.0999999999999999E-3</v>
      </c>
      <c r="B422" s="47">
        <f>'Q2 DATA 1965-2021'!N419/100</f>
        <v>4.2900000000000001E-2</v>
      </c>
      <c r="C422" s="47">
        <f>'Q2 DATA 1965-2021'!B419/100</f>
        <v>-3.0099999999999998E-2</v>
      </c>
      <c r="D422" s="47">
        <f>'Q2 DATA 1965-2021'!F419/100</f>
        <v>4.0999999999999995E-2</v>
      </c>
      <c r="F422">
        <f t="shared" si="27"/>
        <v>207.02232802521877</v>
      </c>
      <c r="G422">
        <f t="shared" si="24"/>
        <v>38.124661969760801</v>
      </c>
      <c r="H422">
        <f t="shared" si="25"/>
        <v>51.349188282685134</v>
      </c>
      <c r="I422">
        <f t="shared" si="26"/>
        <v>47.76168121330047</v>
      </c>
    </row>
    <row r="423" spans="1:9" x14ac:dyDescent="0.2">
      <c r="A423" s="47">
        <f>'Q2 DATA 1965-2021'!R420/100</f>
        <v>5.4000000000000006E-2</v>
      </c>
      <c r="B423" s="47">
        <f>'Q2 DATA 1965-2021'!N420/100</f>
        <v>1.3500000000000002E-2</v>
      </c>
      <c r="C423" s="47">
        <f>'Q2 DATA 1965-2021'!B420/100</f>
        <v>9.7799999999999998E-2</v>
      </c>
      <c r="D423" s="47">
        <f>'Q2 DATA 1965-2021'!F420/100</f>
        <v>3.4000000000000002E-2</v>
      </c>
      <c r="F423">
        <f t="shared" si="27"/>
        <v>218.20153373858059</v>
      </c>
      <c r="G423">
        <f t="shared" si="24"/>
        <v>38.639344906352576</v>
      </c>
      <c r="H423">
        <f t="shared" si="25"/>
        <v>56.371138896731736</v>
      </c>
      <c r="I423">
        <f t="shared" si="26"/>
        <v>49.385578374552686</v>
      </c>
    </row>
    <row r="424" spans="1:9" x14ac:dyDescent="0.2">
      <c r="A424" s="47">
        <f>'Q2 DATA 1965-2021'!R421/100</f>
        <v>2.7200000000000002E-2</v>
      </c>
      <c r="B424" s="47">
        <f>'Q2 DATA 1965-2021'!N421/100</f>
        <v>-2.7400000000000001E-2</v>
      </c>
      <c r="C424" s="47">
        <f>'Q2 DATA 1965-2021'!B421/100</f>
        <v>2.18E-2</v>
      </c>
      <c r="D424" s="47">
        <f>'Q2 DATA 1965-2021'!F421/100</f>
        <v>-2.4799999999999999E-2</v>
      </c>
      <c r="F424">
        <f t="shared" si="27"/>
        <v>224.13661545627002</v>
      </c>
      <c r="G424">
        <f t="shared" si="24"/>
        <v>37.580626855918517</v>
      </c>
      <c r="H424">
        <f t="shared" si="25"/>
        <v>57.600029724680489</v>
      </c>
      <c r="I424">
        <f t="shared" si="26"/>
        <v>48.160816030863778</v>
      </c>
    </row>
    <row r="425" spans="1:9" x14ac:dyDescent="0.2">
      <c r="A425" s="47">
        <f>'Q2 DATA 1965-2021'!R422/100</f>
        <v>2.87E-2</v>
      </c>
      <c r="B425" s="47">
        <f>'Q2 DATA 1965-2021'!N422/100</f>
        <v>7.0099999999999996E-2</v>
      </c>
      <c r="C425" s="47">
        <f>'Q2 DATA 1965-2021'!B422/100</f>
        <v>7.0999999999999994E-2</v>
      </c>
      <c r="D425" s="47">
        <f>'Q2 DATA 1965-2021'!F422/100</f>
        <v>4.9800000000000004E-2</v>
      </c>
      <c r="F425">
        <f t="shared" si="27"/>
        <v>230.56933631986496</v>
      </c>
      <c r="G425">
        <f t="shared" si="24"/>
        <v>40.215028798518404</v>
      </c>
      <c r="H425">
        <f t="shared" si="25"/>
        <v>61.689631835132801</v>
      </c>
      <c r="I425">
        <f t="shared" si="26"/>
        <v>50.559224669200795</v>
      </c>
    </row>
    <row r="426" spans="1:9" x14ac:dyDescent="0.2">
      <c r="A426" s="47">
        <f>'Q2 DATA 1965-2021'!R423/100</f>
        <v>-2.9900000000000003E-2</v>
      </c>
      <c r="B426" s="47">
        <f>'Q2 DATA 1965-2021'!N423/100</f>
        <v>-2.8399999999999998E-2</v>
      </c>
      <c r="C426" s="47">
        <f>'Q2 DATA 1965-2021'!B423/100</f>
        <v>1.5600000000000001E-2</v>
      </c>
      <c r="D426" s="47">
        <f>'Q2 DATA 1965-2021'!F423/100</f>
        <v>-3.4700000000000002E-2</v>
      </c>
      <c r="F426">
        <f t="shared" si="27"/>
        <v>223.675313163901</v>
      </c>
      <c r="G426">
        <f t="shared" si="24"/>
        <v>39.07292198064048</v>
      </c>
      <c r="H426">
        <f t="shared" si="25"/>
        <v>62.651990091760879</v>
      </c>
      <c r="I426">
        <f t="shared" si="26"/>
        <v>48.804819573179529</v>
      </c>
    </row>
    <row r="427" spans="1:9" x14ac:dyDescent="0.2">
      <c r="A427" s="47">
        <f>'Q2 DATA 1965-2021'!R424/100</f>
        <v>-3.6499999999999998E-2</v>
      </c>
      <c r="B427" s="47">
        <f>'Q2 DATA 1965-2021'!N424/100</f>
        <v>3.9000000000000003E-3</v>
      </c>
      <c r="C427" s="47">
        <f>'Q2 DATA 1965-2021'!B424/100</f>
        <v>-2.92E-2</v>
      </c>
      <c r="D427" s="47">
        <f>'Q2 DATA 1965-2021'!F424/100</f>
        <v>-4.5999999999999999E-3</v>
      </c>
      <c r="F427">
        <f t="shared" si="27"/>
        <v>215.51116423341861</v>
      </c>
      <c r="G427">
        <f t="shared" si="24"/>
        <v>39.225306376364976</v>
      </c>
      <c r="H427">
        <f t="shared" si="25"/>
        <v>60.82255198108146</v>
      </c>
      <c r="I427">
        <f t="shared" si="26"/>
        <v>48.580317403142899</v>
      </c>
    </row>
    <row r="428" spans="1:9" x14ac:dyDescent="0.2">
      <c r="A428" s="47">
        <f>'Q2 DATA 1965-2021'!R425/100</f>
        <v>-3.7499999999999999E-2</v>
      </c>
      <c r="B428" s="47">
        <f>'Q2 DATA 1965-2021'!N425/100</f>
        <v>-1.66E-2</v>
      </c>
      <c r="C428" s="47">
        <f>'Q2 DATA 1965-2021'!B425/100</f>
        <v>-1.54E-2</v>
      </c>
      <c r="D428" s="47">
        <f>'Q2 DATA 1965-2021'!F425/100</f>
        <v>-2.9100000000000001E-2</v>
      </c>
      <c r="F428">
        <f t="shared" si="27"/>
        <v>207.42949557466542</v>
      </c>
      <c r="G428">
        <f t="shared" si="24"/>
        <v>38.574166290517319</v>
      </c>
      <c r="H428">
        <f t="shared" si="25"/>
        <v>59.885884680572808</v>
      </c>
      <c r="I428">
        <f t="shared" si="26"/>
        <v>47.166630166711442</v>
      </c>
    </row>
    <row r="429" spans="1:9" x14ac:dyDescent="0.2">
      <c r="A429" s="47">
        <f>'Q2 DATA 1965-2021'!R426/100</f>
        <v>1.06E-2</v>
      </c>
      <c r="B429" s="47">
        <f>'Q2 DATA 1965-2021'!N426/100</f>
        <v>6.25E-2</v>
      </c>
      <c r="C429" s="47">
        <f>'Q2 DATA 1965-2021'!B426/100</f>
        <v>-1.04E-2</v>
      </c>
      <c r="D429" s="47">
        <f>'Q2 DATA 1965-2021'!F426/100</f>
        <v>7.1399999999999991E-2</v>
      </c>
      <c r="F429">
        <f t="shared" si="27"/>
        <v>209.62824822775687</v>
      </c>
      <c r="G429">
        <f t="shared" si="24"/>
        <v>40.985051683674648</v>
      </c>
      <c r="H429">
        <f t="shared" si="25"/>
        <v>59.263071479894855</v>
      </c>
      <c r="I429">
        <f t="shared" si="26"/>
        <v>50.534327560614635</v>
      </c>
    </row>
    <row r="430" spans="1:9" x14ac:dyDescent="0.2">
      <c r="A430" s="47">
        <f>'Q2 DATA 1965-2021'!R427/100</f>
        <v>2.64E-2</v>
      </c>
      <c r="B430" s="47">
        <f>'Q2 DATA 1965-2021'!N427/100</f>
        <v>4.7699999999999992E-2</v>
      </c>
      <c r="C430" s="47">
        <f>'Q2 DATA 1965-2021'!B427/100</f>
        <v>0.10880000000000001</v>
      </c>
      <c r="D430" s="47">
        <f>'Q2 DATA 1965-2021'!F427/100</f>
        <v>2.5399999999999999E-2</v>
      </c>
      <c r="F430">
        <f t="shared" si="27"/>
        <v>215.16243398096964</v>
      </c>
      <c r="G430">
        <f t="shared" si="24"/>
        <v>42.940038648985933</v>
      </c>
      <c r="H430">
        <f t="shared" si="25"/>
        <v>65.710893656907416</v>
      </c>
      <c r="I430">
        <f t="shared" si="26"/>
        <v>51.817899480654248</v>
      </c>
    </row>
    <row r="431" spans="1:9" x14ac:dyDescent="0.2">
      <c r="A431" s="47">
        <f>'Q2 DATA 1965-2021'!R428/100</f>
        <v>3.5099999999999999E-2</v>
      </c>
      <c r="B431" s="47">
        <f>'Q2 DATA 1965-2021'!N428/100</f>
        <v>8.8100000000000012E-2</v>
      </c>
      <c r="C431" s="47">
        <f>'Q2 DATA 1965-2021'!B428/100</f>
        <v>0.14349999999999999</v>
      </c>
      <c r="D431" s="47">
        <f>'Q2 DATA 1965-2021'!F428/100</f>
        <v>6.3799999999999996E-2</v>
      </c>
      <c r="F431">
        <f t="shared" si="27"/>
        <v>222.71463541370164</v>
      </c>
      <c r="G431">
        <f t="shared" si="24"/>
        <v>46.723056053961599</v>
      </c>
      <c r="H431">
        <f t="shared" si="25"/>
        <v>75.140406896673625</v>
      </c>
      <c r="I431">
        <f t="shared" si="26"/>
        <v>55.123881467519993</v>
      </c>
    </row>
    <row r="432" spans="1:9" x14ac:dyDescent="0.2">
      <c r="A432" s="47">
        <f>'Q2 DATA 1965-2021'!R429/100</f>
        <v>-4.7400000000000005E-2</v>
      </c>
      <c r="B432" s="47">
        <f>'Q2 DATA 1965-2021'!N429/100</f>
        <v>-4.7400000000000005E-2</v>
      </c>
      <c r="C432" s="47">
        <f>'Q2 DATA 1965-2021'!B429/100</f>
        <v>5.8700000000000002E-2</v>
      </c>
      <c r="D432" s="47">
        <f>'Q2 DATA 1965-2021'!F429/100</f>
        <v>-4.6399999999999997E-2</v>
      </c>
      <c r="F432">
        <f t="shared" si="27"/>
        <v>212.15796169509218</v>
      </c>
      <c r="G432">
        <f t="shared" si="24"/>
        <v>44.508383197003816</v>
      </c>
      <c r="H432">
        <f t="shared" si="25"/>
        <v>79.55114878150836</v>
      </c>
      <c r="I432">
        <f t="shared" si="26"/>
        <v>52.566133367427064</v>
      </c>
    </row>
    <row r="433" spans="1:9" x14ac:dyDescent="0.2">
      <c r="A433" s="47">
        <f>'Q2 DATA 1965-2021'!R430/100</f>
        <v>2.41E-2</v>
      </c>
      <c r="B433" s="47">
        <f>'Q2 DATA 1965-2021'!N430/100</f>
        <v>2.8199999999999999E-2</v>
      </c>
      <c r="C433" s="47">
        <f>'Q2 DATA 1965-2021'!B430/100</f>
        <v>0.27539999999999998</v>
      </c>
      <c r="D433" s="47">
        <f>'Q2 DATA 1965-2021'!F430/100</f>
        <v>-1.23E-2</v>
      </c>
      <c r="F433">
        <f t="shared" si="27"/>
        <v>217.27096857194391</v>
      </c>
      <c r="G433">
        <f t="shared" si="24"/>
        <v>45.763519603159324</v>
      </c>
      <c r="H433">
        <f t="shared" si="25"/>
        <v>101.45953515593575</v>
      </c>
      <c r="I433">
        <f t="shared" si="26"/>
        <v>51.919569927007714</v>
      </c>
    </row>
    <row r="434" spans="1:9" x14ac:dyDescent="0.2">
      <c r="A434" s="47">
        <f>'Q2 DATA 1965-2021'!R431/100</f>
        <v>7.6499999999999999E-2</v>
      </c>
      <c r="B434" s="47">
        <f>'Q2 DATA 1965-2021'!N431/100</f>
        <v>7.3399999999999993E-2</v>
      </c>
      <c r="C434" s="47">
        <f>'Q2 DATA 1965-2021'!B431/100</f>
        <v>-0.1042</v>
      </c>
      <c r="D434" s="47">
        <f>'Q2 DATA 1965-2021'!F431/100</f>
        <v>9.69E-2</v>
      </c>
      <c r="F434">
        <f t="shared" si="27"/>
        <v>233.89219766769762</v>
      </c>
      <c r="G434">
        <f t="shared" si="24"/>
        <v>49.122561942031211</v>
      </c>
      <c r="H434">
        <f t="shared" si="25"/>
        <v>90.887451592687256</v>
      </c>
      <c r="I434">
        <f t="shared" si="26"/>
        <v>56.950576252934759</v>
      </c>
    </row>
    <row r="435" spans="1:9" x14ac:dyDescent="0.2">
      <c r="A435" s="47">
        <f>'Q2 DATA 1965-2021'!R432/100</f>
        <v>-2.4700000000000003E-2</v>
      </c>
      <c r="B435" s="47">
        <f>'Q2 DATA 1965-2021'!N432/100</f>
        <v>-4.7100000000000003E-2</v>
      </c>
      <c r="C435" s="47">
        <f>'Q2 DATA 1965-2021'!B432/100</f>
        <v>-0.1517</v>
      </c>
      <c r="D435" s="47">
        <f>'Q2 DATA 1965-2021'!F432/100</f>
        <v>-3.6299999999999999E-2</v>
      </c>
      <c r="F435">
        <f t="shared" si="27"/>
        <v>228.11506038530547</v>
      </c>
      <c r="G435">
        <f t="shared" si="24"/>
        <v>46.808889274561537</v>
      </c>
      <c r="H435">
        <f t="shared" si="25"/>
        <v>77.0998251860766</v>
      </c>
      <c r="I435">
        <f t="shared" si="26"/>
        <v>54.883270334953231</v>
      </c>
    </row>
    <row r="436" spans="1:9" x14ac:dyDescent="0.2">
      <c r="A436" s="47">
        <f>'Q2 DATA 1965-2021'!R433/100</f>
        <v>6.0999999999999995E-3</v>
      </c>
      <c r="B436" s="47">
        <f>'Q2 DATA 1965-2021'!N433/100</f>
        <v>-3.8900000000000004E-2</v>
      </c>
      <c r="C436" s="47">
        <f>'Q2 DATA 1965-2021'!B433/100</f>
        <v>-8.8900000000000007E-2</v>
      </c>
      <c r="D436" s="47">
        <f>'Q2 DATA 1965-2021'!F433/100</f>
        <v>-2.7099999999999999E-2</v>
      </c>
      <c r="F436">
        <f t="shared" si="27"/>
        <v>229.50656225365583</v>
      </c>
      <c r="G436">
        <f t="shared" si="24"/>
        <v>44.988023481781092</v>
      </c>
      <c r="H436">
        <f t="shared" si="25"/>
        <v>70.245650727034388</v>
      </c>
      <c r="I436">
        <f t="shared" si="26"/>
        <v>53.395933708876001</v>
      </c>
    </row>
    <row r="437" spans="1:9" x14ac:dyDescent="0.2">
      <c r="A437" s="47">
        <f>'Q2 DATA 1965-2021'!R434/100</f>
        <v>1.8600000000000002E-2</v>
      </c>
      <c r="B437" s="47">
        <f>'Q2 DATA 1965-2021'!N434/100</f>
        <v>6.3E-2</v>
      </c>
      <c r="C437" s="47">
        <f>'Q2 DATA 1965-2021'!B434/100</f>
        <v>0.2026</v>
      </c>
      <c r="D437" s="47">
        <f>'Q2 DATA 1965-2021'!F434/100</f>
        <v>2.8900000000000002E-2</v>
      </c>
      <c r="F437">
        <f t="shared" si="27"/>
        <v>233.77538431157382</v>
      </c>
      <c r="G437">
        <f t="shared" si="24"/>
        <v>47.822268961133297</v>
      </c>
      <c r="H437">
        <f t="shared" si="25"/>
        <v>84.477419564331541</v>
      </c>
      <c r="I437">
        <f t="shared" si="26"/>
        <v>54.939076193062512</v>
      </c>
    </row>
    <row r="438" spans="1:9" x14ac:dyDescent="0.2">
      <c r="A438" s="47">
        <f>'Q2 DATA 1965-2021'!R435/100</f>
        <v>2.5699999999999997E-2</v>
      </c>
      <c r="B438" s="47">
        <f>'Q2 DATA 1965-2021'!N435/100</f>
        <v>-3.4099999999999998E-2</v>
      </c>
      <c r="C438" s="47">
        <f>'Q2 DATA 1965-2021'!B435/100</f>
        <v>-1.8500000000000003E-2</v>
      </c>
      <c r="D438" s="47">
        <f>'Q2 DATA 1965-2021'!F435/100</f>
        <v>-1.8500000000000003E-2</v>
      </c>
      <c r="F438">
        <f t="shared" si="27"/>
        <v>239.78341168838128</v>
      </c>
      <c r="G438">
        <f t="shared" si="24"/>
        <v>46.191529589558648</v>
      </c>
      <c r="H438">
        <f t="shared" si="25"/>
        <v>82.914587302391411</v>
      </c>
      <c r="I438">
        <f t="shared" si="26"/>
        <v>53.922703283490854</v>
      </c>
    </row>
    <row r="439" spans="1:9" x14ac:dyDescent="0.2">
      <c r="A439" s="47">
        <f>'Q2 DATA 1965-2021'!R436/100</f>
        <v>6.3200000000000006E-2</v>
      </c>
      <c r="B439" s="47">
        <f>'Q2 DATA 1965-2021'!N436/100</f>
        <v>7.7399999999999997E-2</v>
      </c>
      <c r="C439" s="47">
        <f>'Q2 DATA 1965-2021'!B436/100</f>
        <v>6.2600000000000003E-2</v>
      </c>
      <c r="D439" s="47">
        <f>'Q2 DATA 1965-2021'!F436/100</f>
        <v>7.4999999999999997E-2</v>
      </c>
      <c r="F439">
        <f t="shared" si="27"/>
        <v>254.93772330708697</v>
      </c>
      <c r="G439">
        <f t="shared" si="24"/>
        <v>49.766753979790487</v>
      </c>
      <c r="H439">
        <f t="shared" si="25"/>
        <v>88.105040467521107</v>
      </c>
      <c r="I439">
        <f t="shared" si="26"/>
        <v>57.966906029752664</v>
      </c>
    </row>
    <row r="440" spans="1:9" x14ac:dyDescent="0.2">
      <c r="A440" s="47">
        <f>'Q2 DATA 1965-2021'!R437/100</f>
        <v>-7.4000000000000003E-3</v>
      </c>
      <c r="B440" s="47">
        <f>'Q2 DATA 1965-2021'!N437/100</f>
        <v>-6.3799999999999996E-2</v>
      </c>
      <c r="C440" s="47">
        <f>'Q2 DATA 1965-2021'!B437/100</f>
        <v>-3.4700000000000002E-2</v>
      </c>
      <c r="D440" s="47">
        <f>'Q2 DATA 1965-2021'!F437/100</f>
        <v>-4.8300000000000003E-2</v>
      </c>
      <c r="F440">
        <f t="shared" si="27"/>
        <v>253.05118415461453</v>
      </c>
      <c r="G440">
        <f t="shared" si="24"/>
        <v>46.591635075879857</v>
      </c>
      <c r="H440">
        <f t="shared" si="25"/>
        <v>85.047795563298124</v>
      </c>
      <c r="I440">
        <f t="shared" si="26"/>
        <v>55.16710446851561</v>
      </c>
    </row>
    <row r="441" spans="1:9" x14ac:dyDescent="0.2">
      <c r="A441" s="47">
        <f>'Q2 DATA 1965-2021'!R438/100</f>
        <v>1.0700000000000001E-2</v>
      </c>
      <c r="B441" s="47">
        <f>'Q2 DATA 1965-2021'!N438/100</f>
        <v>-2.4900000000000002E-2</v>
      </c>
      <c r="C441" s="47">
        <f>'Q2 DATA 1965-2021'!B438/100</f>
        <v>-7.4800000000000005E-2</v>
      </c>
      <c r="D441" s="47">
        <f>'Q2 DATA 1965-2021'!F438/100</f>
        <v>-1.7399999999999999E-2</v>
      </c>
      <c r="F441">
        <f t="shared" si="27"/>
        <v>255.75883182506888</v>
      </c>
      <c r="G441">
        <f t="shared" si="24"/>
        <v>45.431503362490446</v>
      </c>
      <c r="H441">
        <f t="shared" si="25"/>
        <v>78.686220455163422</v>
      </c>
      <c r="I441">
        <f t="shared" si="26"/>
        <v>54.207196850763438</v>
      </c>
    </row>
    <row r="442" spans="1:9" x14ac:dyDescent="0.2">
      <c r="A442" s="47">
        <f>'Q2 DATA 1965-2021'!R439/100</f>
        <v>-6.0999999999999995E-3</v>
      </c>
      <c r="B442" s="47">
        <f>'Q2 DATA 1965-2021'!N439/100</f>
        <v>-0.1115</v>
      </c>
      <c r="C442" s="47">
        <f>'Q2 DATA 1965-2021'!B439/100</f>
        <v>-0.1</v>
      </c>
      <c r="D442" s="47">
        <f>'Q2 DATA 1965-2021'!F439/100</f>
        <v>-9.69E-2</v>
      </c>
      <c r="F442">
        <f t="shared" si="27"/>
        <v>254.19870295093597</v>
      </c>
      <c r="G442">
        <f t="shared" si="24"/>
        <v>40.365890737572762</v>
      </c>
      <c r="H442">
        <f t="shared" si="25"/>
        <v>70.817598409647076</v>
      </c>
      <c r="I442">
        <f t="shared" si="26"/>
        <v>48.954519475924464</v>
      </c>
    </row>
    <row r="443" spans="1:9" x14ac:dyDescent="0.2">
      <c r="A443" s="47">
        <f>'Q2 DATA 1965-2021'!R440/100</f>
        <v>6.8199999999999997E-2</v>
      </c>
      <c r="B443" s="47">
        <f>'Q2 DATA 1965-2021'!N440/100</f>
        <v>-1.11E-2</v>
      </c>
      <c r="C443" s="47">
        <f>'Q2 DATA 1965-2021'!B440/100</f>
        <v>-2.5999999999999999E-3</v>
      </c>
      <c r="D443" s="47">
        <f>'Q2 DATA 1965-2021'!F440/100</f>
        <v>7.1999999999999998E-3</v>
      </c>
      <c r="F443">
        <f t="shared" si="27"/>
        <v>271.53505449218983</v>
      </c>
      <c r="G443">
        <f t="shared" si="24"/>
        <v>39.917829350385702</v>
      </c>
      <c r="H443">
        <f t="shared" si="25"/>
        <v>70.633472653781993</v>
      </c>
      <c r="I443">
        <f t="shared" si="26"/>
        <v>49.306992016151128</v>
      </c>
    </row>
    <row r="444" spans="1:9" x14ac:dyDescent="0.2">
      <c r="A444" s="47">
        <f>'Q2 DATA 1965-2021'!R441/100</f>
        <v>5.7699999999999994E-2</v>
      </c>
      <c r="B444" s="47">
        <f>'Q2 DATA 1965-2021'!N441/100</f>
        <v>3.7200000000000004E-2</v>
      </c>
      <c r="C444" s="47">
        <f>'Q2 DATA 1965-2021'!B441/100</f>
        <v>0.16020000000000001</v>
      </c>
      <c r="D444" s="47">
        <f>'Q2 DATA 1965-2021'!F441/100</f>
        <v>3.0899999999999997E-2</v>
      </c>
      <c r="F444">
        <f t="shared" si="27"/>
        <v>287.2026271363892</v>
      </c>
      <c r="G444">
        <f t="shared" si="24"/>
        <v>41.402772602220047</v>
      </c>
      <c r="H444">
        <f t="shared" si="25"/>
        <v>81.948954972917875</v>
      </c>
      <c r="I444">
        <f t="shared" si="26"/>
        <v>50.830578069450191</v>
      </c>
    </row>
    <row r="445" spans="1:9" x14ac:dyDescent="0.2">
      <c r="A445" s="47">
        <f>'Q2 DATA 1965-2021'!R442/100</f>
        <v>1.3999999999999999E-2</v>
      </c>
      <c r="B445" s="47">
        <f>'Q2 DATA 1965-2021'!N442/100</f>
        <v>-0.12230000000000001</v>
      </c>
      <c r="C445" s="47">
        <f>'Q2 DATA 1965-2021'!B442/100</f>
        <v>-4.4999999999999998E-2</v>
      </c>
      <c r="D445" s="47">
        <f>'Q2 DATA 1965-2021'!F442/100</f>
        <v>-9.7500000000000003E-2</v>
      </c>
      <c r="F445">
        <f t="shared" si="27"/>
        <v>291.22346391629867</v>
      </c>
      <c r="G445">
        <f t="shared" si="24"/>
        <v>36.339213512968534</v>
      </c>
      <c r="H445">
        <f t="shared" si="25"/>
        <v>78.261251999136562</v>
      </c>
      <c r="I445">
        <f t="shared" si="26"/>
        <v>45.874596707678798</v>
      </c>
    </row>
    <row r="446" spans="1:9" x14ac:dyDescent="0.2">
      <c r="A446" s="47">
        <f>'Q2 DATA 1965-2021'!R443/100</f>
        <v>-1.23E-2</v>
      </c>
      <c r="B446" s="47">
        <f>'Q2 DATA 1965-2021'!N443/100</f>
        <v>-8.7300000000000003E-2</v>
      </c>
      <c r="C446" s="47">
        <f>'Q2 DATA 1965-2021'!B443/100</f>
        <v>-2.9600000000000001E-2</v>
      </c>
      <c r="D446" s="47">
        <f>'Q2 DATA 1965-2021'!F443/100</f>
        <v>-7.0199999999999999E-2</v>
      </c>
      <c r="F446">
        <f t="shared" si="27"/>
        <v>287.6414153101282</v>
      </c>
      <c r="G446">
        <f t="shared" si="24"/>
        <v>33.166800173286383</v>
      </c>
      <c r="H446">
        <f t="shared" si="25"/>
        <v>75.944718939962129</v>
      </c>
      <c r="I446">
        <f t="shared" si="26"/>
        <v>42.654200018799742</v>
      </c>
    </row>
    <row r="447" spans="1:9" x14ac:dyDescent="0.2">
      <c r="A447" s="47">
        <f>'Q2 DATA 1965-2021'!R444/100</f>
        <v>6.2100000000000002E-2</v>
      </c>
      <c r="B447" s="47">
        <f>'Q2 DATA 1965-2021'!N444/100</f>
        <v>9.4399999999999998E-2</v>
      </c>
      <c r="C447" s="47">
        <f>'Q2 DATA 1965-2021'!B444/100</f>
        <v>5.5E-2</v>
      </c>
      <c r="D447" s="47">
        <f>'Q2 DATA 1965-2021'!F444/100</f>
        <v>7.8200000000000006E-2</v>
      </c>
      <c r="F447">
        <f t="shared" si="27"/>
        <v>305.50394720088718</v>
      </c>
      <c r="G447">
        <f t="shared" si="24"/>
        <v>36.297746109644621</v>
      </c>
      <c r="H447">
        <f t="shared" si="25"/>
        <v>80.121678481660041</v>
      </c>
      <c r="I447">
        <f t="shared" si="26"/>
        <v>45.989758460269883</v>
      </c>
    </row>
    <row r="448" spans="1:9" x14ac:dyDescent="0.2">
      <c r="A448" s="47">
        <f>'Q2 DATA 1965-2021'!R445/100</f>
        <v>5.4199999999999998E-2</v>
      </c>
      <c r="B448" s="47">
        <f>'Q2 DATA 1965-2021'!N445/100</f>
        <v>3.7000000000000002E-3</v>
      </c>
      <c r="C448" s="47">
        <f>'Q2 DATA 1965-2021'!B445/100</f>
        <v>0.11130000000000001</v>
      </c>
      <c r="D448" s="47">
        <f>'Q2 DATA 1965-2021'!F445/100</f>
        <v>4.8999999999999998E-3</v>
      </c>
      <c r="F448">
        <f t="shared" si="27"/>
        <v>322.06226113917529</v>
      </c>
      <c r="G448">
        <f t="shared" si="24"/>
        <v>36.432047770250307</v>
      </c>
      <c r="H448">
        <f t="shared" si="25"/>
        <v>89.039221296668799</v>
      </c>
      <c r="I448">
        <f t="shared" si="26"/>
        <v>46.215108276725203</v>
      </c>
    </row>
    <row r="449" spans="1:9" x14ac:dyDescent="0.2">
      <c r="A449" s="47">
        <f>'Q2 DATA 1965-2021'!R446/100</f>
        <v>1.2E-2</v>
      </c>
      <c r="B449" s="47">
        <f>'Q2 DATA 1965-2021'!N446/100</f>
        <v>-1.8200000000000001E-2</v>
      </c>
      <c r="C449" s="47">
        <f>'Q2 DATA 1965-2021'!B446/100</f>
        <v>2.5600000000000001E-2</v>
      </c>
      <c r="D449" s="47">
        <f>'Q2 DATA 1965-2021'!F446/100</f>
        <v>-2.2599999999999999E-2</v>
      </c>
      <c r="F449">
        <f t="shared" si="27"/>
        <v>325.9270082728454</v>
      </c>
      <c r="G449">
        <f t="shared" si="24"/>
        <v>35.768984500831749</v>
      </c>
      <c r="H449">
        <f t="shared" si="25"/>
        <v>91.318625361863525</v>
      </c>
      <c r="I449">
        <f t="shared" si="26"/>
        <v>45.170646829671213</v>
      </c>
    </row>
    <row r="450" spans="1:9" x14ac:dyDescent="0.2">
      <c r="A450" s="47">
        <f>'Q2 DATA 1965-2021'!R447/100</f>
        <v>2.7900000000000001E-2</v>
      </c>
      <c r="B450" s="47">
        <f>'Q2 DATA 1965-2021'!N447/100</f>
        <v>-2.1000000000000001E-2</v>
      </c>
      <c r="C450" s="47">
        <f>'Q2 DATA 1965-2021'!B447/100</f>
        <v>-2.7799999999999998E-2</v>
      </c>
      <c r="D450" s="47">
        <f>'Q2 DATA 1965-2021'!F447/100</f>
        <v>-1.32E-2</v>
      </c>
      <c r="F450">
        <f t="shared" si="27"/>
        <v>335.02037180365778</v>
      </c>
      <c r="G450">
        <f t="shared" si="24"/>
        <v>35.017835826314283</v>
      </c>
      <c r="H450">
        <f t="shared" si="25"/>
        <v>88.779967576803713</v>
      </c>
      <c r="I450">
        <f t="shared" si="26"/>
        <v>44.574394291519553</v>
      </c>
    </row>
    <row r="451" spans="1:9" x14ac:dyDescent="0.2">
      <c r="A451" s="47">
        <f>'Q2 DATA 1965-2021'!R448/100</f>
        <v>-5.6299999999999996E-2</v>
      </c>
      <c r="B451" s="47">
        <f>'Q2 DATA 1965-2021'!N448/100</f>
        <v>-7.3399999999999993E-2</v>
      </c>
      <c r="C451" s="47">
        <f>'Q2 DATA 1965-2021'!B448/100</f>
        <v>-3.1800000000000002E-2</v>
      </c>
      <c r="D451" s="47">
        <f>'Q2 DATA 1965-2021'!F448/100</f>
        <v>-6.5099999999999991E-2</v>
      </c>
      <c r="F451">
        <f t="shared" si="27"/>
        <v>316.15872487111181</v>
      </c>
      <c r="G451">
        <f t="shared" si="24"/>
        <v>32.447526676662811</v>
      </c>
      <c r="H451">
        <f t="shared" si="25"/>
        <v>85.956764607861345</v>
      </c>
      <c r="I451">
        <f t="shared" si="26"/>
        <v>41.672601223141633</v>
      </c>
    </row>
    <row r="452" spans="1:9" x14ac:dyDescent="0.2">
      <c r="A452" s="47">
        <f>'Q2 DATA 1965-2021'!R449/100</f>
        <v>-7.1399999999999991E-2</v>
      </c>
      <c r="B452" s="47">
        <f>'Q2 DATA 1965-2021'!N449/100</f>
        <v>-8.0500000000000002E-2</v>
      </c>
      <c r="C452" s="47">
        <f>'Q2 DATA 1965-2021'!B449/100</f>
        <v>-0.12590000000000001</v>
      </c>
      <c r="D452" s="47">
        <f>'Q2 DATA 1965-2021'!F449/100</f>
        <v>-7.6700000000000004E-2</v>
      </c>
      <c r="F452">
        <f t="shared" si="27"/>
        <v>293.58499191531445</v>
      </c>
      <c r="G452">
        <f t="shared" si="24"/>
        <v>29.835500779191456</v>
      </c>
      <c r="H452">
        <f t="shared" si="25"/>
        <v>75.134807943731602</v>
      </c>
      <c r="I452">
        <f t="shared" si="26"/>
        <v>38.47631270932667</v>
      </c>
    </row>
    <row r="453" spans="1:9" x14ac:dyDescent="0.2">
      <c r="A453" s="47">
        <f>'Q2 DATA 1965-2021'!R450/100</f>
        <v>-5.5500000000000001E-2</v>
      </c>
      <c r="B453" s="47">
        <f>'Q2 DATA 1965-2021'!N450/100</f>
        <v>3.9900000000000005E-2</v>
      </c>
      <c r="C453" s="47">
        <f>'Q2 DATA 1965-2021'!B450/100</f>
        <v>5.9699999999999996E-2</v>
      </c>
      <c r="D453" s="47">
        <f>'Q2 DATA 1965-2021'!F450/100</f>
        <v>1.95E-2</v>
      </c>
      <c r="F453">
        <f t="shared" si="27"/>
        <v>277.2910248640145</v>
      </c>
      <c r="G453">
        <f t="shared" si="24"/>
        <v>31.025937260281196</v>
      </c>
      <c r="H453">
        <f t="shared" si="25"/>
        <v>79.62035597797238</v>
      </c>
      <c r="I453">
        <f t="shared" si="26"/>
        <v>39.22660080715854</v>
      </c>
    </row>
    <row r="454" spans="1:9" x14ac:dyDescent="0.2">
      <c r="A454" s="47">
        <f>'Q2 DATA 1965-2021'!R451/100</f>
        <v>0.1038</v>
      </c>
      <c r="B454" s="47">
        <f>'Q2 DATA 1965-2021'!N451/100</f>
        <v>7.7300000000000008E-2</v>
      </c>
      <c r="C454" s="47">
        <f>'Q2 DATA 1965-2021'!B451/100</f>
        <v>6.7099999999999993E-2</v>
      </c>
      <c r="D454" s="47">
        <f>'Q2 DATA 1965-2021'!F451/100</f>
        <v>7.6299999999999993E-2</v>
      </c>
      <c r="F454">
        <f t="shared" si="27"/>
        <v>306.07383324489922</v>
      </c>
      <c r="G454">
        <f t="shared" si="24"/>
        <v>33.424242210500928</v>
      </c>
      <c r="H454">
        <f t="shared" si="25"/>
        <v>84.962881864094328</v>
      </c>
      <c r="I454">
        <f t="shared" si="26"/>
        <v>42.219590448744739</v>
      </c>
    </row>
    <row r="455" spans="1:9" x14ac:dyDescent="0.2">
      <c r="A455" s="47">
        <f>'Q2 DATA 1965-2021'!R452/100</f>
        <v>3.7000000000000005E-2</v>
      </c>
      <c r="B455" s="47">
        <f>'Q2 DATA 1965-2021'!N452/100</f>
        <v>4.1999999999999997E-3</v>
      </c>
      <c r="C455" s="47">
        <f>'Q2 DATA 1965-2021'!B452/100</f>
        <v>7.2900000000000006E-2</v>
      </c>
      <c r="D455" s="47">
        <f>'Q2 DATA 1965-2021'!F452/100</f>
        <v>7.3000000000000001E-3</v>
      </c>
      <c r="F455">
        <f t="shared" si="27"/>
        <v>317.39856507496046</v>
      </c>
      <c r="G455">
        <f t="shared" si="24"/>
        <v>33.56462402778503</v>
      </c>
      <c r="H455">
        <f t="shared" si="25"/>
        <v>91.156675951986799</v>
      </c>
      <c r="I455">
        <f t="shared" si="26"/>
        <v>42.527793459020579</v>
      </c>
    </row>
    <row r="456" spans="1:9" x14ac:dyDescent="0.2">
      <c r="A456" s="47">
        <f>'Q2 DATA 1965-2021'!R453/100</f>
        <v>-3.2500000000000001E-2</v>
      </c>
      <c r="B456" s="47">
        <f>'Q2 DATA 1965-2021'!N453/100</f>
        <v>-1.1200000000000002E-2</v>
      </c>
      <c r="C456" s="47">
        <f>'Q2 DATA 1965-2021'!B453/100</f>
        <v>1.49E-2</v>
      </c>
      <c r="D456" s="47">
        <f>'Q2 DATA 1965-2021'!F453/100</f>
        <v>-1.1200000000000002E-2</v>
      </c>
      <c r="F456">
        <f t="shared" si="27"/>
        <v>307.08311171002424</v>
      </c>
      <c r="G456">
        <f t="shared" si="24"/>
        <v>33.188700238673839</v>
      </c>
      <c r="H456">
        <f t="shared" si="25"/>
        <v>92.514910423671395</v>
      </c>
      <c r="I456">
        <f t="shared" si="26"/>
        <v>42.051482172279549</v>
      </c>
    </row>
    <row r="457" spans="1:9" x14ac:dyDescent="0.2">
      <c r="A457" s="47">
        <f>'Q2 DATA 1965-2021'!R454/100</f>
        <v>-5.7000000000000002E-2</v>
      </c>
      <c r="B457" s="47">
        <f>'Q2 DATA 1965-2021'!N454/100</f>
        <v>-2.8199999999999999E-2</v>
      </c>
      <c r="C457" s="47">
        <f>'Q2 DATA 1965-2021'!B454/100</f>
        <v>-4.1399999999999999E-2</v>
      </c>
      <c r="D457" s="47">
        <f>'Q2 DATA 1965-2021'!F454/100</f>
        <v>-2.06E-2</v>
      </c>
      <c r="F457">
        <f t="shared" si="27"/>
        <v>289.57937434255285</v>
      </c>
      <c r="G457">
        <f t="shared" si="24"/>
        <v>32.252778891943237</v>
      </c>
      <c r="H457">
        <f t="shared" si="25"/>
        <v>88.684793132131404</v>
      </c>
      <c r="I457">
        <f t="shared" si="26"/>
        <v>41.185221639530589</v>
      </c>
    </row>
    <row r="458" spans="1:9" x14ac:dyDescent="0.2">
      <c r="A458" s="47">
        <f>'Q2 DATA 1965-2021'!R455/100</f>
        <v>5.62E-2</v>
      </c>
      <c r="B458" s="47">
        <f>'Q2 DATA 1965-2021'!N455/100</f>
        <v>3.3700000000000001E-2</v>
      </c>
      <c r="C458" s="47">
        <f>'Q2 DATA 1965-2021'!B455/100</f>
        <v>8.3299999999999999E-2</v>
      </c>
      <c r="D458" s="47">
        <f>'Q2 DATA 1965-2021'!F455/100</f>
        <v>3.6799999999999999E-2</v>
      </c>
      <c r="F458">
        <f t="shared" si="27"/>
        <v>305.8537351806043</v>
      </c>
      <c r="G458">
        <f t="shared" si="24"/>
        <v>33.339697540601726</v>
      </c>
      <c r="H458">
        <f t="shared" si="25"/>
        <v>96.072236400037937</v>
      </c>
      <c r="I458">
        <f t="shared" si="26"/>
        <v>42.700837795865311</v>
      </c>
    </row>
    <row r="459" spans="1:9" x14ac:dyDescent="0.2">
      <c r="A459" s="47">
        <f>'Q2 DATA 1965-2021'!R456/100</f>
        <v>-6.7299999999999999E-2</v>
      </c>
      <c r="B459" s="47">
        <f>'Q2 DATA 1965-2021'!N456/100</f>
        <v>-7.6799999999999993E-2</v>
      </c>
      <c r="C459" s="47">
        <f>'Q2 DATA 1965-2021'!B456/100</f>
        <v>1.9299999999999998E-2</v>
      </c>
      <c r="D459" s="47">
        <f>'Q2 DATA 1965-2021'!F456/100</f>
        <v>-6.3099999999999989E-2</v>
      </c>
      <c r="F459">
        <f t="shared" si="27"/>
        <v>285.26977880294965</v>
      </c>
      <c r="G459">
        <f t="shared" si="24"/>
        <v>30.779208769483514</v>
      </c>
      <c r="H459">
        <f t="shared" si="25"/>
        <v>97.926430562558679</v>
      </c>
      <c r="I459">
        <f t="shared" si="26"/>
        <v>40.006414930946214</v>
      </c>
    </row>
    <row r="460" spans="1:9" x14ac:dyDescent="0.2">
      <c r="A460" s="47">
        <f>'Q2 DATA 1965-2021'!R457/100</f>
        <v>-3.7000000000000005E-2</v>
      </c>
      <c r="B460" s="47">
        <f>'Q2 DATA 1965-2021'!N457/100</f>
        <v>-1.6500000000000001E-2</v>
      </c>
      <c r="C460" s="47">
        <f>'Q2 DATA 1965-2021'!B457/100</f>
        <v>-1.3300000000000001E-2</v>
      </c>
      <c r="D460" s="47">
        <f>'Q2 DATA 1965-2021'!F457/100</f>
        <v>-8.6999999999999994E-3</v>
      </c>
      <c r="F460">
        <f t="shared" si="27"/>
        <v>274.7147969872405</v>
      </c>
      <c r="G460">
        <f t="shared" si="24"/>
        <v>30.271351824787036</v>
      </c>
      <c r="H460">
        <f t="shared" si="25"/>
        <v>96.624009036076657</v>
      </c>
      <c r="I460">
        <f t="shared" si="26"/>
        <v>39.658359121046978</v>
      </c>
    </row>
    <row r="461" spans="1:9" x14ac:dyDescent="0.2">
      <c r="A461" s="47">
        <f>'Q2 DATA 1965-2021'!R458/100</f>
        <v>-7.1399999999999991E-2</v>
      </c>
      <c r="B461" s="47">
        <f>'Q2 DATA 1965-2021'!N458/100</f>
        <v>-7.690000000000001E-2</v>
      </c>
      <c r="C461" s="47">
        <f>'Q2 DATA 1965-2021'!B458/100</f>
        <v>-1.8500000000000003E-2</v>
      </c>
      <c r="D461" s="47">
        <f>'Q2 DATA 1965-2021'!F458/100</f>
        <v>-7.2400000000000006E-2</v>
      </c>
      <c r="F461">
        <f t="shared" si="27"/>
        <v>255.10016048235153</v>
      </c>
      <c r="G461">
        <f t="shared" si="24"/>
        <v>27.943484869460914</v>
      </c>
      <c r="H461">
        <f t="shared" si="25"/>
        <v>94.836464868909246</v>
      </c>
      <c r="I461">
        <f t="shared" si="26"/>
        <v>36.787093920683176</v>
      </c>
    </row>
    <row r="462" spans="1:9" x14ac:dyDescent="0.2">
      <c r="A462" s="47">
        <f>'Q2 DATA 1965-2021'!R459/100</f>
        <v>-0.1583</v>
      </c>
      <c r="B462" s="47">
        <f>'Q2 DATA 1965-2021'!N459/100</f>
        <v>-6.0999999999999999E-2</v>
      </c>
      <c r="C462" s="47">
        <f>'Q2 DATA 1965-2021'!B459/100</f>
        <v>-0.14660000000000001</v>
      </c>
      <c r="D462" s="47">
        <f>'Q2 DATA 1965-2021'!F459/100</f>
        <v>-6.9900000000000004E-2</v>
      </c>
      <c r="F462">
        <f t="shared" si="27"/>
        <v>214.71780507799528</v>
      </c>
      <c r="G462">
        <f t="shared" ref="G462:G525" si="28">G461*(1+B462)</f>
        <v>26.238932292423801</v>
      </c>
      <c r="H462">
        <f t="shared" ref="H462:H525" si="29">H461*(1+C462)</f>
        <v>80.933439119127144</v>
      </c>
      <c r="I462">
        <f t="shared" ref="I462:I525" si="30">I461*(1+D462)</f>
        <v>34.215676055627426</v>
      </c>
    </row>
    <row r="463" spans="1:9" x14ac:dyDescent="0.2">
      <c r="A463" s="47">
        <f>'Q2 DATA 1965-2021'!R460/100</f>
        <v>4.4199999999999996E-2</v>
      </c>
      <c r="B463" s="47">
        <f>'Q2 DATA 1965-2021'!N460/100</f>
        <v>-2.0999999999999999E-3</v>
      </c>
      <c r="C463" s="47">
        <f>'Q2 DATA 1965-2021'!B460/100</f>
        <v>-1.1399999999999999E-2</v>
      </c>
      <c r="D463" s="47">
        <f>'Q2 DATA 1965-2021'!F460/100</f>
        <v>7.0999999999999995E-3</v>
      </c>
      <c r="F463">
        <f t="shared" ref="F463:F526" si="31">F462*(1+A463)</f>
        <v>224.20833206244268</v>
      </c>
      <c r="G463">
        <f t="shared" si="28"/>
        <v>26.183830534609712</v>
      </c>
      <c r="H463">
        <f t="shared" si="29"/>
        <v>80.0107979131691</v>
      </c>
      <c r="I463">
        <f t="shared" si="30"/>
        <v>34.458607355622384</v>
      </c>
    </row>
    <row r="464" spans="1:9" x14ac:dyDescent="0.2">
      <c r="A464" s="47">
        <f>'Q2 DATA 1965-2021'!R461/100</f>
        <v>-9.3900000000000011E-2</v>
      </c>
      <c r="B464" s="47">
        <f>'Q2 DATA 1965-2021'!N461/100</f>
        <v>-0.10830000000000001</v>
      </c>
      <c r="C464" s="47">
        <f>'Q2 DATA 1965-2021'!B461/100</f>
        <v>-8.09E-2</v>
      </c>
      <c r="D464" s="47">
        <f>'Q2 DATA 1965-2021'!F461/100</f>
        <v>-0.1052</v>
      </c>
      <c r="F464">
        <f t="shared" si="31"/>
        <v>203.15516968177931</v>
      </c>
      <c r="G464">
        <f t="shared" si="28"/>
        <v>23.34812168771148</v>
      </c>
      <c r="H464">
        <f t="shared" si="29"/>
        <v>73.537924361993717</v>
      </c>
      <c r="I464">
        <f t="shared" si="30"/>
        <v>30.83356186181091</v>
      </c>
    </row>
    <row r="465" spans="1:9" x14ac:dyDescent="0.2">
      <c r="A465" s="47">
        <f>'Q2 DATA 1965-2021'!R462/100</f>
        <v>7.0400000000000004E-2</v>
      </c>
      <c r="B465" s="47">
        <f>'Q2 DATA 1965-2021'!N462/100</f>
        <v>0.10060000000000001</v>
      </c>
      <c r="C465" s="47">
        <f>'Q2 DATA 1965-2021'!B462/100</f>
        <v>3.0499999999999999E-2</v>
      </c>
      <c r="D465" s="47">
        <f>'Q2 DATA 1965-2021'!F462/100</f>
        <v>8.929999999999999E-2</v>
      </c>
      <c r="F465">
        <f t="shared" si="31"/>
        <v>217.45729362737657</v>
      </c>
      <c r="G465">
        <f t="shared" si="28"/>
        <v>25.696942729495255</v>
      </c>
      <c r="H465">
        <f t="shared" si="29"/>
        <v>75.780831055034525</v>
      </c>
      <c r="I465">
        <f t="shared" si="30"/>
        <v>33.586998936070621</v>
      </c>
    </row>
    <row r="466" spans="1:9" x14ac:dyDescent="0.2">
      <c r="A466" s="47">
        <f>'Q2 DATA 1965-2021'!R463/100</f>
        <v>9.3100000000000002E-2</v>
      </c>
      <c r="B466" s="47">
        <f>'Q2 DATA 1965-2021'!N463/100</f>
        <v>5.5199999999999999E-2</v>
      </c>
      <c r="C466" s="47">
        <f>'Q2 DATA 1965-2021'!B463/100</f>
        <v>0.1202</v>
      </c>
      <c r="D466" s="47">
        <f>'Q2 DATA 1965-2021'!F463/100</f>
        <v>5.2400000000000002E-2</v>
      </c>
      <c r="F466">
        <f t="shared" si="31"/>
        <v>237.70256766408534</v>
      </c>
      <c r="G466">
        <f t="shared" si="28"/>
        <v>27.115413968163391</v>
      </c>
      <c r="H466">
        <f t="shared" si="29"/>
        <v>84.889686947849682</v>
      </c>
      <c r="I466">
        <f t="shared" si="30"/>
        <v>35.34695768032072</v>
      </c>
    </row>
    <row r="467" spans="1:9" x14ac:dyDescent="0.2">
      <c r="A467" s="47">
        <f>'Q2 DATA 1965-2021'!R464/100</f>
        <v>-6.3299999999999995E-2</v>
      </c>
      <c r="B467" s="47">
        <f>'Q2 DATA 1965-2021'!N464/100</f>
        <v>-6.4500000000000002E-2</v>
      </c>
      <c r="C467" s="47">
        <f>'Q2 DATA 1965-2021'!B464/100</f>
        <v>-5.2600000000000001E-2</v>
      </c>
      <c r="D467" s="47">
        <f>'Q2 DATA 1965-2021'!F464/100</f>
        <v>-5.8499999999999996E-2</v>
      </c>
      <c r="F467">
        <f t="shared" si="31"/>
        <v>222.65599513094872</v>
      </c>
      <c r="G467">
        <f t="shared" si="28"/>
        <v>25.366469767216852</v>
      </c>
      <c r="H467">
        <f t="shared" si="29"/>
        <v>80.424489414392795</v>
      </c>
      <c r="I467">
        <f t="shared" si="30"/>
        <v>33.279160656021958</v>
      </c>
    </row>
    <row r="468" spans="1:9" x14ac:dyDescent="0.2">
      <c r="A468" s="47">
        <f>'Q2 DATA 1965-2021'!R465/100</f>
        <v>-3.9900000000000005E-2</v>
      </c>
      <c r="B468" s="47">
        <f>'Q2 DATA 1965-2021'!N465/100</f>
        <v>-2.7200000000000002E-2</v>
      </c>
      <c r="C468" s="47">
        <f>'Q2 DATA 1965-2021'!B465/100</f>
        <v>-4.5000000000000005E-3</v>
      </c>
      <c r="D468" s="47">
        <f>'Q2 DATA 1965-2021'!F465/100</f>
        <v>-2.7999999999999997E-2</v>
      </c>
      <c r="F468">
        <f t="shared" si="31"/>
        <v>213.77202092522387</v>
      </c>
      <c r="G468">
        <f t="shared" si="28"/>
        <v>24.676501789548553</v>
      </c>
      <c r="H468">
        <f t="shared" si="29"/>
        <v>80.062579212028027</v>
      </c>
      <c r="I468">
        <f t="shared" si="30"/>
        <v>32.347344157653339</v>
      </c>
    </row>
    <row r="469" spans="1:9" x14ac:dyDescent="0.2">
      <c r="A469" s="47">
        <f>'Q2 DATA 1965-2021'!R466/100</f>
        <v>-4.4600000000000001E-2</v>
      </c>
      <c r="B469" s="47">
        <f>'Q2 DATA 1965-2021'!N466/100</f>
        <v>-1.34E-2</v>
      </c>
      <c r="C469" s="47">
        <f>'Q2 DATA 1965-2021'!B466/100</f>
        <v>-3.1200000000000002E-2</v>
      </c>
      <c r="D469" s="47">
        <f>'Q2 DATA 1965-2021'!F466/100</f>
        <v>-1.7100000000000001E-2</v>
      </c>
      <c r="F469">
        <f t="shared" si="31"/>
        <v>204.23778879195891</v>
      </c>
      <c r="G469">
        <f t="shared" si="28"/>
        <v>24.345836665568601</v>
      </c>
      <c r="H469">
        <f t="shared" si="29"/>
        <v>77.564626740612752</v>
      </c>
      <c r="I469">
        <f t="shared" si="30"/>
        <v>31.794204572557465</v>
      </c>
    </row>
    <row r="470" spans="1:9" x14ac:dyDescent="0.2">
      <c r="A470" s="47">
        <f>'Q2 DATA 1965-2021'!R467/100</f>
        <v>-1.6E-2</v>
      </c>
      <c r="B470" s="47">
        <f>'Q2 DATA 1965-2021'!N467/100</f>
        <v>1.7500000000000002E-2</v>
      </c>
      <c r="C470" s="47">
        <f>'Q2 DATA 1965-2021'!B467/100</f>
        <v>1.2800000000000001E-2</v>
      </c>
      <c r="D470" s="47">
        <f>'Q2 DATA 1965-2021'!F467/100</f>
        <v>1.2199999999999999E-2</v>
      </c>
      <c r="F470">
        <f t="shared" si="31"/>
        <v>200.96998417128756</v>
      </c>
      <c r="G470">
        <f t="shared" si="28"/>
        <v>24.771888807216055</v>
      </c>
      <c r="H470">
        <f t="shared" si="29"/>
        <v>78.557453962892595</v>
      </c>
      <c r="I470">
        <f t="shared" si="30"/>
        <v>32.182093868342669</v>
      </c>
    </row>
    <row r="471" spans="1:9" x14ac:dyDescent="0.2">
      <c r="A471" s="47">
        <f>'Q2 DATA 1965-2021'!R468/100</f>
        <v>0.11840000000000001</v>
      </c>
      <c r="B471" s="47">
        <f>'Q2 DATA 1965-2021'!N468/100</f>
        <v>7.6399999999999996E-2</v>
      </c>
      <c r="C471" s="47">
        <f>'Q2 DATA 1965-2021'!B468/100</f>
        <v>9.9100000000000008E-2</v>
      </c>
      <c r="D471" s="47">
        <f>'Q2 DATA 1965-2021'!F468/100</f>
        <v>8.1000000000000003E-2</v>
      </c>
      <c r="F471">
        <f t="shared" si="31"/>
        <v>224.76483029716803</v>
      </c>
      <c r="G471">
        <f t="shared" si="28"/>
        <v>26.664461112087363</v>
      </c>
      <c r="H471">
        <f t="shared" si="29"/>
        <v>86.342497650615243</v>
      </c>
      <c r="I471">
        <f t="shared" si="30"/>
        <v>34.788843471678426</v>
      </c>
    </row>
    <row r="472" spans="1:9" x14ac:dyDescent="0.2">
      <c r="A472" s="47">
        <f>'Q2 DATA 1965-2021'!R469/100</f>
        <v>9.06E-2</v>
      </c>
      <c r="B472" s="47">
        <f>'Q2 DATA 1965-2021'!N469/100</f>
        <v>4.9299999999999997E-2</v>
      </c>
      <c r="C472" s="47">
        <f>'Q2 DATA 1965-2021'!B469/100</f>
        <v>0.13919999999999999</v>
      </c>
      <c r="D472" s="47">
        <f>'Q2 DATA 1965-2021'!F469/100</f>
        <v>5.1399999999999994E-2</v>
      </c>
      <c r="F472">
        <f t="shared" si="31"/>
        <v>245.12852392209146</v>
      </c>
      <c r="G472">
        <f t="shared" si="28"/>
        <v>27.979019044913269</v>
      </c>
      <c r="H472">
        <f t="shared" si="29"/>
        <v>98.361373323580878</v>
      </c>
      <c r="I472">
        <f t="shared" si="30"/>
        <v>36.576990026122694</v>
      </c>
    </row>
    <row r="473" spans="1:9" x14ac:dyDescent="0.2">
      <c r="A473" s="47">
        <f>'Q2 DATA 1965-2021'!R470/100</f>
        <v>4.5100000000000001E-2</v>
      </c>
      <c r="B473" s="47">
        <f>'Q2 DATA 1965-2021'!N470/100</f>
        <v>1.21E-2</v>
      </c>
      <c r="C473" s="47">
        <f>'Q2 DATA 1965-2021'!B470/100</f>
        <v>5.5199999999999999E-2</v>
      </c>
      <c r="D473" s="47">
        <f>'Q2 DATA 1965-2021'!F470/100</f>
        <v>1.2800000000000001E-2</v>
      </c>
      <c r="F473">
        <f t="shared" si="31"/>
        <v>256.18382035097778</v>
      </c>
      <c r="G473">
        <f t="shared" si="28"/>
        <v>28.317565175356719</v>
      </c>
      <c r="H473">
        <f t="shared" si="29"/>
        <v>103.79092113104254</v>
      </c>
      <c r="I473">
        <f t="shared" si="30"/>
        <v>37.045175498457063</v>
      </c>
    </row>
    <row r="474" spans="1:9" x14ac:dyDescent="0.2">
      <c r="A474" s="47">
        <f>'Q2 DATA 1965-2021'!R471/100</f>
        <v>3.6499999999999998E-2</v>
      </c>
      <c r="B474" s="47">
        <f>'Q2 DATA 1965-2021'!N471/100</f>
        <v>1.54E-2</v>
      </c>
      <c r="C474" s="47">
        <f>'Q2 DATA 1965-2021'!B471/100</f>
        <v>8.4199999999999997E-2</v>
      </c>
      <c r="D474" s="47">
        <f>'Q2 DATA 1965-2021'!F471/100</f>
        <v>1.6899999999999998E-2</v>
      </c>
      <c r="F474">
        <f t="shared" si="31"/>
        <v>265.53452979378847</v>
      </c>
      <c r="G474">
        <f t="shared" si="28"/>
        <v>28.753655679057214</v>
      </c>
      <c r="H474">
        <f t="shared" si="29"/>
        <v>112.53011669027633</v>
      </c>
      <c r="I474">
        <f t="shared" si="30"/>
        <v>37.671238964380983</v>
      </c>
    </row>
    <row r="475" spans="1:9" x14ac:dyDescent="0.2">
      <c r="A475" s="47">
        <f>'Q2 DATA 1965-2021'!R472/100</f>
        <v>5.0900000000000001E-2</v>
      </c>
      <c r="B475" s="47">
        <f>'Q2 DATA 1965-2021'!N472/100</f>
        <v>2.3799999999999998E-2</v>
      </c>
      <c r="C475" s="47">
        <f>'Q2 DATA 1965-2021'!B472/100</f>
        <v>4.9599999999999998E-2</v>
      </c>
      <c r="D475" s="47">
        <f>'Q2 DATA 1965-2021'!F472/100</f>
        <v>1.67E-2</v>
      </c>
      <c r="F475">
        <f t="shared" si="31"/>
        <v>279.05023736029227</v>
      </c>
      <c r="G475">
        <f t="shared" si="28"/>
        <v>29.437992684218777</v>
      </c>
      <c r="H475">
        <f t="shared" si="29"/>
        <v>118.11161047811405</v>
      </c>
      <c r="I475">
        <f t="shared" si="30"/>
        <v>38.30034865508614</v>
      </c>
    </row>
    <row r="476" spans="1:9" x14ac:dyDescent="0.2">
      <c r="A476" s="47">
        <f>'Q2 DATA 1965-2021'!R473/100</f>
        <v>-1.18E-2</v>
      </c>
      <c r="B476" s="47">
        <f>'Q2 DATA 1965-2021'!N473/100</f>
        <v>-1.01E-2</v>
      </c>
      <c r="C476" s="47">
        <f>'Q2 DATA 1965-2021'!B473/100</f>
        <v>2.2599999999999999E-2</v>
      </c>
      <c r="D476" s="47">
        <f>'Q2 DATA 1965-2021'!F473/100</f>
        <v>-1.1000000000000001E-2</v>
      </c>
      <c r="F476">
        <f t="shared" si="31"/>
        <v>275.75744455944084</v>
      </c>
      <c r="G476">
        <f t="shared" si="28"/>
        <v>29.140668958108169</v>
      </c>
      <c r="H476">
        <f t="shared" si="29"/>
        <v>120.78093287491942</v>
      </c>
      <c r="I476">
        <f t="shared" si="30"/>
        <v>37.879044819880193</v>
      </c>
    </row>
    <row r="477" spans="1:9" x14ac:dyDescent="0.2">
      <c r="A477" s="47">
        <f>'Q2 DATA 1965-2021'!R474/100</f>
        <v>7.5899999999999995E-2</v>
      </c>
      <c r="B477" s="47">
        <f>'Q2 DATA 1965-2021'!N474/100</f>
        <v>4.5999999999999999E-2</v>
      </c>
      <c r="C477" s="47">
        <f>'Q2 DATA 1965-2021'!B474/100</f>
        <v>9.2600000000000002E-2</v>
      </c>
      <c r="D477" s="47">
        <f>'Q2 DATA 1965-2021'!F474/100</f>
        <v>5.45E-2</v>
      </c>
      <c r="F477">
        <f t="shared" si="31"/>
        <v>296.68743460150245</v>
      </c>
      <c r="G477">
        <f t="shared" si="28"/>
        <v>30.481139730181145</v>
      </c>
      <c r="H477">
        <f t="shared" si="29"/>
        <v>131.96524725913696</v>
      </c>
      <c r="I477">
        <f t="shared" si="30"/>
        <v>39.943452762563666</v>
      </c>
    </row>
    <row r="478" spans="1:9" x14ac:dyDescent="0.2">
      <c r="A478" s="47">
        <f>'Q2 DATA 1965-2021'!R475/100</f>
        <v>4.0599999999999997E-2</v>
      </c>
      <c r="B478" s="47">
        <f>'Q2 DATA 1965-2021'!N475/100</f>
        <v>9.7999999999999997E-3</v>
      </c>
      <c r="C478" s="47">
        <f>'Q2 DATA 1965-2021'!B475/100</f>
        <v>4.4400000000000002E-2</v>
      </c>
      <c r="D478" s="47">
        <f>'Q2 DATA 1965-2021'!F475/100</f>
        <v>8.8000000000000005E-3</v>
      </c>
      <c r="F478">
        <f t="shared" si="31"/>
        <v>308.73294444632342</v>
      </c>
      <c r="G478">
        <f t="shared" si="28"/>
        <v>30.779854899536922</v>
      </c>
      <c r="H478">
        <f t="shared" si="29"/>
        <v>137.82450423744265</v>
      </c>
      <c r="I478">
        <f t="shared" si="30"/>
        <v>40.294955146874223</v>
      </c>
    </row>
    <row r="479" spans="1:9" x14ac:dyDescent="0.2">
      <c r="A479" s="47">
        <f>'Q2 DATA 1965-2021'!R476/100</f>
        <v>4.1799999999999997E-2</v>
      </c>
      <c r="B479" s="47">
        <f>'Q2 DATA 1965-2021'!N476/100</f>
        <v>4.3700000000000003E-2</v>
      </c>
      <c r="C479" s="47">
        <f>'Q2 DATA 1965-2021'!B476/100</f>
        <v>2.58E-2</v>
      </c>
      <c r="D479" s="47">
        <f>'Q2 DATA 1965-2021'!F476/100</f>
        <v>4.9699999999999994E-2</v>
      </c>
      <c r="F479">
        <f t="shared" si="31"/>
        <v>321.63798152417974</v>
      </c>
      <c r="G479">
        <f t="shared" si="28"/>
        <v>32.124934558646686</v>
      </c>
      <c r="H479">
        <f t="shared" si="29"/>
        <v>141.38037644676868</v>
      </c>
      <c r="I479">
        <f t="shared" si="30"/>
        <v>42.297614417673877</v>
      </c>
    </row>
    <row r="480" spans="1:9" x14ac:dyDescent="0.2">
      <c r="A480" s="47">
        <f>'Q2 DATA 1965-2021'!R477/100</f>
        <v>6.8199999999999997E-2</v>
      </c>
      <c r="B480" s="47">
        <f>'Q2 DATA 1965-2021'!N477/100</f>
        <v>1.6399999999999998E-2</v>
      </c>
      <c r="C480" s="47">
        <f>'Q2 DATA 1965-2021'!B477/100</f>
        <v>7.0800000000000002E-2</v>
      </c>
      <c r="D480" s="47">
        <f>'Q2 DATA 1965-2021'!F477/100</f>
        <v>1.7500000000000002E-2</v>
      </c>
      <c r="F480">
        <f t="shared" si="31"/>
        <v>343.57369186412882</v>
      </c>
      <c r="G480">
        <f t="shared" si="28"/>
        <v>32.651783485408494</v>
      </c>
      <c r="H480">
        <f t="shared" si="29"/>
        <v>151.39010709919989</v>
      </c>
      <c r="I480">
        <f t="shared" si="30"/>
        <v>43.037822669983171</v>
      </c>
    </row>
    <row r="481" spans="1:9" x14ac:dyDescent="0.2">
      <c r="A481" s="47">
        <f>'Q2 DATA 1965-2021'!R478/100</f>
        <v>2.3900000000000001E-2</v>
      </c>
      <c r="B481" s="47">
        <f>'Q2 DATA 1965-2021'!N478/100</f>
        <v>1.0700000000000001E-2</v>
      </c>
      <c r="C481" s="47">
        <f>'Q2 DATA 1965-2021'!B478/100</f>
        <v>2E-3</v>
      </c>
      <c r="D481" s="47">
        <f>'Q2 DATA 1965-2021'!F478/100</f>
        <v>1.3899999999999999E-2</v>
      </c>
      <c r="F481">
        <f t="shared" si="31"/>
        <v>351.78510309968152</v>
      </c>
      <c r="G481">
        <f t="shared" si="28"/>
        <v>33.001157568702361</v>
      </c>
      <c r="H481">
        <f t="shared" si="29"/>
        <v>151.6928873133983</v>
      </c>
      <c r="I481">
        <f t="shared" si="30"/>
        <v>43.636048405095941</v>
      </c>
    </row>
    <row r="482" spans="1:9" x14ac:dyDescent="0.2">
      <c r="A482" s="47">
        <f>'Q2 DATA 1965-2021'!R479/100</f>
        <v>-4.0999999999999995E-3</v>
      </c>
      <c r="B482" s="47">
        <f>'Q2 DATA 1965-2021'!N479/100</f>
        <v>-0.02</v>
      </c>
      <c r="C482" s="47">
        <f>'Q2 DATA 1965-2021'!B479/100</f>
        <v>-6.8999999999999999E-3</v>
      </c>
      <c r="D482" s="47">
        <f>'Q2 DATA 1965-2021'!F479/100</f>
        <v>-1.6299999999999999E-2</v>
      </c>
      <c r="F482">
        <f t="shared" si="31"/>
        <v>350.34278417697283</v>
      </c>
      <c r="G482">
        <f t="shared" si="28"/>
        <v>32.341134417328313</v>
      </c>
      <c r="H482">
        <f t="shared" si="29"/>
        <v>150.64620639093584</v>
      </c>
      <c r="I482">
        <f t="shared" si="30"/>
        <v>42.924780816092877</v>
      </c>
    </row>
    <row r="483" spans="1:9" x14ac:dyDescent="0.2">
      <c r="A483" s="47">
        <f>'Q2 DATA 1965-2021'!R480/100</f>
        <v>-4.1799999999999997E-2</v>
      </c>
      <c r="B483" s="47">
        <f>'Q2 DATA 1965-2021'!N480/100</f>
        <v>1.1000000000000001E-3</v>
      </c>
      <c r="C483" s="47">
        <f>'Q2 DATA 1965-2021'!B480/100</f>
        <v>-4.8899999999999999E-2</v>
      </c>
      <c r="D483" s="47">
        <f>'Q2 DATA 1965-2021'!F480/100</f>
        <v>-1.15E-2</v>
      </c>
      <c r="F483">
        <f t="shared" si="31"/>
        <v>335.69845579837539</v>
      </c>
      <c r="G483">
        <f t="shared" si="28"/>
        <v>32.376709665187377</v>
      </c>
      <c r="H483">
        <f t="shared" si="29"/>
        <v>143.2796068984191</v>
      </c>
      <c r="I483">
        <f t="shared" si="30"/>
        <v>42.431145836707813</v>
      </c>
    </row>
    <row r="484" spans="1:9" x14ac:dyDescent="0.2">
      <c r="A484" s="47">
        <f>'Q2 DATA 1965-2021'!R481/100</f>
        <v>1.9E-2</v>
      </c>
      <c r="B484" s="47">
        <f>'Q2 DATA 1965-2021'!N481/100</f>
        <v>1.1899999999999999E-2</v>
      </c>
      <c r="C484" s="47">
        <f>'Q2 DATA 1965-2021'!B481/100</f>
        <v>-4.4000000000000003E-3</v>
      </c>
      <c r="D484" s="47">
        <f>'Q2 DATA 1965-2021'!F481/100</f>
        <v>1.09E-2</v>
      </c>
      <c r="F484">
        <f t="shared" si="31"/>
        <v>342.0767264585445</v>
      </c>
      <c r="G484">
        <f t="shared" si="28"/>
        <v>32.761992510203108</v>
      </c>
      <c r="H484">
        <f t="shared" si="29"/>
        <v>142.64917662806607</v>
      </c>
      <c r="I484">
        <f t="shared" si="30"/>
        <v>42.893645326327928</v>
      </c>
    </row>
    <row r="485" spans="1:9" x14ac:dyDescent="0.2">
      <c r="A485" s="47">
        <f>'Q2 DATA 1965-2021'!R482/100</f>
        <v>3.73E-2</v>
      </c>
      <c r="B485" s="47">
        <f>'Q2 DATA 1965-2021'!N482/100</f>
        <v>1.6500000000000001E-2</v>
      </c>
      <c r="C485" s="47">
        <f>'Q2 DATA 1965-2021'!B482/100</f>
        <v>3.5699999999999996E-2</v>
      </c>
      <c r="D485" s="47">
        <f>'Q2 DATA 1965-2021'!F482/100</f>
        <v>1.5100000000000001E-2</v>
      </c>
      <c r="F485">
        <f t="shared" si="31"/>
        <v>354.83618835544826</v>
      </c>
      <c r="G485">
        <f t="shared" si="28"/>
        <v>33.30256538662146</v>
      </c>
      <c r="H485">
        <f t="shared" si="29"/>
        <v>147.74175223368803</v>
      </c>
      <c r="I485">
        <f t="shared" si="30"/>
        <v>43.541339370755473</v>
      </c>
    </row>
    <row r="486" spans="1:9" x14ac:dyDescent="0.2">
      <c r="A486" s="47">
        <f>'Q2 DATA 1965-2021'!R483/100</f>
        <v>-2.0099999999999996E-2</v>
      </c>
      <c r="B486" s="47">
        <f>'Q2 DATA 1965-2021'!N483/100</f>
        <v>-5.4600000000000003E-2</v>
      </c>
      <c r="C486" s="47">
        <f>'Q2 DATA 1965-2021'!B483/100</f>
        <v>-8.4399999999999989E-2</v>
      </c>
      <c r="D486" s="47">
        <f>'Q2 DATA 1965-2021'!F483/100</f>
        <v>-3.3099999999999997E-2</v>
      </c>
      <c r="F486">
        <f t="shared" si="31"/>
        <v>347.70398096950373</v>
      </c>
      <c r="G486">
        <f t="shared" si="28"/>
        <v>31.484245316511927</v>
      </c>
      <c r="H486">
        <f t="shared" si="29"/>
        <v>135.27234834516474</v>
      </c>
      <c r="I486">
        <f t="shared" si="30"/>
        <v>42.100121037583463</v>
      </c>
    </row>
    <row r="487" spans="1:9" x14ac:dyDescent="0.2">
      <c r="A487" s="47">
        <f>'Q2 DATA 1965-2021'!R484/100</f>
        <v>-2.3E-3</v>
      </c>
      <c r="B487" s="47">
        <f>'Q2 DATA 1965-2021'!N484/100</f>
        <v>-5.0000000000000001E-3</v>
      </c>
      <c r="C487" s="47">
        <f>'Q2 DATA 1965-2021'!B484/100</f>
        <v>-1.34E-2</v>
      </c>
      <c r="D487" s="47">
        <f>'Q2 DATA 1965-2021'!F484/100</f>
        <v>4.3E-3</v>
      </c>
      <c r="F487">
        <f t="shared" si="31"/>
        <v>346.90426181327388</v>
      </c>
      <c r="G487">
        <f t="shared" si="28"/>
        <v>31.326824089929367</v>
      </c>
      <c r="H487">
        <f t="shared" si="29"/>
        <v>133.45969887733955</v>
      </c>
      <c r="I487">
        <f t="shared" si="30"/>
        <v>42.281151558045067</v>
      </c>
    </row>
    <row r="488" spans="1:9" x14ac:dyDescent="0.2">
      <c r="A488" s="47">
        <f>'Q2 DATA 1965-2021'!R485/100</f>
        <v>3.6600000000000001E-2</v>
      </c>
      <c r="B488" s="47">
        <f>'Q2 DATA 1965-2021'!N485/100</f>
        <v>6.5000000000000006E-3</v>
      </c>
      <c r="C488" s="47">
        <f>'Q2 DATA 1965-2021'!B485/100</f>
        <v>4.5899999999999996E-2</v>
      </c>
      <c r="D488" s="47">
        <f>'Q2 DATA 1965-2021'!F485/100</f>
        <v>9.8999999999999991E-3</v>
      </c>
      <c r="F488">
        <f t="shared" si="31"/>
        <v>359.60095779563972</v>
      </c>
      <c r="G488">
        <f t="shared" si="28"/>
        <v>31.530448446513908</v>
      </c>
      <c r="H488">
        <f t="shared" si="29"/>
        <v>139.58549905580944</v>
      </c>
      <c r="I488">
        <f t="shared" si="30"/>
        <v>42.699734958469712</v>
      </c>
    </row>
    <row r="489" spans="1:9" x14ac:dyDescent="0.2">
      <c r="A489" s="47">
        <f>'Q2 DATA 1965-2021'!R486/100</f>
        <v>1.89E-2</v>
      </c>
      <c r="B489" s="47">
        <f>'Q2 DATA 1965-2021'!N486/100</f>
        <v>1.61E-2</v>
      </c>
      <c r="C489" s="47">
        <f>'Q2 DATA 1965-2021'!B486/100</f>
        <v>1.6799999999999999E-2</v>
      </c>
      <c r="D489" s="47">
        <f>'Q2 DATA 1965-2021'!F486/100</f>
        <v>1.29E-2</v>
      </c>
      <c r="F489">
        <f t="shared" si="31"/>
        <v>366.39741589797728</v>
      </c>
      <c r="G489">
        <f t="shared" si="28"/>
        <v>32.03808866650278</v>
      </c>
      <c r="H489">
        <f t="shared" si="29"/>
        <v>141.93053543994702</v>
      </c>
      <c r="I489">
        <f t="shared" si="30"/>
        <v>43.250561539433967</v>
      </c>
    </row>
    <row r="490" spans="1:9" x14ac:dyDescent="0.2">
      <c r="A490" s="47">
        <f>'Q2 DATA 1965-2021'!R487/100</f>
        <v>7.1099999999999997E-2</v>
      </c>
      <c r="B490" s="47">
        <f>'Q2 DATA 1965-2021'!N487/100</f>
        <v>3.7699999999999997E-2</v>
      </c>
      <c r="C490" s="47">
        <f>'Q2 DATA 1965-2021'!B487/100</f>
        <v>9.1400000000000009E-2</v>
      </c>
      <c r="D490" s="47">
        <f>'Q2 DATA 1965-2021'!F487/100</f>
        <v>3.8199999999999998E-2</v>
      </c>
      <c r="F490">
        <f t="shared" si="31"/>
        <v>392.44827216832346</v>
      </c>
      <c r="G490">
        <f t="shared" si="28"/>
        <v>33.245924609229938</v>
      </c>
      <c r="H490">
        <f t="shared" si="29"/>
        <v>154.90298637915816</v>
      </c>
      <c r="I490">
        <f t="shared" si="30"/>
        <v>44.902732990240345</v>
      </c>
    </row>
    <row r="491" spans="1:9" x14ac:dyDescent="0.2">
      <c r="A491" s="47">
        <f>'Q2 DATA 1965-2021'!R488/100</f>
        <v>3.2599999999999997E-2</v>
      </c>
      <c r="B491" s="47">
        <f>'Q2 DATA 1965-2021'!N488/100</f>
        <v>3.8900000000000004E-2</v>
      </c>
      <c r="C491" s="47">
        <f>'Q2 DATA 1965-2021'!B488/100</f>
        <v>4.7400000000000005E-2</v>
      </c>
      <c r="D491" s="47">
        <f>'Q2 DATA 1965-2021'!F488/100</f>
        <v>3.4300000000000004E-2</v>
      </c>
      <c r="F491">
        <f t="shared" si="31"/>
        <v>405.24208584101081</v>
      </c>
      <c r="G491">
        <f t="shared" si="28"/>
        <v>34.539191076528979</v>
      </c>
      <c r="H491">
        <f t="shared" si="29"/>
        <v>162.24538793353028</v>
      </c>
      <c r="I491">
        <f t="shared" si="30"/>
        <v>46.44289673180559</v>
      </c>
    </row>
    <row r="492" spans="1:9" x14ac:dyDescent="0.2">
      <c r="A492" s="47">
        <f>'Q2 DATA 1965-2021'!R489/100</f>
        <v>-7.6E-3</v>
      </c>
      <c r="B492" s="47">
        <f>'Q2 DATA 1965-2021'!N489/100</f>
        <v>-3.2400000000000005E-2</v>
      </c>
      <c r="C492" s="47">
        <f>'Q2 DATA 1965-2021'!B489/100</f>
        <v>-4.0199999999999993E-2</v>
      </c>
      <c r="D492" s="47">
        <f>'Q2 DATA 1965-2021'!F489/100</f>
        <v>-2.3399999999999997E-2</v>
      </c>
      <c r="F492">
        <f t="shared" si="31"/>
        <v>402.16224598861908</v>
      </c>
      <c r="G492">
        <f t="shared" si="28"/>
        <v>33.420121285649444</v>
      </c>
      <c r="H492">
        <f t="shared" si="29"/>
        <v>155.72312333860236</v>
      </c>
      <c r="I492">
        <f t="shared" si="30"/>
        <v>45.356132948281342</v>
      </c>
    </row>
    <row r="493" spans="1:9" x14ac:dyDescent="0.2">
      <c r="A493" s="47">
        <f>'Q2 DATA 1965-2021'!R490/100</f>
        <v>4.2800000000000005E-2</v>
      </c>
      <c r="B493" s="47">
        <f>'Q2 DATA 1965-2021'!N490/100</f>
        <v>1.06E-2</v>
      </c>
      <c r="C493" s="47">
        <f>'Q2 DATA 1965-2021'!B490/100</f>
        <v>3.7000000000000002E-3</v>
      </c>
      <c r="D493" s="47">
        <f>'Q2 DATA 1965-2021'!F490/100</f>
        <v>2.07E-2</v>
      </c>
      <c r="F493">
        <f t="shared" si="31"/>
        <v>419.37479011693193</v>
      </c>
      <c r="G493">
        <f t="shared" si="28"/>
        <v>33.774374571277328</v>
      </c>
      <c r="H493">
        <f t="shared" si="29"/>
        <v>156.2992988949552</v>
      </c>
      <c r="I493">
        <f t="shared" si="30"/>
        <v>46.295004900310765</v>
      </c>
    </row>
    <row r="494" spans="1:9" x14ac:dyDescent="0.2">
      <c r="A494" s="47">
        <f>'Q2 DATA 1965-2021'!R491/100</f>
        <v>-7.9000000000000008E-3</v>
      </c>
      <c r="B494" s="47">
        <f>'Q2 DATA 1965-2021'!N491/100</f>
        <v>-1.3500000000000002E-2</v>
      </c>
      <c r="C494" s="47">
        <f>'Q2 DATA 1965-2021'!B491/100</f>
        <v>-3.9199999999999999E-2</v>
      </c>
      <c r="D494" s="47">
        <f>'Q2 DATA 1965-2021'!F491/100</f>
        <v>-1.66E-2</v>
      </c>
      <c r="F494">
        <f t="shared" si="31"/>
        <v>416.06172927500819</v>
      </c>
      <c r="G494">
        <f t="shared" si="28"/>
        <v>33.318420514565084</v>
      </c>
      <c r="H494">
        <f t="shared" si="29"/>
        <v>150.17236637827295</v>
      </c>
      <c r="I494">
        <f t="shared" si="30"/>
        <v>45.526507818965612</v>
      </c>
    </row>
    <row r="495" spans="1:9" x14ac:dyDescent="0.2">
      <c r="A495" s="47">
        <f>'Q2 DATA 1965-2021'!R492/100</f>
        <v>-3.2300000000000002E-2</v>
      </c>
      <c r="B495" s="47">
        <f>'Q2 DATA 1965-2021'!N492/100</f>
        <v>-1.7600000000000001E-2</v>
      </c>
      <c r="C495" s="47">
        <f>'Q2 DATA 1965-2021'!B492/100</f>
        <v>-6.2E-2</v>
      </c>
      <c r="D495" s="47">
        <f>'Q2 DATA 1965-2021'!F492/100</f>
        <v>-1.5700000000000002E-2</v>
      </c>
      <c r="F495">
        <f t="shared" si="31"/>
        <v>402.6229354194254</v>
      </c>
      <c r="G495">
        <f t="shared" si="28"/>
        <v>32.732016313508737</v>
      </c>
      <c r="H495">
        <f t="shared" si="29"/>
        <v>140.86167966282002</v>
      </c>
      <c r="I495">
        <f t="shared" si="30"/>
        <v>44.811741646207849</v>
      </c>
    </row>
    <row r="496" spans="1:9" x14ac:dyDescent="0.2">
      <c r="A496" s="47">
        <f>'Q2 DATA 1965-2021'!R493/100</f>
        <v>4.9599999999999998E-2</v>
      </c>
      <c r="B496" s="47">
        <f>'Q2 DATA 1965-2021'!N493/100</f>
        <v>4.2900000000000001E-2</v>
      </c>
      <c r="C496" s="47">
        <f>'Q2 DATA 1965-2021'!B493/100</f>
        <v>5.5E-2</v>
      </c>
      <c r="D496" s="47">
        <f>'Q2 DATA 1965-2021'!F493/100</f>
        <v>3.1600000000000003E-2</v>
      </c>
      <c r="F496">
        <f t="shared" si="31"/>
        <v>422.59303301622896</v>
      </c>
      <c r="G496">
        <f t="shared" si="28"/>
        <v>34.13621981335826</v>
      </c>
      <c r="H496">
        <f t="shared" si="29"/>
        <v>148.60907204427511</v>
      </c>
      <c r="I496">
        <f t="shared" si="30"/>
        <v>46.227792682228021</v>
      </c>
    </row>
    <row r="497" spans="1:9" x14ac:dyDescent="0.2">
      <c r="A497" s="47">
        <f>'Q2 DATA 1965-2021'!R494/100</f>
        <v>3.6400000000000002E-2</v>
      </c>
      <c r="B497" s="47">
        <f>'Q2 DATA 1965-2021'!N494/100</f>
        <v>-1.1299999999999999E-2</v>
      </c>
      <c r="C497" s="47">
        <f>'Q2 DATA 1965-2021'!B494/100</f>
        <v>4.4900000000000002E-2</v>
      </c>
      <c r="D497" s="47">
        <f>'Q2 DATA 1965-2021'!F494/100</f>
        <v>-7.000000000000001E-4</v>
      </c>
      <c r="F497">
        <f t="shared" si="31"/>
        <v>437.97541941801967</v>
      </c>
      <c r="G497">
        <f t="shared" si="28"/>
        <v>33.75048052946731</v>
      </c>
      <c r="H497">
        <f t="shared" si="29"/>
        <v>155.28161937906305</v>
      </c>
      <c r="I497">
        <f t="shared" si="30"/>
        <v>46.195433227350456</v>
      </c>
    </row>
    <row r="498" spans="1:9" x14ac:dyDescent="0.2">
      <c r="A498" s="47">
        <f>'Q2 DATA 1965-2021'!R495/100</f>
        <v>4.5400000000000003E-2</v>
      </c>
      <c r="B498" s="47">
        <f>'Q2 DATA 1965-2021'!N495/100</f>
        <v>4.87E-2</v>
      </c>
      <c r="C498" s="47">
        <f>'Q2 DATA 1965-2021'!B495/100</f>
        <v>7.17E-2</v>
      </c>
      <c r="D498" s="47">
        <f>'Q2 DATA 1965-2021'!F495/100</f>
        <v>3.56E-2</v>
      </c>
      <c r="F498">
        <f t="shared" si="31"/>
        <v>457.85950345959782</v>
      </c>
      <c r="G498">
        <f t="shared" si="28"/>
        <v>35.394128931252368</v>
      </c>
      <c r="H498">
        <f t="shared" si="29"/>
        <v>166.41531148854187</v>
      </c>
      <c r="I498">
        <f t="shared" si="30"/>
        <v>47.839990650244133</v>
      </c>
    </row>
    <row r="499" spans="1:9" x14ac:dyDescent="0.2">
      <c r="A499" s="47">
        <f>'Q2 DATA 1965-2021'!R496/100</f>
        <v>-7.0999999999999995E-3</v>
      </c>
      <c r="B499" s="47">
        <f>'Q2 DATA 1965-2021'!N496/100</f>
        <v>-1.7299999999999999E-2</v>
      </c>
      <c r="C499" s="47">
        <f>'Q2 DATA 1965-2021'!B496/100</f>
        <v>-1.34E-2</v>
      </c>
      <c r="D499" s="47">
        <f>'Q2 DATA 1965-2021'!F496/100</f>
        <v>-8.6999999999999994E-3</v>
      </c>
      <c r="F499">
        <f t="shared" si="31"/>
        <v>454.60870098503466</v>
      </c>
      <c r="G499">
        <f t="shared" si="28"/>
        <v>34.781810500741706</v>
      </c>
      <c r="H499">
        <f t="shared" si="29"/>
        <v>164.18534631459542</v>
      </c>
      <c r="I499">
        <f t="shared" si="30"/>
        <v>47.423782731587004</v>
      </c>
    </row>
    <row r="500" spans="1:9" x14ac:dyDescent="0.2">
      <c r="A500" s="47">
        <f>'Q2 DATA 1965-2021'!R497/100</f>
        <v>1.8000000000000002E-2</v>
      </c>
      <c r="B500" s="47">
        <f>'Q2 DATA 1965-2021'!N497/100</f>
        <v>-1.7000000000000001E-3</v>
      </c>
      <c r="C500" s="47">
        <f>'Q2 DATA 1965-2021'!B497/100</f>
        <v>5.8999999999999999E-3</v>
      </c>
      <c r="D500" s="47">
        <f>'Q2 DATA 1965-2021'!F497/100</f>
        <v>7.4999999999999997E-3</v>
      </c>
      <c r="F500">
        <f t="shared" si="31"/>
        <v>462.79165760276527</v>
      </c>
      <c r="G500">
        <f t="shared" si="28"/>
        <v>34.722681422890446</v>
      </c>
      <c r="H500">
        <f t="shared" si="29"/>
        <v>165.15403985785153</v>
      </c>
      <c r="I500">
        <f t="shared" si="30"/>
        <v>47.77946110207391</v>
      </c>
    </row>
    <row r="501" spans="1:9" x14ac:dyDescent="0.2">
      <c r="A501" s="47">
        <f>'Q2 DATA 1965-2021'!R498/100</f>
        <v>-1.7100000000000001E-2</v>
      </c>
      <c r="B501" s="47">
        <f>'Q2 DATA 1965-2021'!N498/100</f>
        <v>-6.0000000000000001E-3</v>
      </c>
      <c r="C501" s="47">
        <f>'Q2 DATA 1965-2021'!B498/100</f>
        <v>-3.1300000000000001E-2</v>
      </c>
      <c r="D501" s="47">
        <f>'Q2 DATA 1965-2021'!F498/100</f>
        <v>-1.3100000000000001E-2</v>
      </c>
      <c r="F501">
        <f t="shared" si="31"/>
        <v>454.87792025775798</v>
      </c>
      <c r="G501">
        <f t="shared" si="28"/>
        <v>34.514345334353102</v>
      </c>
      <c r="H501">
        <f t="shared" si="29"/>
        <v>159.98471841030079</v>
      </c>
      <c r="I501">
        <f t="shared" si="30"/>
        <v>47.153550161636744</v>
      </c>
    </row>
    <row r="502" spans="1:9" x14ac:dyDescent="0.2">
      <c r="A502" s="47">
        <f>'Q2 DATA 1965-2021'!R499/100</f>
        <v>2.8199999999999999E-2</v>
      </c>
      <c r="B502" s="47">
        <f>'Q2 DATA 1965-2021'!N499/100</f>
        <v>4.0399999999999998E-2</v>
      </c>
      <c r="C502" s="47">
        <f>'Q2 DATA 1965-2021'!B499/100</f>
        <v>4.36E-2</v>
      </c>
      <c r="D502" s="47">
        <f>'Q2 DATA 1965-2021'!F499/100</f>
        <v>3.6499999999999998E-2</v>
      </c>
      <c r="F502">
        <f t="shared" si="31"/>
        <v>467.70547760902673</v>
      </c>
      <c r="G502">
        <f t="shared" si="28"/>
        <v>35.90872488586097</v>
      </c>
      <c r="H502">
        <f t="shared" si="29"/>
        <v>166.96005213298992</v>
      </c>
      <c r="I502">
        <f t="shared" si="30"/>
        <v>48.874654742536485</v>
      </c>
    </row>
    <row r="503" spans="1:9" x14ac:dyDescent="0.2">
      <c r="A503" s="47">
        <f>'Q2 DATA 1965-2021'!R500/100</f>
        <v>-2.5000000000000001E-3</v>
      </c>
      <c r="B503" s="47">
        <f>'Q2 DATA 1965-2021'!N500/100</f>
        <v>-6.4000000000000003E-3</v>
      </c>
      <c r="C503" s="47">
        <f>'Q2 DATA 1965-2021'!B500/100</f>
        <v>3.4000000000000002E-3</v>
      </c>
      <c r="D503" s="47">
        <f>'Q2 DATA 1965-2021'!F500/100</f>
        <v>-1.4000000000000002E-3</v>
      </c>
      <c r="F503">
        <f t="shared" si="31"/>
        <v>466.53621391500417</v>
      </c>
      <c r="G503">
        <f t="shared" si="28"/>
        <v>35.678909046591464</v>
      </c>
      <c r="H503">
        <f t="shared" si="29"/>
        <v>167.52771631024208</v>
      </c>
      <c r="I503">
        <f t="shared" si="30"/>
        <v>48.80623022589694</v>
      </c>
    </row>
    <row r="504" spans="1:9" x14ac:dyDescent="0.2">
      <c r="A504" s="47">
        <f>'Q2 DATA 1965-2021'!R501/100</f>
        <v>4.6199999999999998E-2</v>
      </c>
      <c r="B504" s="47">
        <f>'Q2 DATA 1965-2021'!N501/100</f>
        <v>2.07E-2</v>
      </c>
      <c r="C504" s="47">
        <f>'Q2 DATA 1965-2021'!B501/100</f>
        <v>9.3100000000000002E-2</v>
      </c>
      <c r="D504" s="47">
        <f>'Q2 DATA 1965-2021'!F501/100</f>
        <v>2.23E-2</v>
      </c>
      <c r="F504">
        <f t="shared" si="31"/>
        <v>488.09018699787737</v>
      </c>
      <c r="G504">
        <f t="shared" si="28"/>
        <v>36.417462463855905</v>
      </c>
      <c r="H504">
        <f t="shared" si="29"/>
        <v>183.12454669872562</v>
      </c>
      <c r="I504">
        <f t="shared" si="30"/>
        <v>49.89460915993444</v>
      </c>
    </row>
    <row r="505" spans="1:9" x14ac:dyDescent="0.2">
      <c r="A505" s="47">
        <f>'Q2 DATA 1965-2021'!R502/100</f>
        <v>-5.6000000000000008E-3</v>
      </c>
      <c r="B505" s="47">
        <f>'Q2 DATA 1965-2021'!N502/100</f>
        <v>1.1999999999999999E-3</v>
      </c>
      <c r="C505" s="47">
        <f>'Q2 DATA 1965-2021'!B502/100</f>
        <v>8.0000000000000004E-4</v>
      </c>
      <c r="D505" s="47">
        <f>'Q2 DATA 1965-2021'!F502/100</f>
        <v>1.6000000000000001E-3</v>
      </c>
      <c r="F505">
        <f t="shared" si="31"/>
        <v>485.35688195068923</v>
      </c>
      <c r="G505">
        <f t="shared" si="28"/>
        <v>36.461163418812532</v>
      </c>
      <c r="H505">
        <f t="shared" si="29"/>
        <v>183.27104633608459</v>
      </c>
      <c r="I505">
        <f t="shared" si="30"/>
        <v>49.974440534590336</v>
      </c>
    </row>
    <row r="506" spans="1:9" x14ac:dyDescent="0.2">
      <c r="A506" s="47">
        <f>'Q2 DATA 1965-2021'!R503/100</f>
        <v>1.8799999999999997E-2</v>
      </c>
      <c r="B506" s="47">
        <f>'Q2 DATA 1965-2021'!N503/100</f>
        <v>1.3600000000000001E-2</v>
      </c>
      <c r="C506" s="47">
        <f>'Q2 DATA 1965-2021'!B503/100</f>
        <v>4.9599999999999998E-2</v>
      </c>
      <c r="D506" s="47">
        <f>'Q2 DATA 1965-2021'!F503/100</f>
        <v>1.1899999999999999E-2</v>
      </c>
      <c r="F506">
        <f t="shared" si="31"/>
        <v>494.48159133136215</v>
      </c>
      <c r="G506">
        <f t="shared" si="28"/>
        <v>36.957035241308382</v>
      </c>
      <c r="H506">
        <f t="shared" si="29"/>
        <v>192.36129023435441</v>
      </c>
      <c r="I506">
        <f t="shared" si="30"/>
        <v>50.56913637695196</v>
      </c>
    </row>
    <row r="507" spans="1:9" x14ac:dyDescent="0.2">
      <c r="A507" s="47">
        <f>'Q2 DATA 1965-2021'!R504/100</f>
        <v>4.1599999999999998E-2</v>
      </c>
      <c r="B507" s="47">
        <f>'Q2 DATA 1965-2021'!N504/100</f>
        <v>-4.8999999999999998E-3</v>
      </c>
      <c r="C507" s="47">
        <f>'Q2 DATA 1965-2021'!B504/100</f>
        <v>-4.0000000000000002E-4</v>
      </c>
      <c r="D507" s="47">
        <f>'Q2 DATA 1965-2021'!F504/100</f>
        <v>1.18E-2</v>
      </c>
      <c r="F507">
        <f t="shared" si="31"/>
        <v>515.05202553074685</v>
      </c>
      <c r="G507">
        <f t="shared" si="28"/>
        <v>36.775945768625974</v>
      </c>
      <c r="H507">
        <f t="shared" si="29"/>
        <v>192.28434571826068</v>
      </c>
      <c r="I507">
        <f t="shared" si="30"/>
        <v>51.165852186199992</v>
      </c>
    </row>
    <row r="508" spans="1:9" x14ac:dyDescent="0.2">
      <c r="A508" s="47">
        <f>'Q2 DATA 1965-2021'!R505/100</f>
        <v>-2.7799999999999998E-2</v>
      </c>
      <c r="B508" s="47">
        <f>'Q2 DATA 1965-2021'!N505/100</f>
        <v>-3.4000000000000002E-2</v>
      </c>
      <c r="C508" s="47">
        <f>'Q2 DATA 1965-2021'!B505/100</f>
        <v>-5.8200000000000002E-2</v>
      </c>
      <c r="D508" s="47">
        <f>'Q2 DATA 1965-2021'!F505/100</f>
        <v>-2.52E-2</v>
      </c>
      <c r="F508">
        <f t="shared" si="31"/>
        <v>500.73357922099206</v>
      </c>
      <c r="G508">
        <f t="shared" si="28"/>
        <v>35.525563612492689</v>
      </c>
      <c r="H508">
        <f t="shared" si="29"/>
        <v>181.0933967974579</v>
      </c>
      <c r="I508">
        <f t="shared" si="30"/>
        <v>49.876472711107752</v>
      </c>
    </row>
    <row r="509" spans="1:9" x14ac:dyDescent="0.2">
      <c r="A509" s="47">
        <f>'Q2 DATA 1965-2021'!R506/100</f>
        <v>6.5000000000000006E-3</v>
      </c>
      <c r="B509" s="47">
        <f>'Q2 DATA 1965-2021'!N506/100</f>
        <v>2.3E-3</v>
      </c>
      <c r="C509" s="47">
        <f>'Q2 DATA 1965-2021'!B506/100</f>
        <v>-8.3000000000000001E-3</v>
      </c>
      <c r="D509" s="47">
        <f>'Q2 DATA 1965-2021'!F506/100</f>
        <v>2.3999999999999998E-3</v>
      </c>
      <c r="F509">
        <f t="shared" si="31"/>
        <v>503.9883474859285</v>
      </c>
      <c r="G509">
        <f t="shared" si="28"/>
        <v>35.607272408801421</v>
      </c>
      <c r="H509">
        <f t="shared" si="29"/>
        <v>179.59032160403899</v>
      </c>
      <c r="I509">
        <f t="shared" si="30"/>
        <v>49.996176245614407</v>
      </c>
    </row>
    <row r="510" spans="1:9" x14ac:dyDescent="0.2">
      <c r="A510" s="47">
        <f>'Q2 DATA 1965-2021'!R507/100</f>
        <v>7.3000000000000001E-3</v>
      </c>
      <c r="B510" s="47">
        <f>'Q2 DATA 1965-2021'!N507/100</f>
        <v>-1.83E-2</v>
      </c>
      <c r="C510" s="47">
        <f>'Q2 DATA 1965-2021'!B507/100</f>
        <v>-3.73E-2</v>
      </c>
      <c r="D510" s="47">
        <f>'Q2 DATA 1965-2021'!F507/100</f>
        <v>7.4000000000000003E-3</v>
      </c>
      <c r="F510">
        <f t="shared" si="31"/>
        <v>507.6674624225758</v>
      </c>
      <c r="G510">
        <f t="shared" si="28"/>
        <v>34.955659323720354</v>
      </c>
      <c r="H510">
        <f t="shared" si="29"/>
        <v>172.89160260820833</v>
      </c>
      <c r="I510">
        <f t="shared" si="30"/>
        <v>50.366147949831955</v>
      </c>
    </row>
    <row r="511" spans="1:9" x14ac:dyDescent="0.2">
      <c r="A511" s="47">
        <f>'Q2 DATA 1965-2021'!R508/100</f>
        <v>1.0200000000000001E-2</v>
      </c>
      <c r="B511" s="47">
        <f>'Q2 DATA 1965-2021'!N508/100</f>
        <v>3.5400000000000001E-2</v>
      </c>
      <c r="C511" s="47">
        <f>'Q2 DATA 1965-2021'!B508/100</f>
        <v>2.7099999999999999E-2</v>
      </c>
      <c r="D511" s="47">
        <f>'Q2 DATA 1965-2021'!F508/100</f>
        <v>2.4500000000000001E-2</v>
      </c>
      <c r="F511">
        <f t="shared" si="31"/>
        <v>512.84567053928606</v>
      </c>
      <c r="G511">
        <f t="shared" si="28"/>
        <v>36.193089663780057</v>
      </c>
      <c r="H511">
        <f t="shared" si="29"/>
        <v>177.57696503889076</v>
      </c>
      <c r="I511">
        <f t="shared" si="30"/>
        <v>51.600118574602838</v>
      </c>
    </row>
    <row r="512" spans="1:9" x14ac:dyDescent="0.2">
      <c r="A512" s="47">
        <f>'Q2 DATA 1965-2021'!R509/100</f>
        <v>2.8300000000000002E-2</v>
      </c>
      <c r="B512" s="47">
        <f>'Q2 DATA 1965-2021'!N509/100</f>
        <v>2.3E-2</v>
      </c>
      <c r="C512" s="47">
        <f>'Q2 DATA 1965-2021'!B509/100</f>
        <v>5.7999999999999996E-3</v>
      </c>
      <c r="D512" s="47">
        <f>'Q2 DATA 1965-2021'!F509/100</f>
        <v>2.5600000000000001E-2</v>
      </c>
      <c r="F512">
        <f t="shared" si="31"/>
        <v>527.35920301554791</v>
      </c>
      <c r="G512">
        <f t="shared" si="28"/>
        <v>37.025530726046995</v>
      </c>
      <c r="H512">
        <f t="shared" si="29"/>
        <v>178.60691143611632</v>
      </c>
      <c r="I512">
        <f t="shared" si="30"/>
        <v>52.921081610112672</v>
      </c>
    </row>
    <row r="513" spans="1:9" x14ac:dyDescent="0.2">
      <c r="A513" s="47">
        <f>'Q2 DATA 1965-2021'!R510/100</f>
        <v>4.3400000000000001E-2</v>
      </c>
      <c r="B513" s="47">
        <f>'Q2 DATA 1965-2021'!N510/100</f>
        <v>3.7999999999999999E-2</v>
      </c>
      <c r="C513" s="47">
        <f>'Q2 DATA 1965-2021'!B510/100</f>
        <v>5.8700000000000002E-2</v>
      </c>
      <c r="D513" s="47">
        <f>'Q2 DATA 1965-2021'!F510/100</f>
        <v>3.2599999999999997E-2</v>
      </c>
      <c r="F513">
        <f t="shared" si="31"/>
        <v>550.24659242642269</v>
      </c>
      <c r="G513">
        <f t="shared" si="28"/>
        <v>38.432500893636785</v>
      </c>
      <c r="H513">
        <f t="shared" si="29"/>
        <v>189.09113713741635</v>
      </c>
      <c r="I513">
        <f t="shared" si="30"/>
        <v>54.646308870602347</v>
      </c>
    </row>
    <row r="514" spans="1:9" x14ac:dyDescent="0.2">
      <c r="A514" s="47">
        <f>'Q2 DATA 1965-2021'!R511/100</f>
        <v>1.6299999999999999E-2</v>
      </c>
      <c r="B514" s="47">
        <f>'Q2 DATA 1965-2021'!N511/100</f>
        <v>1.5100000000000001E-2</v>
      </c>
      <c r="C514" s="47">
        <f>'Q2 DATA 1965-2021'!B511/100</f>
        <v>2.1899999999999999E-2</v>
      </c>
      <c r="D514" s="47">
        <f>'Q2 DATA 1965-2021'!F511/100</f>
        <v>1.6899999999999998E-2</v>
      </c>
      <c r="F514">
        <f t="shared" si="31"/>
        <v>559.21561188297335</v>
      </c>
      <c r="G514">
        <f t="shared" si="28"/>
        <v>39.012831657130697</v>
      </c>
      <c r="H514">
        <f t="shared" si="29"/>
        <v>193.23223304072579</v>
      </c>
      <c r="I514">
        <f t="shared" si="30"/>
        <v>55.569831490515519</v>
      </c>
    </row>
    <row r="515" spans="1:9" x14ac:dyDescent="0.2">
      <c r="A515" s="47">
        <f>'Q2 DATA 1965-2021'!R512/100</f>
        <v>2.81E-2</v>
      </c>
      <c r="B515" s="47">
        <f>'Q2 DATA 1965-2021'!N512/100</f>
        <v>-5.0000000000000001E-4</v>
      </c>
      <c r="C515" s="47">
        <f>'Q2 DATA 1965-2021'!B512/100</f>
        <v>1.9099999999999999E-2</v>
      </c>
      <c r="D515" s="47">
        <f>'Q2 DATA 1965-2021'!F512/100</f>
        <v>1.5100000000000001E-2</v>
      </c>
      <c r="F515">
        <f t="shared" si="31"/>
        <v>574.92957057688488</v>
      </c>
      <c r="G515">
        <f t="shared" si="28"/>
        <v>38.993325241302131</v>
      </c>
      <c r="H515">
        <f t="shared" si="29"/>
        <v>196.92296869180362</v>
      </c>
      <c r="I515">
        <f t="shared" si="30"/>
        <v>56.408935946022297</v>
      </c>
    </row>
    <row r="516" spans="1:9" x14ac:dyDescent="0.2">
      <c r="A516" s="47">
        <f>'Q2 DATA 1965-2021'!R513/100</f>
        <v>2.2700000000000001E-2</v>
      </c>
      <c r="B516" s="47">
        <f>'Q2 DATA 1965-2021'!N513/100</f>
        <v>2.5600000000000001E-2</v>
      </c>
      <c r="C516" s="47">
        <f>'Q2 DATA 1965-2021'!B513/100</f>
        <v>1.21E-2</v>
      </c>
      <c r="D516" s="47">
        <f>'Q2 DATA 1965-2021'!F513/100</f>
        <v>1.5600000000000001E-2</v>
      </c>
      <c r="F516">
        <f t="shared" si="31"/>
        <v>587.98047182898017</v>
      </c>
      <c r="G516">
        <f t="shared" si="28"/>
        <v>39.991554367479466</v>
      </c>
      <c r="H516">
        <f t="shared" si="29"/>
        <v>199.30573661297444</v>
      </c>
      <c r="I516">
        <f t="shared" si="30"/>
        <v>57.28891534678025</v>
      </c>
    </row>
    <row r="517" spans="1:9" x14ac:dyDescent="0.2">
      <c r="A517" s="47">
        <f>'Q2 DATA 1965-2021'!R514/100</f>
        <v>-1.5700000000000002E-2</v>
      </c>
      <c r="B517" s="47">
        <f>'Q2 DATA 1965-2021'!N514/100</f>
        <v>-0.02</v>
      </c>
      <c r="C517" s="47">
        <f>'Q2 DATA 1965-2021'!B514/100</f>
        <v>-6.1999999999999998E-3</v>
      </c>
      <c r="D517" s="47">
        <f>'Q2 DATA 1965-2021'!F514/100</f>
        <v>-2.12E-2</v>
      </c>
      <c r="F517">
        <f t="shared" si="31"/>
        <v>578.74917842126513</v>
      </c>
      <c r="G517">
        <f t="shared" si="28"/>
        <v>39.191723280129878</v>
      </c>
      <c r="H517">
        <f t="shared" si="29"/>
        <v>198.07004104597399</v>
      </c>
      <c r="I517">
        <f t="shared" si="30"/>
        <v>56.074390341428511</v>
      </c>
    </row>
    <row r="518" spans="1:9" x14ac:dyDescent="0.2">
      <c r="A518" s="47">
        <f>'Q2 DATA 1965-2021'!R515/100</f>
        <v>4.0999999999999995E-3</v>
      </c>
      <c r="B518" s="47">
        <f>'Q2 DATA 1965-2021'!N515/100</f>
        <v>8.8000000000000005E-3</v>
      </c>
      <c r="C518" s="47">
        <f>'Q2 DATA 1965-2021'!B515/100</f>
        <v>7.3000000000000001E-3</v>
      </c>
      <c r="D518" s="47">
        <f>'Q2 DATA 1965-2021'!F515/100</f>
        <v>1.09E-2</v>
      </c>
      <c r="F518">
        <f t="shared" si="31"/>
        <v>581.12205005279236</v>
      </c>
      <c r="G518">
        <f t="shared" si="28"/>
        <v>39.53661044499502</v>
      </c>
      <c r="H518">
        <f t="shared" si="29"/>
        <v>199.51595234560963</v>
      </c>
      <c r="I518">
        <f t="shared" si="30"/>
        <v>56.685601196150074</v>
      </c>
    </row>
    <row r="519" spans="1:9" x14ac:dyDescent="0.2">
      <c r="A519" s="47">
        <f>'Q2 DATA 1965-2021'!R516/100</f>
        <v>3.6200000000000003E-2</v>
      </c>
      <c r="B519" s="47">
        <f>'Q2 DATA 1965-2021'!N516/100</f>
        <v>5.1699999999999996E-2</v>
      </c>
      <c r="C519" s="47">
        <f>'Q2 DATA 1965-2021'!B516/100</f>
        <v>1.4800000000000001E-2</v>
      </c>
      <c r="D519" s="47">
        <f>'Q2 DATA 1965-2021'!F516/100</f>
        <v>4.3099999999999999E-2</v>
      </c>
      <c r="F519">
        <f t="shared" si="31"/>
        <v>602.15866826470346</v>
      </c>
      <c r="G519">
        <f t="shared" si="28"/>
        <v>41.580653205001269</v>
      </c>
      <c r="H519">
        <f t="shared" si="29"/>
        <v>202.46878844032463</v>
      </c>
      <c r="I519">
        <f t="shared" si="30"/>
        <v>59.128750607704134</v>
      </c>
    </row>
    <row r="520" spans="1:9" x14ac:dyDescent="0.2">
      <c r="A520" s="47">
        <f>'Q2 DATA 1965-2021'!R517/100</f>
        <v>2.7400000000000001E-2</v>
      </c>
      <c r="B520" s="47">
        <f>'Q2 DATA 1965-2021'!N517/100</f>
        <v>3.1600000000000003E-2</v>
      </c>
      <c r="C520" s="47">
        <f>'Q2 DATA 1965-2021'!B517/100</f>
        <v>2.81E-2</v>
      </c>
      <c r="D520" s="47">
        <f>'Q2 DATA 1965-2021'!F517/100</f>
        <v>3.39E-2</v>
      </c>
      <c r="F520">
        <f t="shared" si="31"/>
        <v>618.65781577515645</v>
      </c>
      <c r="G520">
        <f t="shared" si="28"/>
        <v>42.894601846279315</v>
      </c>
      <c r="H520">
        <f t="shared" si="29"/>
        <v>208.15816139549776</v>
      </c>
      <c r="I520">
        <f t="shared" si="30"/>
        <v>61.133215253305309</v>
      </c>
    </row>
    <row r="521" spans="1:9" x14ac:dyDescent="0.2">
      <c r="A521" s="47">
        <f>'Q2 DATA 1965-2021'!R518/100</f>
        <v>-1.9699999999999999E-2</v>
      </c>
      <c r="B521" s="47">
        <f>'Q2 DATA 1965-2021'!N518/100</f>
        <v>-1.5800000000000002E-2</v>
      </c>
      <c r="C521" s="47">
        <f>'Q2 DATA 1965-2021'!B518/100</f>
        <v>-2.3E-3</v>
      </c>
      <c r="D521" s="47">
        <f>'Q2 DATA 1965-2021'!F518/100</f>
        <v>-1.6899999999999998E-2</v>
      </c>
      <c r="F521">
        <f t="shared" si="31"/>
        <v>606.47025680438583</v>
      </c>
      <c r="G521">
        <f t="shared" si="28"/>
        <v>42.216867137108103</v>
      </c>
      <c r="H521">
        <f t="shared" si="29"/>
        <v>207.67939762428813</v>
      </c>
      <c r="I521">
        <f t="shared" si="30"/>
        <v>60.100063915524444</v>
      </c>
    </row>
    <row r="522" spans="1:9" x14ac:dyDescent="0.2">
      <c r="A522" s="47">
        <f>'Q2 DATA 1965-2021'!R519/100</f>
        <v>-6.0499999999999998E-2</v>
      </c>
      <c r="B522" s="47">
        <f>'Q2 DATA 1965-2021'!N519/100</f>
        <v>-1.5100000000000001E-2</v>
      </c>
      <c r="C522" s="47">
        <f>'Q2 DATA 1965-2021'!B519/100</f>
        <v>-6.8699999999999997E-2</v>
      </c>
      <c r="D522" s="47">
        <f>'Q2 DATA 1965-2021'!F519/100</f>
        <v>-2.6800000000000001E-2</v>
      </c>
      <c r="F522">
        <f t="shared" si="31"/>
        <v>569.77880626772048</v>
      </c>
      <c r="G522">
        <f t="shared" si="28"/>
        <v>41.579392443337774</v>
      </c>
      <c r="H522">
        <f t="shared" si="29"/>
        <v>193.41182300749955</v>
      </c>
      <c r="I522">
        <f t="shared" si="30"/>
        <v>58.489382202588388</v>
      </c>
    </row>
    <row r="523" spans="1:9" x14ac:dyDescent="0.2">
      <c r="A523" s="47">
        <f>'Q2 DATA 1965-2021'!R520/100</f>
        <v>-6.1999999999999998E-3</v>
      </c>
      <c r="B523" s="47">
        <f>'Q2 DATA 1965-2021'!N520/100</f>
        <v>1.6899999999999998E-2</v>
      </c>
      <c r="C523" s="47">
        <f>'Q2 DATA 1965-2021'!B520/100</f>
        <v>-7.000000000000001E-4</v>
      </c>
      <c r="D523" s="47">
        <f>'Q2 DATA 1965-2021'!F520/100</f>
        <v>1.7000000000000001E-2</v>
      </c>
      <c r="F523">
        <f t="shared" si="31"/>
        <v>566.24617766886058</v>
      </c>
      <c r="G523">
        <f t="shared" si="28"/>
        <v>42.282084175630182</v>
      </c>
      <c r="H523">
        <f t="shared" si="29"/>
        <v>193.27643473139429</v>
      </c>
      <c r="I523">
        <f t="shared" si="30"/>
        <v>59.483701700032384</v>
      </c>
    </row>
    <row r="524" spans="1:9" x14ac:dyDescent="0.2">
      <c r="A524" s="47">
        <f>'Q2 DATA 1965-2021'!R521/100</f>
        <v>2.8399999999999998E-2</v>
      </c>
      <c r="B524" s="47">
        <f>'Q2 DATA 1965-2021'!N521/100</f>
        <v>4.9000000000000002E-2</v>
      </c>
      <c r="C524" s="47">
        <f>'Q2 DATA 1965-2021'!B521/100</f>
        <v>1.3300000000000001E-2</v>
      </c>
      <c r="D524" s="47">
        <f>'Q2 DATA 1965-2021'!F521/100</f>
        <v>3.9900000000000005E-2</v>
      </c>
      <c r="F524">
        <f t="shared" si="31"/>
        <v>582.32756911465617</v>
      </c>
      <c r="G524">
        <f t="shared" si="28"/>
        <v>44.353906300236055</v>
      </c>
      <c r="H524">
        <f t="shared" si="29"/>
        <v>195.84701131332184</v>
      </c>
      <c r="I524">
        <f t="shared" si="30"/>
        <v>61.85710139786368</v>
      </c>
    </row>
    <row r="525" spans="1:9" x14ac:dyDescent="0.2">
      <c r="A525" s="47">
        <f>'Q2 DATA 1965-2021'!R522/100</f>
        <v>-6.0000000000000001E-3</v>
      </c>
      <c r="B525" s="47">
        <f>'Q2 DATA 1965-2021'!N522/100</f>
        <v>4.0999999999999995E-2</v>
      </c>
      <c r="C525" s="47">
        <f>'Q2 DATA 1965-2021'!B522/100</f>
        <v>1.34E-2</v>
      </c>
      <c r="D525" s="47">
        <f>'Q2 DATA 1965-2021'!F522/100</f>
        <v>2.0400000000000001E-2</v>
      </c>
      <c r="F525">
        <f t="shared" si="31"/>
        <v>578.83360369996819</v>
      </c>
      <c r="G525">
        <f t="shared" si="28"/>
        <v>46.172416458545733</v>
      </c>
      <c r="H525">
        <f t="shared" si="29"/>
        <v>198.47136126492038</v>
      </c>
      <c r="I525">
        <f t="shared" si="30"/>
        <v>63.118986266380098</v>
      </c>
    </row>
    <row r="526" spans="1:9" x14ac:dyDescent="0.2">
      <c r="A526" s="47">
        <f>'Q2 DATA 1965-2021'!R523/100</f>
        <v>-6.0199999999999997E-2</v>
      </c>
      <c r="B526" s="47">
        <f>'Q2 DATA 1965-2021'!N523/100</f>
        <v>-3.7100000000000001E-2</v>
      </c>
      <c r="C526" s="47">
        <f>'Q2 DATA 1965-2021'!B523/100</f>
        <v>-8.7300000000000003E-2</v>
      </c>
      <c r="D526" s="47">
        <f>'Q2 DATA 1965-2021'!F523/100</f>
        <v>-3.8900000000000004E-2</v>
      </c>
      <c r="F526">
        <f t="shared" si="31"/>
        <v>543.98782075723011</v>
      </c>
      <c r="G526">
        <f t="shared" ref="G526:G589" si="32">G525*(1+B526)</f>
        <v>44.459419807933685</v>
      </c>
      <c r="H526">
        <f t="shared" ref="H526:H589" si="33">H525*(1+C526)</f>
        <v>181.14481142649282</v>
      </c>
      <c r="I526">
        <f t="shared" ref="I526:I589" si="34">I525*(1+D526)</f>
        <v>60.663657700617911</v>
      </c>
    </row>
    <row r="527" spans="1:9" x14ac:dyDescent="0.2">
      <c r="A527" s="47">
        <f>'Q2 DATA 1965-2021'!R524/100</f>
        <v>3.4999999999999996E-3</v>
      </c>
      <c r="B527" s="47">
        <f>'Q2 DATA 1965-2021'!N524/100</f>
        <v>-2.0999999999999999E-3</v>
      </c>
      <c r="C527" s="47">
        <f>'Q2 DATA 1965-2021'!B524/100</f>
        <v>-5.8999999999999999E-3</v>
      </c>
      <c r="D527" s="47">
        <f>'Q2 DATA 1965-2021'!F524/100</f>
        <v>-5.3E-3</v>
      </c>
      <c r="F527">
        <f t="shared" ref="F527:F590" si="35">F526*(1+A527)</f>
        <v>545.89177812988044</v>
      </c>
      <c r="G527">
        <f t="shared" si="32"/>
        <v>44.366055026337023</v>
      </c>
      <c r="H527">
        <f t="shared" si="33"/>
        <v>180.07605703907652</v>
      </c>
      <c r="I527">
        <f t="shared" si="34"/>
        <v>60.342140314804638</v>
      </c>
    </row>
    <row r="528" spans="1:9" x14ac:dyDescent="0.2">
      <c r="A528" s="47">
        <f>'Q2 DATA 1965-2021'!R525/100</f>
        <v>-4.4400000000000002E-2</v>
      </c>
      <c r="B528" s="47">
        <f>'Q2 DATA 1965-2021'!N525/100</f>
        <v>-8.0199999999999994E-2</v>
      </c>
      <c r="C528" s="47">
        <f>'Q2 DATA 1965-2021'!B525/100</f>
        <v>-7.6999999999999999E-2</v>
      </c>
      <c r="D528" s="47">
        <f>'Q2 DATA 1965-2021'!F525/100</f>
        <v>-5.9299999999999999E-2</v>
      </c>
      <c r="F528">
        <f t="shared" si="35"/>
        <v>521.65418318091372</v>
      </c>
      <c r="G528">
        <f t="shared" si="32"/>
        <v>40.807897413224794</v>
      </c>
      <c r="H528">
        <f t="shared" si="33"/>
        <v>166.21020064706764</v>
      </c>
      <c r="I528">
        <f t="shared" si="34"/>
        <v>56.763851394136722</v>
      </c>
    </row>
    <row r="529" spans="1:9" x14ac:dyDescent="0.2">
      <c r="A529" s="47">
        <f>'Q2 DATA 1965-2021'!R526/100</f>
        <v>-5.0900000000000001E-2</v>
      </c>
      <c r="B529" s="47">
        <f>'Q2 DATA 1965-2021'!N526/100</f>
        <v>-2.2700000000000001E-2</v>
      </c>
      <c r="C529" s="47">
        <f>'Q2 DATA 1965-2021'!B526/100</f>
        <v>-4.3400000000000001E-2</v>
      </c>
      <c r="D529" s="47">
        <f>'Q2 DATA 1965-2021'!F526/100</f>
        <v>-3.1099999999999999E-2</v>
      </c>
      <c r="F529">
        <f t="shared" si="35"/>
        <v>495.10198525700525</v>
      </c>
      <c r="G529">
        <f t="shared" si="32"/>
        <v>39.881558141944588</v>
      </c>
      <c r="H529">
        <f t="shared" si="33"/>
        <v>158.9966779389849</v>
      </c>
      <c r="I529">
        <f t="shared" si="34"/>
        <v>54.998495615779071</v>
      </c>
    </row>
    <row r="530" spans="1:9" x14ac:dyDescent="0.2">
      <c r="A530" s="47">
        <f>'Q2 DATA 1965-2021'!R527/100</f>
        <v>6.4000000000000003E-3</v>
      </c>
      <c r="B530" s="47">
        <f>'Q2 DATA 1965-2021'!N527/100</f>
        <v>-3.0000000000000001E-3</v>
      </c>
      <c r="C530" s="47">
        <f>'Q2 DATA 1965-2021'!B527/100</f>
        <v>-1.2699999999999999E-2</v>
      </c>
      <c r="D530" s="47">
        <f>'Q2 DATA 1965-2021'!F527/100</f>
        <v>-5.6999999999999993E-3</v>
      </c>
      <c r="F530">
        <f t="shared" si="35"/>
        <v>498.27063796265008</v>
      </c>
      <c r="G530">
        <f t="shared" si="32"/>
        <v>39.761913467518752</v>
      </c>
      <c r="H530">
        <f t="shared" si="33"/>
        <v>156.97742012915978</v>
      </c>
      <c r="I530">
        <f t="shared" si="34"/>
        <v>54.685004190769128</v>
      </c>
    </row>
    <row r="531" spans="1:9" x14ac:dyDescent="0.2">
      <c r="A531" s="47">
        <f>'Q2 DATA 1965-2021'!R528/100</f>
        <v>5.2300000000000006E-2</v>
      </c>
      <c r="B531" s="47">
        <f>'Q2 DATA 1965-2021'!N528/100</f>
        <v>4.6600000000000003E-2</v>
      </c>
      <c r="C531" s="47">
        <f>'Q2 DATA 1965-2021'!B528/100</f>
        <v>1.8200000000000001E-2</v>
      </c>
      <c r="D531" s="47">
        <f>'Q2 DATA 1965-2021'!F528/100</f>
        <v>4.41E-2</v>
      </c>
      <c r="F531">
        <f t="shared" si="35"/>
        <v>524.3301923280967</v>
      </c>
      <c r="G531">
        <f t="shared" si="32"/>
        <v>41.614818635105124</v>
      </c>
      <c r="H531">
        <f t="shared" si="33"/>
        <v>159.8344091755105</v>
      </c>
      <c r="I531">
        <f t="shared" si="34"/>
        <v>57.096612875582046</v>
      </c>
    </row>
    <row r="532" spans="1:9" x14ac:dyDescent="0.2">
      <c r="A532" s="47">
        <f>'Q2 DATA 1965-2021'!R529/100</f>
        <v>2.3099999999999999E-2</v>
      </c>
      <c r="B532" s="47">
        <f>'Q2 DATA 1965-2021'!N529/100</f>
        <v>3.1899999999999998E-2</v>
      </c>
      <c r="C532" s="47">
        <f>'Q2 DATA 1965-2021'!B529/100</f>
        <v>3.6699999999999997E-2</v>
      </c>
      <c r="D532" s="47">
        <f>'Q2 DATA 1965-2021'!F529/100</f>
        <v>1.24E-2</v>
      </c>
      <c r="F532">
        <f t="shared" si="35"/>
        <v>536.44221977087568</v>
      </c>
      <c r="G532">
        <f t="shared" si="32"/>
        <v>42.942331349564981</v>
      </c>
      <c r="H532">
        <f t="shared" si="33"/>
        <v>165.70033199225173</v>
      </c>
      <c r="I532">
        <f t="shared" si="34"/>
        <v>57.804610875239263</v>
      </c>
    </row>
    <row r="533" spans="1:9" x14ac:dyDescent="0.2">
      <c r="A533" s="47">
        <f>'Q2 DATA 1965-2021'!R530/100</f>
        <v>-0.10339999999999999</v>
      </c>
      <c r="B533" s="47">
        <f>'Q2 DATA 1965-2021'!N530/100</f>
        <v>-6.2400000000000004E-2</v>
      </c>
      <c r="C533" s="47">
        <f>'Q2 DATA 1965-2021'!B530/100</f>
        <v>-8.4900000000000003E-2</v>
      </c>
      <c r="D533" s="47">
        <f>'Q2 DATA 1965-2021'!F530/100</f>
        <v>-8.3800000000000013E-2</v>
      </c>
      <c r="F533">
        <f t="shared" si="35"/>
        <v>480.97409424656718</v>
      </c>
      <c r="G533">
        <f t="shared" si="32"/>
        <v>40.262729873352129</v>
      </c>
      <c r="H533">
        <f t="shared" si="33"/>
        <v>151.63237380610957</v>
      </c>
      <c r="I533">
        <f t="shared" si="34"/>
        <v>52.960584483894216</v>
      </c>
    </row>
    <row r="534" spans="1:9" x14ac:dyDescent="0.2">
      <c r="A534" s="47">
        <f>'Q2 DATA 1965-2021'!R531/100</f>
        <v>4.7400000000000005E-2</v>
      </c>
      <c r="B534" s="47">
        <f>'Q2 DATA 1965-2021'!N531/100</f>
        <v>-1.3500000000000002E-2</v>
      </c>
      <c r="C534" s="47">
        <f>'Q2 DATA 1965-2021'!B531/100</f>
        <v>4.6100000000000002E-2</v>
      </c>
      <c r="D534" s="47">
        <f>'Q2 DATA 1965-2021'!F531/100</f>
        <v>-8.6999999999999994E-3</v>
      </c>
      <c r="F534">
        <f t="shared" si="35"/>
        <v>503.77226631385452</v>
      </c>
      <c r="G534">
        <f t="shared" si="32"/>
        <v>39.719183020061877</v>
      </c>
      <c r="H534">
        <f t="shared" si="33"/>
        <v>158.62262623857123</v>
      </c>
      <c r="I534">
        <f t="shared" si="34"/>
        <v>52.499827398884335</v>
      </c>
    </row>
    <row r="535" spans="1:9" x14ac:dyDescent="0.2">
      <c r="A535" s="47">
        <f>'Q2 DATA 1965-2021'!R532/100</f>
        <v>2.98E-2</v>
      </c>
      <c r="B535" s="47">
        <f>'Q2 DATA 1965-2021'!N532/100</f>
        <v>1.2199999999999999E-2</v>
      </c>
      <c r="C535" s="47">
        <f>'Q2 DATA 1965-2021'!B532/100</f>
        <v>3.6200000000000003E-2</v>
      </c>
      <c r="D535" s="47">
        <f>'Q2 DATA 1965-2021'!F532/100</f>
        <v>1.1399999999999999E-2</v>
      </c>
      <c r="F535">
        <f t="shared" si="35"/>
        <v>518.78467985000736</v>
      </c>
      <c r="G535">
        <f t="shared" si="32"/>
        <v>40.203757052906631</v>
      </c>
      <c r="H535">
        <f t="shared" si="33"/>
        <v>164.3647653084075</v>
      </c>
      <c r="I535">
        <f t="shared" si="34"/>
        <v>53.098325431231622</v>
      </c>
    </row>
    <row r="536" spans="1:9" x14ac:dyDescent="0.2">
      <c r="A536" s="47">
        <f>'Q2 DATA 1965-2021'!R533/100</f>
        <v>-5.9699999999999996E-2</v>
      </c>
      <c r="B536" s="47">
        <f>'Q2 DATA 1965-2021'!N533/100</f>
        <v>-0.10220000000000001</v>
      </c>
      <c r="C536" s="47">
        <f>'Q2 DATA 1965-2021'!B533/100</f>
        <v>-8.5000000000000006E-2</v>
      </c>
      <c r="D536" s="47">
        <f>'Q2 DATA 1965-2021'!F533/100</f>
        <v>-8.5800000000000001E-2</v>
      </c>
      <c r="F536">
        <f t="shared" si="35"/>
        <v>487.81323446296193</v>
      </c>
      <c r="G536">
        <f t="shared" si="32"/>
        <v>36.094933082099573</v>
      </c>
      <c r="H536">
        <f t="shared" si="33"/>
        <v>150.39376025719287</v>
      </c>
      <c r="I536">
        <f t="shared" si="34"/>
        <v>48.542489109231951</v>
      </c>
    </row>
    <row r="537" spans="1:9" x14ac:dyDescent="0.2">
      <c r="A537" s="47">
        <f>'Q2 DATA 1965-2021'!R534/100</f>
        <v>-0.17370000000000002</v>
      </c>
      <c r="B537" s="47">
        <f>'Q2 DATA 1965-2021'!N534/100</f>
        <v>-0.1603</v>
      </c>
      <c r="C537" s="47">
        <f>'Q2 DATA 1965-2021'!B534/100</f>
        <v>-0.2069</v>
      </c>
      <c r="D537" s="47">
        <f>'Q2 DATA 1965-2021'!F534/100</f>
        <v>-0.15909999999999999</v>
      </c>
      <c r="F537">
        <f t="shared" si="35"/>
        <v>403.08007563674545</v>
      </c>
      <c r="G537">
        <f t="shared" si="32"/>
        <v>30.308915309039012</v>
      </c>
      <c r="H537">
        <f t="shared" si="33"/>
        <v>119.27729125997966</v>
      </c>
      <c r="I537">
        <f t="shared" si="34"/>
        <v>40.819379091953145</v>
      </c>
    </row>
    <row r="538" spans="1:9" x14ac:dyDescent="0.2">
      <c r="A538" s="47">
        <f>'Q2 DATA 1965-2021'!R535/100</f>
        <v>-0.16020000000000001</v>
      </c>
      <c r="B538" s="47">
        <f>'Q2 DATA 1965-2021'!N535/100</f>
        <v>-6.5000000000000002E-2</v>
      </c>
      <c r="C538" s="47">
        <f>'Q2 DATA 1965-2021'!B535/100</f>
        <v>-0.13699999999999998</v>
      </c>
      <c r="D538" s="47">
        <f>'Q2 DATA 1965-2021'!F535/100</f>
        <v>-6.9500000000000006E-2</v>
      </c>
      <c r="F538">
        <f t="shared" si="35"/>
        <v>338.50664751973881</v>
      </c>
      <c r="G538">
        <f t="shared" si="32"/>
        <v>28.338835813951476</v>
      </c>
      <c r="H538">
        <f t="shared" si="33"/>
        <v>102.93630235736245</v>
      </c>
      <c r="I538">
        <f t="shared" si="34"/>
        <v>37.982432245062398</v>
      </c>
    </row>
    <row r="539" spans="1:9" x14ac:dyDescent="0.2">
      <c r="A539" s="47">
        <f>'Q2 DATA 1965-2021'!R536/100</f>
        <v>4.5899999999999996E-2</v>
      </c>
      <c r="B539" s="47">
        <f>'Q2 DATA 1965-2021'!N536/100</f>
        <v>1.9199999999999998E-2</v>
      </c>
      <c r="C539" s="47">
        <f>'Q2 DATA 1965-2021'!B536/100</f>
        <v>3.9800000000000002E-2</v>
      </c>
      <c r="D539" s="47">
        <f>'Q2 DATA 1965-2021'!F536/100</f>
        <v>1.06E-2</v>
      </c>
      <c r="F539">
        <f t="shared" si="35"/>
        <v>354.04410264089483</v>
      </c>
      <c r="G539">
        <f t="shared" si="32"/>
        <v>28.882941461579346</v>
      </c>
      <c r="H539">
        <f t="shared" si="33"/>
        <v>107.03316719118548</v>
      </c>
      <c r="I539">
        <f t="shared" si="34"/>
        <v>38.38504602686006</v>
      </c>
    </row>
    <row r="540" spans="1:9" x14ac:dyDescent="0.2">
      <c r="A540" s="47">
        <f>'Q2 DATA 1965-2021'!R537/100</f>
        <v>-0.15810000000000002</v>
      </c>
      <c r="B540" s="47">
        <f>'Q2 DATA 1965-2021'!N537/100</f>
        <v>-3.85E-2</v>
      </c>
      <c r="C540" s="47">
        <f>'Q2 DATA 1965-2021'!B537/100</f>
        <v>-0.115</v>
      </c>
      <c r="D540" s="47">
        <f>'Q2 DATA 1965-2021'!F537/100</f>
        <v>-7.8600000000000003E-2</v>
      </c>
      <c r="F540">
        <f t="shared" si="35"/>
        <v>298.06973001336934</v>
      </c>
      <c r="G540">
        <f t="shared" si="32"/>
        <v>27.770948215308543</v>
      </c>
      <c r="H540">
        <f t="shared" si="33"/>
        <v>94.724352964199156</v>
      </c>
      <c r="I540">
        <f t="shared" si="34"/>
        <v>35.367981409148861</v>
      </c>
    </row>
    <row r="541" spans="1:9" x14ac:dyDescent="0.2">
      <c r="A541" s="47">
        <f>'Q2 DATA 1965-2021'!R538/100</f>
        <v>-0.13300000000000001</v>
      </c>
      <c r="B541" s="47">
        <f>'Q2 DATA 1965-2021'!N538/100</f>
        <v>-7.4499999999999997E-2</v>
      </c>
      <c r="C541" s="47">
        <f>'Q2 DATA 1965-2021'!B538/100</f>
        <v>-0.1265</v>
      </c>
      <c r="D541" s="47">
        <f>'Q2 DATA 1965-2021'!F538/100</f>
        <v>-9.7899999999999987E-2</v>
      </c>
      <c r="F541">
        <f t="shared" si="35"/>
        <v>258.42645592159124</v>
      </c>
      <c r="G541">
        <f t="shared" si="32"/>
        <v>25.702012573268057</v>
      </c>
      <c r="H541">
        <f t="shared" si="33"/>
        <v>82.741722314227957</v>
      </c>
      <c r="I541">
        <f t="shared" si="34"/>
        <v>31.905456029193189</v>
      </c>
    </row>
    <row r="542" spans="1:9" x14ac:dyDescent="0.2">
      <c r="A542" s="47">
        <f>'Q2 DATA 1965-2021'!R539/100</f>
        <v>0.1142</v>
      </c>
      <c r="B542" s="47">
        <f>'Q2 DATA 1965-2021'!N539/100</f>
        <v>8.3900000000000002E-2</v>
      </c>
      <c r="C542" s="47">
        <f>'Q2 DATA 1965-2021'!B539/100</f>
        <v>9.9000000000000005E-2</v>
      </c>
      <c r="D542" s="47">
        <f>'Q2 DATA 1965-2021'!F539/100</f>
        <v>8.6899999999999991E-2</v>
      </c>
      <c r="F542">
        <f t="shared" si="35"/>
        <v>287.93875718783698</v>
      </c>
      <c r="G542">
        <f t="shared" si="32"/>
        <v>27.858411428165248</v>
      </c>
      <c r="H542">
        <f t="shared" si="33"/>
        <v>90.933152823336528</v>
      </c>
      <c r="I542">
        <f t="shared" si="34"/>
        <v>34.678040158130074</v>
      </c>
    </row>
    <row r="543" spans="1:9" x14ac:dyDescent="0.2">
      <c r="A543" s="47">
        <f>'Q2 DATA 1965-2021'!R540/100</f>
        <v>0.1862</v>
      </c>
      <c r="B543" s="47">
        <f>'Q2 DATA 1965-2021'!N540/100</f>
        <v>7.85E-2</v>
      </c>
      <c r="C543" s="47">
        <f>'Q2 DATA 1965-2021'!B540/100</f>
        <v>0.17469999999999999</v>
      </c>
      <c r="D543" s="47">
        <f>'Q2 DATA 1965-2021'!F540/100</f>
        <v>8.6199999999999999E-2</v>
      </c>
      <c r="F543">
        <f t="shared" si="35"/>
        <v>341.55295377621223</v>
      </c>
      <c r="G543">
        <f t="shared" si="32"/>
        <v>30.04529672527622</v>
      </c>
      <c r="H543">
        <f t="shared" si="33"/>
        <v>106.81917462157342</v>
      </c>
      <c r="I543">
        <f t="shared" si="34"/>
        <v>37.667287219760887</v>
      </c>
    </row>
    <row r="544" spans="1:9" x14ac:dyDescent="0.2">
      <c r="A544" s="47">
        <f>'Q2 DATA 1965-2021'!R541/100</f>
        <v>5.9400000000000001E-2</v>
      </c>
      <c r="B544" s="47">
        <f>'Q2 DATA 1965-2021'!N541/100</f>
        <v>4.7300000000000002E-2</v>
      </c>
      <c r="C544" s="47">
        <f>'Q2 DATA 1965-2021'!B541/100</f>
        <v>5.0999999999999997E-2</v>
      </c>
      <c r="D544" s="47">
        <f>'Q2 DATA 1965-2021'!F541/100</f>
        <v>5.5E-2</v>
      </c>
      <c r="F544">
        <f t="shared" si="35"/>
        <v>361.84119923051918</v>
      </c>
      <c r="G544">
        <f t="shared" si="32"/>
        <v>31.466439260381783</v>
      </c>
      <c r="H544">
        <f t="shared" si="33"/>
        <v>112.26695252727366</v>
      </c>
      <c r="I544">
        <f t="shared" si="34"/>
        <v>39.738988016847735</v>
      </c>
    </row>
    <row r="545" spans="1:9" x14ac:dyDescent="0.2">
      <c r="A545" s="47">
        <f>'Q2 DATA 1965-2021'!R542/100</f>
        <v>-9.4999999999999998E-3</v>
      </c>
      <c r="B545" s="47">
        <f>'Q2 DATA 1965-2021'!N542/100</f>
        <v>1.9099999999999999E-2</v>
      </c>
      <c r="C545" s="47">
        <f>'Q2 DATA 1965-2021'!B542/100</f>
        <v>4.4400000000000002E-2</v>
      </c>
      <c r="D545" s="47">
        <f>'Q2 DATA 1965-2021'!F542/100</f>
        <v>2.3E-3</v>
      </c>
      <c r="F545">
        <f t="shared" si="35"/>
        <v>358.40370783782924</v>
      </c>
      <c r="G545">
        <f t="shared" si="32"/>
        <v>32.067448250255069</v>
      </c>
      <c r="H545">
        <f t="shared" si="33"/>
        <v>117.2516052194846</v>
      </c>
      <c r="I545">
        <f t="shared" si="34"/>
        <v>39.830387689286482</v>
      </c>
    </row>
    <row r="546" spans="1:9" x14ac:dyDescent="0.2">
      <c r="A546" s="47">
        <f>'Q2 DATA 1965-2021'!R543/100</f>
        <v>0.1106</v>
      </c>
      <c r="B546" s="47">
        <f>'Q2 DATA 1965-2021'!N543/100</f>
        <v>6.2800000000000009E-2</v>
      </c>
      <c r="C546" s="47">
        <f>'Q2 DATA 1965-2021'!B543/100</f>
        <v>0.10199999999999999</v>
      </c>
      <c r="D546" s="47">
        <f>'Q2 DATA 1965-2021'!F543/100</f>
        <v>7.2900000000000006E-2</v>
      </c>
      <c r="F546">
        <f t="shared" si="35"/>
        <v>398.04315792469316</v>
      </c>
      <c r="G546">
        <f t="shared" si="32"/>
        <v>34.081284000371085</v>
      </c>
      <c r="H546">
        <f t="shared" si="33"/>
        <v>129.21126895187203</v>
      </c>
      <c r="I546">
        <f t="shared" si="34"/>
        <v>42.734022951835463</v>
      </c>
    </row>
    <row r="547" spans="1:9" x14ac:dyDescent="0.2">
      <c r="A547" s="47">
        <f>'Q2 DATA 1965-2021'!R544/100</f>
        <v>0.1368</v>
      </c>
      <c r="B547" s="47">
        <f>'Q2 DATA 1965-2021'!N544/100</f>
        <v>1.1899999999999999E-2</v>
      </c>
      <c r="C547" s="47">
        <f>'Q2 DATA 1965-2021'!B544/100</f>
        <v>5.7699999999999994E-2</v>
      </c>
      <c r="D547" s="47">
        <f>'Q2 DATA 1965-2021'!F544/100</f>
        <v>3.0499999999999999E-2</v>
      </c>
      <c r="F547">
        <f t="shared" si="35"/>
        <v>452.4954619287912</v>
      </c>
      <c r="G547">
        <f t="shared" si="32"/>
        <v>34.486851279975504</v>
      </c>
      <c r="H547">
        <f t="shared" si="33"/>
        <v>136.66675917039507</v>
      </c>
      <c r="I547">
        <f t="shared" si="34"/>
        <v>44.037410651866445</v>
      </c>
    </row>
    <row r="548" spans="1:9" x14ac:dyDescent="0.2">
      <c r="A548" s="47">
        <f>'Q2 DATA 1965-2021'!R545/100</f>
        <v>4.4900000000000002E-2</v>
      </c>
      <c r="B548" s="47">
        <f>'Q2 DATA 1965-2021'!N545/100</f>
        <v>3.9399999999999998E-2</v>
      </c>
      <c r="C548" s="47">
        <f>'Q2 DATA 1965-2021'!B545/100</f>
        <v>6.7900000000000002E-2</v>
      </c>
      <c r="D548" s="47">
        <f>'Q2 DATA 1965-2021'!F545/100</f>
        <v>3.4200000000000001E-2</v>
      </c>
      <c r="F548">
        <f t="shared" si="35"/>
        <v>472.81250816939388</v>
      </c>
      <c r="G548">
        <f t="shared" si="32"/>
        <v>35.84563322040654</v>
      </c>
      <c r="H548">
        <f t="shared" si="33"/>
        <v>145.94643211806491</v>
      </c>
      <c r="I548">
        <f t="shared" si="34"/>
        <v>45.543490096160276</v>
      </c>
    </row>
    <row r="549" spans="1:9" x14ac:dyDescent="0.2">
      <c r="A549" s="47">
        <f>'Q2 DATA 1965-2021'!R546/100</f>
        <v>-9.1499999999999998E-2</v>
      </c>
      <c r="B549" s="47">
        <f>'Q2 DATA 1965-2021'!N546/100</f>
        <v>-4.5000000000000005E-3</v>
      </c>
      <c r="C549" s="47">
        <f>'Q2 DATA 1965-2021'!B546/100</f>
        <v>-8.4000000000000005E-2</v>
      </c>
      <c r="D549" s="47">
        <f>'Q2 DATA 1965-2021'!F546/100</f>
        <v>-1.3899999999999999E-2</v>
      </c>
      <c r="F549">
        <f t="shared" si="35"/>
        <v>429.55016367189432</v>
      </c>
      <c r="G549">
        <f t="shared" si="32"/>
        <v>35.684327870914714</v>
      </c>
      <c r="H549">
        <f t="shared" si="33"/>
        <v>133.68693182014746</v>
      </c>
      <c r="I549">
        <f t="shared" si="34"/>
        <v>44.910435583823649</v>
      </c>
    </row>
    <row r="550" spans="1:9" x14ac:dyDescent="0.2">
      <c r="A550" s="47">
        <f>'Q2 DATA 1965-2021'!R547/100</f>
        <v>5.0499999999999996E-2</v>
      </c>
      <c r="B550" s="47">
        <f>'Q2 DATA 1965-2021'!N547/100</f>
        <v>6.6600000000000006E-2</v>
      </c>
      <c r="C550" s="47">
        <f>'Q2 DATA 1965-2021'!B547/100</f>
        <v>1.7600000000000001E-2</v>
      </c>
      <c r="D550" s="47">
        <f>'Q2 DATA 1965-2021'!F547/100</f>
        <v>6.0899999999999996E-2</v>
      </c>
      <c r="F550">
        <f t="shared" si="35"/>
        <v>451.24244693732498</v>
      </c>
      <c r="G550">
        <f t="shared" si="32"/>
        <v>38.060904107117636</v>
      </c>
      <c r="H550">
        <f t="shared" si="33"/>
        <v>136.03982182018206</v>
      </c>
      <c r="I550">
        <f t="shared" si="34"/>
        <v>47.645481110878507</v>
      </c>
    </row>
    <row r="551" spans="1:9" x14ac:dyDescent="0.2">
      <c r="A551" s="47">
        <f>'Q2 DATA 1965-2021'!R548/100</f>
        <v>2.6200000000000001E-2</v>
      </c>
      <c r="B551" s="47">
        <f>'Q2 DATA 1965-2021'!N548/100</f>
        <v>1.6500000000000001E-2</v>
      </c>
      <c r="C551" s="47">
        <f>'Q2 DATA 1965-2021'!B548/100</f>
        <v>8.3199999999999996E-2</v>
      </c>
      <c r="D551" s="47">
        <f>'Q2 DATA 1965-2021'!F548/100</f>
        <v>1.6500000000000001E-2</v>
      </c>
      <c r="F551">
        <f t="shared" si="35"/>
        <v>463.06499904708289</v>
      </c>
      <c r="G551">
        <f t="shared" si="32"/>
        <v>38.688909024885078</v>
      </c>
      <c r="H551">
        <f t="shared" si="33"/>
        <v>147.35833499562119</v>
      </c>
      <c r="I551">
        <f t="shared" si="34"/>
        <v>48.431631549207999</v>
      </c>
    </row>
    <row r="552" spans="1:9" x14ac:dyDescent="0.2">
      <c r="A552" s="47">
        <f>'Q2 DATA 1965-2021'!R549/100</f>
        <v>-1.21E-2</v>
      </c>
      <c r="B552" s="47">
        <f>'Q2 DATA 1965-2021'!N549/100</f>
        <v>-4.1399999999999999E-2</v>
      </c>
      <c r="C552" s="47">
        <f>'Q2 DATA 1965-2021'!B549/100</f>
        <v>-2.9100000000000001E-2</v>
      </c>
      <c r="D552" s="47">
        <f>'Q2 DATA 1965-2021'!F549/100</f>
        <v>-3.4099999999999998E-2</v>
      </c>
      <c r="F552">
        <f t="shared" si="35"/>
        <v>457.46191255861316</v>
      </c>
      <c r="G552">
        <f t="shared" si="32"/>
        <v>37.087188191254839</v>
      </c>
      <c r="H552">
        <f t="shared" si="33"/>
        <v>143.07020744724861</v>
      </c>
      <c r="I552">
        <f t="shared" si="34"/>
        <v>46.780112913380009</v>
      </c>
    </row>
    <row r="553" spans="1:9" x14ac:dyDescent="0.2">
      <c r="A553" s="47">
        <f>'Q2 DATA 1965-2021'!R550/100</f>
        <v>6.54E-2</v>
      </c>
      <c r="B553" s="47">
        <f>'Q2 DATA 1965-2021'!N550/100</f>
        <v>2.8300000000000002E-2</v>
      </c>
      <c r="C553" s="47">
        <f>'Q2 DATA 1965-2021'!B550/100</f>
        <v>5.4900000000000004E-2</v>
      </c>
      <c r="D553" s="47">
        <f>'Q2 DATA 1965-2021'!F550/100</f>
        <v>2.9300000000000003E-2</v>
      </c>
      <c r="F553">
        <f t="shared" si="35"/>
        <v>487.37992163994642</v>
      </c>
      <c r="G553">
        <f t="shared" si="32"/>
        <v>38.136755617067351</v>
      </c>
      <c r="H553">
        <f t="shared" si="33"/>
        <v>150.92476183610253</v>
      </c>
      <c r="I553">
        <f t="shared" si="34"/>
        <v>48.15077022174205</v>
      </c>
    </row>
    <row r="554" spans="1:9" x14ac:dyDescent="0.2">
      <c r="A554" s="47">
        <f>'Q2 DATA 1965-2021'!R551/100</f>
        <v>9.4899999999999998E-2</v>
      </c>
      <c r="B554" s="47">
        <f>'Q2 DATA 1965-2021'!N551/100</f>
        <v>5.4199999999999998E-2</v>
      </c>
      <c r="C554" s="47">
        <f>'Q2 DATA 1965-2021'!B551/100</f>
        <v>8.1799999999999998E-2</v>
      </c>
      <c r="D554" s="47">
        <f>'Q2 DATA 1965-2021'!F551/100</f>
        <v>5.6900000000000006E-2</v>
      </c>
      <c r="F554">
        <f t="shared" si="35"/>
        <v>533.63227620357736</v>
      </c>
      <c r="G554">
        <f t="shared" si="32"/>
        <v>40.203767771512403</v>
      </c>
      <c r="H554">
        <f t="shared" si="33"/>
        <v>163.27040735429574</v>
      </c>
      <c r="I554">
        <f t="shared" si="34"/>
        <v>50.890549047359173</v>
      </c>
    </row>
    <row r="555" spans="1:9" x14ac:dyDescent="0.2">
      <c r="A555" s="47">
        <f>'Q2 DATA 1965-2021'!R552/100</f>
        <v>5.5399999999999998E-2</v>
      </c>
      <c r="B555" s="47">
        <f>'Q2 DATA 1965-2021'!N552/100</f>
        <v>8.5000000000000006E-3</v>
      </c>
      <c r="C555" s="47">
        <f>'Q2 DATA 1965-2021'!B552/100</f>
        <v>8.9700000000000002E-2</v>
      </c>
      <c r="D555" s="47">
        <f>'Q2 DATA 1965-2021'!F552/100</f>
        <v>1.01E-2</v>
      </c>
      <c r="F555">
        <f t="shared" si="35"/>
        <v>563.19550430525544</v>
      </c>
      <c r="G555">
        <f t="shared" si="32"/>
        <v>40.545499797570258</v>
      </c>
      <c r="H555">
        <f t="shared" si="33"/>
        <v>177.91576289397608</v>
      </c>
      <c r="I555">
        <f t="shared" si="34"/>
        <v>51.404543592737497</v>
      </c>
    </row>
    <row r="556" spans="1:9" x14ac:dyDescent="0.2">
      <c r="A556" s="47">
        <f>'Q2 DATA 1965-2021'!R553/100</f>
        <v>-9.4399999999999998E-2</v>
      </c>
      <c r="B556" s="47">
        <f>'Q2 DATA 1965-2021'!N553/100</f>
        <v>-7.1500000000000008E-2</v>
      </c>
      <c r="C556" s="47">
        <f>'Q2 DATA 1965-2021'!B553/100</f>
        <v>-8.4199999999999997E-2</v>
      </c>
      <c r="D556" s="47">
        <f>'Q2 DATA 1965-2021'!F553/100</f>
        <v>-7.9600000000000004E-2</v>
      </c>
      <c r="F556">
        <f t="shared" si="35"/>
        <v>510.02984869883932</v>
      </c>
      <c r="G556">
        <f t="shared" si="32"/>
        <v>37.646496562043986</v>
      </c>
      <c r="H556">
        <f t="shared" si="33"/>
        <v>162.93525565830328</v>
      </c>
      <c r="I556">
        <f t="shared" si="34"/>
        <v>47.312741922755592</v>
      </c>
    </row>
    <row r="557" spans="1:9" x14ac:dyDescent="0.2">
      <c r="A557" s="47">
        <f>'Q2 DATA 1965-2021'!R554/100</f>
        <v>-0.10529999999999999</v>
      </c>
      <c r="B557" s="47">
        <f>'Q2 DATA 1965-2021'!N554/100</f>
        <v>-4.0599999999999997E-2</v>
      </c>
      <c r="C557" s="47">
        <f>'Q2 DATA 1965-2021'!B554/100</f>
        <v>-8.6199999999999999E-2</v>
      </c>
      <c r="D557" s="47">
        <f>'Q2 DATA 1965-2021'!F554/100</f>
        <v>-4.99E-2</v>
      </c>
      <c r="F557">
        <f t="shared" si="35"/>
        <v>456.32370563085158</v>
      </c>
      <c r="G557">
        <f t="shared" si="32"/>
        <v>36.118048801625001</v>
      </c>
      <c r="H557">
        <f t="shared" si="33"/>
        <v>148.89023662055752</v>
      </c>
      <c r="I557">
        <f t="shared" si="34"/>
        <v>44.951836100810084</v>
      </c>
    </row>
    <row r="558" spans="1:9" x14ac:dyDescent="0.2">
      <c r="A558" s="47">
        <f>'Q2 DATA 1965-2021'!R555/100</f>
        <v>5.7300000000000004E-2</v>
      </c>
      <c r="B558" s="47">
        <f>'Q2 DATA 1965-2021'!N555/100</f>
        <v>7.17E-2</v>
      </c>
      <c r="C558" s="47">
        <f>'Q2 DATA 1965-2021'!B555/100</f>
        <v>6.0199999999999997E-2</v>
      </c>
      <c r="D558" s="47">
        <f>'Q2 DATA 1965-2021'!F555/100</f>
        <v>6.9000000000000006E-2</v>
      </c>
      <c r="F558">
        <f t="shared" si="35"/>
        <v>482.47105396349934</v>
      </c>
      <c r="G558">
        <f t="shared" si="32"/>
        <v>38.707712900701516</v>
      </c>
      <c r="H558">
        <f t="shared" si="33"/>
        <v>157.85342886511509</v>
      </c>
      <c r="I558">
        <f t="shared" si="34"/>
        <v>48.053512791765975</v>
      </c>
    </row>
    <row r="559" spans="1:9" x14ac:dyDescent="0.2">
      <c r="A559" s="47">
        <f>'Q2 DATA 1965-2021'!R556/100</f>
        <v>-8.3299999999999999E-2</v>
      </c>
      <c r="B559" s="47">
        <f>'Q2 DATA 1965-2021'!N556/100</f>
        <v>-4.2199999999999994E-2</v>
      </c>
      <c r="C559" s="47">
        <f>'Q2 DATA 1965-2021'!B556/100</f>
        <v>-8.9800000000000005E-2</v>
      </c>
      <c r="D559" s="47">
        <f>'Q2 DATA 1965-2021'!F556/100</f>
        <v>-4.3799999999999999E-2</v>
      </c>
      <c r="F559">
        <f t="shared" si="35"/>
        <v>442.28121516833983</v>
      </c>
      <c r="G559">
        <f t="shared" si="32"/>
        <v>37.074247416291911</v>
      </c>
      <c r="H559">
        <f t="shared" si="33"/>
        <v>143.67819095302775</v>
      </c>
      <c r="I559">
        <f t="shared" si="34"/>
        <v>45.948768931486626</v>
      </c>
    </row>
    <row r="560" spans="1:9" x14ac:dyDescent="0.2">
      <c r="A560" s="47">
        <f>'Q2 DATA 1965-2021'!R557/100</f>
        <v>8.43E-2</v>
      </c>
      <c r="B560" s="47">
        <f>'Q2 DATA 1965-2021'!N557/100</f>
        <v>0.1072</v>
      </c>
      <c r="C560" s="47">
        <f>'Q2 DATA 1965-2021'!B557/100</f>
        <v>0.1166</v>
      </c>
      <c r="D560" s="47">
        <f>'Q2 DATA 1965-2021'!F557/100</f>
        <v>8.8699999999999987E-2</v>
      </c>
      <c r="F560">
        <f t="shared" si="35"/>
        <v>479.56552160703092</v>
      </c>
      <c r="G560">
        <f t="shared" si="32"/>
        <v>41.048606739318402</v>
      </c>
      <c r="H560">
        <f t="shared" si="33"/>
        <v>160.4310680181508</v>
      </c>
      <c r="I560">
        <f t="shared" si="34"/>
        <v>50.024424735709488</v>
      </c>
    </row>
    <row r="561" spans="1:9" x14ac:dyDescent="0.2">
      <c r="A561" s="47">
        <f>'Q2 DATA 1965-2021'!R558/100</f>
        <v>6.7000000000000002E-3</v>
      </c>
      <c r="B561" s="47">
        <f>'Q2 DATA 1965-2021'!N558/100</f>
        <v>4.6199999999999998E-2</v>
      </c>
      <c r="C561" s="47">
        <f>'Q2 DATA 1965-2021'!B558/100</f>
        <v>5.2999999999999999E-2</v>
      </c>
      <c r="D561" s="47">
        <f>'Q2 DATA 1965-2021'!F558/100</f>
        <v>3.8900000000000004E-2</v>
      </c>
      <c r="F561">
        <f t="shared" si="35"/>
        <v>482.77861060179799</v>
      </c>
      <c r="G561">
        <f t="shared" si="32"/>
        <v>42.945052370674915</v>
      </c>
      <c r="H561">
        <f t="shared" si="33"/>
        <v>168.93391462311277</v>
      </c>
      <c r="I561">
        <f t="shared" si="34"/>
        <v>51.970374857928583</v>
      </c>
    </row>
    <row r="562" spans="1:9" x14ac:dyDescent="0.2">
      <c r="A562" s="47">
        <f>'Q2 DATA 1965-2021'!R559/100</f>
        <v>-1.32E-2</v>
      </c>
      <c r="B562" s="47">
        <f>'Q2 DATA 1965-2021'!N559/100</f>
        <v>-2.9999999999999997E-4</v>
      </c>
      <c r="C562" s="47">
        <f>'Q2 DATA 1965-2021'!B559/100</f>
        <v>3.7599999999999995E-2</v>
      </c>
      <c r="D562" s="47">
        <f>'Q2 DATA 1965-2021'!F559/100</f>
        <v>-2.3999999999999998E-3</v>
      </c>
      <c r="F562">
        <f t="shared" si="35"/>
        <v>476.40593294185425</v>
      </c>
      <c r="G562">
        <f t="shared" si="32"/>
        <v>42.932168854963713</v>
      </c>
      <c r="H562">
        <f t="shared" si="33"/>
        <v>175.28582981294181</v>
      </c>
      <c r="I562">
        <f t="shared" si="34"/>
        <v>51.845645958269557</v>
      </c>
    </row>
    <row r="563" spans="1:9" x14ac:dyDescent="0.2">
      <c r="A563" s="47">
        <f>'Q2 DATA 1965-2021'!R560/100</f>
        <v>0.12130000000000001</v>
      </c>
      <c r="B563" s="47">
        <f>'Q2 DATA 1965-2021'!N560/100</f>
        <v>4.9000000000000002E-2</v>
      </c>
      <c r="C563" s="47">
        <f>'Q2 DATA 1965-2021'!B560/100</f>
        <v>8.9499999999999996E-2</v>
      </c>
      <c r="D563" s="47">
        <f>'Q2 DATA 1965-2021'!F560/100</f>
        <v>6.4899999999999999E-2</v>
      </c>
      <c r="F563">
        <f t="shared" si="35"/>
        <v>534.1939726077012</v>
      </c>
      <c r="G563">
        <f t="shared" si="32"/>
        <v>45.035845128856934</v>
      </c>
      <c r="H563">
        <f t="shared" si="33"/>
        <v>190.9739115812001</v>
      </c>
      <c r="I563">
        <f t="shared" si="34"/>
        <v>55.210428380961247</v>
      </c>
    </row>
    <row r="564" spans="1:9" x14ac:dyDescent="0.2">
      <c r="A564" s="47">
        <f>'Q2 DATA 1965-2021'!R561/100</f>
        <v>2.06E-2</v>
      </c>
      <c r="B564" s="47">
        <f>'Q2 DATA 1965-2021'!N561/100</f>
        <v>1.4800000000000001E-2</v>
      </c>
      <c r="C564" s="47">
        <f>'Q2 DATA 1965-2021'!B561/100</f>
        <v>-1.3300000000000001E-2</v>
      </c>
      <c r="D564" s="47">
        <f>'Q2 DATA 1965-2021'!F561/100</f>
        <v>2.23E-2</v>
      </c>
      <c r="F564">
        <f t="shared" si="35"/>
        <v>545.19836844341978</v>
      </c>
      <c r="G564">
        <f t="shared" si="32"/>
        <v>45.70237563676401</v>
      </c>
      <c r="H564">
        <f t="shared" si="33"/>
        <v>188.43395855717014</v>
      </c>
      <c r="I564">
        <f t="shared" si="34"/>
        <v>56.441620933856683</v>
      </c>
    </row>
    <row r="565" spans="1:9" x14ac:dyDescent="0.2">
      <c r="A565" s="47">
        <f>'Q2 DATA 1965-2021'!R562/100</f>
        <v>4.0300000000000002E-2</v>
      </c>
      <c r="B565" s="47">
        <f>'Q2 DATA 1965-2021'!N562/100</f>
        <v>2.4E-2</v>
      </c>
      <c r="C565" s="47">
        <f>'Q2 DATA 1965-2021'!B562/100</f>
        <v>4.4500000000000005E-2</v>
      </c>
      <c r="D565" s="47">
        <f>'Q2 DATA 1965-2021'!F562/100</f>
        <v>3.2000000000000001E-2</v>
      </c>
      <c r="F565">
        <f t="shared" si="35"/>
        <v>567.16986269168956</v>
      </c>
      <c r="G565">
        <f t="shared" si="32"/>
        <v>46.799232652046349</v>
      </c>
      <c r="H565">
        <f t="shared" si="33"/>
        <v>196.8192697129642</v>
      </c>
      <c r="I565">
        <f t="shared" si="34"/>
        <v>58.247752803740099</v>
      </c>
    </row>
    <row r="566" spans="1:9" x14ac:dyDescent="0.2">
      <c r="A566" s="47">
        <f>'Q2 DATA 1965-2021'!R563/100</f>
        <v>-1.5900000000000001E-2</v>
      </c>
      <c r="B566" s="47">
        <f>'Q2 DATA 1965-2021'!N563/100</f>
        <v>6.6E-3</v>
      </c>
      <c r="C566" s="47">
        <f>'Q2 DATA 1965-2021'!B563/100</f>
        <v>2.5699999999999997E-2</v>
      </c>
      <c r="D566" s="47">
        <f>'Q2 DATA 1965-2021'!F563/100</f>
        <v>-1E-3</v>
      </c>
      <c r="F566">
        <f t="shared" si="35"/>
        <v>558.15186187489167</v>
      </c>
      <c r="G566">
        <f t="shared" si="32"/>
        <v>47.108107587549853</v>
      </c>
      <c r="H566">
        <f t="shared" si="33"/>
        <v>201.87752494458738</v>
      </c>
      <c r="I566">
        <f t="shared" si="34"/>
        <v>58.189505050936361</v>
      </c>
    </row>
    <row r="567" spans="1:9" x14ac:dyDescent="0.2">
      <c r="A567" s="47">
        <f>'Q2 DATA 1965-2021'!R564/100</f>
        <v>1.2500000000000001E-2</v>
      </c>
      <c r="B567" s="47">
        <f>'Q2 DATA 1965-2021'!N564/100</f>
        <v>3.56E-2</v>
      </c>
      <c r="C567" s="47">
        <f>'Q2 DATA 1965-2021'!B564/100</f>
        <v>1.37E-2</v>
      </c>
      <c r="D567" s="47">
        <f>'Q2 DATA 1965-2021'!F564/100</f>
        <v>3.0899999999999997E-2</v>
      </c>
      <c r="F567">
        <f t="shared" si="35"/>
        <v>565.12876014832784</v>
      </c>
      <c r="G567">
        <f t="shared" si="32"/>
        <v>48.785156217666632</v>
      </c>
      <c r="H567">
        <f t="shared" si="33"/>
        <v>204.64324703632823</v>
      </c>
      <c r="I567">
        <f t="shared" si="34"/>
        <v>59.987560757010293</v>
      </c>
    </row>
    <row r="568" spans="1:9" x14ac:dyDescent="0.2">
      <c r="A568" s="47">
        <f>'Q2 DATA 1965-2021'!R565/100</f>
        <v>-2.8199999999999999E-2</v>
      </c>
      <c r="B568" s="47">
        <f>'Q2 DATA 1965-2021'!N565/100</f>
        <v>-3.5999999999999999E-3</v>
      </c>
      <c r="C568" s="47">
        <f>'Q2 DATA 1965-2021'!B565/100</f>
        <v>-2.5699999999999997E-2</v>
      </c>
      <c r="D568" s="47">
        <f>'Q2 DATA 1965-2021'!F565/100</f>
        <v>-1.2500000000000001E-2</v>
      </c>
      <c r="F568">
        <f t="shared" si="35"/>
        <v>549.19212911214504</v>
      </c>
      <c r="G568">
        <f t="shared" si="32"/>
        <v>48.609529655283026</v>
      </c>
      <c r="H568">
        <f t="shared" si="33"/>
        <v>199.38391558749461</v>
      </c>
      <c r="I568">
        <f t="shared" si="34"/>
        <v>59.237716247547667</v>
      </c>
    </row>
    <row r="569" spans="1:9" x14ac:dyDescent="0.2">
      <c r="A569" s="47">
        <f>'Q2 DATA 1965-2021'!R566/100</f>
        <v>-2.7099999999999999E-2</v>
      </c>
      <c r="B569" s="47">
        <f>'Q2 DATA 1965-2021'!N566/100</f>
        <v>-1.3000000000000001E-2</v>
      </c>
      <c r="C569" s="47">
        <f>'Q2 DATA 1965-2021'!B566/100</f>
        <v>-2.7200000000000002E-2</v>
      </c>
      <c r="D569" s="47">
        <f>'Q2 DATA 1965-2021'!F566/100</f>
        <v>-1.6299999999999999E-2</v>
      </c>
      <c r="F569">
        <f t="shared" si="35"/>
        <v>534.30902241320587</v>
      </c>
      <c r="G569">
        <f t="shared" si="32"/>
        <v>47.977605769764345</v>
      </c>
      <c r="H569">
        <f t="shared" si="33"/>
        <v>193.96067308351476</v>
      </c>
      <c r="I569">
        <f t="shared" si="34"/>
        <v>58.27214147271264</v>
      </c>
    </row>
    <row r="570" spans="1:9" x14ac:dyDescent="0.2">
      <c r="A570" s="47">
        <f>'Q2 DATA 1965-2021'!R567/100</f>
        <v>-4.9000000000000002E-2</v>
      </c>
      <c r="B570" s="47">
        <f>'Q2 DATA 1965-2021'!N567/100</f>
        <v>-7.4999999999999997E-3</v>
      </c>
      <c r="C570" s="47">
        <f>'Q2 DATA 1965-2021'!B567/100</f>
        <v>-2.64E-2</v>
      </c>
      <c r="D570" s="47">
        <f>'Q2 DATA 1965-2021'!F567/100</f>
        <v>-1.9099999999999999E-2</v>
      </c>
      <c r="F570">
        <f t="shared" si="35"/>
        <v>508.12788031495876</v>
      </c>
      <c r="G570">
        <f t="shared" si="32"/>
        <v>47.617773726491116</v>
      </c>
      <c r="H570">
        <f t="shared" si="33"/>
        <v>188.84011131410998</v>
      </c>
      <c r="I570">
        <f t="shared" si="34"/>
        <v>57.159143570583829</v>
      </c>
    </row>
    <row r="571" spans="1:9" x14ac:dyDescent="0.2">
      <c r="A571" s="47">
        <f>'Q2 DATA 1965-2021'!R568/100</f>
        <v>-0.106</v>
      </c>
      <c r="B571" s="47">
        <f>'Q2 DATA 1965-2021'!N568/100</f>
        <v>-4.7400000000000005E-2</v>
      </c>
      <c r="C571" s="47">
        <f>'Q2 DATA 1965-2021'!B568/100</f>
        <v>-0.10800000000000001</v>
      </c>
      <c r="D571" s="47">
        <f>'Q2 DATA 1965-2021'!F568/100</f>
        <v>-5.1799999999999999E-2</v>
      </c>
      <c r="F571">
        <f t="shared" si="35"/>
        <v>454.26632500157314</v>
      </c>
      <c r="G571">
        <f t="shared" si="32"/>
        <v>45.360691251855435</v>
      </c>
      <c r="H571">
        <f t="shared" si="33"/>
        <v>168.44537929218609</v>
      </c>
      <c r="I571">
        <f t="shared" si="34"/>
        <v>54.198299933627588</v>
      </c>
    </row>
    <row r="572" spans="1:9" x14ac:dyDescent="0.2">
      <c r="A572" s="47">
        <f>'Q2 DATA 1965-2021'!R569/100</f>
        <v>-0.1263</v>
      </c>
      <c r="B572" s="47">
        <f>'Q2 DATA 1965-2021'!N569/100</f>
        <v>-7.0000000000000007E-2</v>
      </c>
      <c r="C572" s="47">
        <f>'Q2 DATA 1965-2021'!B569/100</f>
        <v>-0.1115</v>
      </c>
      <c r="D572" s="47">
        <f>'Q2 DATA 1965-2021'!F569/100</f>
        <v>-6.6000000000000003E-2</v>
      </c>
      <c r="F572">
        <f t="shared" si="35"/>
        <v>396.89248815387447</v>
      </c>
      <c r="G572">
        <f t="shared" si="32"/>
        <v>42.18544286422555</v>
      </c>
      <c r="H572">
        <f t="shared" si="33"/>
        <v>149.66371950110732</v>
      </c>
      <c r="I572">
        <f t="shared" si="34"/>
        <v>50.621212138008161</v>
      </c>
    </row>
    <row r="573" spans="1:9" x14ac:dyDescent="0.2">
      <c r="A573" s="47">
        <f>'Q2 DATA 1965-2021'!R570/100</f>
        <v>0.14119999999999999</v>
      </c>
      <c r="B573" s="47">
        <f>'Q2 DATA 1965-2021'!N570/100</f>
        <v>0.10400000000000001</v>
      </c>
      <c r="C573" s="47">
        <f>'Q2 DATA 1965-2021'!B570/100</f>
        <v>0.1303</v>
      </c>
      <c r="D573" s="47">
        <f>'Q2 DATA 1965-2021'!F570/100</f>
        <v>0.1045</v>
      </c>
      <c r="F573">
        <f t="shared" si="35"/>
        <v>452.93370748120157</v>
      </c>
      <c r="G573">
        <f t="shared" si="32"/>
        <v>46.572728922105014</v>
      </c>
      <c r="H573">
        <f t="shared" si="33"/>
        <v>169.16490215210163</v>
      </c>
      <c r="I573">
        <f t="shared" si="34"/>
        <v>55.911128806430014</v>
      </c>
    </row>
    <row r="574" spans="1:9" x14ac:dyDescent="0.2">
      <c r="A574" s="47">
        <f>'Q2 DATA 1965-2021'!R571/100</f>
        <v>-4.3099999999999999E-2</v>
      </c>
      <c r="B574" s="47">
        <f>'Q2 DATA 1965-2021'!N571/100</f>
        <v>-5.1999999999999998E-3</v>
      </c>
      <c r="C574" s="47">
        <f>'Q2 DATA 1965-2021'!B571/100</f>
        <v>-1.37E-2</v>
      </c>
      <c r="D574" s="47">
        <f>'Q2 DATA 1965-2021'!F571/100</f>
        <v>-1.9E-3</v>
      </c>
      <c r="F574">
        <f t="shared" si="35"/>
        <v>433.41226468876175</v>
      </c>
      <c r="G574">
        <f t="shared" si="32"/>
        <v>46.330550731710069</v>
      </c>
      <c r="H574">
        <f t="shared" si="33"/>
        <v>166.84734299261783</v>
      </c>
      <c r="I574">
        <f t="shared" si="34"/>
        <v>55.804897661697794</v>
      </c>
    </row>
    <row r="575" spans="1:9" x14ac:dyDescent="0.2">
      <c r="A575" s="47">
        <f>'Q2 DATA 1965-2021'!R572/100</f>
        <v>1.06E-2</v>
      </c>
      <c r="B575" s="47">
        <f>'Q2 DATA 1965-2021'!N572/100</f>
        <v>-8.6E-3</v>
      </c>
      <c r="C575" s="47">
        <f>'Q2 DATA 1965-2021'!B572/100</f>
        <v>0.01</v>
      </c>
      <c r="D575" s="47">
        <f>'Q2 DATA 1965-2021'!F572/100</f>
        <v>9.8999999999999991E-3</v>
      </c>
      <c r="F575">
        <f t="shared" si="35"/>
        <v>438.0064346944626</v>
      </c>
      <c r="G575">
        <f t="shared" si="32"/>
        <v>45.932107995417361</v>
      </c>
      <c r="H575">
        <f t="shared" si="33"/>
        <v>168.51581642254399</v>
      </c>
      <c r="I575">
        <f t="shared" si="34"/>
        <v>56.3573661485486</v>
      </c>
    </row>
    <row r="576" spans="1:9" x14ac:dyDescent="0.2">
      <c r="A576" s="47">
        <f>'Q2 DATA 1965-2021'!R573/100</f>
        <v>7.7399999999999997E-2</v>
      </c>
      <c r="B576" s="47">
        <f>'Q2 DATA 1965-2021'!N573/100</f>
        <v>7.5399999999999995E-2</v>
      </c>
      <c r="C576" s="47">
        <f>'Q2 DATA 1965-2021'!B573/100</f>
        <v>8.7899999999999992E-2</v>
      </c>
      <c r="D576" s="47">
        <f>'Q2 DATA 1965-2021'!F573/100</f>
        <v>4.58E-2</v>
      </c>
      <c r="F576">
        <f t="shared" si="35"/>
        <v>471.90813273981399</v>
      </c>
      <c r="G576">
        <f t="shared" si="32"/>
        <v>49.395388938271829</v>
      </c>
      <c r="H576">
        <f t="shared" si="33"/>
        <v>183.32835668608561</v>
      </c>
      <c r="I576">
        <f t="shared" si="34"/>
        <v>58.938533518152127</v>
      </c>
    </row>
    <row r="577" spans="1:9" x14ac:dyDescent="0.2">
      <c r="A577" s="47">
        <f>'Q2 DATA 1965-2021'!R574/100</f>
        <v>6.25E-2</v>
      </c>
      <c r="B577" s="47">
        <f>'Q2 DATA 1965-2021'!N574/100</f>
        <v>5.0499999999999996E-2</v>
      </c>
      <c r="C577" s="47">
        <f>'Q2 DATA 1965-2021'!B574/100</f>
        <v>1.5900000000000001E-2</v>
      </c>
      <c r="D577" s="47">
        <f>'Q2 DATA 1965-2021'!F574/100</f>
        <v>4.4999999999999998E-2</v>
      </c>
      <c r="F577">
        <f t="shared" si="35"/>
        <v>501.40239103605239</v>
      </c>
      <c r="G577">
        <f t="shared" si="32"/>
        <v>51.889856079654557</v>
      </c>
      <c r="H577">
        <f t="shared" si="33"/>
        <v>186.24327755739438</v>
      </c>
      <c r="I577">
        <f t="shared" si="34"/>
        <v>61.590767526468966</v>
      </c>
    </row>
    <row r="578" spans="1:9" x14ac:dyDescent="0.2">
      <c r="A578" s="47">
        <f>'Q2 DATA 1965-2021'!R575/100</f>
        <v>5.8700000000000002E-2</v>
      </c>
      <c r="B578" s="47">
        <f>'Q2 DATA 1965-2021'!N575/100</f>
        <v>3.8300000000000001E-2</v>
      </c>
      <c r="C578" s="47">
        <f>'Q2 DATA 1965-2021'!B575/100</f>
        <v>3.6400000000000002E-2</v>
      </c>
      <c r="D578" s="47">
        <f>'Q2 DATA 1965-2021'!F575/100</f>
        <v>3.3799999999999997E-2</v>
      </c>
      <c r="F578">
        <f t="shared" si="35"/>
        <v>530.83471138986863</v>
      </c>
      <c r="G578">
        <f t="shared" si="32"/>
        <v>53.877237567505325</v>
      </c>
      <c r="H578">
        <f t="shared" si="33"/>
        <v>193.02253286048352</v>
      </c>
      <c r="I578">
        <f t="shared" si="34"/>
        <v>63.672535468863622</v>
      </c>
    </row>
    <row r="579" spans="1:9" x14ac:dyDescent="0.2">
      <c r="A579" s="47">
        <f>'Q2 DATA 1965-2021'!R576/100</f>
        <v>-3.3099999999999997E-2</v>
      </c>
      <c r="B579" s="47">
        <f>'Q2 DATA 1965-2021'!N576/100</f>
        <v>-2E-3</v>
      </c>
      <c r="C579" s="47">
        <f>'Q2 DATA 1965-2021'!B576/100</f>
        <v>-1.8600000000000002E-2</v>
      </c>
      <c r="D579" s="47">
        <f>'Q2 DATA 1965-2021'!F576/100</f>
        <v>-7.0999999999999995E-3</v>
      </c>
      <c r="F579">
        <f t="shared" si="35"/>
        <v>513.26408244286392</v>
      </c>
      <c r="G579">
        <f t="shared" si="32"/>
        <v>53.769483092370315</v>
      </c>
      <c r="H579">
        <f t="shared" si="33"/>
        <v>189.43231374927853</v>
      </c>
      <c r="I579">
        <f t="shared" si="34"/>
        <v>63.220460467034691</v>
      </c>
    </row>
    <row r="580" spans="1:9" x14ac:dyDescent="0.2">
      <c r="A580" s="47">
        <f>'Q2 DATA 1965-2021'!R577/100</f>
        <v>-0.1047</v>
      </c>
      <c r="B580" s="47">
        <f>'Q2 DATA 1965-2021'!N577/100</f>
        <v>-6.4600000000000005E-2</v>
      </c>
      <c r="C580" s="47">
        <f>'Q2 DATA 1965-2021'!B577/100</f>
        <v>-6.93E-2</v>
      </c>
      <c r="D580" s="47">
        <f>'Q2 DATA 1965-2021'!F577/100</f>
        <v>-5.8400000000000001E-2</v>
      </c>
      <c r="F580">
        <f t="shared" si="35"/>
        <v>459.52533301109605</v>
      </c>
      <c r="G580">
        <f t="shared" si="32"/>
        <v>50.295974484603192</v>
      </c>
      <c r="H580">
        <f t="shared" si="33"/>
        <v>176.30465440645352</v>
      </c>
      <c r="I580">
        <f t="shared" si="34"/>
        <v>59.528385575759863</v>
      </c>
    </row>
    <row r="581" spans="1:9" x14ac:dyDescent="0.2">
      <c r="A581" s="47">
        <f>'Q2 DATA 1965-2021'!R578/100</f>
        <v>5.2900000000000003E-2</v>
      </c>
      <c r="B581" s="47">
        <f>'Q2 DATA 1965-2021'!N578/100</f>
        <v>2.8199999999999999E-2</v>
      </c>
      <c r="C581" s="47">
        <f>'Q2 DATA 1965-2021'!B578/100</f>
        <v>5.9500000000000004E-2</v>
      </c>
      <c r="D581" s="47">
        <f>'Q2 DATA 1965-2021'!F578/100</f>
        <v>4.0599999999999997E-2</v>
      </c>
      <c r="F581">
        <f t="shared" si="35"/>
        <v>483.83422312738298</v>
      </c>
      <c r="G581">
        <f t="shared" si="32"/>
        <v>51.714320965069</v>
      </c>
      <c r="H581">
        <f t="shared" si="33"/>
        <v>186.79478134363754</v>
      </c>
      <c r="I581">
        <f t="shared" si="34"/>
        <v>61.945238030135712</v>
      </c>
    </row>
    <row r="582" spans="1:9" x14ac:dyDescent="0.2">
      <c r="A582" s="47">
        <f>'Q2 DATA 1965-2021'!R579/100</f>
        <v>-1.8100000000000002E-2</v>
      </c>
      <c r="B582" s="47">
        <f>'Q2 DATA 1965-2021'!N579/100</f>
        <v>7.9000000000000008E-3</v>
      </c>
      <c r="C582" s="47">
        <f>'Q2 DATA 1965-2021'!B579/100</f>
        <v>-2.0799999999999999E-2</v>
      </c>
      <c r="D582" s="47">
        <f>'Q2 DATA 1965-2021'!F579/100</f>
        <v>1.32E-2</v>
      </c>
      <c r="F582">
        <f t="shared" si="35"/>
        <v>475.07682368877732</v>
      </c>
      <c r="G582">
        <f t="shared" si="32"/>
        <v>52.122864100693043</v>
      </c>
      <c r="H582">
        <f t="shared" si="33"/>
        <v>182.90944989168986</v>
      </c>
      <c r="I582">
        <f t="shared" si="34"/>
        <v>62.762915172133511</v>
      </c>
    </row>
    <row r="583" spans="1:9" x14ac:dyDescent="0.2">
      <c r="A583" s="47">
        <f>'Q2 DATA 1965-2021'!R580/100</f>
        <v>5.96E-2</v>
      </c>
      <c r="B583" s="47">
        <f>'Q2 DATA 1965-2021'!N580/100</f>
        <v>2.3700000000000002E-2</v>
      </c>
      <c r="C583" s="47">
        <f>'Q2 DATA 1965-2021'!B580/100</f>
        <v>2.75E-2</v>
      </c>
      <c r="D583" s="47">
        <f>'Q2 DATA 1965-2021'!F580/100</f>
        <v>2.2499999999999999E-2</v>
      </c>
      <c r="F583">
        <f t="shared" si="35"/>
        <v>503.39140238062851</v>
      </c>
      <c r="G583">
        <f t="shared" si="32"/>
        <v>53.358175979879469</v>
      </c>
      <c r="H583">
        <f t="shared" si="33"/>
        <v>187.93945976371134</v>
      </c>
      <c r="I583">
        <f t="shared" si="34"/>
        <v>64.175080763506514</v>
      </c>
    </row>
    <row r="584" spans="1:9" x14ac:dyDescent="0.2">
      <c r="A584" s="47">
        <f>'Q2 DATA 1965-2021'!R581/100</f>
        <v>4.9100000000000005E-2</v>
      </c>
      <c r="B584" s="47">
        <f>'Q2 DATA 1965-2021'!N581/100</f>
        <v>1.9299999999999998E-2</v>
      </c>
      <c r="C584" s="47">
        <f>'Q2 DATA 1965-2021'!B581/100</f>
        <v>4.4699999999999997E-2</v>
      </c>
      <c r="D584" s="47">
        <f>'Q2 DATA 1965-2021'!F581/100</f>
        <v>2.7099999999999999E-2</v>
      </c>
      <c r="F584">
        <f t="shared" si="35"/>
        <v>528.10792023751731</v>
      </c>
      <c r="G584">
        <f t="shared" si="32"/>
        <v>54.387988776291145</v>
      </c>
      <c r="H584">
        <f t="shared" si="33"/>
        <v>196.34035361514924</v>
      </c>
      <c r="I584">
        <f t="shared" si="34"/>
        <v>65.914225452197542</v>
      </c>
    </row>
    <row r="585" spans="1:9" x14ac:dyDescent="0.2">
      <c r="A585" s="47">
        <f>'Q2 DATA 1965-2021'!R582/100</f>
        <v>2.2799999999999997E-2</v>
      </c>
      <c r="B585" s="47">
        <f>'Q2 DATA 1965-2021'!N582/100</f>
        <v>-3.2199999999999999E-2</v>
      </c>
      <c r="C585" s="47">
        <f>'Q2 DATA 1965-2021'!B582/100</f>
        <v>-3.39E-2</v>
      </c>
      <c r="D585" s="47">
        <f>'Q2 DATA 1965-2021'!F582/100</f>
        <v>-1.9199999999999998E-2</v>
      </c>
      <c r="F585">
        <f t="shared" si="35"/>
        <v>540.14878081893266</v>
      </c>
      <c r="G585">
        <f t="shared" si="32"/>
        <v>52.636695537694571</v>
      </c>
      <c r="H585">
        <f t="shared" si="33"/>
        <v>189.68441562759568</v>
      </c>
      <c r="I585">
        <f t="shared" si="34"/>
        <v>64.648672323515356</v>
      </c>
    </row>
    <row r="586" spans="1:9" x14ac:dyDescent="0.2">
      <c r="A586" s="47">
        <f>'Q2 DATA 1965-2021'!R583/100</f>
        <v>-7.0999999999999995E-3</v>
      </c>
      <c r="B586" s="47">
        <f>'Q2 DATA 1965-2021'!N583/100</f>
        <v>1.4199999999999999E-2</v>
      </c>
      <c r="C586" s="47">
        <f>'Q2 DATA 1965-2021'!B583/100</f>
        <v>5.8999999999999999E-3</v>
      </c>
      <c r="D586" s="47">
        <f>'Q2 DATA 1965-2021'!F583/100</f>
        <v>5.4000000000000003E-3</v>
      </c>
      <c r="F586">
        <f t="shared" si="35"/>
        <v>536.31372447511819</v>
      </c>
      <c r="G586">
        <f t="shared" si="32"/>
        <v>53.384136614329833</v>
      </c>
      <c r="H586">
        <f t="shared" si="33"/>
        <v>190.80355367979851</v>
      </c>
      <c r="I586">
        <f t="shared" si="34"/>
        <v>64.997775154062339</v>
      </c>
    </row>
    <row r="587" spans="1:9" x14ac:dyDescent="0.2">
      <c r="A587" s="47">
        <f>'Q2 DATA 1965-2021'!R584/100</f>
        <v>6.1500000000000006E-2</v>
      </c>
      <c r="B587" s="47">
        <f>'Q2 DATA 1965-2021'!N584/100</f>
        <v>-5.1999999999999998E-3</v>
      </c>
      <c r="C587" s="47">
        <f>'Q2 DATA 1965-2021'!B584/100</f>
        <v>3.4500000000000003E-2</v>
      </c>
      <c r="D587" s="47">
        <f>'Q2 DATA 1965-2021'!F584/100</f>
        <v>6.9999999999999993E-3</v>
      </c>
      <c r="F587">
        <f t="shared" si="35"/>
        <v>569.29701853033805</v>
      </c>
      <c r="G587">
        <f t="shared" si="32"/>
        <v>53.106539103935319</v>
      </c>
      <c r="H587">
        <f t="shared" si="33"/>
        <v>197.38627628175155</v>
      </c>
      <c r="I587">
        <f t="shared" si="34"/>
        <v>65.452759580140764</v>
      </c>
    </row>
    <row r="588" spans="1:9" x14ac:dyDescent="0.2">
      <c r="A588" s="47">
        <f>'Q2 DATA 1965-2021'!R585/100</f>
        <v>7.4299999999999991E-2</v>
      </c>
      <c r="B588" s="47">
        <f>'Q2 DATA 1965-2021'!N585/100</f>
        <v>4.1399999999999999E-2</v>
      </c>
      <c r="C588" s="47">
        <f>'Q2 DATA 1965-2021'!B585/100</f>
        <v>5.7999999999999996E-2</v>
      </c>
      <c r="D588" s="47">
        <f>'Q2 DATA 1965-2021'!F585/100</f>
        <v>5.1699999999999996E-2</v>
      </c>
      <c r="F588">
        <f t="shared" si="35"/>
        <v>611.59578700714223</v>
      </c>
      <c r="G588">
        <f t="shared" si="32"/>
        <v>55.305149822838246</v>
      </c>
      <c r="H588">
        <f t="shared" si="33"/>
        <v>208.83468030609316</v>
      </c>
      <c r="I588">
        <f t="shared" si="34"/>
        <v>68.836667250434047</v>
      </c>
    </row>
    <row r="589" spans="1:9" x14ac:dyDescent="0.2">
      <c r="A589" s="47">
        <f>'Q2 DATA 1965-2021'!R586/100</f>
        <v>1.1000000000000001E-2</v>
      </c>
      <c r="B589" s="47">
        <f>'Q2 DATA 1965-2021'!N586/100</f>
        <v>1.04E-2</v>
      </c>
      <c r="C589" s="47">
        <f>'Q2 DATA 1965-2021'!B586/100</f>
        <v>7.3000000000000001E-3</v>
      </c>
      <c r="D589" s="47">
        <f>'Q2 DATA 1965-2021'!F586/100</f>
        <v>1.34E-2</v>
      </c>
      <c r="F589">
        <f t="shared" si="35"/>
        <v>618.32334066422072</v>
      </c>
      <c r="G589">
        <f t="shared" si="32"/>
        <v>55.880323380995762</v>
      </c>
      <c r="H589">
        <f t="shared" si="33"/>
        <v>210.35917347232765</v>
      </c>
      <c r="I589">
        <f t="shared" si="34"/>
        <v>69.759078591589869</v>
      </c>
    </row>
    <row r="590" spans="1:9" x14ac:dyDescent="0.2">
      <c r="A590" s="47">
        <f>'Q2 DATA 1965-2021'!R587/100</f>
        <v>4.0300000000000002E-2</v>
      </c>
      <c r="B590" s="47">
        <f>'Q2 DATA 1965-2021'!N587/100</f>
        <v>4.0099999999999997E-2</v>
      </c>
      <c r="C590" s="47">
        <f>'Q2 DATA 1965-2021'!B587/100</f>
        <v>5.3499999999999999E-2</v>
      </c>
      <c r="D590" s="47">
        <f>'Q2 DATA 1965-2021'!F587/100</f>
        <v>3.85E-2</v>
      </c>
      <c r="F590">
        <f t="shared" si="35"/>
        <v>643.2417712929888</v>
      </c>
      <c r="G590">
        <f t="shared" ref="G590:G653" si="36">G589*(1+B590)</f>
        <v>58.121124348573694</v>
      </c>
      <c r="H590">
        <f t="shared" ref="H590:H653" si="37">H589*(1+C590)</f>
        <v>221.61338925309721</v>
      </c>
      <c r="I590">
        <f t="shared" ref="I590:I653" si="38">I589*(1+D590)</f>
        <v>72.444803117366078</v>
      </c>
    </row>
    <row r="591" spans="1:9" x14ac:dyDescent="0.2">
      <c r="A591" s="47">
        <f>'Q2 DATA 1965-2021'!R588/100</f>
        <v>1.9900000000000001E-2</v>
      </c>
      <c r="B591" s="47">
        <f>'Q2 DATA 1965-2021'!N588/100</f>
        <v>1.9799999999999998E-2</v>
      </c>
      <c r="C591" s="47">
        <f>'Q2 DATA 1965-2021'!B588/100</f>
        <v>1.7000000000000001E-3</v>
      </c>
      <c r="D591" s="47">
        <f>'Q2 DATA 1965-2021'!F588/100</f>
        <v>1.9199999999999998E-2</v>
      </c>
      <c r="F591">
        <f t="shared" ref="F591:F654" si="39">F590*(1+A591)</f>
        <v>656.04228254171926</v>
      </c>
      <c r="G591">
        <f t="shared" si="36"/>
        <v>59.271922610675453</v>
      </c>
      <c r="H591">
        <f t="shared" si="37"/>
        <v>221.99013201482748</v>
      </c>
      <c r="I591">
        <f t="shared" si="38"/>
        <v>73.835743337219512</v>
      </c>
    </row>
    <row r="592" spans="1:9" x14ac:dyDescent="0.2">
      <c r="A592" s="47">
        <f>'Q2 DATA 1965-2021'!R589/100</f>
        <v>7.7199999999999991E-2</v>
      </c>
      <c r="B592" s="47">
        <f>'Q2 DATA 1965-2021'!N589/100</f>
        <v>1.7100000000000001E-2</v>
      </c>
      <c r="C592" s="47">
        <f>'Q2 DATA 1965-2021'!B589/100</f>
        <v>5.62E-2</v>
      </c>
      <c r="D592" s="47">
        <f>'Q2 DATA 1965-2021'!F589/100</f>
        <v>2.4500000000000001E-2</v>
      </c>
      <c r="F592">
        <f t="shared" si="39"/>
        <v>706.68874675393999</v>
      </c>
      <c r="G592">
        <f t="shared" si="36"/>
        <v>60.285472487317996</v>
      </c>
      <c r="H592">
        <f t="shared" si="37"/>
        <v>234.46597743406079</v>
      </c>
      <c r="I592">
        <f t="shared" si="38"/>
        <v>75.644719048981386</v>
      </c>
    </row>
    <row r="593" spans="1:9" x14ac:dyDescent="0.2">
      <c r="A593" s="47">
        <f>'Q2 DATA 1965-2021'!R590/100</f>
        <v>-2.1899999999999999E-2</v>
      </c>
      <c r="B593" s="47">
        <f>'Q2 DATA 1965-2021'!N590/100</f>
        <v>-2.18E-2</v>
      </c>
      <c r="C593" s="47">
        <f>'Q2 DATA 1965-2021'!B590/100</f>
        <v>6.0000000000000001E-3</v>
      </c>
      <c r="D593" s="47">
        <f>'Q2 DATA 1965-2021'!F590/100</f>
        <v>-1.3100000000000001E-2</v>
      </c>
      <c r="F593">
        <f t="shared" si="39"/>
        <v>691.2122632000287</v>
      </c>
      <c r="G593">
        <f t="shared" si="36"/>
        <v>58.971249187094465</v>
      </c>
      <c r="H593">
        <f t="shared" si="37"/>
        <v>235.87277329866515</v>
      </c>
      <c r="I593">
        <f t="shared" si="38"/>
        <v>74.653773229439736</v>
      </c>
    </row>
    <row r="594" spans="1:9" x14ac:dyDescent="0.2">
      <c r="A594" s="47">
        <f>'Q2 DATA 1965-2021'!R591/100</f>
        <v>7.1800000000000003E-2</v>
      </c>
      <c r="B594" s="47">
        <f>'Q2 DATA 1965-2021'!N591/100</f>
        <v>6.4600000000000005E-2</v>
      </c>
      <c r="C594" s="47">
        <f>'Q2 DATA 1965-2021'!B591/100</f>
        <v>8.2299999999999998E-2</v>
      </c>
      <c r="D594" s="47">
        <f>'Q2 DATA 1965-2021'!F591/100</f>
        <v>5.2300000000000006E-2</v>
      </c>
      <c r="F594">
        <f t="shared" si="39"/>
        <v>740.84130369779086</v>
      </c>
      <c r="G594">
        <f t="shared" si="36"/>
        <v>62.780791884580765</v>
      </c>
      <c r="H594">
        <f t="shared" si="37"/>
        <v>255.28510254114531</v>
      </c>
      <c r="I594">
        <f t="shared" si="38"/>
        <v>78.558165569339437</v>
      </c>
    </row>
    <row r="595" spans="1:9" x14ac:dyDescent="0.2">
      <c r="A595" s="47">
        <f>'Q2 DATA 1965-2021'!R592/100</f>
        <v>-4.2699999999999995E-2</v>
      </c>
      <c r="B595" s="47">
        <f>'Q2 DATA 1965-2021'!N592/100</f>
        <v>-1.5100000000000001E-2</v>
      </c>
      <c r="C595" s="47">
        <f>'Q2 DATA 1965-2021'!B592/100</f>
        <v>-2.8900000000000002E-2</v>
      </c>
      <c r="D595" s="47">
        <f>'Q2 DATA 1965-2021'!F592/100</f>
        <v>-2.7699999999999999E-2</v>
      </c>
      <c r="F595">
        <f t="shared" si="39"/>
        <v>709.20738002989526</v>
      </c>
      <c r="G595">
        <f t="shared" si="36"/>
        <v>61.832801927123597</v>
      </c>
      <c r="H595">
        <f t="shared" si="37"/>
        <v>247.90736307770621</v>
      </c>
      <c r="I595">
        <f t="shared" si="38"/>
        <v>76.382104383068736</v>
      </c>
    </row>
    <row r="596" spans="1:9" x14ac:dyDescent="0.2">
      <c r="A596" s="47">
        <f>'Q2 DATA 1965-2021'!R593/100</f>
        <v>2.9100000000000001E-2</v>
      </c>
      <c r="B596" s="47">
        <f>'Q2 DATA 1965-2021'!N593/100</f>
        <v>4.6799999999999994E-2</v>
      </c>
      <c r="C596" s="47">
        <f>'Q2 DATA 1965-2021'!B593/100</f>
        <v>7.0900000000000005E-2</v>
      </c>
      <c r="D596" s="47">
        <f>'Q2 DATA 1965-2021'!F593/100</f>
        <v>3.1899999999999998E-2</v>
      </c>
      <c r="F596">
        <f t="shared" si="39"/>
        <v>729.84531478876511</v>
      </c>
      <c r="G596">
        <f t="shared" si="36"/>
        <v>64.72657705731298</v>
      </c>
      <c r="H596">
        <f t="shared" si="37"/>
        <v>265.48399511991556</v>
      </c>
      <c r="I596">
        <f t="shared" si="38"/>
        <v>78.818693512888629</v>
      </c>
    </row>
    <row r="597" spans="1:9" x14ac:dyDescent="0.2">
      <c r="A597" s="47">
        <f>'Q2 DATA 1965-2021'!R594/100</f>
        <v>4.0099999999999997E-2</v>
      </c>
      <c r="B597" s="47">
        <f>'Q2 DATA 1965-2021'!N594/100</f>
        <v>4.2599999999999999E-2</v>
      </c>
      <c r="C597" s="47">
        <f>'Q2 DATA 1965-2021'!B594/100</f>
        <v>1.6200000000000003E-2</v>
      </c>
      <c r="D597" s="47">
        <f>'Q2 DATA 1965-2021'!F594/100</f>
        <v>4.5400000000000003E-2</v>
      </c>
      <c r="F597">
        <f t="shared" si="39"/>
        <v>759.11211191179461</v>
      </c>
      <c r="G597">
        <f t="shared" si="36"/>
        <v>67.483929239954506</v>
      </c>
      <c r="H597">
        <f t="shared" si="37"/>
        <v>269.78483584085819</v>
      </c>
      <c r="I597">
        <f t="shared" si="38"/>
        <v>82.397062198373774</v>
      </c>
    </row>
    <row r="598" spans="1:9" x14ac:dyDescent="0.2">
      <c r="A598" s="47">
        <f>'Q2 DATA 1965-2021'!R595/100</f>
        <v>5.9299999999999999E-2</v>
      </c>
      <c r="B598" s="47">
        <f>'Q2 DATA 1965-2021'!N595/100</f>
        <v>3.1600000000000003E-2</v>
      </c>
      <c r="C598" s="47">
        <f>'Q2 DATA 1965-2021'!B595/100</f>
        <v>5.8899999999999994E-2</v>
      </c>
      <c r="D598" s="47">
        <f>'Q2 DATA 1965-2021'!F595/100</f>
        <v>3.1600000000000003E-2</v>
      </c>
      <c r="F598">
        <f t="shared" si="39"/>
        <v>804.127460148164</v>
      </c>
      <c r="G598">
        <f t="shared" si="36"/>
        <v>69.616421403937068</v>
      </c>
      <c r="H598">
        <f t="shared" si="37"/>
        <v>285.67516267188472</v>
      </c>
      <c r="I598">
        <f t="shared" si="38"/>
        <v>85.000809363842393</v>
      </c>
    </row>
    <row r="599" spans="1:9" x14ac:dyDescent="0.2">
      <c r="A599" s="47">
        <f>'Q2 DATA 1965-2021'!R596/100</f>
        <v>2.06E-2</v>
      </c>
      <c r="B599" s="47">
        <f>'Q2 DATA 1965-2021'!N596/100</f>
        <v>2.6099999999999998E-2</v>
      </c>
      <c r="C599" s="47">
        <f>'Q2 DATA 1965-2021'!B596/100</f>
        <v>2.0299999999999999E-2</v>
      </c>
      <c r="D599" s="47">
        <f>'Q2 DATA 1965-2021'!F596/100</f>
        <v>2.5899999999999999E-2</v>
      </c>
      <c r="F599">
        <f t="shared" si="39"/>
        <v>820.69248582721616</v>
      </c>
      <c r="G599">
        <f t="shared" si="36"/>
        <v>71.433410002579819</v>
      </c>
      <c r="H599">
        <f t="shared" si="37"/>
        <v>291.47436847412399</v>
      </c>
      <c r="I599">
        <f t="shared" si="38"/>
        <v>87.20233032636591</v>
      </c>
    </row>
    <row r="600" spans="1:9" x14ac:dyDescent="0.2">
      <c r="A600" s="47">
        <f>'Q2 DATA 1965-2021'!R597/100</f>
        <v>-4.0500000000000001E-2</v>
      </c>
      <c r="B600" s="47">
        <f>'Q2 DATA 1965-2021'!N597/100</f>
        <v>-3.5000000000000003E-2</v>
      </c>
      <c r="C600" s="47">
        <f>'Q2 DATA 1965-2021'!B597/100</f>
        <v>-1.32E-2</v>
      </c>
      <c r="D600" s="47">
        <f>'Q2 DATA 1965-2021'!F597/100</f>
        <v>-3.5499999999999997E-2</v>
      </c>
      <c r="F600">
        <f t="shared" si="39"/>
        <v>787.45444015121393</v>
      </c>
      <c r="G600">
        <f t="shared" si="36"/>
        <v>68.93324065248953</v>
      </c>
      <c r="H600">
        <f t="shared" si="37"/>
        <v>287.62690681026555</v>
      </c>
      <c r="I600">
        <f t="shared" si="38"/>
        <v>84.106647599779919</v>
      </c>
    </row>
    <row r="601" spans="1:9" x14ac:dyDescent="0.2">
      <c r="A601" s="47">
        <f>'Q2 DATA 1965-2021'!R598/100</f>
        <v>3.1200000000000002E-2</v>
      </c>
      <c r="B601" s="47">
        <f>'Q2 DATA 1965-2021'!N598/100</f>
        <v>5.2699999999999997E-2</v>
      </c>
      <c r="C601" s="47">
        <f>'Q2 DATA 1965-2021'!B598/100</f>
        <v>4.7E-2</v>
      </c>
      <c r="D601" s="47">
        <f>'Q2 DATA 1965-2021'!F598/100</f>
        <v>4.4600000000000001E-2</v>
      </c>
      <c r="F601">
        <f t="shared" si="39"/>
        <v>812.0230186839317</v>
      </c>
      <c r="G601">
        <f t="shared" si="36"/>
        <v>72.56602243487572</v>
      </c>
      <c r="H601">
        <f t="shared" si="37"/>
        <v>301.14537143034801</v>
      </c>
      <c r="I601">
        <f t="shared" si="38"/>
        <v>87.857804082730098</v>
      </c>
    </row>
    <row r="602" spans="1:9" x14ac:dyDescent="0.2">
      <c r="A602" s="47">
        <f>'Q2 DATA 1965-2021'!R599/100</f>
        <v>3.5299999999999998E-2</v>
      </c>
      <c r="B602" s="47">
        <f>'Q2 DATA 1965-2021'!N599/100</f>
        <v>-1.7899999999999999E-2</v>
      </c>
      <c r="C602" s="47">
        <f>'Q2 DATA 1965-2021'!B599/100</f>
        <v>-3.0000000000000001E-3</v>
      </c>
      <c r="D602" s="47">
        <f>'Q2 DATA 1965-2021'!F599/100</f>
        <v>8.3000000000000001E-3</v>
      </c>
      <c r="F602">
        <f t="shared" si="39"/>
        <v>840.68743124347441</v>
      </c>
      <c r="G602">
        <f t="shared" si="36"/>
        <v>71.267090633291446</v>
      </c>
      <c r="H602">
        <f t="shared" si="37"/>
        <v>300.24193531605698</v>
      </c>
      <c r="I602">
        <f t="shared" si="38"/>
        <v>88.587023856616753</v>
      </c>
    </row>
    <row r="603" spans="1:9" x14ac:dyDescent="0.2">
      <c r="A603" s="47">
        <f>'Q2 DATA 1965-2021'!R600/100</f>
        <v>-2.3199999999999998E-2</v>
      </c>
      <c r="B603" s="47">
        <f>'Q2 DATA 1965-2021'!N600/100</f>
        <v>2.8999999999999998E-3</v>
      </c>
      <c r="C603" s="47">
        <f>'Q2 DATA 1965-2021'!B600/100</f>
        <v>-5.6100000000000004E-2</v>
      </c>
      <c r="D603" s="47">
        <f>'Q2 DATA 1965-2021'!F600/100</f>
        <v>7.1999999999999998E-3</v>
      </c>
      <c r="F603">
        <f t="shared" si="39"/>
        <v>821.18348283862576</v>
      </c>
      <c r="G603">
        <f t="shared" si="36"/>
        <v>71.473765196127985</v>
      </c>
      <c r="H603">
        <f t="shared" si="37"/>
        <v>283.39836274482616</v>
      </c>
      <c r="I603">
        <f t="shared" si="38"/>
        <v>89.2248504283844</v>
      </c>
    </row>
    <row r="604" spans="1:9" x14ac:dyDescent="0.2">
      <c r="A604" s="47">
        <f>'Q2 DATA 1965-2021'!R601/100</f>
        <v>1.3000000000000001E-2</v>
      </c>
      <c r="B604" s="47">
        <f>'Q2 DATA 1965-2021'!N601/100</f>
        <v>2.92E-2</v>
      </c>
      <c r="C604" s="47">
        <f>'Q2 DATA 1965-2021'!B601/100</f>
        <v>-8.6E-3</v>
      </c>
      <c r="D604" s="47">
        <f>'Q2 DATA 1965-2021'!F601/100</f>
        <v>2.23E-2</v>
      </c>
      <c r="F604">
        <f t="shared" si="39"/>
        <v>831.8588681155278</v>
      </c>
      <c r="G604">
        <f t="shared" si="36"/>
        <v>73.560799139854922</v>
      </c>
      <c r="H604">
        <f t="shared" si="37"/>
        <v>280.96113682522065</v>
      </c>
      <c r="I604">
        <f t="shared" si="38"/>
        <v>91.214564592937364</v>
      </c>
    </row>
    <row r="605" spans="1:9" x14ac:dyDescent="0.2">
      <c r="A605" s="47">
        <f>'Q2 DATA 1965-2021'!R602/100</f>
        <v>3.6900000000000002E-2</v>
      </c>
      <c r="B605" s="47">
        <f>'Q2 DATA 1965-2021'!N602/100</f>
        <v>1.95E-2</v>
      </c>
      <c r="C605" s="47">
        <f>'Q2 DATA 1965-2021'!B602/100</f>
        <v>5.4199999999999998E-2</v>
      </c>
      <c r="D605" s="47">
        <f>'Q2 DATA 1965-2021'!F602/100</f>
        <v>1.8500000000000003E-2</v>
      </c>
      <c r="F605">
        <f t="shared" si="39"/>
        <v>862.55446034899069</v>
      </c>
      <c r="G605">
        <f t="shared" si="36"/>
        <v>74.995234723082092</v>
      </c>
      <c r="H605">
        <f t="shared" si="37"/>
        <v>296.18923044114763</v>
      </c>
      <c r="I605">
        <f t="shared" si="38"/>
        <v>92.902034037906702</v>
      </c>
    </row>
    <row r="606" spans="1:9" x14ac:dyDescent="0.2">
      <c r="A606" s="47">
        <f>'Q2 DATA 1965-2021'!R603/100</f>
        <v>-2.1099999999999997E-2</v>
      </c>
      <c r="B606" s="47">
        <f>'Q2 DATA 1965-2021'!N603/100</f>
        <v>-2.1400000000000002E-2</v>
      </c>
      <c r="C606" s="47">
        <f>'Q2 DATA 1965-2021'!B603/100</f>
        <v>-6.7500000000000004E-2</v>
      </c>
      <c r="D606" s="47">
        <f>'Q2 DATA 1965-2021'!F603/100</f>
        <v>-1.24E-2</v>
      </c>
      <c r="F606">
        <f t="shared" si="39"/>
        <v>844.35456123562699</v>
      </c>
      <c r="G606">
        <f t="shared" si="36"/>
        <v>73.390336700008135</v>
      </c>
      <c r="H606">
        <f t="shared" si="37"/>
        <v>276.19645738637018</v>
      </c>
      <c r="I606">
        <f t="shared" si="38"/>
        <v>91.750048815836664</v>
      </c>
    </row>
    <row r="607" spans="1:9" x14ac:dyDescent="0.2">
      <c r="A607" s="47">
        <f>'Q2 DATA 1965-2021'!R604/100</f>
        <v>4.9800000000000004E-2</v>
      </c>
      <c r="B607" s="47">
        <f>'Q2 DATA 1965-2021'!N604/100</f>
        <v>5.1299999999999998E-2</v>
      </c>
      <c r="C607" s="47">
        <f>'Q2 DATA 1965-2021'!B604/100</f>
        <v>3.7499999999999999E-2</v>
      </c>
      <c r="D607" s="47">
        <f>'Q2 DATA 1965-2021'!F604/100</f>
        <v>3.9900000000000005E-2</v>
      </c>
      <c r="F607">
        <f t="shared" si="39"/>
        <v>886.40341838516122</v>
      </c>
      <c r="G607">
        <f t="shared" si="36"/>
        <v>77.155260972718551</v>
      </c>
      <c r="H607">
        <f t="shared" si="37"/>
        <v>286.55382453835909</v>
      </c>
      <c r="I607">
        <f t="shared" si="38"/>
        <v>95.41087576358855</v>
      </c>
    </row>
    <row r="608" spans="1:9" x14ac:dyDescent="0.2">
      <c r="A608" s="47">
        <f>'Q2 DATA 1965-2021'!R605/100</f>
        <v>-1.55E-2</v>
      </c>
      <c r="B608" s="47">
        <f>'Q2 DATA 1965-2021'!N605/100</f>
        <v>-1.26E-2</v>
      </c>
      <c r="C608" s="47">
        <f>'Q2 DATA 1965-2021'!B605/100</f>
        <v>-5.9800000000000006E-2</v>
      </c>
      <c r="D608" s="47">
        <f>'Q2 DATA 1965-2021'!F605/100</f>
        <v>-1.1899999999999999E-2</v>
      </c>
      <c r="F608">
        <f t="shared" si="39"/>
        <v>872.66416540019122</v>
      </c>
      <c r="G608">
        <f t="shared" si="36"/>
        <v>76.183104684462307</v>
      </c>
      <c r="H608">
        <f t="shared" si="37"/>
        <v>269.41790583096525</v>
      </c>
      <c r="I608">
        <f t="shared" si="38"/>
        <v>94.275486342001841</v>
      </c>
    </row>
    <row r="609" spans="1:9" x14ac:dyDescent="0.2">
      <c r="A609" s="47">
        <f>'Q2 DATA 1965-2021'!R606/100</f>
        <v>1.6399999999999998E-2</v>
      </c>
      <c r="B609" s="47">
        <f>'Q2 DATA 1965-2021'!N606/100</f>
        <v>2.9500000000000002E-2</v>
      </c>
      <c r="C609" s="47">
        <f>'Q2 DATA 1965-2021'!B606/100</f>
        <v>5.1100000000000007E-2</v>
      </c>
      <c r="D609" s="47">
        <f>'Q2 DATA 1965-2021'!F606/100</f>
        <v>2.1499999999999998E-2</v>
      </c>
      <c r="F609">
        <f t="shared" si="39"/>
        <v>886.9758577127543</v>
      </c>
      <c r="G609">
        <f t="shared" si="36"/>
        <v>78.430506272653957</v>
      </c>
      <c r="H609">
        <f t="shared" si="37"/>
        <v>283.18516081892756</v>
      </c>
      <c r="I609">
        <f t="shared" si="38"/>
        <v>96.302409298354888</v>
      </c>
    </row>
    <row r="610" spans="1:9" x14ac:dyDescent="0.2">
      <c r="A610" s="47">
        <f>'Q2 DATA 1965-2021'!R607/100</f>
        <v>4.5999999999999999E-3</v>
      </c>
      <c r="B610" s="47">
        <f>'Q2 DATA 1965-2021'!N607/100</f>
        <v>3.3799999999999997E-2</v>
      </c>
      <c r="C610" s="47">
        <f>'Q2 DATA 1965-2021'!B607/100</f>
        <v>-1.0500000000000001E-2</v>
      </c>
      <c r="D610" s="47">
        <f>'Q2 DATA 1965-2021'!F607/100</f>
        <v>2.87E-2</v>
      </c>
      <c r="F610">
        <f t="shared" si="39"/>
        <v>891.05594665823287</v>
      </c>
      <c r="G610">
        <f t="shared" si="36"/>
        <v>81.081457384669662</v>
      </c>
      <c r="H610">
        <f t="shared" si="37"/>
        <v>280.21171663032885</v>
      </c>
      <c r="I610">
        <f t="shared" si="38"/>
        <v>99.066288445217666</v>
      </c>
    </row>
    <row r="611" spans="1:9" x14ac:dyDescent="0.2">
      <c r="A611" s="47">
        <f>'Q2 DATA 1965-2021'!R608/100</f>
        <v>2.2099999999999998E-2</v>
      </c>
      <c r="B611" s="47">
        <f>'Q2 DATA 1965-2021'!N608/100</f>
        <v>-7.3000000000000001E-3</v>
      </c>
      <c r="C611" s="47">
        <f>'Q2 DATA 1965-2021'!B608/100</f>
        <v>5.3800000000000001E-2</v>
      </c>
      <c r="D611" s="47">
        <f>'Q2 DATA 1965-2021'!F608/100</f>
        <v>-4.4000000000000003E-3</v>
      </c>
      <c r="F611">
        <f t="shared" si="39"/>
        <v>910.7482830793798</v>
      </c>
      <c r="G611">
        <f t="shared" si="36"/>
        <v>80.489562745761575</v>
      </c>
      <c r="H611">
        <f t="shared" si="37"/>
        <v>295.28710698504057</v>
      </c>
      <c r="I611">
        <f t="shared" si="38"/>
        <v>98.630396776058717</v>
      </c>
    </row>
    <row r="612" spans="1:9" x14ac:dyDescent="0.2">
      <c r="A612" s="47">
        <f>'Q2 DATA 1965-2021'!R609/100</f>
        <v>-7.1300000000000002E-2</v>
      </c>
      <c r="B612" s="47">
        <f>'Q2 DATA 1965-2021'!N609/100</f>
        <v>-8.6E-3</v>
      </c>
      <c r="C612" s="47">
        <f>'Q2 DATA 1965-2021'!B609/100</f>
        <v>-4.6500000000000007E-2</v>
      </c>
      <c r="D612" s="47">
        <f>'Q2 DATA 1965-2021'!F609/100</f>
        <v>-3.2199999999999999E-2</v>
      </c>
      <c r="F612">
        <f t="shared" si="39"/>
        <v>845.81193049581998</v>
      </c>
      <c r="G612">
        <f t="shared" si="36"/>
        <v>79.797352506148016</v>
      </c>
      <c r="H612">
        <f t="shared" si="37"/>
        <v>281.55625651023621</v>
      </c>
      <c r="I612">
        <f t="shared" si="38"/>
        <v>95.454497999869631</v>
      </c>
    </row>
    <row r="613" spans="1:9" x14ac:dyDescent="0.2">
      <c r="A613" s="47">
        <f>'Q2 DATA 1965-2021'!R610/100</f>
        <v>5.9299999999999999E-2</v>
      </c>
      <c r="B613" s="47">
        <f>'Q2 DATA 1965-2021'!N610/100</f>
        <v>6.3099999999999989E-2</v>
      </c>
      <c r="C613" s="47">
        <f>'Q2 DATA 1965-2021'!B610/100</f>
        <v>5.62E-2</v>
      </c>
      <c r="D613" s="47">
        <f>'Q2 DATA 1965-2021'!F610/100</f>
        <v>5.8899999999999994E-2</v>
      </c>
      <c r="F613">
        <f t="shared" si="39"/>
        <v>895.96857797422206</v>
      </c>
      <c r="G613">
        <f t="shared" si="36"/>
        <v>84.832565449285951</v>
      </c>
      <c r="H613">
        <f t="shared" si="37"/>
        <v>297.37971812611147</v>
      </c>
      <c r="I613">
        <f t="shared" si="38"/>
        <v>101.07676793206194</v>
      </c>
    </row>
    <row r="614" spans="1:9" x14ac:dyDescent="0.2">
      <c r="A614" s="47">
        <f>'Q2 DATA 1965-2021'!R611/100</f>
        <v>-1.1399999999999999E-2</v>
      </c>
      <c r="B614" s="47">
        <f>'Q2 DATA 1965-2021'!N611/100</f>
        <v>-5.6999999999999993E-3</v>
      </c>
      <c r="C614" s="47">
        <f>'Q2 DATA 1965-2021'!B611/100</f>
        <v>1.4499999999999999E-2</v>
      </c>
      <c r="D614" s="47">
        <f>'Q2 DATA 1965-2021'!F611/100</f>
        <v>-1.78E-2</v>
      </c>
      <c r="F614">
        <f t="shared" si="39"/>
        <v>885.75453618531594</v>
      </c>
      <c r="G614">
        <f t="shared" si="36"/>
        <v>84.349019826225017</v>
      </c>
      <c r="H614">
        <f t="shared" si="37"/>
        <v>301.69172403894009</v>
      </c>
      <c r="I614">
        <f t="shared" si="38"/>
        <v>99.277601462871232</v>
      </c>
    </row>
    <row r="615" spans="1:9" x14ac:dyDescent="0.2">
      <c r="A615" s="47">
        <f>'Q2 DATA 1965-2021'!R612/100</f>
        <v>1.44E-2</v>
      </c>
      <c r="B615" s="47">
        <f>'Q2 DATA 1965-2021'!N612/100</f>
        <v>-3.8E-3</v>
      </c>
      <c r="C615" s="47">
        <f>'Q2 DATA 1965-2021'!B612/100</f>
        <v>-2.41E-2</v>
      </c>
      <c r="D615" s="47">
        <f>'Q2 DATA 1965-2021'!F612/100</f>
        <v>1.21E-2</v>
      </c>
      <c r="F615">
        <f t="shared" si="39"/>
        <v>898.50940150638451</v>
      </c>
      <c r="G615">
        <f t="shared" si="36"/>
        <v>84.028493550885358</v>
      </c>
      <c r="H615">
        <f t="shared" si="37"/>
        <v>294.42095348960163</v>
      </c>
      <c r="I615">
        <f t="shared" si="38"/>
        <v>100.47886044057198</v>
      </c>
    </row>
    <row r="616" spans="1:9" x14ac:dyDescent="0.2">
      <c r="A616" s="47">
        <f>'Q2 DATA 1965-2021'!R613/100</f>
        <v>1.3500000000000002E-2</v>
      </c>
      <c r="B616" s="47">
        <f>'Q2 DATA 1965-2021'!N613/100</f>
        <v>1.8799999999999997E-2</v>
      </c>
      <c r="C616" s="47">
        <f>'Q2 DATA 1965-2021'!B613/100</f>
        <v>2.3300000000000001E-2</v>
      </c>
      <c r="D616" s="47">
        <f>'Q2 DATA 1965-2021'!F613/100</f>
        <v>1.1000000000000001E-2</v>
      </c>
      <c r="F616">
        <f t="shared" si="39"/>
        <v>910.63927842672081</v>
      </c>
      <c r="G616">
        <f t="shared" si="36"/>
        <v>85.608229229641992</v>
      </c>
      <c r="H616">
        <f t="shared" si="37"/>
        <v>301.28096170590936</v>
      </c>
      <c r="I616">
        <f t="shared" si="38"/>
        <v>101.58412790541826</v>
      </c>
    </row>
    <row r="617" spans="1:9" x14ac:dyDescent="0.2">
      <c r="A617" s="47">
        <f>'Q2 DATA 1965-2021'!R614/100</f>
        <v>-3.3E-3</v>
      </c>
      <c r="B617" s="47">
        <f>'Q2 DATA 1965-2021'!N614/100</f>
        <v>-3.5999999999999999E-3</v>
      </c>
      <c r="C617" s="47">
        <f>'Q2 DATA 1965-2021'!B614/100</f>
        <v>2.7300000000000001E-2</v>
      </c>
      <c r="D617" s="47">
        <f>'Q2 DATA 1965-2021'!F614/100</f>
        <v>-1.8600000000000002E-2</v>
      </c>
      <c r="F617">
        <f t="shared" si="39"/>
        <v>907.6341688079126</v>
      </c>
      <c r="G617">
        <f t="shared" si="36"/>
        <v>85.300039604415275</v>
      </c>
      <c r="H617">
        <f t="shared" si="37"/>
        <v>309.50593196048072</v>
      </c>
      <c r="I617">
        <f t="shared" si="38"/>
        <v>99.694663126377478</v>
      </c>
    </row>
    <row r="618" spans="1:9" x14ac:dyDescent="0.2">
      <c r="A618" s="47">
        <f>'Q2 DATA 1965-2021'!R615/100</f>
        <v>-7.8000000000000005E-3</v>
      </c>
      <c r="B618" s="47">
        <f>'Q2 DATA 1965-2021'!N615/100</f>
        <v>2.87E-2</v>
      </c>
      <c r="C618" s="47">
        <f>'Q2 DATA 1965-2021'!B615/100</f>
        <v>-5.1500000000000004E-2</v>
      </c>
      <c r="D618" s="47">
        <f>'Q2 DATA 1965-2021'!F615/100</f>
        <v>2.2099999999999998E-2</v>
      </c>
      <c r="F618">
        <f t="shared" si="39"/>
        <v>900.55462229121088</v>
      </c>
      <c r="G618">
        <f t="shared" si="36"/>
        <v>87.748150741061991</v>
      </c>
      <c r="H618">
        <f t="shared" si="37"/>
        <v>293.56637646451594</v>
      </c>
      <c r="I618">
        <f t="shared" si="38"/>
        <v>101.89791518147042</v>
      </c>
    </row>
    <row r="619" spans="1:9" x14ac:dyDescent="0.2">
      <c r="A619" s="47">
        <f>'Q2 DATA 1965-2021'!R616/100</f>
        <v>-6.6299999999999998E-2</v>
      </c>
      <c r="B619" s="47">
        <f>'Q2 DATA 1965-2021'!N616/100</f>
        <v>-6.3500000000000001E-2</v>
      </c>
      <c r="C619" s="47">
        <f>'Q2 DATA 1965-2021'!B616/100</f>
        <v>-4.7899999999999998E-2</v>
      </c>
      <c r="D619" s="47">
        <f>'Q2 DATA 1965-2021'!F616/100</f>
        <v>-6.0599999999999994E-2</v>
      </c>
      <c r="F619">
        <f t="shared" si="39"/>
        <v>840.8478508333036</v>
      </c>
      <c r="G619">
        <f t="shared" si="36"/>
        <v>82.176143169004561</v>
      </c>
      <c r="H619">
        <f t="shared" si="37"/>
        <v>279.50454703186563</v>
      </c>
      <c r="I619">
        <f t="shared" si="38"/>
        <v>95.722901521473318</v>
      </c>
    </row>
    <row r="620" spans="1:9" x14ac:dyDescent="0.2">
      <c r="A620" s="47">
        <f>'Q2 DATA 1965-2021'!R617/100</f>
        <v>-5.5099999999999996E-2</v>
      </c>
      <c r="B620" s="47">
        <f>'Q2 DATA 1965-2021'!N617/100</f>
        <v>-2.5099999999999997E-2</v>
      </c>
      <c r="C620" s="47">
        <f>'Q2 DATA 1965-2021'!B617/100</f>
        <v>-6.59E-2</v>
      </c>
      <c r="D620" s="47">
        <f>'Q2 DATA 1965-2021'!F617/100</f>
        <v>-2.4E-2</v>
      </c>
      <c r="F620">
        <f t="shared" si="39"/>
        <v>794.51713425238859</v>
      </c>
      <c r="G620">
        <f t="shared" si="36"/>
        <v>80.113521975462547</v>
      </c>
      <c r="H620">
        <f t="shared" si="37"/>
        <v>261.08519738246571</v>
      </c>
      <c r="I620">
        <f t="shared" si="38"/>
        <v>93.425551884957954</v>
      </c>
    </row>
    <row r="621" spans="1:9" x14ac:dyDescent="0.2">
      <c r="A621" s="47">
        <f>'Q2 DATA 1965-2021'!R618/100</f>
        <v>7.1800000000000003E-2</v>
      </c>
      <c r="B621" s="47">
        <f>'Q2 DATA 1965-2021'!N618/100</f>
        <v>7.980000000000001E-2</v>
      </c>
      <c r="C621" s="47">
        <f>'Q2 DATA 1965-2021'!B618/100</f>
        <v>5.3600000000000002E-2</v>
      </c>
      <c r="D621" s="47">
        <f>'Q2 DATA 1965-2021'!F618/100</f>
        <v>8.2899999999999988E-2</v>
      </c>
      <c r="F621">
        <f t="shared" si="39"/>
        <v>851.56346449171019</v>
      </c>
      <c r="G621">
        <f t="shared" si="36"/>
        <v>86.506581029104467</v>
      </c>
      <c r="H621">
        <f t="shared" si="37"/>
        <v>275.07936396216587</v>
      </c>
      <c r="I621">
        <f t="shared" si="38"/>
        <v>101.17053013622096</v>
      </c>
    </row>
    <row r="622" spans="1:9" x14ac:dyDescent="0.2">
      <c r="A622" s="47">
        <f>'Q2 DATA 1965-2021'!R619/100</f>
        <v>2.98E-2</v>
      </c>
      <c r="B622" s="47">
        <f>'Q2 DATA 1965-2021'!N619/100</f>
        <v>4.4000000000000003E-3</v>
      </c>
      <c r="C622" s="47">
        <f>'Q2 DATA 1965-2021'!B619/100</f>
        <v>3.4300000000000004E-2</v>
      </c>
      <c r="D622" s="47">
        <f>'Q2 DATA 1965-2021'!F619/100</f>
        <v>2.5000000000000001E-3</v>
      </c>
      <c r="F622">
        <f t="shared" si="39"/>
        <v>876.94005573356321</v>
      </c>
      <c r="G622">
        <f t="shared" si="36"/>
        <v>86.887209985632524</v>
      </c>
      <c r="H622">
        <f t="shared" si="37"/>
        <v>284.51458614606815</v>
      </c>
      <c r="I622">
        <f t="shared" si="38"/>
        <v>101.42345646156151</v>
      </c>
    </row>
    <row r="623" spans="1:9" x14ac:dyDescent="0.2">
      <c r="A623" s="47">
        <f>'Q2 DATA 1965-2021'!R620/100</f>
        <v>-4.9400000000000006E-2</v>
      </c>
      <c r="B623" s="47">
        <f>'Q2 DATA 1965-2021'!N620/100</f>
        <v>-1.6500000000000001E-2</v>
      </c>
      <c r="C623" s="47">
        <f>'Q2 DATA 1965-2021'!B620/100</f>
        <v>-4.87E-2</v>
      </c>
      <c r="D623" s="47">
        <f>'Q2 DATA 1965-2021'!F620/100</f>
        <v>-1.61E-2</v>
      </c>
      <c r="F623">
        <f t="shared" si="39"/>
        <v>833.61921698032518</v>
      </c>
      <c r="G623">
        <f t="shared" si="36"/>
        <v>85.453571020869589</v>
      </c>
      <c r="H623">
        <f t="shared" si="37"/>
        <v>270.65872580075467</v>
      </c>
      <c r="I623">
        <f t="shared" si="38"/>
        <v>99.790538812530372</v>
      </c>
    </row>
    <row r="624" spans="1:9" x14ac:dyDescent="0.2">
      <c r="A624" s="47">
        <f>'Q2 DATA 1965-2021'!R621/100</f>
        <v>-0.10880000000000001</v>
      </c>
      <c r="B624" s="47">
        <f>'Q2 DATA 1965-2021'!N621/100</f>
        <v>-6.9199999999999998E-2</v>
      </c>
      <c r="C624" s="47">
        <f>'Q2 DATA 1965-2021'!B621/100</f>
        <v>-0.1024</v>
      </c>
      <c r="D624" s="47">
        <f>'Q2 DATA 1965-2021'!F621/100</f>
        <v>-5.1799999999999999E-2</v>
      </c>
      <c r="F624">
        <f t="shared" si="39"/>
        <v>742.92144617286579</v>
      </c>
      <c r="G624">
        <f t="shared" si="36"/>
        <v>79.540183906225408</v>
      </c>
      <c r="H624">
        <f t="shared" si="37"/>
        <v>242.94327227875738</v>
      </c>
      <c r="I624">
        <f t="shared" si="38"/>
        <v>94.621388902041303</v>
      </c>
    </row>
    <row r="625" spans="1:9" x14ac:dyDescent="0.2">
      <c r="A625" s="47">
        <f>'Q2 DATA 1965-2021'!R622/100</f>
        <v>-4.6399999999999997E-2</v>
      </c>
      <c r="B625" s="47">
        <f>'Q2 DATA 1965-2021'!N622/100</f>
        <v>2.5999999999999999E-3</v>
      </c>
      <c r="C625" s="47">
        <f>'Q2 DATA 1965-2021'!B622/100</f>
        <v>-7.0999999999999995E-3</v>
      </c>
      <c r="D625" s="47">
        <f>'Q2 DATA 1965-2021'!F622/100</f>
        <v>-2.3E-3</v>
      </c>
      <c r="F625">
        <f t="shared" si="39"/>
        <v>708.44989107044478</v>
      </c>
      <c r="G625">
        <f t="shared" si="36"/>
        <v>79.746988384381595</v>
      </c>
      <c r="H625">
        <f t="shared" si="37"/>
        <v>241.2183750455782</v>
      </c>
      <c r="I625">
        <f t="shared" si="38"/>
        <v>94.403759707566607</v>
      </c>
    </row>
    <row r="626" spans="1:9" x14ac:dyDescent="0.2">
      <c r="A626" s="47">
        <f>'Q2 DATA 1965-2021'!R623/100</f>
        <v>8.1099999999999992E-2</v>
      </c>
      <c r="B626" s="47">
        <f>'Q2 DATA 1965-2021'!N623/100</f>
        <v>6.6500000000000004E-2</v>
      </c>
      <c r="C626" s="47">
        <f>'Q2 DATA 1965-2021'!B623/100</f>
        <v>6.5099999999999991E-2</v>
      </c>
      <c r="D626" s="47">
        <f>'Q2 DATA 1965-2021'!F623/100</f>
        <v>6.6400000000000001E-2</v>
      </c>
      <c r="F626">
        <f t="shared" si="39"/>
        <v>765.90517723625783</v>
      </c>
      <c r="G626">
        <f t="shared" si="36"/>
        <v>85.050163111942965</v>
      </c>
      <c r="H626">
        <f t="shared" si="37"/>
        <v>256.92169126104534</v>
      </c>
      <c r="I626">
        <f t="shared" si="38"/>
        <v>100.67216935214903</v>
      </c>
    </row>
    <row r="627" spans="1:9" x14ac:dyDescent="0.2">
      <c r="A627" s="47">
        <f>'Q2 DATA 1965-2021'!R624/100</f>
        <v>6.4500000000000002E-2</v>
      </c>
      <c r="B627" s="47">
        <f>'Q2 DATA 1965-2021'!N624/100</f>
        <v>-3.0999999999999999E-3</v>
      </c>
      <c r="C627" s="47">
        <f>'Q2 DATA 1965-2021'!B624/100</f>
        <v>3.5000000000000003E-2</v>
      </c>
      <c r="D627" s="47">
        <f>'Q2 DATA 1965-2021'!F624/100</f>
        <v>6.0000000000000001E-3</v>
      </c>
      <c r="F627">
        <f t="shared" si="39"/>
        <v>815.3060611679964</v>
      </c>
      <c r="G627">
        <f t="shared" si="36"/>
        <v>84.786507606295942</v>
      </c>
      <c r="H627">
        <f t="shared" si="37"/>
        <v>265.91395045518192</v>
      </c>
      <c r="I627">
        <f t="shared" si="38"/>
        <v>101.27620236826192</v>
      </c>
    </row>
    <row r="628" spans="1:9" x14ac:dyDescent="0.2">
      <c r="A628" s="47">
        <f>'Q2 DATA 1965-2021'!R625/100</f>
        <v>1.67E-2</v>
      </c>
      <c r="B628" s="47">
        <f>'Q2 DATA 1965-2021'!N625/100</f>
        <v>1.9699999999999999E-2</v>
      </c>
      <c r="C628" s="47">
        <f>'Q2 DATA 1965-2021'!B625/100</f>
        <v>-1E-4</v>
      </c>
      <c r="D628" s="47">
        <f>'Q2 DATA 1965-2021'!F625/100</f>
        <v>1.6500000000000001E-2</v>
      </c>
      <c r="F628">
        <f t="shared" si="39"/>
        <v>828.92167238950185</v>
      </c>
      <c r="G628">
        <f t="shared" si="36"/>
        <v>86.456801806139978</v>
      </c>
      <c r="H628">
        <f t="shared" si="37"/>
        <v>265.88735906013642</v>
      </c>
      <c r="I628">
        <f t="shared" si="38"/>
        <v>102.94725970733823</v>
      </c>
    </row>
    <row r="629" spans="1:9" x14ac:dyDescent="0.2">
      <c r="A629" s="47">
        <f>'Q2 DATA 1965-2021'!R626/100</f>
        <v>-5.2499999999999998E-2</v>
      </c>
      <c r="B629" s="47">
        <f>'Q2 DATA 1965-2021'!N626/100</f>
        <v>-4.0000000000000002E-4</v>
      </c>
      <c r="C629" s="47">
        <f>'Q2 DATA 1965-2021'!B626/100</f>
        <v>-5.7999999999999996E-3</v>
      </c>
      <c r="D629" s="47">
        <f>'Q2 DATA 1965-2021'!F626/100</f>
        <v>1E-3</v>
      </c>
      <c r="F629">
        <f t="shared" si="39"/>
        <v>785.40328458905299</v>
      </c>
      <c r="G629">
        <f t="shared" si="36"/>
        <v>86.422219085417524</v>
      </c>
      <c r="H629">
        <f t="shared" si="37"/>
        <v>264.34521237758764</v>
      </c>
      <c r="I629">
        <f t="shared" si="38"/>
        <v>103.05020696704555</v>
      </c>
    </row>
    <row r="630" spans="1:9" x14ac:dyDescent="0.2">
      <c r="A630" s="47">
        <f>'Q2 DATA 1965-2021'!R627/100</f>
        <v>4.8799999999999996E-2</v>
      </c>
      <c r="B630" s="47">
        <f>'Q2 DATA 1965-2021'!N627/100</f>
        <v>5.2900000000000003E-2</v>
      </c>
      <c r="C630" s="47">
        <f>'Q2 DATA 1965-2021'!B627/100</f>
        <v>5.4299999999999994E-2</v>
      </c>
      <c r="D630" s="47">
        <f>'Q2 DATA 1965-2021'!F627/100</f>
        <v>3.6600000000000001E-2</v>
      </c>
      <c r="F630">
        <f t="shared" si="39"/>
        <v>823.73096487699877</v>
      </c>
      <c r="G630">
        <f t="shared" si="36"/>
        <v>90.993954475036105</v>
      </c>
      <c r="H630">
        <f t="shared" si="37"/>
        <v>278.69915740969066</v>
      </c>
      <c r="I630">
        <f t="shared" si="38"/>
        <v>106.82184454203941</v>
      </c>
    </row>
    <row r="631" spans="1:9" x14ac:dyDescent="0.2">
      <c r="A631" s="47">
        <f>'Q2 DATA 1965-2021'!R628/100</f>
        <v>4.4000000000000004E-2</v>
      </c>
      <c r="B631" s="47">
        <f>'Q2 DATA 1965-2021'!N628/100</f>
        <v>-5.4000000000000003E-3</v>
      </c>
      <c r="C631" s="47">
        <f>'Q2 DATA 1965-2021'!B628/100</f>
        <v>3.6600000000000001E-2</v>
      </c>
      <c r="D631" s="47">
        <f>'Q2 DATA 1965-2021'!F628/100</f>
        <v>2.0999999999999999E-3</v>
      </c>
      <c r="F631">
        <f t="shared" si="39"/>
        <v>859.97512733158669</v>
      </c>
      <c r="G631">
        <f t="shared" si="36"/>
        <v>90.502587120870913</v>
      </c>
      <c r="H631">
        <f t="shared" si="37"/>
        <v>288.89954657088532</v>
      </c>
      <c r="I631">
        <f t="shared" si="38"/>
        <v>107.04617041557769</v>
      </c>
    </row>
    <row r="632" spans="1:9" x14ac:dyDescent="0.2">
      <c r="A632" s="47">
        <f>'Q2 DATA 1965-2021'!R629/100</f>
        <v>3.3E-3</v>
      </c>
      <c r="B632" s="47">
        <f>'Q2 DATA 1965-2021'!N629/100</f>
        <v>5.6999999999999993E-3</v>
      </c>
      <c r="C632" s="47">
        <f>'Q2 DATA 1965-2021'!B629/100</f>
        <v>4.1599999999999998E-2</v>
      </c>
      <c r="D632" s="47">
        <f>'Q2 DATA 1965-2021'!F629/100</f>
        <v>1.6000000000000001E-3</v>
      </c>
      <c r="F632">
        <f t="shared" si="39"/>
        <v>862.81304525178098</v>
      </c>
      <c r="G632">
        <f t="shared" si="36"/>
        <v>91.018451867459888</v>
      </c>
      <c r="H632">
        <f t="shared" si="37"/>
        <v>300.91776770823418</v>
      </c>
      <c r="I632">
        <f t="shared" si="38"/>
        <v>107.21744428824262</v>
      </c>
    </row>
    <row r="633" spans="1:9" x14ac:dyDescent="0.2">
      <c r="A633" s="47">
        <f>'Q2 DATA 1965-2021'!R630/100</f>
        <v>1.11E-2</v>
      </c>
      <c r="B633" s="47">
        <f>'Q2 DATA 1965-2021'!N630/100</f>
        <v>-2.7400000000000001E-2</v>
      </c>
      <c r="C633" s="47">
        <f>'Q2 DATA 1965-2021'!B630/100</f>
        <v>-6.4299999999999996E-2</v>
      </c>
      <c r="D633" s="47">
        <f>'Q2 DATA 1965-2021'!F630/100</f>
        <v>-1.5600000000000001E-2</v>
      </c>
      <c r="F633">
        <f t="shared" si="39"/>
        <v>872.39027005407581</v>
      </c>
      <c r="G633">
        <f t="shared" si="36"/>
        <v>88.524546286291482</v>
      </c>
      <c r="H633">
        <f t="shared" si="37"/>
        <v>281.56875524459474</v>
      </c>
      <c r="I633">
        <f t="shared" si="38"/>
        <v>105.54485215734604</v>
      </c>
    </row>
    <row r="634" spans="1:9" x14ac:dyDescent="0.2">
      <c r="A634" s="47">
        <f>'Q2 DATA 1965-2021'!R631/100</f>
        <v>0.1459</v>
      </c>
      <c r="B634" s="47">
        <f>'Q2 DATA 1965-2021'!N631/100</f>
        <v>1.61E-2</v>
      </c>
      <c r="C634" s="47">
        <f>'Q2 DATA 1965-2021'!B631/100</f>
        <v>0.1192</v>
      </c>
      <c r="D634" s="47">
        <f>'Q2 DATA 1965-2021'!F631/100</f>
        <v>3.8100000000000002E-2</v>
      </c>
      <c r="F634">
        <f t="shared" si="39"/>
        <v>999.6720104549654</v>
      </c>
      <c r="G634">
        <f t="shared" si="36"/>
        <v>89.949791481500782</v>
      </c>
      <c r="H634">
        <f t="shared" si="37"/>
        <v>315.13175086975042</v>
      </c>
      <c r="I634">
        <f t="shared" si="38"/>
        <v>109.56611102454093</v>
      </c>
    </row>
    <row r="635" spans="1:9" x14ac:dyDescent="0.2">
      <c r="A635" s="47">
        <f>'Q2 DATA 1965-2021'!R632/100</f>
        <v>3.7900000000000003E-2</v>
      </c>
      <c r="B635" s="47">
        <f>'Q2 DATA 1965-2021'!N632/100</f>
        <v>1.06E-2</v>
      </c>
      <c r="C635" s="47">
        <f>'Q2 DATA 1965-2021'!B632/100</f>
        <v>4.3299999999999998E-2</v>
      </c>
      <c r="D635" s="47">
        <f>'Q2 DATA 1965-2021'!F632/100</f>
        <v>1.9900000000000001E-2</v>
      </c>
      <c r="F635">
        <f t="shared" si="39"/>
        <v>1037.5595796512087</v>
      </c>
      <c r="G635">
        <f t="shared" si="36"/>
        <v>90.903259271204689</v>
      </c>
      <c r="H635">
        <f t="shared" si="37"/>
        <v>328.77695568241057</v>
      </c>
      <c r="I635">
        <f t="shared" si="38"/>
        <v>111.7464766339293</v>
      </c>
    </row>
    <row r="636" spans="1:9" x14ac:dyDescent="0.2">
      <c r="A636" s="47">
        <f>'Q2 DATA 1965-2021'!R633/100</f>
        <v>0</v>
      </c>
      <c r="B636" s="47">
        <f>'Q2 DATA 1965-2021'!N633/100</f>
        <v>3.3399999999999999E-2</v>
      </c>
      <c r="C636" s="47">
        <f>'Q2 DATA 1965-2021'!B633/100</f>
        <v>-7.6E-3</v>
      </c>
      <c r="D636" s="47">
        <f>'Q2 DATA 1965-2021'!F633/100</f>
        <v>2.0400000000000001E-2</v>
      </c>
      <c r="F636">
        <f t="shared" si="39"/>
        <v>1037.5595796512087</v>
      </c>
      <c r="G636">
        <f t="shared" si="36"/>
        <v>93.939428130862936</v>
      </c>
      <c r="H636">
        <f t="shared" si="37"/>
        <v>326.27825081922424</v>
      </c>
      <c r="I636">
        <f t="shared" si="38"/>
        <v>114.02610475726146</v>
      </c>
    </row>
    <row r="637" spans="1:9" x14ac:dyDescent="0.2">
      <c r="A637" s="47">
        <f>'Q2 DATA 1965-2021'!R634/100</f>
        <v>3.6799999999999999E-2</v>
      </c>
      <c r="B637" s="47">
        <f>'Q2 DATA 1965-2021'!N634/100</f>
        <v>4.6699999999999998E-2</v>
      </c>
      <c r="C637" s="47">
        <f>'Q2 DATA 1965-2021'!B634/100</f>
        <v>5.4000000000000003E-3</v>
      </c>
      <c r="D637" s="47">
        <f>'Q2 DATA 1965-2021'!F634/100</f>
        <v>3.9599999999999996E-2</v>
      </c>
      <c r="F637">
        <f t="shared" si="39"/>
        <v>1075.7417721823731</v>
      </c>
      <c r="G637">
        <f t="shared" si="36"/>
        <v>98.326399424574234</v>
      </c>
      <c r="H637">
        <f t="shared" si="37"/>
        <v>328.04015337364808</v>
      </c>
      <c r="I637">
        <f t="shared" si="38"/>
        <v>118.54153850564903</v>
      </c>
    </row>
    <row r="638" spans="1:9" x14ac:dyDescent="0.2">
      <c r="A638" s="47">
        <f>'Q2 DATA 1965-2021'!R635/100</f>
        <v>-2.9399999999999999E-2</v>
      </c>
      <c r="B638" s="47">
        <f>'Q2 DATA 1965-2021'!N635/100</f>
        <v>1.41E-2</v>
      </c>
      <c r="C638" s="47">
        <f>'Q2 DATA 1965-2021'!B635/100</f>
        <v>1.41E-2</v>
      </c>
      <c r="D638" s="47">
        <f>'Q2 DATA 1965-2021'!F635/100</f>
        <v>1.9E-3</v>
      </c>
      <c r="F638">
        <f t="shared" si="39"/>
        <v>1044.1149640802114</v>
      </c>
      <c r="G638">
        <f t="shared" si="36"/>
        <v>99.712801656460726</v>
      </c>
      <c r="H638">
        <f t="shared" si="37"/>
        <v>332.66551953621649</v>
      </c>
      <c r="I638">
        <f t="shared" si="38"/>
        <v>118.76676742880976</v>
      </c>
    </row>
    <row r="639" spans="1:9" x14ac:dyDescent="0.2">
      <c r="A639" s="47">
        <f>'Q2 DATA 1965-2021'!R636/100</f>
        <v>-7.9000000000000008E-3</v>
      </c>
      <c r="B639" s="47">
        <f>'Q2 DATA 1965-2021'!N636/100</f>
        <v>1.95E-2</v>
      </c>
      <c r="C639" s="47">
        <f>'Q2 DATA 1965-2021'!B636/100</f>
        <v>1.0700000000000001E-2</v>
      </c>
      <c r="D639" s="47">
        <f>'Q2 DATA 1965-2021'!F636/100</f>
        <v>1.1899999999999999E-2</v>
      </c>
      <c r="F639">
        <f t="shared" si="39"/>
        <v>1035.8664558639778</v>
      </c>
      <c r="G639">
        <f t="shared" si="36"/>
        <v>101.65720128876171</v>
      </c>
      <c r="H639">
        <f t="shared" si="37"/>
        <v>336.22504059525397</v>
      </c>
      <c r="I639">
        <f t="shared" si="38"/>
        <v>120.1800919612126</v>
      </c>
    </row>
    <row r="640" spans="1:9" x14ac:dyDescent="0.2">
      <c r="A640" s="47">
        <f>'Q2 DATA 1965-2021'!R637/100</f>
        <v>-2.52E-2</v>
      </c>
      <c r="B640" s="47">
        <f>'Q2 DATA 1965-2021'!N637/100</f>
        <v>2.6499999999999999E-2</v>
      </c>
      <c r="C640" s="47">
        <f>'Q2 DATA 1965-2021'!B637/100</f>
        <v>-2.4199999999999999E-2</v>
      </c>
      <c r="D640" s="47">
        <f>'Q2 DATA 1965-2021'!F637/100</f>
        <v>1.6500000000000001E-2</v>
      </c>
      <c r="F640">
        <f t="shared" si="39"/>
        <v>1009.7626211762055</v>
      </c>
      <c r="G640">
        <f t="shared" si="36"/>
        <v>104.35111712291389</v>
      </c>
      <c r="H640">
        <f t="shared" si="37"/>
        <v>328.08839461284884</v>
      </c>
      <c r="I640">
        <f t="shared" si="38"/>
        <v>122.1630634785726</v>
      </c>
    </row>
    <row r="641" spans="1:9" x14ac:dyDescent="0.2">
      <c r="A641" s="47">
        <f>'Q2 DATA 1965-2021'!R638/100</f>
        <v>4.8600000000000004E-2</v>
      </c>
      <c r="B641" s="47">
        <f>'Q2 DATA 1965-2021'!N638/100</f>
        <v>-2.0000000000000001E-4</v>
      </c>
      <c r="C641" s="47">
        <f>'Q2 DATA 1965-2021'!B638/100</f>
        <v>5.5899999999999998E-2</v>
      </c>
      <c r="D641" s="47">
        <f>'Q2 DATA 1965-2021'!F638/100</f>
        <v>4.1999999999999997E-3</v>
      </c>
      <c r="F641">
        <f t="shared" si="39"/>
        <v>1058.837084565369</v>
      </c>
      <c r="G641">
        <f t="shared" si="36"/>
        <v>104.33024689948931</v>
      </c>
      <c r="H641">
        <f t="shared" si="37"/>
        <v>346.42853587170714</v>
      </c>
      <c r="I641">
        <f t="shared" si="38"/>
        <v>122.6761483451826</v>
      </c>
    </row>
    <row r="642" spans="1:9" x14ac:dyDescent="0.2">
      <c r="A642" s="47">
        <f>'Q2 DATA 1965-2021'!R639/100</f>
        <v>2.1600000000000001E-2</v>
      </c>
      <c r="B642" s="47">
        <f>'Q2 DATA 1965-2021'!N639/100</f>
        <v>2.3700000000000002E-2</v>
      </c>
      <c r="C642" s="47">
        <f>'Q2 DATA 1965-2021'!B639/100</f>
        <v>-1.1699999999999999E-2</v>
      </c>
      <c r="D642" s="47">
        <f>'Q2 DATA 1965-2021'!F639/100</f>
        <v>2.18E-2</v>
      </c>
      <c r="F642">
        <f t="shared" si="39"/>
        <v>1081.7079655919811</v>
      </c>
      <c r="G642">
        <f t="shared" si="36"/>
        <v>106.80287375100721</v>
      </c>
      <c r="H642">
        <f t="shared" si="37"/>
        <v>342.37532200200815</v>
      </c>
      <c r="I642">
        <f t="shared" si="38"/>
        <v>125.35048837910759</v>
      </c>
    </row>
    <row r="643" spans="1:9" x14ac:dyDescent="0.2">
      <c r="A643" s="47">
        <f>'Q2 DATA 1965-2021'!R640/100</f>
        <v>-1.9299999999999998E-2</v>
      </c>
      <c r="B643" s="47">
        <f>'Q2 DATA 1965-2021'!N640/100</f>
        <v>1.8799999999999997E-2</v>
      </c>
      <c r="C643" s="47">
        <f>'Q2 DATA 1965-2021'!B640/100</f>
        <v>-1.43E-2</v>
      </c>
      <c r="D643" s="47">
        <f>'Q2 DATA 1965-2021'!F640/100</f>
        <v>5.4000000000000003E-3</v>
      </c>
      <c r="F643">
        <f t="shared" si="39"/>
        <v>1060.8310018560558</v>
      </c>
      <c r="G643">
        <f t="shared" si="36"/>
        <v>108.81076777752614</v>
      </c>
      <c r="H643">
        <f t="shared" si="37"/>
        <v>337.47935489737944</v>
      </c>
      <c r="I643">
        <f t="shared" si="38"/>
        <v>126.02738101635478</v>
      </c>
    </row>
    <row r="644" spans="1:9" x14ac:dyDescent="0.2">
      <c r="A644" s="47">
        <f>'Q2 DATA 1965-2021'!R641/100</f>
        <v>5.4199999999999998E-2</v>
      </c>
      <c r="B644" s="47">
        <f>'Q2 DATA 1965-2021'!N641/100</f>
        <v>1.3899999999999999E-2</v>
      </c>
      <c r="C644" s="47">
        <f>'Q2 DATA 1965-2021'!B641/100</f>
        <v>8.6699999999999999E-2</v>
      </c>
      <c r="D644" s="47">
        <f>'Q2 DATA 1965-2021'!F641/100</f>
        <v>1.9599999999999999E-2</v>
      </c>
      <c r="F644">
        <f t="shared" si="39"/>
        <v>1118.328042156654</v>
      </c>
      <c r="G644">
        <f t="shared" si="36"/>
        <v>110.32323744963375</v>
      </c>
      <c r="H644">
        <f t="shared" si="37"/>
        <v>366.73881496698226</v>
      </c>
      <c r="I644">
        <f t="shared" si="38"/>
        <v>128.49751768427535</v>
      </c>
    </row>
    <row r="645" spans="1:9" x14ac:dyDescent="0.2">
      <c r="A645" s="47">
        <f>'Q2 DATA 1965-2021'!R642/100</f>
        <v>3.6799999999999999E-2</v>
      </c>
      <c r="B645" s="47">
        <f>'Q2 DATA 1965-2021'!N642/100</f>
        <v>3.9E-2</v>
      </c>
      <c r="C645" s="47">
        <f>'Q2 DATA 1965-2021'!B642/100</f>
        <v>-2.8999999999999998E-3</v>
      </c>
      <c r="D645" s="47">
        <f>'Q2 DATA 1965-2021'!F642/100</f>
        <v>2.5399999999999999E-2</v>
      </c>
      <c r="F645">
        <f t="shared" si="39"/>
        <v>1159.4825141080187</v>
      </c>
      <c r="G645">
        <f t="shared" si="36"/>
        <v>114.62584371016946</v>
      </c>
      <c r="H645">
        <f t="shared" si="37"/>
        <v>365.67527240357799</v>
      </c>
      <c r="I645">
        <f t="shared" si="38"/>
        <v>131.76135463345597</v>
      </c>
    </row>
    <row r="646" spans="1:9" x14ac:dyDescent="0.2">
      <c r="A646" s="47">
        <f>'Q2 DATA 1965-2021'!R643/100</f>
        <v>2.7900000000000001E-2</v>
      </c>
      <c r="B646" s="47">
        <f>'Q2 DATA 1965-2021'!N643/100</f>
        <v>3.3799999999999997E-2</v>
      </c>
      <c r="C646" s="47">
        <f>'Q2 DATA 1965-2021'!B643/100</f>
        <v>3.1300000000000001E-2</v>
      </c>
      <c r="D646" s="47">
        <f>'Q2 DATA 1965-2021'!F643/100</f>
        <v>3.1099999999999999E-2</v>
      </c>
      <c r="F646">
        <f t="shared" si="39"/>
        <v>1191.8320762516325</v>
      </c>
      <c r="G646">
        <f t="shared" si="36"/>
        <v>118.5001972275732</v>
      </c>
      <c r="H646">
        <f t="shared" si="37"/>
        <v>377.12090842981002</v>
      </c>
      <c r="I646">
        <f t="shared" si="38"/>
        <v>135.85913276255644</v>
      </c>
    </row>
    <row r="647" spans="1:9" x14ac:dyDescent="0.2">
      <c r="A647" s="47">
        <f>'Q2 DATA 1965-2021'!R644/100</f>
        <v>1.34E-2</v>
      </c>
      <c r="B647" s="47">
        <f>'Q2 DATA 1965-2021'!N644/100</f>
        <v>9.7000000000000003E-3</v>
      </c>
      <c r="C647" s="47">
        <f>'Q2 DATA 1965-2021'!B644/100</f>
        <v>2E-3</v>
      </c>
      <c r="D647" s="47">
        <f>'Q2 DATA 1965-2021'!F644/100</f>
        <v>1.26E-2</v>
      </c>
      <c r="F647">
        <f t="shared" si="39"/>
        <v>1207.8026260734046</v>
      </c>
      <c r="G647">
        <f t="shared" si="36"/>
        <v>119.64964914068067</v>
      </c>
      <c r="H647">
        <f t="shared" si="37"/>
        <v>377.87515024666965</v>
      </c>
      <c r="I647">
        <f t="shared" si="38"/>
        <v>137.57095783536465</v>
      </c>
    </row>
    <row r="648" spans="1:9" x14ac:dyDescent="0.2">
      <c r="A648" s="47">
        <f>'Q2 DATA 1965-2021'!R645/100</f>
        <v>4.9400000000000006E-2</v>
      </c>
      <c r="B648" s="47">
        <f>'Q2 DATA 1965-2021'!N645/100</f>
        <v>7.5600000000000001E-2</v>
      </c>
      <c r="C648" s="47">
        <f>'Q2 DATA 1965-2021'!B645/100</f>
        <v>2.76E-2</v>
      </c>
      <c r="D648" s="47">
        <f>'Q2 DATA 1965-2021'!F645/100</f>
        <v>6.1600000000000002E-2</v>
      </c>
      <c r="F648">
        <f t="shared" si="39"/>
        <v>1267.4680758014308</v>
      </c>
      <c r="G648">
        <f t="shared" si="36"/>
        <v>128.69516261571613</v>
      </c>
      <c r="H648">
        <f t="shared" si="37"/>
        <v>388.30450439347777</v>
      </c>
      <c r="I648">
        <f t="shared" si="38"/>
        <v>146.04532883802312</v>
      </c>
    </row>
    <row r="649" spans="1:9" x14ac:dyDescent="0.2">
      <c r="A649" s="47">
        <f>'Q2 DATA 1965-2021'!R646/100</f>
        <v>-2.5699999999999997E-2</v>
      </c>
      <c r="B649" s="47">
        <f>'Q2 DATA 1965-2021'!N646/100</f>
        <v>-1.6299999999999999E-2</v>
      </c>
      <c r="C649" s="47">
        <f>'Q2 DATA 1965-2021'!B646/100</f>
        <v>-3.2899999999999999E-2</v>
      </c>
      <c r="D649" s="47">
        <f>'Q2 DATA 1965-2021'!F646/100</f>
        <v>-3.4500000000000003E-2</v>
      </c>
      <c r="F649">
        <f t="shared" si="39"/>
        <v>1234.8941462533342</v>
      </c>
      <c r="G649">
        <f t="shared" si="36"/>
        <v>126.59743146507996</v>
      </c>
      <c r="H649">
        <f t="shared" si="37"/>
        <v>375.52928619893231</v>
      </c>
      <c r="I649">
        <f t="shared" si="38"/>
        <v>141.00676499311132</v>
      </c>
    </row>
    <row r="650" spans="1:9" x14ac:dyDescent="0.2">
      <c r="A650" s="47">
        <f>'Q2 DATA 1965-2021'!R647/100</f>
        <v>-3.32E-2</v>
      </c>
      <c r="B650" s="47">
        <f>'Q2 DATA 1965-2021'!N647/100</f>
        <v>-2.3E-2</v>
      </c>
      <c r="C650" s="47">
        <f>'Q2 DATA 1965-2021'!B647/100</f>
        <v>1.4199999999999999E-2</v>
      </c>
      <c r="D650" s="47">
        <f>'Q2 DATA 1965-2021'!F647/100</f>
        <v>-2.8799999999999999E-2</v>
      </c>
      <c r="F650">
        <f t="shared" si="39"/>
        <v>1193.8956605977235</v>
      </c>
      <c r="G650">
        <f t="shared" si="36"/>
        <v>123.68569054138312</v>
      </c>
      <c r="H650">
        <f t="shared" si="37"/>
        <v>380.86180206295717</v>
      </c>
      <c r="I650">
        <f t="shared" si="38"/>
        <v>136.9457701613097</v>
      </c>
    </row>
    <row r="651" spans="1:9" x14ac:dyDescent="0.2">
      <c r="A651" s="47">
        <f>'Q2 DATA 1965-2021'!R648/100</f>
        <v>4.0000000000000001E-3</v>
      </c>
      <c r="B651" s="47">
        <f>'Q2 DATA 1965-2021'!N648/100</f>
        <v>1.6000000000000001E-3</v>
      </c>
      <c r="C651" s="47">
        <f>'Q2 DATA 1965-2021'!B648/100</f>
        <v>1.61E-2</v>
      </c>
      <c r="D651" s="47">
        <f>'Q2 DATA 1965-2021'!F648/100</f>
        <v>4.6999999999999993E-3</v>
      </c>
      <c r="F651">
        <f t="shared" si="39"/>
        <v>1198.6712432401143</v>
      </c>
      <c r="G651">
        <f t="shared" si="36"/>
        <v>123.88358764624934</v>
      </c>
      <c r="H651">
        <f t="shared" si="37"/>
        <v>386.9936770761708</v>
      </c>
      <c r="I651">
        <f t="shared" si="38"/>
        <v>137.58941528106783</v>
      </c>
    </row>
    <row r="652" spans="1:9" x14ac:dyDescent="0.2">
      <c r="A652" s="47">
        <f>'Q2 DATA 1965-2021'!R649/100</f>
        <v>-3.0999999999999999E-3</v>
      </c>
      <c r="B652" s="47">
        <f>'Q2 DATA 1965-2021'!N649/100</f>
        <v>4.58E-2</v>
      </c>
      <c r="C652" s="47">
        <f>'Q2 DATA 1965-2021'!B649/100</f>
        <v>8.0700000000000008E-2</v>
      </c>
      <c r="D652" s="47">
        <f>'Q2 DATA 1965-2021'!F649/100</f>
        <v>2.2799999999999997E-2</v>
      </c>
      <c r="F652">
        <f t="shared" si="39"/>
        <v>1194.95536238607</v>
      </c>
      <c r="G652">
        <f t="shared" si="36"/>
        <v>129.55745596044756</v>
      </c>
      <c r="H652">
        <f t="shared" si="37"/>
        <v>418.22406681621777</v>
      </c>
      <c r="I652">
        <f t="shared" si="38"/>
        <v>140.72645394947617</v>
      </c>
    </row>
    <row r="653" spans="1:9" x14ac:dyDescent="0.2">
      <c r="A653" s="47">
        <f>'Q2 DATA 1965-2021'!R650/100</f>
        <v>-1.77E-2</v>
      </c>
      <c r="B653" s="47">
        <f>'Q2 DATA 1965-2021'!N650/100</f>
        <v>9.4999999999999998E-3</v>
      </c>
      <c r="C653" s="47">
        <f>'Q2 DATA 1965-2021'!B650/100</f>
        <v>1.7299999999999999E-2</v>
      </c>
      <c r="D653" s="47">
        <f>'Q2 DATA 1965-2021'!F650/100</f>
        <v>5.6999999999999993E-3</v>
      </c>
      <c r="F653">
        <f t="shared" si="39"/>
        <v>1173.8046524718366</v>
      </c>
      <c r="G653">
        <f t="shared" si="36"/>
        <v>130.7882517920718</v>
      </c>
      <c r="H653">
        <f t="shared" si="37"/>
        <v>425.4593431721384</v>
      </c>
      <c r="I653">
        <f t="shared" si="38"/>
        <v>141.5285947369882</v>
      </c>
    </row>
    <row r="654" spans="1:9" x14ac:dyDescent="0.2">
      <c r="A654" s="47">
        <f>'Q2 DATA 1965-2021'!R651/100</f>
        <v>4.0300000000000002E-2</v>
      </c>
      <c r="B654" s="47">
        <f>'Q2 DATA 1965-2021'!N651/100</f>
        <v>2.8199999999999999E-2</v>
      </c>
      <c r="C654" s="47">
        <f>'Q2 DATA 1965-2021'!B651/100</f>
        <v>-6.0000000000000001E-3</v>
      </c>
      <c r="D654" s="47">
        <f>'Q2 DATA 1965-2021'!F651/100</f>
        <v>3.73E-2</v>
      </c>
      <c r="F654">
        <f t="shared" si="39"/>
        <v>1221.1089799664517</v>
      </c>
      <c r="G654">
        <f t="shared" ref="G654:G694" si="40">G653*(1+B654)</f>
        <v>134.47648049260823</v>
      </c>
      <c r="H654">
        <f t="shared" ref="H654:H695" si="41">H653*(1+C654)</f>
        <v>422.90658711310556</v>
      </c>
      <c r="I654">
        <f t="shared" ref="I654:I695" si="42">I653*(1+D654)</f>
        <v>146.80761132067786</v>
      </c>
    </row>
    <row r="655" spans="1:9" x14ac:dyDescent="0.2">
      <c r="A655" s="47">
        <f>'Q2 DATA 1965-2021'!R652/100</f>
        <v>1.43E-2</v>
      </c>
      <c r="B655" s="47">
        <f>'Q2 DATA 1965-2021'!N652/100</f>
        <v>6.3899999999999998E-2</v>
      </c>
      <c r="C655" s="47">
        <f>'Q2 DATA 1965-2021'!B652/100</f>
        <v>4.0399999999999998E-2</v>
      </c>
      <c r="D655" s="47">
        <f>'Q2 DATA 1965-2021'!F652/100</f>
        <v>3.5699999999999996E-2</v>
      </c>
      <c r="F655">
        <f t="shared" ref="F655:F695" si="43">F654*(1+A655)</f>
        <v>1238.570838379972</v>
      </c>
      <c r="G655">
        <f t="shared" si="40"/>
        <v>143.06952759608592</v>
      </c>
      <c r="H655">
        <f t="shared" si="41"/>
        <v>439.99201323247502</v>
      </c>
      <c r="I655">
        <f t="shared" si="42"/>
        <v>152.04864304482606</v>
      </c>
    </row>
    <row r="656" spans="1:9" x14ac:dyDescent="0.2">
      <c r="A656" s="47">
        <f>'Q2 DATA 1965-2021'!R653/100</f>
        <v>-1.5100000000000001E-2</v>
      </c>
      <c r="B656" s="47">
        <f>'Q2 DATA 1965-2021'!N653/100</f>
        <v>6.4000000000000003E-3</v>
      </c>
      <c r="C656" s="47">
        <f>'Q2 DATA 1965-2021'!B653/100</f>
        <v>-2.4199999999999999E-2</v>
      </c>
      <c r="D656" s="47">
        <f>'Q2 DATA 1965-2021'!F653/100</f>
        <v>6.0000000000000001E-3</v>
      </c>
      <c r="F656">
        <f t="shared" si="43"/>
        <v>1219.8684187204344</v>
      </c>
      <c r="G656">
        <f t="shared" si="40"/>
        <v>143.98517257270086</v>
      </c>
      <c r="H656">
        <f t="shared" si="41"/>
        <v>429.34420651224912</v>
      </c>
      <c r="I656">
        <f t="shared" si="42"/>
        <v>152.96093490309502</v>
      </c>
    </row>
    <row r="657" spans="1:9" x14ac:dyDescent="0.2">
      <c r="A657" s="47">
        <f>'Q2 DATA 1965-2021'!R654/100</f>
        <v>-8.0700000000000008E-2</v>
      </c>
      <c r="B657" s="47">
        <f>'Q2 DATA 1965-2021'!N654/100</f>
        <v>-9.1700000000000004E-2</v>
      </c>
      <c r="C657" s="47">
        <f>'Q2 DATA 1965-2021'!B654/100</f>
        <v>-0.11599999999999999</v>
      </c>
      <c r="D657" s="47">
        <f>'Q2 DATA 1965-2021'!F654/100</f>
        <v>-6.8199999999999997E-2</v>
      </c>
      <c r="F657">
        <f t="shared" si="43"/>
        <v>1121.4250373296954</v>
      </c>
      <c r="G657">
        <f t="shared" si="40"/>
        <v>130.78173224778419</v>
      </c>
      <c r="H657">
        <f t="shared" si="41"/>
        <v>379.54027855682824</v>
      </c>
      <c r="I657">
        <f t="shared" si="42"/>
        <v>142.52899914270392</v>
      </c>
    </row>
    <row r="658" spans="1:9" x14ac:dyDescent="0.2">
      <c r="A658" s="47">
        <f>'Q2 DATA 1965-2021'!R655/100</f>
        <v>8.5000000000000006E-3</v>
      </c>
      <c r="B658" s="47">
        <f>'Q2 DATA 1965-2021'!N655/100</f>
        <v>0.01</v>
      </c>
      <c r="C658" s="47">
        <f>'Q2 DATA 1965-2021'!B655/100</f>
        <v>-1.1200000000000002E-2</v>
      </c>
      <c r="D658" s="47">
        <f>'Q2 DATA 1965-2021'!F655/100</f>
        <v>1.8600000000000002E-2</v>
      </c>
      <c r="F658">
        <f t="shared" si="43"/>
        <v>1130.9571501469977</v>
      </c>
      <c r="G658">
        <f t="shared" si="40"/>
        <v>132.08954957026202</v>
      </c>
      <c r="H658">
        <f t="shared" si="41"/>
        <v>375.28942743699179</v>
      </c>
      <c r="I658">
        <f t="shared" si="42"/>
        <v>145.18003852675821</v>
      </c>
    </row>
    <row r="659" spans="1:9" x14ac:dyDescent="0.2">
      <c r="A659" s="47">
        <f>'Q2 DATA 1965-2021'!R656/100</f>
        <v>-0.1288</v>
      </c>
      <c r="B659" s="47">
        <f>'Q2 DATA 1965-2021'!N656/100</f>
        <v>-8.7599999999999997E-2</v>
      </c>
      <c r="C659" s="47">
        <f>'Q2 DATA 1965-2021'!B656/100</f>
        <v>-0.1263</v>
      </c>
      <c r="D659" s="47">
        <f>'Q2 DATA 1965-2021'!F656/100</f>
        <v>-8.8200000000000001E-2</v>
      </c>
      <c r="F659">
        <f t="shared" si="43"/>
        <v>985.28986920806437</v>
      </c>
      <c r="G659">
        <f t="shared" si="40"/>
        <v>120.51850502790707</v>
      </c>
      <c r="H659">
        <f t="shared" si="41"/>
        <v>327.89037275169972</v>
      </c>
      <c r="I659">
        <f t="shared" si="42"/>
        <v>132.37515912869813</v>
      </c>
    </row>
    <row r="660" spans="1:9" x14ac:dyDescent="0.2">
      <c r="A660" s="47">
        <f>'Q2 DATA 1965-2021'!R657/100</f>
        <v>0.1278</v>
      </c>
      <c r="B660" s="47">
        <f>'Q2 DATA 1965-2021'!N657/100</f>
        <v>8.6300000000000002E-2</v>
      </c>
      <c r="C660" s="47">
        <f>'Q2 DATA 1965-2021'!B657/100</f>
        <v>0.10189999999999999</v>
      </c>
      <c r="D660" s="47">
        <f>'Q2 DATA 1965-2021'!F657/100</f>
        <v>7.9199999999999993E-2</v>
      </c>
      <c r="F660">
        <f t="shared" si="43"/>
        <v>1111.209914492855</v>
      </c>
      <c r="G660">
        <f t="shared" si="40"/>
        <v>130.91925201181544</v>
      </c>
      <c r="H660">
        <f t="shared" si="41"/>
        <v>361.30240173509793</v>
      </c>
      <c r="I660">
        <f t="shared" si="42"/>
        <v>142.85927173169102</v>
      </c>
    </row>
    <row r="661" spans="1:9" x14ac:dyDescent="0.2">
      <c r="A661" s="47">
        <f>'Q2 DATA 1965-2021'!R658/100</f>
        <v>2.12E-2</v>
      </c>
      <c r="B661" s="47">
        <f>'Q2 DATA 1965-2021'!N658/100</f>
        <v>4.3099999999999999E-2</v>
      </c>
      <c r="C661" s="47">
        <f>'Q2 DATA 1965-2021'!B658/100</f>
        <v>6.1500000000000006E-2</v>
      </c>
      <c r="D661" s="47">
        <f>'Q2 DATA 1965-2021'!F658/100</f>
        <v>3.27E-2</v>
      </c>
      <c r="F661">
        <f t="shared" si="43"/>
        <v>1134.7675646801035</v>
      </c>
      <c r="G661">
        <f t="shared" si="40"/>
        <v>136.56187177352467</v>
      </c>
      <c r="H661">
        <f t="shared" si="41"/>
        <v>383.52249944180647</v>
      </c>
      <c r="I661">
        <f t="shared" si="42"/>
        <v>147.53076991731731</v>
      </c>
    </row>
    <row r="662" spans="1:9" x14ac:dyDescent="0.2">
      <c r="A662" s="47">
        <f>'Q2 DATA 1965-2021'!R659/100</f>
        <v>-3.2300000000000002E-2</v>
      </c>
      <c r="B662" s="47">
        <f>'Q2 DATA 1965-2021'!N659/100</f>
        <v>2.9500000000000002E-2</v>
      </c>
      <c r="C662" s="47">
        <f>'Q2 DATA 1965-2021'!B659/100</f>
        <v>-0.03</v>
      </c>
      <c r="D662" s="47">
        <f>'Q2 DATA 1965-2021'!F659/100</f>
        <v>1.78E-2</v>
      </c>
      <c r="F662">
        <f t="shared" si="43"/>
        <v>1098.1145723409361</v>
      </c>
      <c r="G662">
        <f t="shared" si="40"/>
        <v>140.59044699084367</v>
      </c>
      <c r="H662">
        <f t="shared" si="41"/>
        <v>372.01682445855226</v>
      </c>
      <c r="I662">
        <f t="shared" si="42"/>
        <v>150.15681762184556</v>
      </c>
    </row>
    <row r="663" spans="1:9" x14ac:dyDescent="0.2">
      <c r="A663" s="47">
        <f>'Q2 DATA 1965-2021'!R660/100</f>
        <v>7.0400000000000004E-2</v>
      </c>
      <c r="B663" s="47">
        <f>'Q2 DATA 1965-2021'!N660/100</f>
        <v>4.2199999999999994E-2</v>
      </c>
      <c r="C663" s="47">
        <f>'Q2 DATA 1965-2021'!B660/100</f>
        <v>1.8100000000000002E-2</v>
      </c>
      <c r="D663" s="47">
        <f>'Q2 DATA 1965-2021'!F660/100</f>
        <v>4.3200000000000002E-2</v>
      </c>
      <c r="F663">
        <f t="shared" si="43"/>
        <v>1175.4218382337381</v>
      </c>
      <c r="G663">
        <f t="shared" si="40"/>
        <v>146.52336385385729</v>
      </c>
      <c r="H663">
        <f t="shared" si="41"/>
        <v>378.75032898125204</v>
      </c>
      <c r="I663">
        <f t="shared" si="42"/>
        <v>156.64359214310929</v>
      </c>
    </row>
    <row r="664" spans="1:9" x14ac:dyDescent="0.2">
      <c r="A664" s="47">
        <f>'Q2 DATA 1965-2021'!R661/100</f>
        <v>-8.8200000000000001E-2</v>
      </c>
      <c r="B664" s="47">
        <f>'Q2 DATA 1965-2021'!N661/100</f>
        <v>-6.7500000000000004E-2</v>
      </c>
      <c r="C664" s="47">
        <f>'Q2 DATA 1965-2021'!B661/100</f>
        <v>-7.2099999999999997E-2</v>
      </c>
      <c r="D664" s="47">
        <f>'Q2 DATA 1965-2021'!F661/100</f>
        <v>-6.6299999999999998E-2</v>
      </c>
      <c r="F664">
        <f t="shared" si="43"/>
        <v>1071.7496321015224</v>
      </c>
      <c r="G664">
        <f t="shared" si="40"/>
        <v>136.63303679372191</v>
      </c>
      <c r="H664">
        <f t="shared" si="41"/>
        <v>351.44243026170375</v>
      </c>
      <c r="I664">
        <f t="shared" si="42"/>
        <v>146.25812198402113</v>
      </c>
    </row>
    <row r="665" spans="1:9" x14ac:dyDescent="0.2">
      <c r="A665" s="47">
        <f>'Q2 DATA 1965-2021'!R662/100</f>
        <v>7.4200000000000002E-2</v>
      </c>
      <c r="B665" s="47">
        <f>'Q2 DATA 1965-2021'!N662/100</f>
        <v>7.6999999999999999E-2</v>
      </c>
      <c r="C665" s="47">
        <f>'Q2 DATA 1965-2021'!B662/100</f>
        <v>5.8299999999999998E-2</v>
      </c>
      <c r="D665" s="47">
        <f>'Q2 DATA 1965-2021'!F662/100</f>
        <v>6.9699999999999998E-2</v>
      </c>
      <c r="F665">
        <f t="shared" si="43"/>
        <v>1151.2734548034555</v>
      </c>
      <c r="G665">
        <f t="shared" si="40"/>
        <v>147.15378062683848</v>
      </c>
      <c r="H665">
        <f t="shared" si="41"/>
        <v>371.93152394596109</v>
      </c>
      <c r="I665">
        <f t="shared" si="42"/>
        <v>156.45231308630741</v>
      </c>
    </row>
    <row r="666" spans="1:9" x14ac:dyDescent="0.2">
      <c r="A666" s="47">
        <f>'Q2 DATA 1965-2021'!R663/100</f>
        <v>1.9799999999999998E-2</v>
      </c>
      <c r="B666" s="47">
        <f>'Q2 DATA 1965-2021'!N663/100</f>
        <v>1.5700000000000002E-2</v>
      </c>
      <c r="C666" s="47">
        <f>'Q2 DATA 1965-2021'!B663/100</f>
        <v>-2.2400000000000003E-2</v>
      </c>
      <c r="D666" s="47">
        <f>'Q2 DATA 1965-2021'!F663/100</f>
        <v>1.5100000000000001E-2</v>
      </c>
      <c r="F666">
        <f t="shared" si="43"/>
        <v>1174.068669208564</v>
      </c>
      <c r="G666">
        <f t="shared" si="40"/>
        <v>149.46409498267985</v>
      </c>
      <c r="H666">
        <f t="shared" si="41"/>
        <v>363.60025780957159</v>
      </c>
      <c r="I666">
        <f t="shared" si="42"/>
        <v>158.81474301391063</v>
      </c>
    </row>
    <row r="667" spans="1:9" x14ac:dyDescent="0.2">
      <c r="A667" s="47">
        <f>'Q2 DATA 1965-2021'!R664/100</f>
        <v>-8.8499999999999995E-2</v>
      </c>
      <c r="B667" s="47">
        <f>'Q2 DATA 1965-2021'!N664/100</f>
        <v>-5.5000000000000005E-3</v>
      </c>
      <c r="C667" s="47">
        <f>'Q2 DATA 1965-2021'!B664/100</f>
        <v>-6.25E-2</v>
      </c>
      <c r="D667" s="47">
        <f>'Q2 DATA 1965-2021'!F664/100</f>
        <v>-1.8200000000000001E-2</v>
      </c>
      <c r="F667">
        <f t="shared" si="43"/>
        <v>1070.163591983606</v>
      </c>
      <c r="G667">
        <f t="shared" si="40"/>
        <v>148.64204246027512</v>
      </c>
      <c r="H667">
        <f t="shared" si="41"/>
        <v>340.87524169647338</v>
      </c>
      <c r="I667">
        <f t="shared" si="42"/>
        <v>155.92431469105745</v>
      </c>
    </row>
    <row r="668" spans="1:9" x14ac:dyDescent="0.2">
      <c r="A668" s="47">
        <f>'Q2 DATA 1965-2021'!R665/100</f>
        <v>5.4199999999999998E-2</v>
      </c>
      <c r="B668" s="47">
        <f>'Q2 DATA 1965-2021'!N665/100</f>
        <v>0</v>
      </c>
      <c r="C668" s="47">
        <f>'Q2 DATA 1965-2021'!B665/100</f>
        <v>3.04E-2</v>
      </c>
      <c r="D668" s="47">
        <f>'Q2 DATA 1965-2021'!F665/100</f>
        <v>1.61E-2</v>
      </c>
      <c r="F668">
        <f t="shared" si="43"/>
        <v>1128.1664586691174</v>
      </c>
      <c r="G668">
        <f t="shared" si="40"/>
        <v>148.64204246027512</v>
      </c>
      <c r="H668">
        <f t="shared" si="41"/>
        <v>351.23784904404619</v>
      </c>
      <c r="I668">
        <f t="shared" si="42"/>
        <v>158.43469615758346</v>
      </c>
    </row>
    <row r="669" spans="1:9" x14ac:dyDescent="0.2">
      <c r="A669" s="47">
        <f>'Q2 DATA 1965-2021'!R666/100</f>
        <v>1.8799999999999997E-2</v>
      </c>
      <c r="B669" s="47">
        <f>'Q2 DATA 1965-2021'!N666/100</f>
        <v>3.0200000000000001E-2</v>
      </c>
      <c r="C669" s="47">
        <f>'Q2 DATA 1965-2021'!B666/100</f>
        <v>1.4000000000000002E-3</v>
      </c>
      <c r="D669" s="47">
        <f>'Q2 DATA 1965-2021'!F666/100</f>
        <v>2.4300000000000002E-2</v>
      </c>
      <c r="F669">
        <f t="shared" si="43"/>
        <v>1149.3759880920968</v>
      </c>
      <c r="G669">
        <f t="shared" si="40"/>
        <v>153.13103214257544</v>
      </c>
      <c r="H669">
        <f t="shared" si="41"/>
        <v>351.72958203270787</v>
      </c>
      <c r="I669">
        <f t="shared" si="42"/>
        <v>162.28465927421274</v>
      </c>
    </row>
    <row r="670" spans="1:9" x14ac:dyDescent="0.2">
      <c r="A670" s="47">
        <f>'Q2 DATA 1965-2021'!R667/100</f>
        <v>4.3499999999999997E-2</v>
      </c>
      <c r="B670" s="47">
        <f>'Q2 DATA 1965-2021'!N667/100</f>
        <v>4.3099999999999999E-2</v>
      </c>
      <c r="C670" s="47">
        <f>'Q2 DATA 1965-2021'!B667/100</f>
        <v>5.16E-2</v>
      </c>
      <c r="D670" s="47">
        <f>'Q2 DATA 1965-2021'!F667/100</f>
        <v>3.8199999999999998E-2</v>
      </c>
      <c r="F670">
        <f t="shared" si="43"/>
        <v>1199.3738435741031</v>
      </c>
      <c r="G670">
        <f t="shared" si="40"/>
        <v>159.73097962792042</v>
      </c>
      <c r="H670">
        <f t="shared" si="41"/>
        <v>369.87882846559563</v>
      </c>
      <c r="I670">
        <f t="shared" si="42"/>
        <v>168.48393325848767</v>
      </c>
    </row>
    <row r="671" spans="1:9" x14ac:dyDescent="0.2">
      <c r="A671" s="47">
        <f>'Q2 DATA 1965-2021'!R668/100</f>
        <v>4.5499999999999999E-2</v>
      </c>
      <c r="B671" s="47">
        <f>'Q2 DATA 1965-2021'!N668/100</f>
        <v>3.2599999999999997E-2</v>
      </c>
      <c r="C671" s="47">
        <f>'Q2 DATA 1965-2021'!B668/100</f>
        <v>6.1500000000000006E-2</v>
      </c>
      <c r="D671" s="47">
        <f>'Q2 DATA 1965-2021'!F668/100</f>
        <v>2.9700000000000001E-2</v>
      </c>
      <c r="F671">
        <f t="shared" si="43"/>
        <v>1253.9453534567249</v>
      </c>
      <c r="G671">
        <f t="shared" si="40"/>
        <v>164.93820956379062</v>
      </c>
      <c r="H671">
        <f t="shared" si="41"/>
        <v>392.62637641622979</v>
      </c>
      <c r="I671">
        <f t="shared" si="42"/>
        <v>173.48790607626475</v>
      </c>
    </row>
    <row r="672" spans="1:9" x14ac:dyDescent="0.2">
      <c r="A672" s="47">
        <f>'Q2 DATA 1965-2021'!R669/100</f>
        <v>-5.1500000000000004E-2</v>
      </c>
      <c r="B672" s="47">
        <f>'Q2 DATA 1965-2021'!N669/100</f>
        <v>2.2000000000000002E-2</v>
      </c>
      <c r="C672" s="47">
        <f>'Q2 DATA 1965-2021'!B669/100</f>
        <v>-4.7599999999999996E-2</v>
      </c>
      <c r="D672" s="47">
        <f>'Q2 DATA 1965-2021'!F669/100</f>
        <v>4.7999999999999996E-3</v>
      </c>
      <c r="F672">
        <f t="shared" si="43"/>
        <v>1189.3671677537036</v>
      </c>
      <c r="G672">
        <f t="shared" si="40"/>
        <v>168.56685017419403</v>
      </c>
      <c r="H672">
        <f t="shared" si="41"/>
        <v>373.93736089881725</v>
      </c>
      <c r="I672">
        <f t="shared" si="42"/>
        <v>174.32064802543081</v>
      </c>
    </row>
    <row r="673" spans="1:9" x14ac:dyDescent="0.2">
      <c r="A673" s="47">
        <f>'Q2 DATA 1965-2021'!R670/100</f>
        <v>-0.1177</v>
      </c>
      <c r="B673" s="47">
        <f>'Q2 DATA 1965-2021'!N670/100</f>
        <v>-6.9800000000000001E-2</v>
      </c>
      <c r="C673" s="47">
        <f>'Q2 DATA 1965-2021'!B670/100</f>
        <v>-6.7500000000000004E-2</v>
      </c>
      <c r="D673" s="47">
        <f>'Q2 DATA 1965-2021'!F670/100</f>
        <v>-7.9899999999999999E-2</v>
      </c>
      <c r="F673">
        <f t="shared" si="43"/>
        <v>1049.3786521090926</v>
      </c>
      <c r="G673">
        <f t="shared" si="40"/>
        <v>156.8008840320353</v>
      </c>
      <c r="H673">
        <f t="shared" si="41"/>
        <v>348.69658903814707</v>
      </c>
      <c r="I673">
        <f t="shared" si="42"/>
        <v>160.39242824819888</v>
      </c>
    </row>
    <row r="674" spans="1:9" x14ac:dyDescent="0.2">
      <c r="A674" s="47">
        <f>'Q2 DATA 1965-2021'!R671/100</f>
        <v>-0.29549999999999998</v>
      </c>
      <c r="B674" s="47">
        <f>'Q2 DATA 1965-2021'!N671/100</f>
        <v>-8.5099999999999995E-2</v>
      </c>
      <c r="C674" s="47">
        <f>'Q2 DATA 1965-2021'!B671/100</f>
        <v>-0.23129999999999998</v>
      </c>
      <c r="D674" s="47">
        <f>'Q2 DATA 1965-2021'!F671/100</f>
        <v>-0.1162</v>
      </c>
      <c r="F674">
        <f t="shared" si="43"/>
        <v>739.28726041085577</v>
      </c>
      <c r="G674">
        <f t="shared" si="40"/>
        <v>143.45712880090909</v>
      </c>
      <c r="H674">
        <f t="shared" si="41"/>
        <v>268.04306799362365</v>
      </c>
      <c r="I674">
        <f t="shared" si="42"/>
        <v>141.75482808575816</v>
      </c>
    </row>
    <row r="675" spans="1:9" x14ac:dyDescent="0.2">
      <c r="A675" s="47">
        <f>'Q2 DATA 1965-2021'!R672/100</f>
        <v>0.16920000000000002</v>
      </c>
      <c r="B675" s="47">
        <f>'Q2 DATA 1965-2021'!N672/100</f>
        <v>0.14410000000000001</v>
      </c>
      <c r="C675" s="47">
        <f>'Q2 DATA 1965-2021'!B672/100</f>
        <v>0.1663</v>
      </c>
      <c r="D675" s="47">
        <f>'Q2 DATA 1965-2021'!F672/100</f>
        <v>0.13250000000000001</v>
      </c>
      <c r="F675">
        <f t="shared" si="43"/>
        <v>864.37466487237259</v>
      </c>
      <c r="G675">
        <f t="shared" si="40"/>
        <v>164.12930106112006</v>
      </c>
      <c r="H675">
        <f t="shared" si="41"/>
        <v>312.61863020096331</v>
      </c>
      <c r="I675">
        <f t="shared" si="42"/>
        <v>160.53734280712112</v>
      </c>
    </row>
    <row r="676" spans="1:9" x14ac:dyDescent="0.2">
      <c r="A676" s="47">
        <f>'Q2 DATA 1965-2021'!R673/100</f>
        <v>3.49E-2</v>
      </c>
      <c r="B676" s="47">
        <f>'Q2 DATA 1965-2021'!N673/100</f>
        <v>6.2400000000000004E-2</v>
      </c>
      <c r="C676" s="47">
        <f>'Q2 DATA 1965-2021'!B673/100</f>
        <v>7.22E-2</v>
      </c>
      <c r="D676" s="47">
        <f>'Q2 DATA 1965-2021'!F673/100</f>
        <v>4.9100000000000005E-2</v>
      </c>
      <c r="F676">
        <f t="shared" si="43"/>
        <v>894.54134067641837</v>
      </c>
      <c r="G676">
        <f t="shared" si="40"/>
        <v>174.37096944733395</v>
      </c>
      <c r="H676">
        <f t="shared" si="41"/>
        <v>335.18969530147285</v>
      </c>
      <c r="I676">
        <f t="shared" si="42"/>
        <v>168.41972633895077</v>
      </c>
    </row>
    <row r="677" spans="1:9" x14ac:dyDescent="0.2">
      <c r="A677" s="47">
        <f>'Q2 DATA 1965-2021'!R674/100</f>
        <v>2.0499999999999997E-2</v>
      </c>
      <c r="B677" s="47">
        <f>'Q2 DATA 1965-2021'!N674/100</f>
        <v>4.8899999999999999E-2</v>
      </c>
      <c r="C677" s="47">
        <f>'Q2 DATA 1965-2021'!B674/100</f>
        <v>7.22E-2</v>
      </c>
      <c r="D677" s="47">
        <f>'Q2 DATA 1965-2021'!F674/100</f>
        <v>2.3700000000000002E-2</v>
      </c>
      <c r="F677">
        <f t="shared" si="43"/>
        <v>912.87943816028496</v>
      </c>
      <c r="G677">
        <f t="shared" si="40"/>
        <v>182.89770985330856</v>
      </c>
      <c r="H677">
        <f t="shared" si="41"/>
        <v>359.39039130223921</v>
      </c>
      <c r="I677">
        <f t="shared" si="42"/>
        <v>172.4112738531839</v>
      </c>
    </row>
    <row r="678" spans="1:9" x14ac:dyDescent="0.2">
      <c r="A678" s="47">
        <f>'Q2 DATA 1965-2021'!R675/100</f>
        <v>2.86E-2</v>
      </c>
      <c r="B678" s="47">
        <f>'Q2 DATA 1965-2021'!N675/100</f>
        <v>7.5999999999999998E-2</v>
      </c>
      <c r="C678" s="47">
        <f>'Q2 DATA 1965-2021'!B675/100</f>
        <v>1.9599999999999999E-2</v>
      </c>
      <c r="D678" s="47">
        <f>'Q2 DATA 1965-2021'!F675/100</f>
        <v>6.1200000000000004E-2</v>
      </c>
      <c r="F678">
        <f t="shared" si="43"/>
        <v>938.98779009166913</v>
      </c>
      <c r="G678">
        <f t="shared" si="40"/>
        <v>196.79793580216003</v>
      </c>
      <c r="H678">
        <f t="shared" si="41"/>
        <v>366.43444297176313</v>
      </c>
      <c r="I678">
        <f t="shared" si="42"/>
        <v>182.96284381299873</v>
      </c>
    </row>
    <row r="679" spans="1:9" x14ac:dyDescent="0.2">
      <c r="A679" s="47">
        <f>'Q2 DATA 1965-2021'!R676/100</f>
        <v>4.2500000000000003E-2</v>
      </c>
      <c r="B679" s="47">
        <f>'Q2 DATA 1965-2021'!N676/100</f>
        <v>0.1045</v>
      </c>
      <c r="C679" s="47">
        <f>'Q2 DATA 1965-2021'!B676/100</f>
        <v>5.7300000000000004E-2</v>
      </c>
      <c r="D679" s="47">
        <f>'Q2 DATA 1965-2021'!F676/100</f>
        <v>8.1500000000000003E-2</v>
      </c>
      <c r="F679">
        <f t="shared" si="43"/>
        <v>978.89477117056504</v>
      </c>
      <c r="G679">
        <f t="shared" si="40"/>
        <v>217.36332009348575</v>
      </c>
      <c r="H679">
        <f t="shared" si="41"/>
        <v>387.43113655404511</v>
      </c>
      <c r="I679">
        <f t="shared" si="42"/>
        <v>197.87431558375812</v>
      </c>
    </row>
    <row r="680" spans="1:9" x14ac:dyDescent="0.2">
      <c r="A680" s="47">
        <f>'Q2 DATA 1965-2021'!R677/100</f>
        <v>-5.5899999999999998E-2</v>
      </c>
      <c r="B680" s="47">
        <f>'Q2 DATA 1965-2021'!N677/100</f>
        <v>-4.3799999999999999E-2</v>
      </c>
      <c r="C680" s="47">
        <f>'Q2 DATA 1965-2021'!B677/100</f>
        <v>-2.5099999999999997E-2</v>
      </c>
      <c r="D680" s="47">
        <f>'Q2 DATA 1965-2021'!F677/100</f>
        <v>-3.8900000000000004E-2</v>
      </c>
      <c r="F680">
        <f t="shared" si="43"/>
        <v>924.17455346213046</v>
      </c>
      <c r="G680">
        <f t="shared" si="40"/>
        <v>207.8428066733911</v>
      </c>
      <c r="H680">
        <f t="shared" si="41"/>
        <v>377.7066150265386</v>
      </c>
      <c r="I680">
        <f t="shared" si="42"/>
        <v>190.17700470754991</v>
      </c>
    </row>
    <row r="681" spans="1:9" x14ac:dyDescent="0.2">
      <c r="A681" s="47">
        <f>'Q2 DATA 1965-2021'!R678/100</f>
        <v>2.29E-2</v>
      </c>
      <c r="B681" s="47">
        <f>'Q2 DATA 1965-2021'!N678/100</f>
        <v>-3.8399999999999997E-2</v>
      </c>
      <c r="C681" s="47">
        <f>'Q2 DATA 1965-2021'!B678/100</f>
        <v>2E-3</v>
      </c>
      <c r="D681" s="47">
        <f>'Q2 DATA 1965-2021'!F678/100</f>
        <v>-2.8300000000000002E-2</v>
      </c>
      <c r="F681">
        <f t="shared" si="43"/>
        <v>945.33815073641313</v>
      </c>
      <c r="G681">
        <f t="shared" si="40"/>
        <v>199.86164289713287</v>
      </c>
      <c r="H681">
        <f t="shared" si="41"/>
        <v>378.46202825659168</v>
      </c>
      <c r="I681">
        <f t="shared" si="42"/>
        <v>184.79499547432624</v>
      </c>
    </row>
    <row r="682" spans="1:9" x14ac:dyDescent="0.2">
      <c r="A682" s="47">
        <f>'Q2 DATA 1965-2021'!R679/100</f>
        <v>0.2157</v>
      </c>
      <c r="B682" s="47">
        <f>'Q2 DATA 1965-2021'!N679/100</f>
        <v>0.11</v>
      </c>
      <c r="C682" s="47">
        <f>'Q2 DATA 1965-2021'!B679/100</f>
        <v>0.2228</v>
      </c>
      <c r="D682" s="47">
        <f>'Q2 DATA 1965-2021'!F679/100</f>
        <v>0.1144</v>
      </c>
      <c r="F682">
        <f t="shared" si="43"/>
        <v>1149.2475898502573</v>
      </c>
      <c r="G682">
        <f t="shared" si="40"/>
        <v>221.84642361581751</v>
      </c>
      <c r="H682">
        <f t="shared" si="41"/>
        <v>462.78336815216028</v>
      </c>
      <c r="I682">
        <f t="shared" si="42"/>
        <v>205.93554295658919</v>
      </c>
    </row>
    <row r="683" spans="1:9" x14ac:dyDescent="0.2">
      <c r="A683" s="47">
        <f>'Q2 DATA 1965-2021'!R680/100</f>
        <v>7.3300000000000004E-2</v>
      </c>
      <c r="B683" s="47">
        <f>'Q2 DATA 1965-2021'!N680/100</f>
        <v>5.3699999999999998E-2</v>
      </c>
      <c r="C683" s="47">
        <f>'Q2 DATA 1965-2021'!B680/100</f>
        <v>9.1600000000000001E-2</v>
      </c>
      <c r="D683" s="47">
        <f>'Q2 DATA 1965-2021'!F680/100</f>
        <v>4.0599999999999997E-2</v>
      </c>
      <c r="F683">
        <f t="shared" si="43"/>
        <v>1233.487438186281</v>
      </c>
      <c r="G683">
        <f t="shared" si="40"/>
        <v>233.75957656398694</v>
      </c>
      <c r="H683">
        <f t="shared" si="41"/>
        <v>505.17432467489812</v>
      </c>
      <c r="I683">
        <f t="shared" si="42"/>
        <v>214.2965260006267</v>
      </c>
    </row>
    <row r="684" spans="1:9" x14ac:dyDescent="0.2">
      <c r="A684" s="47">
        <f>'Q2 DATA 1965-2021'!R681/100</f>
        <v>4.7400000000000005E-2</v>
      </c>
      <c r="B684" s="47">
        <f>'Q2 DATA 1965-2021'!N681/100</f>
        <v>-8.0000000000000002E-3</v>
      </c>
      <c r="C684" s="47">
        <f>'Q2 DATA 1965-2021'!B681/100</f>
        <v>0.18359999999999999</v>
      </c>
      <c r="D684" s="47">
        <f>'Q2 DATA 1965-2021'!F681/100</f>
        <v>-8.3999999999999995E-3</v>
      </c>
      <c r="F684">
        <f t="shared" si="43"/>
        <v>1291.9547427563109</v>
      </c>
      <c r="G684">
        <f t="shared" si="40"/>
        <v>231.88949995147505</v>
      </c>
      <c r="H684">
        <f t="shared" si="41"/>
        <v>597.92433068520938</v>
      </c>
      <c r="I684">
        <f t="shared" si="42"/>
        <v>212.49643518222143</v>
      </c>
    </row>
    <row r="685" spans="1:9" x14ac:dyDescent="0.2">
      <c r="A685" s="47">
        <f>'Q2 DATA 1965-2021'!R682/100</f>
        <v>0.1197</v>
      </c>
      <c r="B685" s="47">
        <f>'Q2 DATA 1965-2021'!N682/100</f>
        <v>-2E-3</v>
      </c>
      <c r="C685" s="47">
        <f>'Q2 DATA 1965-2021'!B682/100</f>
        <v>6.3600000000000004E-2</v>
      </c>
      <c r="D685" s="47">
        <f>'Q2 DATA 1965-2021'!F682/100</f>
        <v>2.0400000000000001E-2</v>
      </c>
      <c r="F685">
        <f t="shared" si="43"/>
        <v>1446.6017254642413</v>
      </c>
      <c r="G685">
        <f t="shared" si="40"/>
        <v>231.42572095157209</v>
      </c>
      <c r="H685">
        <f t="shared" si="41"/>
        <v>635.95231811678877</v>
      </c>
      <c r="I685">
        <f t="shared" si="42"/>
        <v>216.83136245993873</v>
      </c>
    </row>
    <row r="686" spans="1:9" x14ac:dyDescent="0.2">
      <c r="A686" s="47">
        <f>'Q2 DATA 1965-2021'!R683/100</f>
        <v>6.8199999999999997E-2</v>
      </c>
      <c r="B686" s="47">
        <f>'Q2 DATA 1965-2021'!N683/100</f>
        <v>1.7100000000000001E-2</v>
      </c>
      <c r="C686" s="47">
        <f>'Q2 DATA 1965-2021'!B683/100</f>
        <v>3.5200000000000002E-2</v>
      </c>
      <c r="D686" s="47">
        <f>'Q2 DATA 1965-2021'!F683/100</f>
        <v>3.7400000000000003E-2</v>
      </c>
      <c r="F686">
        <f t="shared" si="43"/>
        <v>1545.2599631409025</v>
      </c>
      <c r="G686">
        <f t="shared" si="40"/>
        <v>235.38310077984394</v>
      </c>
      <c r="H686">
        <f t="shared" si="41"/>
        <v>658.33783971449964</v>
      </c>
      <c r="I686">
        <f t="shared" si="42"/>
        <v>224.94085541594046</v>
      </c>
    </row>
    <row r="687" spans="1:9" x14ac:dyDescent="0.2">
      <c r="A687" s="47">
        <f>'Q2 DATA 1965-2021'!R684/100</f>
        <v>4.0599999999999997E-2</v>
      </c>
      <c r="B687" s="47">
        <f>'Q2 DATA 1965-2021'!N684/100</f>
        <v>5.8499999999999996E-2</v>
      </c>
      <c r="C687" s="47">
        <f>'Q2 DATA 1965-2021'!B684/100</f>
        <v>-9.0000000000000011E-3</v>
      </c>
      <c r="D687" s="47">
        <f>'Q2 DATA 1965-2021'!F684/100</f>
        <v>5.5099999999999996E-2</v>
      </c>
      <c r="F687">
        <f t="shared" si="43"/>
        <v>1607.9975176444232</v>
      </c>
      <c r="G687">
        <f t="shared" si="40"/>
        <v>249.15301217546482</v>
      </c>
      <c r="H687">
        <f t="shared" si="41"/>
        <v>652.41279915706912</v>
      </c>
      <c r="I687">
        <f t="shared" si="42"/>
        <v>237.33509654935875</v>
      </c>
    </row>
    <row r="688" spans="1:9" x14ac:dyDescent="0.2">
      <c r="A688" s="47">
        <f>'Q2 DATA 1965-2021'!R685/100</f>
        <v>7.17E-2</v>
      </c>
      <c r="B688" s="47">
        <f>'Q2 DATA 1965-2021'!N685/100</f>
        <v>-1.37E-2</v>
      </c>
      <c r="C688" s="47">
        <f>'Q2 DATA 1965-2021'!B685/100</f>
        <v>4.1799999999999997E-2</v>
      </c>
      <c r="D688" s="47">
        <f>'Q2 DATA 1965-2021'!F685/100</f>
        <v>3.0000000000000001E-3</v>
      </c>
      <c r="F688">
        <f t="shared" si="43"/>
        <v>1723.2909396595285</v>
      </c>
      <c r="G688">
        <f t="shared" si="40"/>
        <v>245.73961590866094</v>
      </c>
      <c r="H688">
        <f t="shared" si="41"/>
        <v>679.68365416183462</v>
      </c>
      <c r="I688">
        <f t="shared" si="42"/>
        <v>238.04710183900681</v>
      </c>
    </row>
    <row r="689" spans="1:9" x14ac:dyDescent="0.2">
      <c r="A689" s="47">
        <f>'Q2 DATA 1965-2021'!R686/100</f>
        <v>-3.2400000000000005E-2</v>
      </c>
      <c r="B689" s="47">
        <f>'Q2 DATA 1965-2021'!N686/100</f>
        <v>5.6799999999999996E-2</v>
      </c>
      <c r="C689" s="47">
        <f>'Q2 DATA 1965-2021'!B686/100</f>
        <v>3.3799999999999997E-2</v>
      </c>
      <c r="D689" s="47">
        <f>'Q2 DATA 1965-2021'!F686/100</f>
        <v>2.8900000000000002E-2</v>
      </c>
      <c r="F689">
        <f t="shared" si="43"/>
        <v>1667.4563132145597</v>
      </c>
      <c r="G689">
        <f t="shared" si="40"/>
        <v>259.69762609227286</v>
      </c>
      <c r="H689">
        <f t="shared" si="41"/>
        <v>702.65696167250462</v>
      </c>
      <c r="I689">
        <f t="shared" si="42"/>
        <v>244.92666308215411</v>
      </c>
    </row>
    <row r="690" spans="1:9" x14ac:dyDescent="0.2">
      <c r="A690" s="47">
        <f>'Q2 DATA 1965-2021'!R687/100</f>
        <v>-3.7699999999999997E-2</v>
      </c>
      <c r="B690" s="47">
        <f>'Q2 DATA 1965-2021'!N687/100</f>
        <v>2.6800000000000001E-2</v>
      </c>
      <c r="C690" s="47">
        <f>'Q2 DATA 1965-2021'!B687/100</f>
        <v>-5.5399999999999998E-2</v>
      </c>
      <c r="D690" s="47">
        <f>'Q2 DATA 1965-2021'!F687/100</f>
        <v>2.2000000000000002E-2</v>
      </c>
      <c r="F690">
        <f t="shared" si="43"/>
        <v>1604.5932102063709</v>
      </c>
      <c r="G690">
        <f t="shared" si="40"/>
        <v>266.65752247154575</v>
      </c>
      <c r="H690">
        <f t="shared" si="41"/>
        <v>663.72976599584786</v>
      </c>
      <c r="I690">
        <f t="shared" si="42"/>
        <v>250.3150496699615</v>
      </c>
    </row>
    <row r="691" spans="1:9" x14ac:dyDescent="0.2">
      <c r="A691" s="47">
        <f>'Q2 DATA 1965-2021'!R688/100</f>
        <v>4.1900000000000007E-2</v>
      </c>
      <c r="B691" s="47">
        <f>'Q2 DATA 1965-2021'!N688/100</f>
        <v>3.2500000000000001E-2</v>
      </c>
      <c r="C691" s="47">
        <f>'Q2 DATA 1965-2021'!B688/100</f>
        <v>3.2300000000000002E-2</v>
      </c>
      <c r="D691" s="47">
        <f>'Q2 DATA 1965-2021'!F688/100</f>
        <v>3.0200000000000001E-2</v>
      </c>
      <c r="F691">
        <f t="shared" si="43"/>
        <v>1671.825665714018</v>
      </c>
      <c r="G691">
        <f t="shared" si="40"/>
        <v>275.32389195187096</v>
      </c>
      <c r="H691">
        <f t="shared" si="41"/>
        <v>685.16823743751377</v>
      </c>
      <c r="I691">
        <f t="shared" si="42"/>
        <v>257.87456416999436</v>
      </c>
    </row>
    <row r="692" spans="1:9" x14ac:dyDescent="0.2">
      <c r="A692" s="47">
        <f>'Q2 DATA 1965-2021'!R689/100</f>
        <v>1.09E-2</v>
      </c>
      <c r="B692" s="47">
        <f>'Q2 DATA 1965-2021'!N689/100</f>
        <v>-5.1799999999999999E-2</v>
      </c>
      <c r="C692" s="47">
        <f>'Q2 DATA 1965-2021'!B689/100</f>
        <v>-2.6699999999999998E-2</v>
      </c>
      <c r="D692" s="47">
        <f>'Q2 DATA 1965-2021'!F689/100</f>
        <v>-4.6399999999999997E-2</v>
      </c>
      <c r="F692">
        <f t="shared" si="43"/>
        <v>1690.0485654703007</v>
      </c>
      <c r="G692">
        <f t="shared" si="40"/>
        <v>261.06211434876406</v>
      </c>
      <c r="H692">
        <f t="shared" si="41"/>
        <v>666.87424549793218</v>
      </c>
      <c r="I692">
        <f t="shared" si="42"/>
        <v>245.90918439250663</v>
      </c>
    </row>
    <row r="693" spans="1:9" x14ac:dyDescent="0.2">
      <c r="A693" s="47">
        <f>'Q2 DATA 1965-2021'!R690/100</f>
        <v>6.1900000000000004E-2</v>
      </c>
      <c r="B693" s="47">
        <f>'Q2 DATA 1965-2021'!N690/100</f>
        <v>8.5199999999999998E-2</v>
      </c>
      <c r="C693" s="47">
        <f>'Q2 DATA 1965-2021'!B690/100</f>
        <v>1.67E-2</v>
      </c>
      <c r="D693" s="47">
        <f>'Q2 DATA 1965-2021'!F690/100</f>
        <v>7.1599999999999997E-2</v>
      </c>
      <c r="F693">
        <f t="shared" si="43"/>
        <v>1794.6625716729125</v>
      </c>
      <c r="G693">
        <f t="shared" si="40"/>
        <v>283.30460649127872</v>
      </c>
      <c r="H693">
        <f t="shared" si="41"/>
        <v>678.01104539774758</v>
      </c>
      <c r="I693">
        <f t="shared" si="42"/>
        <v>263.51628199501016</v>
      </c>
    </row>
    <row r="694" spans="1:9" x14ac:dyDescent="0.2">
      <c r="A694" s="47">
        <f>'Q2 DATA 1965-2021'!R691/100</f>
        <v>-5.7200000000000001E-2</v>
      </c>
      <c r="B694" s="47">
        <f>'Q2 DATA 1965-2021'!N691/100</f>
        <v>3.7000000000000002E-3</v>
      </c>
      <c r="C694" s="47">
        <f>'Q2 DATA 1965-2021'!B691/100</f>
        <v>-5.1299999999999998E-2</v>
      </c>
      <c r="D694" s="47">
        <f>'Q2 DATA 1965-2021'!F691/100</f>
        <v>-8.8999999999999999E-3</v>
      </c>
      <c r="F694">
        <f t="shared" si="43"/>
        <v>1692.0078725732219</v>
      </c>
      <c r="G694">
        <f t="shared" si="40"/>
        <v>284.35283353529644</v>
      </c>
      <c r="H694">
        <f t="shared" si="41"/>
        <v>643.22907876884312</v>
      </c>
      <c r="I694">
        <f t="shared" si="42"/>
        <v>261.17098708525458</v>
      </c>
    </row>
    <row r="695" spans="1:9" x14ac:dyDescent="0.2">
      <c r="A695" s="47">
        <f>'Q2 DATA 1965-2021'!R692/100</f>
        <v>2.6499999999999999E-2</v>
      </c>
      <c r="B695" s="47">
        <f>'Q2 DATA 1965-2021'!N692/100</f>
        <v>1.9E-2</v>
      </c>
      <c r="C695" s="47">
        <f>'Q2 DATA 1965-2021'!B692/100</f>
        <v>-1.1000000000000001E-3</v>
      </c>
      <c r="D695" s="47">
        <f>'Q2 DATA 1965-2021'!F692/100</f>
        <v>3.5099999999999999E-2</v>
      </c>
      <c r="F695">
        <f t="shared" si="43"/>
        <v>1736.8460811964123</v>
      </c>
      <c r="G695">
        <f>G694*(1+B695)</f>
        <v>289.75553737246707</v>
      </c>
      <c r="H695">
        <f t="shared" si="41"/>
        <v>642.52152678219738</v>
      </c>
      <c r="I695">
        <f t="shared" si="42"/>
        <v>270.33808873194698</v>
      </c>
    </row>
  </sheetData>
  <mergeCells count="2">
    <mergeCell ref="F10:I10"/>
    <mergeCell ref="K9:V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5F476-6D69-3C40-8300-9EAE1283CD43}">
  <sheetPr>
    <tabColor theme="9" tint="0.59999389629810485"/>
  </sheetPr>
  <dimension ref="A1:H32"/>
  <sheetViews>
    <sheetView tabSelected="1" zoomScale="75" workbookViewId="0">
      <selection activeCell="D6" sqref="D6"/>
    </sheetView>
  </sheetViews>
  <sheetFormatPr baseColWidth="10" defaultColWidth="10.83203125" defaultRowHeight="16" x14ac:dyDescent="0.2"/>
  <cols>
    <col min="1" max="1" width="33.6640625" bestFit="1" customWidth="1"/>
    <col min="2" max="2" width="32.1640625" customWidth="1"/>
    <col min="3" max="3" width="18.33203125" bestFit="1" customWidth="1"/>
  </cols>
  <sheetData>
    <row r="1" spans="1:4" ht="17" thickBot="1" x14ac:dyDescent="0.25">
      <c r="A1" s="56" t="s">
        <v>90</v>
      </c>
    </row>
    <row r="2" spans="1:4" ht="17" thickBot="1" x14ac:dyDescent="0.25"/>
    <row r="3" spans="1:4" ht="17" thickBot="1" x14ac:dyDescent="0.25">
      <c r="A3" s="67" t="s">
        <v>86</v>
      </c>
      <c r="B3" s="68" t="s">
        <v>114</v>
      </c>
      <c r="C3" s="69" t="s">
        <v>92</v>
      </c>
      <c r="D3" s="14"/>
    </row>
    <row r="4" spans="1:4" x14ac:dyDescent="0.2">
      <c r="A4" s="46" t="s">
        <v>27</v>
      </c>
      <c r="B4" s="64">
        <f>_xlfn.STDEV.S('Q2 DATA 1965-2021'!B9:B692)</f>
        <v>6.4142595765279511</v>
      </c>
      <c r="C4" s="63">
        <f>'ANSWER 2 (PART 1)'!B5</f>
        <v>1.156666666666667</v>
      </c>
    </row>
    <row r="5" spans="1:4" x14ac:dyDescent="0.2">
      <c r="A5" s="46" t="s">
        <v>28</v>
      </c>
      <c r="B5" s="63">
        <f>_xlfn.STDEV.S('Q2 DATA 1965-2021'!C9:C692)</f>
        <v>5.9845372288364658</v>
      </c>
      <c r="C5" s="63">
        <f>'ANSWER 2 (PART 1)'!B6</f>
        <v>1.1595029239766081</v>
      </c>
    </row>
    <row r="6" spans="1:4" x14ac:dyDescent="0.2">
      <c r="A6" s="46" t="s">
        <v>29</v>
      </c>
      <c r="B6" s="63">
        <f>_xlfn.STDEV.S('Q2 DATA 1965-2021'!D9:D692)</f>
        <v>5.4764736871852673</v>
      </c>
      <c r="C6" s="63">
        <f>'ANSWER 2 (PART 1)'!B7</f>
        <v>1.125979532163742</v>
      </c>
    </row>
    <row r="7" spans="1:4" x14ac:dyDescent="0.2">
      <c r="A7" s="46" t="s">
        <v>30</v>
      </c>
      <c r="B7" s="63">
        <f>_xlfn.STDEV.S('Q2 DATA 1965-2021'!E9:E692)</f>
        <v>5.1153566468307412</v>
      </c>
      <c r="C7" s="63">
        <f>'ANSWER 2 (PART 1)'!B8</f>
        <v>1.0951461988304092</v>
      </c>
    </row>
    <row r="8" spans="1:4" x14ac:dyDescent="0.2">
      <c r="A8" s="46" t="s">
        <v>31</v>
      </c>
      <c r="B8" s="63">
        <f>_xlfn.STDEV.S('Q2 DATA 1965-2021'!F9:F692)</f>
        <v>4.289638577701175</v>
      </c>
      <c r="C8" s="63">
        <f>'ANSWER 2 (PART 1)'!B9</f>
        <v>0.9143421052631574</v>
      </c>
    </row>
    <row r="9" spans="1:4" x14ac:dyDescent="0.2">
      <c r="A9" s="46" t="s">
        <v>32</v>
      </c>
      <c r="B9" s="63">
        <f>_xlfn.STDEV.S('Q2 DATA 1965-2021'!N9:N692)</f>
        <v>4.8245072156698754</v>
      </c>
      <c r="C9" s="63">
        <f>'ANSWER 2 (PART 1)'!B10</f>
        <v>0.94900584795321785</v>
      </c>
    </row>
    <row r="10" spans="1:4" x14ac:dyDescent="0.2">
      <c r="A10" s="46" t="s">
        <v>33</v>
      </c>
      <c r="B10" s="63">
        <f>_xlfn.STDEV.S('Q2 DATA 1965-2021'!O9:O692)</f>
        <v>4.5505955115255885</v>
      </c>
      <c r="C10" s="63">
        <f>'ANSWER 2 (PART 1)'!B11</f>
        <v>0.96416666666666773</v>
      </c>
    </row>
    <row r="11" spans="1:4" x14ac:dyDescent="0.2">
      <c r="A11" s="46" t="s">
        <v>34</v>
      </c>
      <c r="B11" s="63">
        <f>_xlfn.STDEV.S('Q2 DATA 1965-2021'!P9:P692)</f>
        <v>4.3829132635177643</v>
      </c>
      <c r="C11" s="63">
        <f>'ANSWER 2 (PART 1)'!B12</f>
        <v>1.0051461988304085</v>
      </c>
    </row>
    <row r="12" spans="1:4" x14ac:dyDescent="0.2">
      <c r="A12" s="46" t="s">
        <v>35</v>
      </c>
      <c r="B12" s="63">
        <f>_xlfn.STDEV.S('Q2 DATA 1965-2021'!Q9:Q692)</f>
        <v>4.6422992676416452</v>
      </c>
      <c r="C12" s="63">
        <f>'ANSWER 2 (PART 1)'!B13</f>
        <v>1.0144883040935684</v>
      </c>
    </row>
    <row r="13" spans="1:4" x14ac:dyDescent="0.2">
      <c r="A13" s="46" t="s">
        <v>36</v>
      </c>
      <c r="B13" s="63">
        <f>_xlfn.STDEV.S('Q2 DATA 1965-2021'!R9:R692)</f>
        <v>5.4506333887201484</v>
      </c>
      <c r="C13" s="63">
        <f>'ANSWER 2 (PART 1)'!B14</f>
        <v>1.2465935672514596</v>
      </c>
    </row>
    <row r="14" spans="1:4" x14ac:dyDescent="0.2">
      <c r="A14" s="46" t="s">
        <v>37</v>
      </c>
      <c r="B14" s="63">
        <f>_xlfn.STDEV.S('Q2 DATA 1965-2021'!Z9:Z692)</f>
        <v>5.0475017691675683</v>
      </c>
      <c r="C14" s="63">
        <f>'ANSWER 2 (PART 1)'!B15</f>
        <v>0.87564327485380111</v>
      </c>
    </row>
    <row r="15" spans="1:4" x14ac:dyDescent="0.2">
      <c r="A15" s="46" t="s">
        <v>38</v>
      </c>
      <c r="B15" s="63">
        <f>_xlfn.STDEV.S('Q2 DATA 1965-2021'!AA9:AA692)</f>
        <v>4.3904014359290331</v>
      </c>
      <c r="C15" s="63">
        <f>'ANSWER 2 (PART 1)'!B16</f>
        <v>0.9838011695906429</v>
      </c>
    </row>
    <row r="16" spans="1:4" x14ac:dyDescent="0.2">
      <c r="A16" s="46" t="s">
        <v>39</v>
      </c>
      <c r="B16" s="63">
        <f>_xlfn.STDEV.S('Q2 DATA 1965-2021'!AB9:AB692)</f>
        <v>4.3428419181942832</v>
      </c>
      <c r="C16" s="63">
        <f>'ANSWER 2 (PART 1)'!B17</f>
        <v>0.9497514619883044</v>
      </c>
    </row>
    <row r="17" spans="1:8" x14ac:dyDescent="0.2">
      <c r="A17" s="46" t="s">
        <v>40</v>
      </c>
      <c r="B17" s="63">
        <f>_xlfn.STDEV.S('Q2 DATA 1965-2021'!AC9:AC692)</f>
        <v>4.4051339087877572</v>
      </c>
      <c r="C17" s="63">
        <f>'ANSWER 2 (PART 1)'!B18</f>
        <v>1.1302777777777777</v>
      </c>
    </row>
    <row r="18" spans="1:8" x14ac:dyDescent="0.2">
      <c r="A18" s="46" t="s">
        <v>41</v>
      </c>
      <c r="B18" s="63">
        <f>_xlfn.STDEV.S('Q2 DATA 1965-2021'!AD9:AD692)</f>
        <v>5.0546020823988798</v>
      </c>
      <c r="C18" s="63">
        <f>'ANSWER 2 (PART 1)'!B19</f>
        <v>1.2173538011695912</v>
      </c>
    </row>
    <row r="19" spans="1:8" ht="17" thickBot="1" x14ac:dyDescent="0.25">
      <c r="A19" s="46"/>
      <c r="B19" s="63"/>
      <c r="C19" s="63"/>
    </row>
    <row r="20" spans="1:8" ht="17" thickBot="1" x14ac:dyDescent="0.25">
      <c r="A20" s="71" t="s">
        <v>81</v>
      </c>
      <c r="B20" s="63"/>
      <c r="C20" s="63"/>
    </row>
    <row r="21" spans="1:8" ht="17" thickBot="1" x14ac:dyDescent="0.25">
      <c r="A21" s="46"/>
      <c r="B21" s="63"/>
      <c r="C21" s="63"/>
    </row>
    <row r="22" spans="1:8" ht="16" customHeight="1" x14ac:dyDescent="0.2">
      <c r="A22" s="238" t="s">
        <v>109</v>
      </c>
      <c r="B22" s="239"/>
      <c r="C22" s="239"/>
      <c r="D22" s="239"/>
      <c r="E22" s="239"/>
      <c r="F22" s="239"/>
      <c r="G22" s="240"/>
      <c r="H22" s="70"/>
    </row>
    <row r="23" spans="1:8" ht="16" customHeight="1" x14ac:dyDescent="0.2">
      <c r="A23" s="241"/>
      <c r="B23" s="242"/>
      <c r="C23" s="242"/>
      <c r="D23" s="242"/>
      <c r="E23" s="242"/>
      <c r="F23" s="242"/>
      <c r="G23" s="243"/>
      <c r="H23" s="70"/>
    </row>
    <row r="24" spans="1:8" ht="16" customHeight="1" x14ac:dyDescent="0.2">
      <c r="A24" s="241"/>
      <c r="B24" s="242"/>
      <c r="C24" s="242"/>
      <c r="D24" s="242"/>
      <c r="E24" s="242"/>
      <c r="F24" s="242"/>
      <c r="G24" s="243"/>
      <c r="H24" s="70"/>
    </row>
    <row r="25" spans="1:8" ht="17" thickBot="1" x14ac:dyDescent="0.25">
      <c r="A25" s="244"/>
      <c r="B25" s="245"/>
      <c r="C25" s="245"/>
      <c r="D25" s="245"/>
      <c r="E25" s="245"/>
      <c r="F25" s="245"/>
      <c r="G25" s="246"/>
      <c r="H25" s="70"/>
    </row>
    <row r="26" spans="1:8" x14ac:dyDescent="0.2">
      <c r="A26" s="70"/>
      <c r="B26" s="70"/>
      <c r="C26" s="70"/>
      <c r="D26" s="70"/>
      <c r="E26" s="70"/>
      <c r="F26" s="70"/>
      <c r="G26" s="70"/>
      <c r="H26" s="70"/>
    </row>
    <row r="28" spans="1:8" x14ac:dyDescent="0.2">
      <c r="A28" t="s">
        <v>108</v>
      </c>
    </row>
    <row r="30" spans="1:8" x14ac:dyDescent="0.2">
      <c r="A30" s="46" t="s">
        <v>105</v>
      </c>
      <c r="B30" s="63">
        <f>CORREL(B4:B8,C4:C8)</f>
        <v>0.91448229651987012</v>
      </c>
    </row>
    <row r="31" spans="1:8" x14ac:dyDescent="0.2">
      <c r="A31" s="46" t="s">
        <v>106</v>
      </c>
      <c r="B31" s="64">
        <f>CORREL(B9:B13,C9:C13)</f>
        <v>0.84729940717258045</v>
      </c>
    </row>
    <row r="32" spans="1:8" x14ac:dyDescent="0.2">
      <c r="A32" s="46" t="s">
        <v>107</v>
      </c>
      <c r="B32" s="64">
        <f>CORREL(B14:B18,C14:C18)</f>
        <v>0.12932357578398493</v>
      </c>
    </row>
  </sheetData>
  <mergeCells count="1">
    <mergeCell ref="A22:G2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FEFFB-3175-1E4C-9B0F-385834F7C323}">
  <sheetPr>
    <tabColor theme="9" tint="0.59999389629810485"/>
  </sheetPr>
  <dimension ref="A1:BV712"/>
  <sheetViews>
    <sheetView zoomScale="82" zoomScaleNormal="82" workbookViewId="0">
      <selection activeCell="I23" sqref="I23"/>
    </sheetView>
  </sheetViews>
  <sheetFormatPr baseColWidth="10" defaultColWidth="10.83203125" defaultRowHeight="16" x14ac:dyDescent="0.2"/>
  <cols>
    <col min="1" max="1" width="11.6640625" customWidth="1"/>
    <col min="2" max="2" width="30.33203125" customWidth="1"/>
  </cols>
  <sheetData>
    <row r="1" spans="1:13" ht="17" thickBot="1" x14ac:dyDescent="0.25">
      <c r="A1" t="s">
        <v>161</v>
      </c>
      <c r="B1" t="s">
        <v>159</v>
      </c>
      <c r="C1" t="s">
        <v>160</v>
      </c>
      <c r="D1" s="74" t="s">
        <v>164</v>
      </c>
      <c r="F1" s="56" t="s">
        <v>162</v>
      </c>
    </row>
    <row r="2" spans="1:13" ht="17" thickBot="1" x14ac:dyDescent="0.25">
      <c r="A2" t="s">
        <v>144</v>
      </c>
      <c r="B2">
        <f>'ANSWER 2 (PART 1)'!B5</f>
        <v>1.156666666666667</v>
      </c>
      <c r="C2">
        <f>G45</f>
        <v>1.1690661862450622</v>
      </c>
      <c r="D2">
        <v>0.11252383325188564</v>
      </c>
    </row>
    <row r="3" spans="1:13" ht="16" customHeight="1" x14ac:dyDescent="0.2">
      <c r="A3" t="s">
        <v>145</v>
      </c>
      <c r="B3">
        <f>'ANSWER 2 (PART 1)'!B6</f>
        <v>1.1595029239766081</v>
      </c>
      <c r="C3">
        <f>V45</f>
        <v>1.1900426438256821</v>
      </c>
      <c r="D3">
        <v>0.10323514606818829</v>
      </c>
      <c r="F3" s="205" t="s">
        <v>191</v>
      </c>
      <c r="G3" s="206"/>
      <c r="H3" s="206"/>
      <c r="I3" s="206"/>
      <c r="J3" s="206"/>
      <c r="K3" s="206"/>
      <c r="L3" s="206"/>
      <c r="M3" s="207"/>
    </row>
    <row r="4" spans="1:13" x14ac:dyDescent="0.2">
      <c r="A4" t="s">
        <v>146</v>
      </c>
      <c r="B4">
        <f>'ANSWER 2 (PART 1)'!B7</f>
        <v>1.125979532163742</v>
      </c>
      <c r="C4">
        <f>AK45</f>
        <v>1.1378935320426993</v>
      </c>
      <c r="D4">
        <v>9.9855313210933105E-2</v>
      </c>
      <c r="F4" s="208"/>
      <c r="G4" s="209"/>
      <c r="H4" s="209"/>
      <c r="I4" s="209"/>
      <c r="J4" s="209"/>
      <c r="K4" s="209"/>
      <c r="L4" s="209"/>
      <c r="M4" s="210"/>
    </row>
    <row r="5" spans="1:13" x14ac:dyDescent="0.2">
      <c r="A5" t="s">
        <v>147</v>
      </c>
      <c r="B5">
        <f>'ANSWER 2 (PART 1)'!B8</f>
        <v>1.0951461988304092</v>
      </c>
      <c r="C5">
        <f>AZ45</f>
        <v>1.09982225515065</v>
      </c>
      <c r="D5">
        <v>9.1028179796911912E-2</v>
      </c>
      <c r="F5" s="208"/>
      <c r="G5" s="209"/>
      <c r="H5" s="209"/>
      <c r="I5" s="209"/>
      <c r="J5" s="209"/>
      <c r="K5" s="209"/>
      <c r="L5" s="209"/>
      <c r="M5" s="210"/>
    </row>
    <row r="6" spans="1:13" x14ac:dyDescent="0.2">
      <c r="A6" t="s">
        <v>148</v>
      </c>
      <c r="B6">
        <f>'ANSWER 2 (PART 1)'!B9</f>
        <v>0.9143421052631574</v>
      </c>
      <c r="C6">
        <f>BO45</f>
        <v>0.94555932071965176</v>
      </c>
      <c r="D6">
        <v>-6.0787811831697347E-4</v>
      </c>
      <c r="F6" s="208"/>
      <c r="G6" s="209"/>
      <c r="H6" s="209"/>
      <c r="I6" s="209"/>
      <c r="J6" s="209"/>
      <c r="K6" s="209"/>
      <c r="L6" s="209"/>
      <c r="M6" s="210"/>
    </row>
    <row r="7" spans="1:13" x14ac:dyDescent="0.2">
      <c r="F7" s="208"/>
      <c r="G7" s="209"/>
      <c r="H7" s="209"/>
      <c r="I7" s="209"/>
      <c r="J7" s="209"/>
      <c r="K7" s="209"/>
      <c r="L7" s="209"/>
      <c r="M7" s="210"/>
    </row>
    <row r="8" spans="1:13" x14ac:dyDescent="0.2">
      <c r="F8" s="208"/>
      <c r="G8" s="209"/>
      <c r="H8" s="209"/>
      <c r="I8" s="209"/>
      <c r="J8" s="209"/>
      <c r="K8" s="209"/>
      <c r="L8" s="209"/>
      <c r="M8" s="210"/>
    </row>
    <row r="9" spans="1:13" ht="17" thickBot="1" x14ac:dyDescent="0.25">
      <c r="F9" s="211"/>
      <c r="G9" s="212"/>
      <c r="H9" s="212"/>
      <c r="I9" s="212"/>
      <c r="J9" s="212"/>
      <c r="K9" s="212"/>
      <c r="L9" s="212"/>
      <c r="M9" s="213"/>
    </row>
    <row r="25" spans="1:67" ht="22" thickBot="1" x14ac:dyDescent="0.3">
      <c r="F25" s="84"/>
      <c r="H25" s="87" t="s">
        <v>164</v>
      </c>
    </row>
    <row r="26" spans="1:67" ht="22" thickBot="1" x14ac:dyDescent="0.3">
      <c r="A26" s="247" t="s">
        <v>144</v>
      </c>
      <c r="B26" s="248"/>
      <c r="C26" s="248"/>
      <c r="D26" s="249"/>
      <c r="F26" s="86"/>
      <c r="H26" s="87" t="s">
        <v>160</v>
      </c>
      <c r="P26" s="247" t="s">
        <v>145</v>
      </c>
      <c r="Q26" s="248"/>
      <c r="R26" s="248"/>
      <c r="S26" s="249"/>
      <c r="AE26" s="247" t="s">
        <v>146</v>
      </c>
      <c r="AF26" s="248"/>
      <c r="AG26" s="248"/>
      <c r="AH26" s="249"/>
      <c r="AT26" s="247" t="s">
        <v>147</v>
      </c>
      <c r="AU26" s="248"/>
      <c r="AV26" s="248"/>
      <c r="AW26" s="249"/>
      <c r="BI26" s="247" t="s">
        <v>148</v>
      </c>
      <c r="BJ26" s="248"/>
      <c r="BK26" s="248"/>
      <c r="BL26" s="249"/>
    </row>
    <row r="27" spans="1:67" ht="17" thickBot="1" x14ac:dyDescent="0.25"/>
    <row r="28" spans="1:67" ht="17" thickBot="1" x14ac:dyDescent="0.25">
      <c r="A28" s="77" t="s">
        <v>118</v>
      </c>
      <c r="B28" s="77" t="s">
        <v>115</v>
      </c>
      <c r="C28" s="77" t="s">
        <v>116</v>
      </c>
      <c r="D28" s="78" t="s">
        <v>117</v>
      </c>
      <c r="F28" t="s">
        <v>119</v>
      </c>
      <c r="P28" s="77" t="s">
        <v>118</v>
      </c>
      <c r="Q28" s="77" t="s">
        <v>115</v>
      </c>
      <c r="R28" s="77" t="s">
        <v>116</v>
      </c>
      <c r="S28" s="78" t="s">
        <v>117</v>
      </c>
      <c r="U28" t="s">
        <v>119</v>
      </c>
      <c r="AE28" s="77" t="s">
        <v>118</v>
      </c>
      <c r="AF28" s="77" t="s">
        <v>115</v>
      </c>
      <c r="AG28" s="77" t="s">
        <v>116</v>
      </c>
      <c r="AH28" s="78" t="s">
        <v>117</v>
      </c>
      <c r="AJ28" t="s">
        <v>119</v>
      </c>
      <c r="AT28" s="77" t="s">
        <v>118</v>
      </c>
      <c r="AU28" s="77" t="s">
        <v>115</v>
      </c>
      <c r="AV28" s="77" t="s">
        <v>116</v>
      </c>
      <c r="AW28" s="78" t="s">
        <v>117</v>
      </c>
      <c r="AY28" t="s">
        <v>119</v>
      </c>
      <c r="BI28" s="77" t="s">
        <v>118</v>
      </c>
      <c r="BJ28" s="77" t="s">
        <v>115</v>
      </c>
      <c r="BK28" s="77" t="s">
        <v>116</v>
      </c>
      <c r="BL28" s="78" t="s">
        <v>117</v>
      </c>
      <c r="BN28" t="s">
        <v>119</v>
      </c>
    </row>
    <row r="29" spans="1:67" ht="17" thickBot="1" x14ac:dyDescent="0.25">
      <c r="A29" s="75">
        <v>196501</v>
      </c>
      <c r="B29">
        <f>'Q2 DATA 1965-2021'!B9-'Q2 DATA 1965-2021'!AM9</f>
        <v>7.33</v>
      </c>
      <c r="C29" s="76">
        <v>3.54</v>
      </c>
      <c r="D29" s="76">
        <v>0.28000000000000003</v>
      </c>
      <c r="P29" s="75">
        <v>196501</v>
      </c>
      <c r="Q29">
        <f>'Q2 DATA 1965-2021'!C9-'Q2 DATA 1965-2021'!AM9</f>
        <v>6.1099999999999994</v>
      </c>
      <c r="R29" s="76">
        <v>3.54</v>
      </c>
      <c r="S29" s="76">
        <v>0.28000000000000003</v>
      </c>
      <c r="AE29" s="75">
        <v>196501</v>
      </c>
      <c r="AF29">
        <f>'Q2 DATA 1965-2021'!D9-'Q2 DATA 1965-2021'!AM9</f>
        <v>5.42</v>
      </c>
      <c r="AG29" s="76">
        <v>3.54</v>
      </c>
      <c r="AH29" s="76">
        <v>0.28000000000000003</v>
      </c>
      <c r="AT29" s="75">
        <v>196501</v>
      </c>
      <c r="AU29">
        <f>'Q2 DATA 1965-2021'!E9-'Q2 DATA 1965-2021'!AM9</f>
        <v>5.1499999999999995</v>
      </c>
      <c r="AV29" s="76">
        <v>3.54</v>
      </c>
      <c r="AW29" s="76">
        <v>0.28000000000000003</v>
      </c>
      <c r="BI29" s="75">
        <v>196501</v>
      </c>
      <c r="BJ29">
        <f>'Q2 DATA 1965-2021'!F9-'Q2 DATA 1965-2021'!AM9</f>
        <v>3.05</v>
      </c>
      <c r="BK29" s="76">
        <v>3.54</v>
      </c>
      <c r="BL29" s="76">
        <v>0.28000000000000003</v>
      </c>
    </row>
    <row r="30" spans="1:67" x14ac:dyDescent="0.2">
      <c r="A30" s="45">
        <v>196502</v>
      </c>
      <c r="B30">
        <f>'Q2 DATA 1965-2021'!B10-'Q2 DATA 1965-2021'!AM10</f>
        <v>2.71</v>
      </c>
      <c r="C30" s="47">
        <v>0.44</v>
      </c>
      <c r="D30" s="47">
        <v>0.3</v>
      </c>
      <c r="F30" s="81" t="s">
        <v>120</v>
      </c>
      <c r="G30" s="81"/>
      <c r="P30" s="45">
        <v>196502</v>
      </c>
      <c r="Q30">
        <f>'Q2 DATA 1965-2021'!C10-'Q2 DATA 1965-2021'!AM10</f>
        <v>3.7199999999999998</v>
      </c>
      <c r="R30" s="47">
        <v>0.44</v>
      </c>
      <c r="S30" s="47">
        <v>0.3</v>
      </c>
      <c r="U30" s="81" t="s">
        <v>120</v>
      </c>
      <c r="V30" s="81"/>
      <c r="AE30" s="45">
        <v>196502</v>
      </c>
      <c r="AF30">
        <f>'Q2 DATA 1965-2021'!D10-'Q2 DATA 1965-2021'!AM10</f>
        <v>3.5100000000000002</v>
      </c>
      <c r="AG30" s="47">
        <v>0.44</v>
      </c>
      <c r="AH30" s="47">
        <v>0.3</v>
      </c>
      <c r="AJ30" s="81" t="s">
        <v>120</v>
      </c>
      <c r="AK30" s="81"/>
      <c r="AT30" s="45">
        <v>196502</v>
      </c>
      <c r="AU30">
        <f>'Q2 DATA 1965-2021'!E10-'Q2 DATA 1965-2021'!AM10</f>
        <v>2.4300000000000002</v>
      </c>
      <c r="AV30" s="47">
        <v>0.44</v>
      </c>
      <c r="AW30" s="47">
        <v>0.3</v>
      </c>
      <c r="AY30" s="81" t="s">
        <v>120</v>
      </c>
      <c r="AZ30" s="81"/>
      <c r="BI30" s="45">
        <v>196502</v>
      </c>
      <c r="BJ30">
        <f>'Q2 DATA 1965-2021'!F10-'Q2 DATA 1965-2021'!AM10</f>
        <v>-0.21</v>
      </c>
      <c r="BK30" s="47">
        <v>0.44</v>
      </c>
      <c r="BL30" s="47">
        <v>0.3</v>
      </c>
      <c r="BN30" s="81" t="s">
        <v>120</v>
      </c>
      <c r="BO30" s="81"/>
    </row>
    <row r="31" spans="1:67" x14ac:dyDescent="0.2">
      <c r="A31" s="45">
        <v>196503</v>
      </c>
      <c r="B31">
        <f>'Q2 DATA 1965-2021'!B11-'Q2 DATA 1965-2021'!AM11</f>
        <v>2</v>
      </c>
      <c r="C31" s="47">
        <v>-1.34</v>
      </c>
      <c r="D31" s="47">
        <v>0.36</v>
      </c>
      <c r="F31" t="s">
        <v>121</v>
      </c>
      <c r="G31">
        <v>0.81711219551741332</v>
      </c>
      <c r="P31" s="45">
        <v>196503</v>
      </c>
      <c r="Q31">
        <f>'Q2 DATA 1965-2021'!C11-'Q2 DATA 1965-2021'!AM11</f>
        <v>7.0000000000000007E-2</v>
      </c>
      <c r="R31" s="47">
        <v>-1.34</v>
      </c>
      <c r="S31" s="47">
        <v>0.36</v>
      </c>
      <c r="U31" t="s">
        <v>121</v>
      </c>
      <c r="V31">
        <v>0.89195707066262464</v>
      </c>
      <c r="AE31" s="45">
        <v>196503</v>
      </c>
      <c r="AF31">
        <f>'Q2 DATA 1965-2021'!D11-'Q2 DATA 1965-2021'!AM11</f>
        <v>0.25</v>
      </c>
      <c r="AG31" s="47">
        <v>-1.34</v>
      </c>
      <c r="AH31" s="47">
        <v>0.36</v>
      </c>
      <c r="AJ31" t="s">
        <v>121</v>
      </c>
      <c r="AK31">
        <v>0.93165789309973301</v>
      </c>
      <c r="AT31" s="45">
        <v>196503</v>
      </c>
      <c r="AU31">
        <f>'Q2 DATA 1965-2021'!E11-'Q2 DATA 1965-2021'!AM11</f>
        <v>-0.52</v>
      </c>
      <c r="AV31" s="47">
        <v>-1.34</v>
      </c>
      <c r="AW31" s="47">
        <v>0.36</v>
      </c>
      <c r="AY31" t="s">
        <v>121</v>
      </c>
      <c r="AZ31">
        <v>0.96378653965596928</v>
      </c>
      <c r="BI31" s="45">
        <v>196503</v>
      </c>
      <c r="BJ31">
        <f>'Q2 DATA 1965-2021'!F11-'Q2 DATA 1965-2021'!AM11</f>
        <v>-1.7399999999999998</v>
      </c>
      <c r="BK31" s="47">
        <v>-1.34</v>
      </c>
      <c r="BL31" s="47">
        <v>0.36</v>
      </c>
      <c r="BN31" t="s">
        <v>121</v>
      </c>
      <c r="BO31">
        <v>0.9875676699288527</v>
      </c>
    </row>
    <row r="32" spans="1:67" x14ac:dyDescent="0.2">
      <c r="A32" s="45">
        <v>196504</v>
      </c>
      <c r="B32">
        <f>'Q2 DATA 1965-2021'!B12-'Q2 DATA 1965-2021'!AM12</f>
        <v>4.4800000000000004</v>
      </c>
      <c r="C32" s="47">
        <v>3.11</v>
      </c>
      <c r="D32" s="47">
        <v>0.31</v>
      </c>
      <c r="F32" t="s">
        <v>122</v>
      </c>
      <c r="G32">
        <v>0.66767234006328746</v>
      </c>
      <c r="P32" s="45">
        <v>196504</v>
      </c>
      <c r="Q32">
        <f>'Q2 DATA 1965-2021'!C12-'Q2 DATA 1965-2021'!AM12</f>
        <v>3.98</v>
      </c>
      <c r="R32" s="47">
        <v>3.11</v>
      </c>
      <c r="S32" s="47">
        <v>0.31</v>
      </c>
      <c r="U32" t="s">
        <v>122</v>
      </c>
      <c r="V32">
        <v>0.79558741590505044</v>
      </c>
      <c r="AE32" s="45">
        <v>196504</v>
      </c>
      <c r="AF32">
        <f>'Q2 DATA 1965-2021'!D12-'Q2 DATA 1965-2021'!AM12</f>
        <v>3.6</v>
      </c>
      <c r="AG32" s="47">
        <v>3.11</v>
      </c>
      <c r="AH32" s="47">
        <v>0.31</v>
      </c>
      <c r="AJ32" t="s">
        <v>122</v>
      </c>
      <c r="AK32">
        <v>0.86798642977503349</v>
      </c>
      <c r="AT32" s="45">
        <v>196504</v>
      </c>
      <c r="AU32">
        <f>'Q2 DATA 1965-2021'!E12-'Q2 DATA 1965-2021'!AM12</f>
        <v>3.2399999999999998</v>
      </c>
      <c r="AV32" s="47">
        <v>3.11</v>
      </c>
      <c r="AW32" s="47">
        <v>0.31</v>
      </c>
      <c r="AY32" t="s">
        <v>122</v>
      </c>
      <c r="AZ32">
        <v>0.92888449402202722</v>
      </c>
      <c r="BI32" s="45">
        <v>196504</v>
      </c>
      <c r="BJ32">
        <f>'Q2 DATA 1965-2021'!F12-'Q2 DATA 1965-2021'!AM12</f>
        <v>2.96</v>
      </c>
      <c r="BK32" s="47">
        <v>3.11</v>
      </c>
      <c r="BL32" s="47">
        <v>0.31</v>
      </c>
      <c r="BN32" t="s">
        <v>122</v>
      </c>
      <c r="BO32">
        <v>0.97528990268870341</v>
      </c>
    </row>
    <row r="33" spans="1:74" x14ac:dyDescent="0.2">
      <c r="A33" s="45">
        <v>196505</v>
      </c>
      <c r="B33">
        <f>'Q2 DATA 1965-2021'!B13-'Q2 DATA 1965-2021'!AM13</f>
        <v>-1</v>
      </c>
      <c r="C33" s="47">
        <v>-0.77</v>
      </c>
      <c r="D33" s="47">
        <v>0.31</v>
      </c>
      <c r="F33" t="s">
        <v>123</v>
      </c>
      <c r="G33">
        <v>0.66718505610443601</v>
      </c>
      <c r="P33" s="45">
        <v>196505</v>
      </c>
      <c r="Q33">
        <f>'Q2 DATA 1965-2021'!C13-'Q2 DATA 1965-2021'!AM13</f>
        <v>-1.03</v>
      </c>
      <c r="R33" s="47">
        <v>-0.77</v>
      </c>
      <c r="S33" s="47">
        <v>0.31</v>
      </c>
      <c r="U33" t="s">
        <v>123</v>
      </c>
      <c r="V33">
        <v>0.79528769070843019</v>
      </c>
      <c r="AE33" s="45">
        <v>196505</v>
      </c>
      <c r="AF33">
        <f>'Q2 DATA 1965-2021'!D13-'Q2 DATA 1965-2021'!AM13</f>
        <v>-0.62</v>
      </c>
      <c r="AG33" s="47">
        <v>-0.77</v>
      </c>
      <c r="AH33" s="47">
        <v>0.31</v>
      </c>
      <c r="AJ33" t="s">
        <v>123</v>
      </c>
      <c r="AK33">
        <v>0.86779286149024604</v>
      </c>
      <c r="AT33" s="45">
        <v>196505</v>
      </c>
      <c r="AU33">
        <f>'Q2 DATA 1965-2021'!E13-'Q2 DATA 1965-2021'!AM13</f>
        <v>-1.18</v>
      </c>
      <c r="AV33" s="47">
        <v>-0.77</v>
      </c>
      <c r="AW33" s="47">
        <v>0.31</v>
      </c>
      <c r="AY33" t="s">
        <v>123</v>
      </c>
      <c r="AZ33">
        <v>0.9287802190865756</v>
      </c>
      <c r="BI33" s="45">
        <v>196505</v>
      </c>
      <c r="BJ33">
        <f>'Q2 DATA 1965-2021'!F13-'Q2 DATA 1965-2021'!AM13</f>
        <v>-0.61</v>
      </c>
      <c r="BK33" s="47">
        <v>-0.77</v>
      </c>
      <c r="BL33" s="47">
        <v>0.31</v>
      </c>
      <c r="BN33" t="s">
        <v>123</v>
      </c>
      <c r="BO33">
        <v>0.97525367087446402</v>
      </c>
    </row>
    <row r="34" spans="1:74" x14ac:dyDescent="0.2">
      <c r="A34" s="45">
        <v>196506</v>
      </c>
      <c r="B34">
        <f>'Q2 DATA 1965-2021'!B14-'Q2 DATA 1965-2021'!AM14</f>
        <v>-10.15</v>
      </c>
      <c r="C34" s="47">
        <v>-5.51</v>
      </c>
      <c r="D34" s="47">
        <v>0.35</v>
      </c>
      <c r="F34" t="s">
        <v>124</v>
      </c>
      <c r="G34">
        <v>3.7127073190367179</v>
      </c>
      <c r="P34" s="45">
        <v>196506</v>
      </c>
      <c r="Q34">
        <f>'Q2 DATA 1965-2021'!C14-'Q2 DATA 1965-2021'!AM14</f>
        <v>-9.27</v>
      </c>
      <c r="R34" s="47">
        <v>-5.51</v>
      </c>
      <c r="S34" s="47">
        <v>0.35</v>
      </c>
      <c r="U34" t="s">
        <v>124</v>
      </c>
      <c r="V34">
        <v>2.7153289401285976</v>
      </c>
      <c r="AE34" s="45">
        <v>196506</v>
      </c>
      <c r="AF34">
        <f>'Q2 DATA 1965-2021'!D14-'Q2 DATA 1965-2021'!AM14</f>
        <v>-8.4599999999999991</v>
      </c>
      <c r="AG34" s="47">
        <v>-5.51</v>
      </c>
      <c r="AH34" s="47">
        <v>0.35</v>
      </c>
      <c r="AJ34" t="s">
        <v>124</v>
      </c>
      <c r="AK34">
        <v>1.9975815215039205</v>
      </c>
      <c r="AT34" s="45">
        <v>196506</v>
      </c>
      <c r="AU34">
        <f>'Q2 DATA 1965-2021'!E14-'Q2 DATA 1965-2021'!AM14</f>
        <v>-7.83</v>
      </c>
      <c r="AV34" s="47">
        <v>-5.51</v>
      </c>
      <c r="AW34" s="47">
        <v>0.35</v>
      </c>
      <c r="AY34" t="s">
        <v>124</v>
      </c>
      <c r="AZ34">
        <v>1.3698526734377678</v>
      </c>
      <c r="BI34" s="45">
        <v>196506</v>
      </c>
      <c r="BJ34">
        <f>'Q2 DATA 1965-2021'!F14-'Q2 DATA 1965-2021'!AM14</f>
        <v>-4.6499999999999995</v>
      </c>
      <c r="BK34" s="47">
        <v>-5.51</v>
      </c>
      <c r="BL34" s="47">
        <v>0.35</v>
      </c>
      <c r="BN34" t="s">
        <v>124</v>
      </c>
      <c r="BO34">
        <v>0.6774998548061677</v>
      </c>
    </row>
    <row r="35" spans="1:74" ht="17" thickBot="1" x14ac:dyDescent="0.25">
      <c r="A35" s="45">
        <v>196507</v>
      </c>
      <c r="B35">
        <f>'Q2 DATA 1965-2021'!B15-'Q2 DATA 1965-2021'!AM15</f>
        <v>2.67</v>
      </c>
      <c r="C35" s="47">
        <v>1.43</v>
      </c>
      <c r="D35" s="47">
        <v>0.31</v>
      </c>
      <c r="F35" s="79" t="s">
        <v>125</v>
      </c>
      <c r="G35" s="79">
        <v>684</v>
      </c>
      <c r="P35" s="45">
        <v>196507</v>
      </c>
      <c r="Q35">
        <f>'Q2 DATA 1965-2021'!C15-'Q2 DATA 1965-2021'!AM15</f>
        <v>3.14</v>
      </c>
      <c r="R35" s="47">
        <v>1.43</v>
      </c>
      <c r="S35" s="47">
        <v>0.31</v>
      </c>
      <c r="U35" s="79" t="s">
        <v>125</v>
      </c>
      <c r="V35" s="79">
        <v>684</v>
      </c>
      <c r="AE35" s="45">
        <v>196507</v>
      </c>
      <c r="AF35">
        <f>'Q2 DATA 1965-2021'!D15-'Q2 DATA 1965-2021'!AM15</f>
        <v>3.14</v>
      </c>
      <c r="AG35" s="47">
        <v>1.43</v>
      </c>
      <c r="AH35" s="47">
        <v>0.31</v>
      </c>
      <c r="AJ35" s="79" t="s">
        <v>125</v>
      </c>
      <c r="AK35" s="79">
        <v>684</v>
      </c>
      <c r="AT35" s="45">
        <v>196507</v>
      </c>
      <c r="AU35">
        <f>'Q2 DATA 1965-2021'!E15-'Q2 DATA 1965-2021'!AM15</f>
        <v>3.01</v>
      </c>
      <c r="AV35" s="47">
        <v>1.43</v>
      </c>
      <c r="AW35" s="47">
        <v>0.31</v>
      </c>
      <c r="AY35" s="79" t="s">
        <v>125</v>
      </c>
      <c r="AZ35" s="79">
        <v>684</v>
      </c>
      <c r="BI35" s="45">
        <v>196507</v>
      </c>
      <c r="BJ35">
        <f>'Q2 DATA 1965-2021'!F15-'Q2 DATA 1965-2021'!AM15</f>
        <v>1</v>
      </c>
      <c r="BK35" s="47">
        <v>1.43</v>
      </c>
      <c r="BL35" s="47">
        <v>0.31</v>
      </c>
      <c r="BN35" s="79" t="s">
        <v>125</v>
      </c>
      <c r="BO35" s="79">
        <v>684</v>
      </c>
    </row>
    <row r="36" spans="1:74" x14ac:dyDescent="0.2">
      <c r="A36" s="45">
        <v>196508</v>
      </c>
      <c r="B36">
        <f>'Q2 DATA 1965-2021'!B16-'Q2 DATA 1965-2021'!AM16</f>
        <v>3.92</v>
      </c>
      <c r="C36" s="47">
        <v>2.73</v>
      </c>
      <c r="D36" s="47">
        <v>0.33</v>
      </c>
      <c r="P36" s="45">
        <v>196508</v>
      </c>
      <c r="Q36">
        <f>'Q2 DATA 1965-2021'!C16-'Q2 DATA 1965-2021'!AM16</f>
        <v>4.54</v>
      </c>
      <c r="R36" s="47">
        <v>2.73</v>
      </c>
      <c r="S36" s="47">
        <v>0.33</v>
      </c>
      <c r="AE36" s="45">
        <v>196508</v>
      </c>
      <c r="AF36">
        <f>'Q2 DATA 1965-2021'!D16-'Q2 DATA 1965-2021'!AM16</f>
        <v>5.81</v>
      </c>
      <c r="AG36" s="47">
        <v>2.73</v>
      </c>
      <c r="AH36" s="47">
        <v>0.33</v>
      </c>
      <c r="AT36" s="45">
        <v>196508</v>
      </c>
      <c r="AU36">
        <f>'Q2 DATA 1965-2021'!E16-'Q2 DATA 1965-2021'!AM16</f>
        <v>3.8600000000000003</v>
      </c>
      <c r="AV36" s="47">
        <v>2.73</v>
      </c>
      <c r="AW36" s="47">
        <v>0.33</v>
      </c>
      <c r="BI36" s="45">
        <v>196508</v>
      </c>
      <c r="BJ36">
        <f>'Q2 DATA 1965-2021'!F16-'Q2 DATA 1965-2021'!AM16</f>
        <v>2.2799999999999998</v>
      </c>
      <c r="BK36" s="47">
        <v>2.73</v>
      </c>
      <c r="BL36" s="47">
        <v>0.33</v>
      </c>
    </row>
    <row r="37" spans="1:74" ht="17" thickBot="1" x14ac:dyDescent="0.25">
      <c r="A37" s="45">
        <v>196509</v>
      </c>
      <c r="B37">
        <f>'Q2 DATA 1965-2021'!B17-'Q2 DATA 1965-2021'!AM17</f>
        <v>2.33</v>
      </c>
      <c r="C37" s="47">
        <v>2.86</v>
      </c>
      <c r="D37" s="47">
        <v>0.31</v>
      </c>
      <c r="F37" t="s">
        <v>126</v>
      </c>
      <c r="P37" s="45">
        <v>196509</v>
      </c>
      <c r="Q37">
        <f>'Q2 DATA 1965-2021'!C17-'Q2 DATA 1965-2021'!AM17</f>
        <v>3.63</v>
      </c>
      <c r="R37" s="47">
        <v>2.86</v>
      </c>
      <c r="S37" s="47">
        <v>0.31</v>
      </c>
      <c r="U37" t="s">
        <v>126</v>
      </c>
      <c r="AE37" s="45">
        <v>196509</v>
      </c>
      <c r="AF37">
        <f>'Q2 DATA 1965-2021'!D17-'Q2 DATA 1965-2021'!AM17</f>
        <v>3.07</v>
      </c>
      <c r="AG37" s="47">
        <v>2.86</v>
      </c>
      <c r="AH37" s="47">
        <v>0.31</v>
      </c>
      <c r="AJ37" t="s">
        <v>126</v>
      </c>
      <c r="AT37" s="45">
        <v>196509</v>
      </c>
      <c r="AU37">
        <f>'Q2 DATA 1965-2021'!E17-'Q2 DATA 1965-2021'!AM17</f>
        <v>2.75</v>
      </c>
      <c r="AV37" s="47">
        <v>2.86</v>
      </c>
      <c r="AW37" s="47">
        <v>0.31</v>
      </c>
      <c r="AY37" t="s">
        <v>126</v>
      </c>
      <c r="BI37" s="45">
        <v>196509</v>
      </c>
      <c r="BJ37">
        <f>'Q2 DATA 1965-2021'!F17-'Q2 DATA 1965-2021'!AM17</f>
        <v>2.86</v>
      </c>
      <c r="BK37" s="47">
        <v>2.86</v>
      </c>
      <c r="BL37" s="47">
        <v>0.31</v>
      </c>
      <c r="BN37" t="s">
        <v>126</v>
      </c>
    </row>
    <row r="38" spans="1:74" x14ac:dyDescent="0.2">
      <c r="A38" s="45">
        <v>196510</v>
      </c>
      <c r="B38">
        <f>'Q2 DATA 1965-2021'!B18-'Q2 DATA 1965-2021'!AM18</f>
        <v>7.15</v>
      </c>
      <c r="C38" s="47">
        <v>2.6</v>
      </c>
      <c r="D38" s="47">
        <v>0.31</v>
      </c>
      <c r="F38" s="80"/>
      <c r="G38" s="80" t="s">
        <v>131</v>
      </c>
      <c r="H38" s="80" t="s">
        <v>132</v>
      </c>
      <c r="I38" s="80" t="s">
        <v>133</v>
      </c>
      <c r="J38" s="80" t="s">
        <v>134</v>
      </c>
      <c r="K38" s="80" t="s">
        <v>135</v>
      </c>
      <c r="P38" s="45">
        <v>196510</v>
      </c>
      <c r="Q38">
        <f>'Q2 DATA 1965-2021'!C18-'Q2 DATA 1965-2021'!AM18</f>
        <v>5.6800000000000006</v>
      </c>
      <c r="R38" s="47">
        <v>2.6</v>
      </c>
      <c r="S38" s="47">
        <v>0.31</v>
      </c>
      <c r="U38" s="80"/>
      <c r="V38" s="80" t="s">
        <v>131</v>
      </c>
      <c r="W38" s="80" t="s">
        <v>132</v>
      </c>
      <c r="X38" s="80" t="s">
        <v>133</v>
      </c>
      <c r="Y38" s="80" t="s">
        <v>134</v>
      </c>
      <c r="Z38" s="80" t="s">
        <v>135</v>
      </c>
      <c r="AE38" s="45">
        <v>196510</v>
      </c>
      <c r="AF38">
        <f>'Q2 DATA 1965-2021'!D18-'Q2 DATA 1965-2021'!AM18</f>
        <v>4.87</v>
      </c>
      <c r="AG38" s="47">
        <v>2.6</v>
      </c>
      <c r="AH38" s="47">
        <v>0.31</v>
      </c>
      <c r="AJ38" s="80"/>
      <c r="AK38" s="80" t="s">
        <v>131</v>
      </c>
      <c r="AL38" s="80" t="s">
        <v>132</v>
      </c>
      <c r="AM38" s="80" t="s">
        <v>133</v>
      </c>
      <c r="AN38" s="80" t="s">
        <v>134</v>
      </c>
      <c r="AO38" s="80" t="s">
        <v>135</v>
      </c>
      <c r="AT38" s="45">
        <v>196510</v>
      </c>
      <c r="AU38">
        <f>'Q2 DATA 1965-2021'!E18-'Q2 DATA 1965-2021'!AM18</f>
        <v>3.68</v>
      </c>
      <c r="AV38" s="47">
        <v>2.6</v>
      </c>
      <c r="AW38" s="47">
        <v>0.31</v>
      </c>
      <c r="AY38" s="80"/>
      <c r="AZ38" s="80" t="s">
        <v>131</v>
      </c>
      <c r="BA38" s="80" t="s">
        <v>132</v>
      </c>
      <c r="BB38" s="80" t="s">
        <v>133</v>
      </c>
      <c r="BC38" s="80" t="s">
        <v>134</v>
      </c>
      <c r="BD38" s="80" t="s">
        <v>135</v>
      </c>
      <c r="BI38" s="45">
        <v>196510</v>
      </c>
      <c r="BJ38">
        <f>'Q2 DATA 1965-2021'!F18-'Q2 DATA 1965-2021'!AM18</f>
        <v>2.0699999999999998</v>
      </c>
      <c r="BK38" s="47">
        <v>2.6</v>
      </c>
      <c r="BL38" s="47">
        <v>0.31</v>
      </c>
      <c r="BN38" s="80"/>
      <c r="BO38" s="80" t="s">
        <v>131</v>
      </c>
      <c r="BP38" s="80" t="s">
        <v>132</v>
      </c>
      <c r="BQ38" s="80" t="s">
        <v>133</v>
      </c>
      <c r="BR38" s="80" t="s">
        <v>134</v>
      </c>
      <c r="BS38" s="80" t="s">
        <v>135</v>
      </c>
    </row>
    <row r="39" spans="1:74" x14ac:dyDescent="0.2">
      <c r="A39" s="45">
        <v>196511</v>
      </c>
      <c r="B39">
        <f>'Q2 DATA 1965-2021'!B19-'Q2 DATA 1965-2021'!AM19</f>
        <v>5.5900000000000007</v>
      </c>
      <c r="C39" s="47">
        <v>-0.03</v>
      </c>
      <c r="D39" s="47">
        <v>0.35</v>
      </c>
      <c r="F39" t="s">
        <v>127</v>
      </c>
      <c r="G39">
        <v>1</v>
      </c>
      <c r="H39">
        <v>18886.987740010249</v>
      </c>
      <c r="I39">
        <v>18886.987740010249</v>
      </c>
      <c r="J39">
        <v>1370.1915031986141</v>
      </c>
      <c r="K39">
        <v>2.6697121945548557E-165</v>
      </c>
      <c r="P39" s="45">
        <v>196511</v>
      </c>
      <c r="Q39">
        <f>'Q2 DATA 1965-2021'!C19-'Q2 DATA 1965-2021'!AM19</f>
        <v>4.5</v>
      </c>
      <c r="R39" s="47">
        <v>-0.03</v>
      </c>
      <c r="S39" s="47">
        <v>0.35</v>
      </c>
      <c r="U39" t="s">
        <v>127</v>
      </c>
      <c r="V39">
        <v>1</v>
      </c>
      <c r="W39">
        <v>19570.843680941438</v>
      </c>
      <c r="X39">
        <v>19570.843680941438</v>
      </c>
      <c r="Y39">
        <v>2654.3895037069306</v>
      </c>
      <c r="Z39">
        <v>2.615068276290261E-237</v>
      </c>
      <c r="AE39" s="45">
        <v>196511</v>
      </c>
      <c r="AF39">
        <f>'Q2 DATA 1965-2021'!D19-'Q2 DATA 1965-2021'!AM19</f>
        <v>4.08</v>
      </c>
      <c r="AG39" s="47">
        <v>-0.03</v>
      </c>
      <c r="AH39" s="47">
        <v>0.35</v>
      </c>
      <c r="AJ39" t="s">
        <v>127</v>
      </c>
      <c r="AK39">
        <v>1</v>
      </c>
      <c r="AL39">
        <v>17893.189340030054</v>
      </c>
      <c r="AM39">
        <v>17893.189340030054</v>
      </c>
      <c r="AN39">
        <v>4484.1355634711817</v>
      </c>
      <c r="AO39">
        <v>4.4306787161859893E-302</v>
      </c>
      <c r="AT39" s="45">
        <v>196511</v>
      </c>
      <c r="AU39">
        <f>'Q2 DATA 1965-2021'!E19-'Q2 DATA 1965-2021'!AM19</f>
        <v>2.96</v>
      </c>
      <c r="AV39" s="47">
        <v>-0.03</v>
      </c>
      <c r="AW39" s="47">
        <v>0.35</v>
      </c>
      <c r="AY39" t="s">
        <v>127</v>
      </c>
      <c r="AZ39">
        <v>1</v>
      </c>
      <c r="BA39">
        <v>16715.89008613427</v>
      </c>
      <c r="BB39">
        <v>16715.89008613427</v>
      </c>
      <c r="BC39">
        <v>8908.0323090050424</v>
      </c>
      <c r="BD39">
        <v>0</v>
      </c>
      <c r="BI39" s="45">
        <v>196511</v>
      </c>
      <c r="BJ39">
        <f>'Q2 DATA 1965-2021'!F19-'Q2 DATA 1965-2021'!AM19</f>
        <v>-1.0699999999999998</v>
      </c>
      <c r="BK39" s="47">
        <v>-0.03</v>
      </c>
      <c r="BL39" s="47">
        <v>0.35</v>
      </c>
      <c r="BN39" t="s">
        <v>127</v>
      </c>
      <c r="BO39">
        <v>1</v>
      </c>
      <c r="BP39">
        <v>12355.549353984999</v>
      </c>
      <c r="BQ39">
        <v>12355.549353984999</v>
      </c>
      <c r="BR39">
        <v>26918.053185068318</v>
      </c>
      <c r="BS39">
        <v>0</v>
      </c>
    </row>
    <row r="40" spans="1:74" x14ac:dyDescent="0.2">
      <c r="A40" s="45">
        <v>196512</v>
      </c>
      <c r="B40">
        <f>'Q2 DATA 1965-2021'!B20-'Q2 DATA 1965-2021'!AM20</f>
        <v>4.25</v>
      </c>
      <c r="C40" s="47">
        <v>1.01</v>
      </c>
      <c r="D40" s="47">
        <v>0.33</v>
      </c>
      <c r="F40" t="s">
        <v>128</v>
      </c>
      <c r="G40">
        <v>682</v>
      </c>
      <c r="H40">
        <v>9400.8214243172497</v>
      </c>
      <c r="I40">
        <v>13.784195636828812</v>
      </c>
      <c r="P40" s="45">
        <v>196512</v>
      </c>
      <c r="Q40">
        <f>'Q2 DATA 1965-2021'!C20-'Q2 DATA 1965-2021'!AM20</f>
        <v>4.5999999999999996</v>
      </c>
      <c r="R40" s="47">
        <v>1.01</v>
      </c>
      <c r="S40" s="47">
        <v>0.33</v>
      </c>
      <c r="U40" t="s">
        <v>128</v>
      </c>
      <c r="V40">
        <v>682</v>
      </c>
      <c r="W40">
        <v>5028.3936746141262</v>
      </c>
      <c r="X40">
        <v>7.3730112530998921</v>
      </c>
      <c r="AE40" s="45">
        <v>196512</v>
      </c>
      <c r="AF40">
        <f>'Q2 DATA 1965-2021'!D20-'Q2 DATA 1965-2021'!AM20</f>
        <v>2.4699999999999998</v>
      </c>
      <c r="AG40" s="47">
        <v>1.01</v>
      </c>
      <c r="AH40" s="47">
        <v>0.33</v>
      </c>
      <c r="AJ40" t="s">
        <v>128</v>
      </c>
      <c r="AK40">
        <v>682</v>
      </c>
      <c r="AL40">
        <v>2721.4063797067724</v>
      </c>
      <c r="AM40">
        <v>3.9903319350539186</v>
      </c>
      <c r="AT40" s="45">
        <v>196512</v>
      </c>
      <c r="AU40">
        <f>'Q2 DATA 1965-2021'!E20-'Q2 DATA 1965-2021'!AM20</f>
        <v>1.83</v>
      </c>
      <c r="AV40" s="47">
        <v>1.01</v>
      </c>
      <c r="AW40" s="47">
        <v>0.33</v>
      </c>
      <c r="AY40" t="s">
        <v>128</v>
      </c>
      <c r="AZ40">
        <v>682</v>
      </c>
      <c r="BA40">
        <v>1279.7705086025769</v>
      </c>
      <c r="BB40">
        <v>1.8764963469245997</v>
      </c>
      <c r="BI40" s="45">
        <v>196512</v>
      </c>
      <c r="BJ40">
        <f>'Q2 DATA 1965-2021'!F20-'Q2 DATA 1965-2021'!AM20</f>
        <v>0.53</v>
      </c>
      <c r="BK40" s="47">
        <v>1.01</v>
      </c>
      <c r="BL40" s="47">
        <v>0.33</v>
      </c>
      <c r="BN40" t="s">
        <v>128</v>
      </c>
      <c r="BO40">
        <v>682</v>
      </c>
      <c r="BP40">
        <v>313.04212832494198</v>
      </c>
      <c r="BQ40">
        <v>0.45900605326237826</v>
      </c>
    </row>
    <row r="41" spans="1:74" ht="17" thickBot="1" x14ac:dyDescent="0.25">
      <c r="A41" s="45">
        <v>196601</v>
      </c>
      <c r="B41">
        <f>'Q2 DATA 1965-2021'!B21-'Q2 DATA 1965-2021'!AM21</f>
        <v>7.42</v>
      </c>
      <c r="C41" s="47">
        <v>0.72</v>
      </c>
      <c r="D41" s="47">
        <v>0.38</v>
      </c>
      <c r="F41" s="79" t="s">
        <v>129</v>
      </c>
      <c r="G41" s="79">
        <v>683</v>
      </c>
      <c r="H41" s="79">
        <v>28287.809164327497</v>
      </c>
      <c r="I41" s="79"/>
      <c r="J41" s="79"/>
      <c r="K41" s="79"/>
      <c r="P41" s="45">
        <v>196601</v>
      </c>
      <c r="Q41">
        <f>'Q2 DATA 1965-2021'!C21-'Q2 DATA 1965-2021'!AM21</f>
        <v>5.23</v>
      </c>
      <c r="R41" s="47">
        <v>0.72</v>
      </c>
      <c r="S41" s="47">
        <v>0.38</v>
      </c>
      <c r="U41" s="79" t="s">
        <v>129</v>
      </c>
      <c r="V41" s="79">
        <v>683</v>
      </c>
      <c r="W41" s="79">
        <v>24599.237355555564</v>
      </c>
      <c r="X41" s="79"/>
      <c r="Y41" s="79"/>
      <c r="Z41" s="79"/>
      <c r="AE41" s="45">
        <v>196601</v>
      </c>
      <c r="AF41">
        <f>'Q2 DATA 1965-2021'!D21-'Q2 DATA 1965-2021'!AM21</f>
        <v>3.9400000000000004</v>
      </c>
      <c r="AG41" s="47">
        <v>0.72</v>
      </c>
      <c r="AH41" s="47">
        <v>0.38</v>
      </c>
      <c r="AJ41" s="79" t="s">
        <v>129</v>
      </c>
      <c r="AK41" s="79">
        <v>683</v>
      </c>
      <c r="AL41" s="79">
        <v>20614.595719736826</v>
      </c>
      <c r="AM41" s="79"/>
      <c r="AN41" s="79"/>
      <c r="AO41" s="79"/>
      <c r="AT41" s="45">
        <v>196601</v>
      </c>
      <c r="AU41">
        <f>'Q2 DATA 1965-2021'!E21-'Q2 DATA 1965-2021'!AM21</f>
        <v>2.71</v>
      </c>
      <c r="AV41" s="47">
        <v>0.72</v>
      </c>
      <c r="AW41" s="47">
        <v>0.38</v>
      </c>
      <c r="AY41" s="79" t="s">
        <v>129</v>
      </c>
      <c r="AZ41" s="79">
        <v>683</v>
      </c>
      <c r="BA41" s="79">
        <v>17995.660594736848</v>
      </c>
      <c r="BB41" s="79"/>
      <c r="BC41" s="79"/>
      <c r="BD41" s="79"/>
      <c r="BI41" s="45">
        <v>196601</v>
      </c>
      <c r="BJ41">
        <f>'Q2 DATA 1965-2021'!F21-'Q2 DATA 1965-2021'!AM21</f>
        <v>-0.25</v>
      </c>
      <c r="BK41" s="47">
        <v>0.72</v>
      </c>
      <c r="BL41" s="47">
        <v>0.38</v>
      </c>
      <c r="BN41" s="79" t="s">
        <v>129</v>
      </c>
      <c r="BO41" s="79">
        <v>683</v>
      </c>
      <c r="BP41" s="79">
        <v>12668.591482309941</v>
      </c>
      <c r="BQ41" s="79"/>
      <c r="BR41" s="79"/>
      <c r="BS41" s="79"/>
    </row>
    <row r="42" spans="1:74" ht="17" thickBot="1" x14ac:dyDescent="0.25">
      <c r="A42" s="45">
        <v>196602</v>
      </c>
      <c r="B42">
        <f>'Q2 DATA 1965-2021'!B22-'Q2 DATA 1965-2021'!AM22</f>
        <v>4.53</v>
      </c>
      <c r="C42" s="47">
        <v>-1.21</v>
      </c>
      <c r="D42" s="47">
        <v>0.35</v>
      </c>
      <c r="P42" s="45">
        <v>196602</v>
      </c>
      <c r="Q42">
        <f>'Q2 DATA 1965-2021'!C22-'Q2 DATA 1965-2021'!AM22</f>
        <v>2.54</v>
      </c>
      <c r="R42" s="47">
        <v>-1.21</v>
      </c>
      <c r="S42" s="47">
        <v>0.35</v>
      </c>
      <c r="AE42" s="45">
        <v>196602</v>
      </c>
      <c r="AF42">
        <f>'Q2 DATA 1965-2021'!D22-'Q2 DATA 1965-2021'!AM22</f>
        <v>1.9499999999999997</v>
      </c>
      <c r="AG42" s="47">
        <v>-1.21</v>
      </c>
      <c r="AH42" s="47">
        <v>0.35</v>
      </c>
      <c r="AT42" s="45">
        <v>196602</v>
      </c>
      <c r="AU42">
        <f>'Q2 DATA 1965-2021'!E22-'Q2 DATA 1965-2021'!AM22</f>
        <v>0.18000000000000005</v>
      </c>
      <c r="AV42" s="47">
        <v>-1.21</v>
      </c>
      <c r="AW42" s="47">
        <v>0.35</v>
      </c>
      <c r="BI42" s="45">
        <v>196602</v>
      </c>
      <c r="BJ42">
        <f>'Q2 DATA 1965-2021'!F22-'Q2 DATA 1965-2021'!AM22</f>
        <v>-2.06</v>
      </c>
      <c r="BK42" s="47">
        <v>-1.21</v>
      </c>
      <c r="BL42" s="47">
        <v>0.35</v>
      </c>
    </row>
    <row r="43" spans="1:74" x14ac:dyDescent="0.2">
      <c r="A43" s="45">
        <v>196603</v>
      </c>
      <c r="B43">
        <f>'Q2 DATA 1965-2021'!B23-'Q2 DATA 1965-2021'!AM23</f>
        <v>-0.84000000000000008</v>
      </c>
      <c r="C43" s="47">
        <v>-2.5099999999999998</v>
      </c>
      <c r="D43" s="47">
        <v>0.38</v>
      </c>
      <c r="F43" s="80"/>
      <c r="G43" s="80" t="s">
        <v>136</v>
      </c>
      <c r="H43" s="80" t="s">
        <v>124</v>
      </c>
      <c r="I43" s="80" t="s">
        <v>137</v>
      </c>
      <c r="J43" s="80" t="s">
        <v>138</v>
      </c>
      <c r="K43" s="80" t="s">
        <v>139</v>
      </c>
      <c r="L43" s="80" t="s">
        <v>140</v>
      </c>
      <c r="M43" s="80" t="s">
        <v>141</v>
      </c>
      <c r="N43" s="80" t="s">
        <v>142</v>
      </c>
      <c r="P43" s="45">
        <v>196603</v>
      </c>
      <c r="Q43">
        <f>'Q2 DATA 1965-2021'!C23-'Q2 DATA 1965-2021'!AM23</f>
        <v>-2.2799999999999998</v>
      </c>
      <c r="R43" s="47">
        <v>-2.5099999999999998</v>
      </c>
      <c r="S43" s="47">
        <v>0.38</v>
      </c>
      <c r="U43" s="80"/>
      <c r="V43" s="80" t="s">
        <v>136</v>
      </c>
      <c r="W43" s="80" t="s">
        <v>124</v>
      </c>
      <c r="X43" s="80" t="s">
        <v>137</v>
      </c>
      <c r="Y43" s="80" t="s">
        <v>138</v>
      </c>
      <c r="Z43" s="80" t="s">
        <v>139</v>
      </c>
      <c r="AA43" s="80" t="s">
        <v>140</v>
      </c>
      <c r="AB43" s="80" t="s">
        <v>141</v>
      </c>
      <c r="AC43" s="80" t="s">
        <v>142</v>
      </c>
      <c r="AE43" s="45">
        <v>196603</v>
      </c>
      <c r="AF43">
        <f>'Q2 DATA 1965-2021'!D23-'Q2 DATA 1965-2021'!AM23</f>
        <v>-3.44</v>
      </c>
      <c r="AG43" s="47">
        <v>-2.5099999999999998</v>
      </c>
      <c r="AH43" s="47">
        <v>0.38</v>
      </c>
      <c r="AJ43" s="80"/>
      <c r="AK43" s="80" t="s">
        <v>136</v>
      </c>
      <c r="AL43" s="80" t="s">
        <v>124</v>
      </c>
      <c r="AM43" s="80" t="s">
        <v>137</v>
      </c>
      <c r="AN43" s="80" t="s">
        <v>138</v>
      </c>
      <c r="AO43" s="80" t="s">
        <v>139</v>
      </c>
      <c r="AP43" s="80" t="s">
        <v>140</v>
      </c>
      <c r="AQ43" s="80" t="s">
        <v>141</v>
      </c>
      <c r="AR43" s="80" t="s">
        <v>142</v>
      </c>
      <c r="AT43" s="45">
        <v>196603</v>
      </c>
      <c r="AU43">
        <f>'Q2 DATA 1965-2021'!E23-'Q2 DATA 1965-2021'!AM23</f>
        <v>-2.4</v>
      </c>
      <c r="AV43" s="47">
        <v>-2.5099999999999998</v>
      </c>
      <c r="AW43" s="47">
        <v>0.38</v>
      </c>
      <c r="AY43" s="80"/>
      <c r="AZ43" s="80" t="s">
        <v>136</v>
      </c>
      <c r="BA43" s="80" t="s">
        <v>124</v>
      </c>
      <c r="BB43" s="80" t="s">
        <v>137</v>
      </c>
      <c r="BC43" s="80" t="s">
        <v>138</v>
      </c>
      <c r="BD43" s="80" t="s">
        <v>139</v>
      </c>
      <c r="BE43" s="80" t="s">
        <v>140</v>
      </c>
      <c r="BF43" s="80" t="s">
        <v>141</v>
      </c>
      <c r="BG43" s="80" t="s">
        <v>142</v>
      </c>
      <c r="BI43" s="45">
        <v>196603</v>
      </c>
      <c r="BJ43">
        <f>'Q2 DATA 1965-2021'!F23-'Q2 DATA 1965-2021'!AM23</f>
        <v>-2.5099999999999998</v>
      </c>
      <c r="BK43" s="47">
        <v>-2.5099999999999998</v>
      </c>
      <c r="BL43" s="47">
        <v>0.38</v>
      </c>
      <c r="BN43" s="80"/>
      <c r="BO43" s="80" t="s">
        <v>136</v>
      </c>
      <c r="BP43" s="80" t="s">
        <v>124</v>
      </c>
      <c r="BQ43" s="80" t="s">
        <v>137</v>
      </c>
      <c r="BR43" s="80" t="s">
        <v>138</v>
      </c>
      <c r="BS43" s="80" t="s">
        <v>139</v>
      </c>
      <c r="BT43" s="80" t="s">
        <v>140</v>
      </c>
      <c r="BU43" s="80" t="s">
        <v>141</v>
      </c>
      <c r="BV43" s="80" t="s">
        <v>142</v>
      </c>
    </row>
    <row r="44" spans="1:74" x14ac:dyDescent="0.2">
      <c r="A44" s="45">
        <v>196604</v>
      </c>
      <c r="B44">
        <f>'Q2 DATA 1965-2021'!B24-'Q2 DATA 1965-2021'!AM24</f>
        <v>5.96</v>
      </c>
      <c r="C44" s="47">
        <v>2.14</v>
      </c>
      <c r="D44" s="47">
        <v>0.34</v>
      </c>
      <c r="F44" t="s">
        <v>130</v>
      </c>
      <c r="G44" s="84">
        <v>0.11252383325188564</v>
      </c>
      <c r="H44">
        <v>0.14312791369389544</v>
      </c>
      <c r="I44">
        <v>0.78617671667134004</v>
      </c>
      <c r="J44">
        <v>0.43203703149358119</v>
      </c>
      <c r="K44">
        <v>-0.16850044910879816</v>
      </c>
      <c r="L44">
        <v>0.39354811561256947</v>
      </c>
      <c r="M44">
        <v>-0.16850044910879816</v>
      </c>
      <c r="N44">
        <v>0.39354811561256947</v>
      </c>
      <c r="P44" s="45">
        <v>196604</v>
      </c>
      <c r="Q44">
        <f>'Q2 DATA 1965-2021'!C24-'Q2 DATA 1965-2021'!AM24</f>
        <v>5.68</v>
      </c>
      <c r="R44" s="47">
        <v>2.14</v>
      </c>
      <c r="S44" s="47">
        <v>0.34</v>
      </c>
      <c r="U44" t="s">
        <v>130</v>
      </c>
      <c r="V44" s="84">
        <v>0.10323514606818829</v>
      </c>
      <c r="W44">
        <v>0.10467815876585097</v>
      </c>
      <c r="X44">
        <v>0.98621476805977759</v>
      </c>
      <c r="Y44">
        <v>0.32437747852170606</v>
      </c>
      <c r="Z44">
        <v>-0.10229502402095809</v>
      </c>
      <c r="AA44">
        <v>0.30876531615733466</v>
      </c>
      <c r="AB44">
        <v>-0.10229502402095809</v>
      </c>
      <c r="AC44">
        <v>0.30876531615733466</v>
      </c>
      <c r="AE44" s="45">
        <v>196604</v>
      </c>
      <c r="AF44">
        <f>'Q2 DATA 1965-2021'!D24-'Q2 DATA 1965-2021'!AM24</f>
        <v>3.5</v>
      </c>
      <c r="AG44" s="47">
        <v>2.14</v>
      </c>
      <c r="AH44" s="47">
        <v>0.34</v>
      </c>
      <c r="AJ44" t="s">
        <v>130</v>
      </c>
      <c r="AK44" s="84">
        <v>9.9855313210933105E-2</v>
      </c>
      <c r="AL44">
        <v>7.7008406814172023E-2</v>
      </c>
      <c r="AM44">
        <v>1.2966806786678844</v>
      </c>
      <c r="AN44">
        <v>0.1951796232003575</v>
      </c>
      <c r="AO44">
        <v>-5.1346724897272121E-2</v>
      </c>
      <c r="AP44">
        <v>0.25105735131913831</v>
      </c>
      <c r="AQ44">
        <v>-5.1346724897272121E-2</v>
      </c>
      <c r="AR44">
        <v>0.25105735131913831</v>
      </c>
      <c r="AT44" s="45">
        <v>196604</v>
      </c>
      <c r="AU44">
        <f>'Q2 DATA 1965-2021'!E24-'Q2 DATA 1965-2021'!AM24</f>
        <v>2.81</v>
      </c>
      <c r="AV44" s="47">
        <v>2.14</v>
      </c>
      <c r="AW44" s="47">
        <v>0.34</v>
      </c>
      <c r="AY44" t="s">
        <v>130</v>
      </c>
      <c r="AZ44" s="84">
        <v>9.1028179796911912E-2</v>
      </c>
      <c r="BA44">
        <v>5.2808944624275607E-2</v>
      </c>
      <c r="BB44">
        <v>1.7237265475490569</v>
      </c>
      <c r="BC44">
        <v>8.5210417499866173E-2</v>
      </c>
      <c r="BD44">
        <v>-1.265946143428359E-2</v>
      </c>
      <c r="BE44">
        <v>0.19471582102810742</v>
      </c>
      <c r="BF44">
        <v>-1.265946143428359E-2</v>
      </c>
      <c r="BG44">
        <v>0.19471582102810742</v>
      </c>
      <c r="BI44" s="45">
        <v>196604</v>
      </c>
      <c r="BJ44">
        <f>'Q2 DATA 1965-2021'!F24-'Q2 DATA 1965-2021'!AM24</f>
        <v>1.5899999999999999</v>
      </c>
      <c r="BK44" s="47">
        <v>2.14</v>
      </c>
      <c r="BL44" s="47">
        <v>0.34</v>
      </c>
      <c r="BN44" t="s">
        <v>130</v>
      </c>
      <c r="BO44" s="84">
        <v>-6.0787811831697347E-4</v>
      </c>
      <c r="BP44">
        <v>2.6118175340436756E-2</v>
      </c>
      <c r="BQ44">
        <v>-2.3274141872224999E-2</v>
      </c>
      <c r="BR44">
        <v>0.9814384057279848</v>
      </c>
      <c r="BS44">
        <v>-5.1889569384454673E-2</v>
      </c>
      <c r="BT44">
        <v>5.0673813147820726E-2</v>
      </c>
      <c r="BU44">
        <v>-5.1889569384454673E-2</v>
      </c>
      <c r="BV44">
        <v>5.0673813147820726E-2</v>
      </c>
    </row>
    <row r="45" spans="1:74" ht="17" thickBot="1" x14ac:dyDescent="0.25">
      <c r="A45" s="45">
        <v>196605</v>
      </c>
      <c r="B45">
        <f>'Q2 DATA 1965-2021'!B25-'Q2 DATA 1965-2021'!AM25</f>
        <v>-12.040000000000001</v>
      </c>
      <c r="C45" s="47">
        <v>-5.66</v>
      </c>
      <c r="D45" s="47">
        <v>0.41</v>
      </c>
      <c r="F45" s="79" t="s">
        <v>143</v>
      </c>
      <c r="G45" s="85">
        <v>1.1690661862450622</v>
      </c>
      <c r="H45" s="79">
        <v>3.1582642493417384E-2</v>
      </c>
      <c r="I45" s="79">
        <v>37.016097892654962</v>
      </c>
      <c r="J45" s="79">
        <v>2.6697121945544002E-165</v>
      </c>
      <c r="K45" s="79">
        <v>1.1070552953384256</v>
      </c>
      <c r="L45" s="79">
        <v>1.2310770771516988</v>
      </c>
      <c r="M45" s="79">
        <v>1.1070552953384256</v>
      </c>
      <c r="N45" s="79">
        <v>1.2310770771516988</v>
      </c>
      <c r="P45" s="45">
        <v>196605</v>
      </c>
      <c r="Q45">
        <f>'Q2 DATA 1965-2021'!C25-'Q2 DATA 1965-2021'!AM25</f>
        <v>-10.210000000000001</v>
      </c>
      <c r="R45" s="47">
        <v>-5.66</v>
      </c>
      <c r="S45" s="47">
        <v>0.41</v>
      </c>
      <c r="U45" s="79" t="s">
        <v>143</v>
      </c>
      <c r="V45" s="85">
        <v>1.1900426438256821</v>
      </c>
      <c r="W45" s="79">
        <v>2.3098309615841632E-2</v>
      </c>
      <c r="X45" s="79">
        <v>51.520767693299476</v>
      </c>
      <c r="Y45" s="79">
        <v>2.6150682762899637E-237</v>
      </c>
      <c r="Z45" s="79">
        <v>1.1446903032793136</v>
      </c>
      <c r="AA45" s="79">
        <v>1.2353949843720506</v>
      </c>
      <c r="AB45" s="79">
        <v>1.1446903032793136</v>
      </c>
      <c r="AC45" s="79">
        <v>1.2353949843720506</v>
      </c>
      <c r="AE45" s="45">
        <v>196605</v>
      </c>
      <c r="AF45">
        <f>'Q2 DATA 1965-2021'!D25-'Q2 DATA 1965-2021'!AM25</f>
        <v>-8.56</v>
      </c>
      <c r="AG45" s="47">
        <v>-5.66</v>
      </c>
      <c r="AH45" s="47">
        <v>0.41</v>
      </c>
      <c r="AJ45" s="79" t="s">
        <v>143</v>
      </c>
      <c r="AK45" s="85">
        <v>1.1378935320426993</v>
      </c>
      <c r="AL45" s="79">
        <v>1.6992694986116986E-2</v>
      </c>
      <c r="AM45" s="79">
        <v>66.963688395063713</v>
      </c>
      <c r="AN45" s="79">
        <v>4.4306787161829669E-302</v>
      </c>
      <c r="AO45" s="79">
        <v>1.104529251165522</v>
      </c>
      <c r="AP45" s="79">
        <v>1.1712578129198765</v>
      </c>
      <c r="AQ45" s="79">
        <v>1.104529251165522</v>
      </c>
      <c r="AR45" s="79">
        <v>1.1712578129198765</v>
      </c>
      <c r="AT45" s="45">
        <v>196605</v>
      </c>
      <c r="AU45">
        <f>'Q2 DATA 1965-2021'!E25-'Q2 DATA 1965-2021'!AM25</f>
        <v>-6.93</v>
      </c>
      <c r="AV45" s="47">
        <v>-5.66</v>
      </c>
      <c r="AW45" s="47">
        <v>0.41</v>
      </c>
      <c r="AY45" s="79" t="s">
        <v>143</v>
      </c>
      <c r="AZ45" s="85">
        <v>1.09982225515065</v>
      </c>
      <c r="BA45" s="79">
        <v>1.1652835393731499E-2</v>
      </c>
      <c r="BB45" s="79">
        <v>94.382372872295619</v>
      </c>
      <c r="BC45" s="79">
        <v>0</v>
      </c>
      <c r="BD45" s="79">
        <v>1.0769425133904635</v>
      </c>
      <c r="BE45" s="79">
        <v>1.1227019969108365</v>
      </c>
      <c r="BF45" s="79">
        <v>1.0769425133904635</v>
      </c>
      <c r="BG45" s="79">
        <v>1.1227019969108365</v>
      </c>
      <c r="BI45" s="45">
        <v>196605</v>
      </c>
      <c r="BJ45">
        <f>'Q2 DATA 1965-2021'!F25-'Q2 DATA 1965-2021'!AM25</f>
        <v>-4.71</v>
      </c>
      <c r="BK45" s="47">
        <v>-5.66</v>
      </c>
      <c r="BL45" s="47">
        <v>0.41</v>
      </c>
      <c r="BN45" s="79" t="s">
        <v>143</v>
      </c>
      <c r="BO45" s="79">
        <v>0.94555932071965176</v>
      </c>
      <c r="BP45" s="79">
        <v>5.7632433329640994E-3</v>
      </c>
      <c r="BQ45" s="79">
        <v>164.06722154369635</v>
      </c>
      <c r="BR45" s="79">
        <v>0</v>
      </c>
      <c r="BS45" s="79">
        <v>0.93424348944735325</v>
      </c>
      <c r="BT45" s="79">
        <v>0.95687515199195028</v>
      </c>
      <c r="BU45" s="79">
        <v>0.93424348944735325</v>
      </c>
      <c r="BV45" s="79">
        <v>0.95687515199195028</v>
      </c>
    </row>
    <row r="46" spans="1:74" x14ac:dyDescent="0.2">
      <c r="A46" s="45">
        <v>196606</v>
      </c>
      <c r="B46">
        <f>'Q2 DATA 1965-2021'!B26-'Q2 DATA 1965-2021'!AM26</f>
        <v>-7.0000000000000007E-2</v>
      </c>
      <c r="C46" s="47">
        <v>-1.44</v>
      </c>
      <c r="D46" s="47">
        <v>0.38</v>
      </c>
      <c r="P46" s="45">
        <v>196606</v>
      </c>
      <c r="Q46">
        <f>'Q2 DATA 1965-2021'!C26-'Q2 DATA 1965-2021'!AM26</f>
        <v>-0.14000000000000001</v>
      </c>
      <c r="R46" s="47">
        <v>-1.44</v>
      </c>
      <c r="S46" s="47">
        <v>0.38</v>
      </c>
      <c r="AE46" s="45">
        <v>196606</v>
      </c>
      <c r="AF46">
        <f>'Q2 DATA 1965-2021'!D26-'Q2 DATA 1965-2021'!AM26</f>
        <v>-0.12</v>
      </c>
      <c r="AG46" s="47">
        <v>-1.44</v>
      </c>
      <c r="AH46" s="47">
        <v>0.38</v>
      </c>
      <c r="AT46" s="45">
        <v>196606</v>
      </c>
      <c r="AU46">
        <f>'Q2 DATA 1965-2021'!E26-'Q2 DATA 1965-2021'!AM26</f>
        <v>-8.0000000000000016E-2</v>
      </c>
      <c r="AV46" s="47">
        <v>-1.44</v>
      </c>
      <c r="AW46" s="47">
        <v>0.38</v>
      </c>
      <c r="BI46" s="45">
        <v>196606</v>
      </c>
      <c r="BJ46">
        <f>'Q2 DATA 1965-2021'!F26-'Q2 DATA 1965-2021'!AM26</f>
        <v>-1.9</v>
      </c>
      <c r="BK46" s="47">
        <v>-1.44</v>
      </c>
      <c r="BL46" s="47">
        <v>0.38</v>
      </c>
    </row>
    <row r="47" spans="1:74" x14ac:dyDescent="0.2">
      <c r="A47" s="45">
        <v>196607</v>
      </c>
      <c r="B47">
        <f>'Q2 DATA 1965-2021'!B27-'Q2 DATA 1965-2021'!AM27</f>
        <v>-2.23</v>
      </c>
      <c r="C47" s="47">
        <v>-1.63</v>
      </c>
      <c r="D47" s="47">
        <v>0.35</v>
      </c>
      <c r="P47" s="45">
        <v>196607</v>
      </c>
      <c r="Q47">
        <f>'Q2 DATA 1965-2021'!C27-'Q2 DATA 1965-2021'!AM27</f>
        <v>-2.19</v>
      </c>
      <c r="R47" s="47">
        <v>-1.63</v>
      </c>
      <c r="S47" s="47">
        <v>0.35</v>
      </c>
      <c r="AE47" s="45">
        <v>196607</v>
      </c>
      <c r="AF47">
        <f>'Q2 DATA 1965-2021'!D27-'Q2 DATA 1965-2021'!AM27</f>
        <v>-1.33</v>
      </c>
      <c r="AG47" s="47">
        <v>-1.63</v>
      </c>
      <c r="AH47" s="47">
        <v>0.35</v>
      </c>
      <c r="AT47" s="45">
        <v>196607</v>
      </c>
      <c r="AU47">
        <f>'Q2 DATA 1965-2021'!E27-'Q2 DATA 1965-2021'!AM27</f>
        <v>-1.98</v>
      </c>
      <c r="AV47" s="47">
        <v>-1.63</v>
      </c>
      <c r="AW47" s="47">
        <v>0.35</v>
      </c>
      <c r="BI47" s="45">
        <v>196607</v>
      </c>
      <c r="BJ47">
        <f>'Q2 DATA 1965-2021'!F27-'Q2 DATA 1965-2021'!AM27</f>
        <v>-1.54</v>
      </c>
      <c r="BK47" s="47">
        <v>-1.63</v>
      </c>
      <c r="BL47" s="47">
        <v>0.35</v>
      </c>
    </row>
    <row r="48" spans="1:74" x14ac:dyDescent="0.2">
      <c r="A48" s="45">
        <v>196608</v>
      </c>
      <c r="B48">
        <f>'Q2 DATA 1965-2021'!B28-'Q2 DATA 1965-2021'!AM28</f>
        <v>-11.18</v>
      </c>
      <c r="C48" s="47">
        <v>-7.91</v>
      </c>
      <c r="D48" s="47">
        <v>0.41</v>
      </c>
      <c r="P48" s="45">
        <v>196608</v>
      </c>
      <c r="Q48">
        <f>'Q2 DATA 1965-2021'!C28-'Q2 DATA 1965-2021'!AM28</f>
        <v>-10.88</v>
      </c>
      <c r="R48" s="47">
        <v>-7.91</v>
      </c>
      <c r="S48" s="47">
        <v>0.41</v>
      </c>
      <c r="AE48" s="45">
        <v>196608</v>
      </c>
      <c r="AF48">
        <f>'Q2 DATA 1965-2021'!D28-'Q2 DATA 1965-2021'!AM28</f>
        <v>-9.43</v>
      </c>
      <c r="AG48" s="47">
        <v>-7.91</v>
      </c>
      <c r="AH48" s="47">
        <v>0.41</v>
      </c>
      <c r="AT48" s="45">
        <v>196608</v>
      </c>
      <c r="AU48">
        <f>'Q2 DATA 1965-2021'!E28-'Q2 DATA 1965-2021'!AM28</f>
        <v>-8.86</v>
      </c>
      <c r="AV48" s="47">
        <v>-7.91</v>
      </c>
      <c r="AW48" s="47">
        <v>0.41</v>
      </c>
      <c r="BI48" s="45">
        <v>196608</v>
      </c>
      <c r="BJ48">
        <f>'Q2 DATA 1965-2021'!F28-'Q2 DATA 1965-2021'!AM28</f>
        <v>-7.38</v>
      </c>
      <c r="BK48" s="47">
        <v>-7.91</v>
      </c>
      <c r="BL48" s="47">
        <v>0.41</v>
      </c>
    </row>
    <row r="49" spans="1:64" x14ac:dyDescent="0.2">
      <c r="A49" s="45">
        <v>196609</v>
      </c>
      <c r="B49">
        <f>'Q2 DATA 1965-2021'!B29-'Q2 DATA 1965-2021'!AM29</f>
        <v>-2.36</v>
      </c>
      <c r="C49" s="47">
        <v>-1.06</v>
      </c>
      <c r="D49" s="47">
        <v>0.4</v>
      </c>
      <c r="P49" s="45">
        <v>196609</v>
      </c>
      <c r="Q49">
        <f>'Q2 DATA 1965-2021'!C29-'Q2 DATA 1965-2021'!AM29</f>
        <v>-2.04</v>
      </c>
      <c r="R49" s="47">
        <v>-1.06</v>
      </c>
      <c r="S49" s="47">
        <v>0.4</v>
      </c>
      <c r="AE49" s="45">
        <v>196609</v>
      </c>
      <c r="AF49">
        <f>'Q2 DATA 1965-2021'!D29-'Q2 DATA 1965-2021'!AM29</f>
        <v>-1.9300000000000002</v>
      </c>
      <c r="AG49" s="47">
        <v>-1.06</v>
      </c>
      <c r="AH49" s="47">
        <v>0.4</v>
      </c>
      <c r="AT49" s="45">
        <v>196609</v>
      </c>
      <c r="AU49">
        <f>'Q2 DATA 1965-2021'!E29-'Q2 DATA 1965-2021'!AM29</f>
        <v>-1.5899999999999999</v>
      </c>
      <c r="AV49" s="47">
        <v>-1.06</v>
      </c>
      <c r="AW49" s="47">
        <v>0.4</v>
      </c>
      <c r="BI49" s="45">
        <v>196609</v>
      </c>
      <c r="BJ49">
        <f>'Q2 DATA 1965-2021'!F29-'Q2 DATA 1965-2021'!AM29</f>
        <v>-0.83000000000000007</v>
      </c>
      <c r="BK49" s="47">
        <v>-1.06</v>
      </c>
      <c r="BL49" s="47">
        <v>0.4</v>
      </c>
    </row>
    <row r="50" spans="1:64" x14ac:dyDescent="0.2">
      <c r="A50" s="45">
        <v>196610</v>
      </c>
      <c r="B50">
        <f>'Q2 DATA 1965-2021'!B30-'Q2 DATA 1965-2021'!AM30</f>
        <v>-4.47</v>
      </c>
      <c r="C50" s="47">
        <v>3.86</v>
      </c>
      <c r="D50" s="47">
        <v>0.45</v>
      </c>
      <c r="P50" s="45">
        <v>196610</v>
      </c>
      <c r="Q50">
        <f>'Q2 DATA 1965-2021'!C30-'Q2 DATA 1965-2021'!AM30</f>
        <v>-1.55</v>
      </c>
      <c r="R50" s="47">
        <v>3.86</v>
      </c>
      <c r="S50" s="47">
        <v>0.45</v>
      </c>
      <c r="AE50" s="45">
        <v>196610</v>
      </c>
      <c r="AF50">
        <f>'Q2 DATA 1965-2021'!D30-'Q2 DATA 1965-2021'!AM30</f>
        <v>1.18</v>
      </c>
      <c r="AG50" s="47">
        <v>3.86</v>
      </c>
      <c r="AH50" s="47">
        <v>0.45</v>
      </c>
      <c r="AT50" s="45">
        <v>196610</v>
      </c>
      <c r="AU50">
        <f>'Q2 DATA 1965-2021'!E30-'Q2 DATA 1965-2021'!AM30</f>
        <v>2.04</v>
      </c>
      <c r="AV50" s="47">
        <v>3.86</v>
      </c>
      <c r="AW50" s="47">
        <v>0.45</v>
      </c>
      <c r="BI50" s="45">
        <v>196610</v>
      </c>
      <c r="BJ50">
        <f>'Q2 DATA 1965-2021'!F30-'Q2 DATA 1965-2021'!AM30</f>
        <v>4.8899999999999997</v>
      </c>
      <c r="BK50" s="47">
        <v>3.86</v>
      </c>
      <c r="BL50" s="47">
        <v>0.45</v>
      </c>
    </row>
    <row r="51" spans="1:64" x14ac:dyDescent="0.2">
      <c r="A51" s="45">
        <v>196611</v>
      </c>
      <c r="B51">
        <f>'Q2 DATA 1965-2021'!B31-'Q2 DATA 1965-2021'!AM31</f>
        <v>4.3999999999999995</v>
      </c>
      <c r="C51" s="47">
        <v>1.4</v>
      </c>
      <c r="D51" s="47">
        <v>0.4</v>
      </c>
      <c r="P51" s="45">
        <v>196611</v>
      </c>
      <c r="Q51">
        <f>'Q2 DATA 1965-2021'!C31-'Q2 DATA 1965-2021'!AM31</f>
        <v>3.78</v>
      </c>
      <c r="R51" s="47">
        <v>1.4</v>
      </c>
      <c r="S51" s="47">
        <v>0.4</v>
      </c>
      <c r="AE51" s="45">
        <v>196611</v>
      </c>
      <c r="AF51">
        <f>'Q2 DATA 1965-2021'!D31-'Q2 DATA 1965-2021'!AM31</f>
        <v>3.7900000000000005</v>
      </c>
      <c r="AG51" s="47">
        <v>1.4</v>
      </c>
      <c r="AH51" s="47">
        <v>0.4</v>
      </c>
      <c r="AT51" s="45">
        <v>196611</v>
      </c>
      <c r="AU51">
        <f>'Q2 DATA 1965-2021'!E31-'Q2 DATA 1965-2021'!AM31</f>
        <v>3.43</v>
      </c>
      <c r="AV51" s="47">
        <v>1.4</v>
      </c>
      <c r="AW51" s="47">
        <v>0.4</v>
      </c>
      <c r="BI51" s="45">
        <v>196611</v>
      </c>
      <c r="BJ51">
        <f>'Q2 DATA 1965-2021'!F31-'Q2 DATA 1965-2021'!AM31</f>
        <v>0.72000000000000008</v>
      </c>
      <c r="BK51" s="47">
        <v>1.4</v>
      </c>
      <c r="BL51" s="47">
        <v>0.4</v>
      </c>
    </row>
    <row r="52" spans="1:64" x14ac:dyDescent="0.2">
      <c r="A52" s="45">
        <v>196612</v>
      </c>
      <c r="B52">
        <f>'Q2 DATA 1965-2021'!B32-'Q2 DATA 1965-2021'!AM32</f>
        <v>1.44</v>
      </c>
      <c r="C52" s="47">
        <v>0.13</v>
      </c>
      <c r="D52" s="47">
        <v>0.4</v>
      </c>
      <c r="P52" s="45">
        <v>196612</v>
      </c>
      <c r="Q52">
        <f>'Q2 DATA 1965-2021'!C32-'Q2 DATA 1965-2021'!AM32</f>
        <v>1.79</v>
      </c>
      <c r="R52" s="47">
        <v>0.13</v>
      </c>
      <c r="S52" s="47">
        <v>0.4</v>
      </c>
      <c r="AE52" s="45">
        <v>196612</v>
      </c>
      <c r="AF52">
        <f>'Q2 DATA 1965-2021'!D32-'Q2 DATA 1965-2021'!AM32</f>
        <v>1.65</v>
      </c>
      <c r="AG52" s="47">
        <v>0.13</v>
      </c>
      <c r="AH52" s="47">
        <v>0.4</v>
      </c>
      <c r="AT52" s="45">
        <v>196612</v>
      </c>
      <c r="AU52">
        <f>'Q2 DATA 1965-2021'!E32-'Q2 DATA 1965-2021'!AM32</f>
        <v>2.06</v>
      </c>
      <c r="AV52" s="47">
        <v>0.13</v>
      </c>
      <c r="AW52" s="47">
        <v>0.4</v>
      </c>
      <c r="BI52" s="45">
        <v>196612</v>
      </c>
      <c r="BJ52">
        <f>'Q2 DATA 1965-2021'!F32-'Q2 DATA 1965-2021'!AM32</f>
        <v>-0.42000000000000004</v>
      </c>
      <c r="BK52" s="47">
        <v>0.13</v>
      </c>
      <c r="BL52" s="47">
        <v>0.4</v>
      </c>
    </row>
    <row r="53" spans="1:64" x14ac:dyDescent="0.2">
      <c r="A53" s="45">
        <v>196701</v>
      </c>
      <c r="B53">
        <f>'Q2 DATA 1965-2021'!B33-'Q2 DATA 1965-2021'!AM33</f>
        <v>18.32</v>
      </c>
      <c r="C53" s="47">
        <v>8.15</v>
      </c>
      <c r="D53" s="47">
        <v>0.43</v>
      </c>
      <c r="P53" s="45">
        <v>196701</v>
      </c>
      <c r="Q53">
        <f>'Q2 DATA 1965-2021'!C33-'Q2 DATA 1965-2021'!AM33</f>
        <v>17.830000000000002</v>
      </c>
      <c r="R53" s="47">
        <v>8.15</v>
      </c>
      <c r="S53" s="47">
        <v>0.43</v>
      </c>
      <c r="AE53" s="45">
        <v>196701</v>
      </c>
      <c r="AF53">
        <f>'Q2 DATA 1965-2021'!D33-'Q2 DATA 1965-2021'!AM33</f>
        <v>13.530000000000001</v>
      </c>
      <c r="AG53" s="47">
        <v>8.15</v>
      </c>
      <c r="AH53" s="47">
        <v>0.43</v>
      </c>
      <c r="AT53" s="45">
        <v>196701</v>
      </c>
      <c r="AU53">
        <f>'Q2 DATA 1965-2021'!E33-'Q2 DATA 1965-2021'!AM33</f>
        <v>9.31</v>
      </c>
      <c r="AV53" s="47">
        <v>8.15</v>
      </c>
      <c r="AW53" s="47">
        <v>0.43</v>
      </c>
      <c r="BI53" s="45">
        <v>196701</v>
      </c>
      <c r="BJ53">
        <f>'Q2 DATA 1965-2021'!F33-'Q2 DATA 1965-2021'!AM33</f>
        <v>6.82</v>
      </c>
      <c r="BK53" s="47">
        <v>8.15</v>
      </c>
      <c r="BL53" s="47">
        <v>0.43</v>
      </c>
    </row>
    <row r="54" spans="1:64" x14ac:dyDescent="0.2">
      <c r="A54" s="45">
        <v>196702</v>
      </c>
      <c r="B54">
        <f>'Q2 DATA 1965-2021'!B34-'Q2 DATA 1965-2021'!AM34</f>
        <v>5.46</v>
      </c>
      <c r="C54" s="47">
        <v>0.78</v>
      </c>
      <c r="D54" s="47">
        <v>0.36</v>
      </c>
      <c r="P54" s="45">
        <v>196702</v>
      </c>
      <c r="Q54">
        <f>'Q2 DATA 1965-2021'!C34-'Q2 DATA 1965-2021'!AM34</f>
        <v>2.74</v>
      </c>
      <c r="R54" s="47">
        <v>0.78</v>
      </c>
      <c r="S54" s="47">
        <v>0.36</v>
      </c>
      <c r="AE54" s="45">
        <v>196702</v>
      </c>
      <c r="AF54">
        <f>'Q2 DATA 1965-2021'!D34-'Q2 DATA 1965-2021'!AM34</f>
        <v>1.1000000000000001</v>
      </c>
      <c r="AG54" s="47">
        <v>0.78</v>
      </c>
      <c r="AH54" s="47">
        <v>0.36</v>
      </c>
      <c r="AT54" s="45">
        <v>196702</v>
      </c>
      <c r="AU54">
        <f>'Q2 DATA 1965-2021'!E34-'Q2 DATA 1965-2021'!AM34</f>
        <v>0.54</v>
      </c>
      <c r="AV54" s="47">
        <v>0.78</v>
      </c>
      <c r="AW54" s="47">
        <v>0.36</v>
      </c>
      <c r="BI54" s="45">
        <v>196702</v>
      </c>
      <c r="BJ54">
        <f>'Q2 DATA 1965-2021'!F34-'Q2 DATA 1965-2021'!AM34</f>
        <v>0.5</v>
      </c>
      <c r="BK54" s="47">
        <v>0.78</v>
      </c>
      <c r="BL54" s="47">
        <v>0.36</v>
      </c>
    </row>
    <row r="55" spans="1:64" x14ac:dyDescent="0.2">
      <c r="A55" s="45">
        <v>196703</v>
      </c>
      <c r="B55">
        <f>'Q2 DATA 1965-2021'!B35-'Q2 DATA 1965-2021'!AM35</f>
        <v>6.44</v>
      </c>
      <c r="C55" s="47">
        <v>3.99</v>
      </c>
      <c r="D55" s="47">
        <v>0.39</v>
      </c>
      <c r="P55" s="45">
        <v>196703</v>
      </c>
      <c r="Q55">
        <f>'Q2 DATA 1965-2021'!C35-'Q2 DATA 1965-2021'!AM35</f>
        <v>6.5500000000000007</v>
      </c>
      <c r="R55" s="47">
        <v>3.99</v>
      </c>
      <c r="S55" s="47">
        <v>0.39</v>
      </c>
      <c r="AE55" s="45">
        <v>196703</v>
      </c>
      <c r="AF55">
        <f>'Q2 DATA 1965-2021'!D35-'Q2 DATA 1965-2021'!AM35</f>
        <v>5.23</v>
      </c>
      <c r="AG55" s="47">
        <v>3.99</v>
      </c>
      <c r="AH55" s="47">
        <v>0.39</v>
      </c>
      <c r="AT55" s="45">
        <v>196703</v>
      </c>
      <c r="AU55">
        <f>'Q2 DATA 1965-2021'!E35-'Q2 DATA 1965-2021'!AM35</f>
        <v>4.8500000000000005</v>
      </c>
      <c r="AV55" s="47">
        <v>3.99</v>
      </c>
      <c r="AW55" s="47">
        <v>0.39</v>
      </c>
      <c r="BI55" s="45">
        <v>196703</v>
      </c>
      <c r="BJ55">
        <f>'Q2 DATA 1965-2021'!F35-'Q2 DATA 1965-2021'!AM35</f>
        <v>3.56</v>
      </c>
      <c r="BK55" s="47">
        <v>3.99</v>
      </c>
      <c r="BL55" s="47">
        <v>0.39</v>
      </c>
    </row>
    <row r="56" spans="1:64" x14ac:dyDescent="0.2">
      <c r="A56" s="45">
        <v>196704</v>
      </c>
      <c r="B56">
        <f>'Q2 DATA 1965-2021'!B36-'Q2 DATA 1965-2021'!AM36</f>
        <v>4.2299999999999995</v>
      </c>
      <c r="C56" s="47">
        <v>3.89</v>
      </c>
      <c r="D56" s="47">
        <v>0.32</v>
      </c>
      <c r="P56" s="45">
        <v>196704</v>
      </c>
      <c r="Q56">
        <f>'Q2 DATA 1965-2021'!C36-'Q2 DATA 1965-2021'!AM36</f>
        <v>3.46</v>
      </c>
      <c r="R56" s="47">
        <v>3.89</v>
      </c>
      <c r="S56" s="47">
        <v>0.32</v>
      </c>
      <c r="AE56" s="45">
        <v>196704</v>
      </c>
      <c r="AF56">
        <f>'Q2 DATA 1965-2021'!D36-'Q2 DATA 1965-2021'!AM36</f>
        <v>4.16</v>
      </c>
      <c r="AG56" s="47">
        <v>3.89</v>
      </c>
      <c r="AH56" s="47">
        <v>0.32</v>
      </c>
      <c r="AT56" s="45">
        <v>196704</v>
      </c>
      <c r="AU56">
        <f>'Q2 DATA 1965-2021'!E36-'Q2 DATA 1965-2021'!AM36</f>
        <v>4.22</v>
      </c>
      <c r="AV56" s="47">
        <v>3.89</v>
      </c>
      <c r="AW56" s="47">
        <v>0.32</v>
      </c>
      <c r="BI56" s="45">
        <v>196704</v>
      </c>
      <c r="BJ56">
        <f>'Q2 DATA 1965-2021'!F36-'Q2 DATA 1965-2021'!AM36</f>
        <v>3.8400000000000003</v>
      </c>
      <c r="BK56" s="47">
        <v>3.89</v>
      </c>
      <c r="BL56" s="47">
        <v>0.32</v>
      </c>
    </row>
    <row r="57" spans="1:64" x14ac:dyDescent="0.2">
      <c r="A57" s="45">
        <v>196705</v>
      </c>
      <c r="B57">
        <f>'Q2 DATA 1965-2021'!B37-'Q2 DATA 1965-2021'!AM37</f>
        <v>-0.54</v>
      </c>
      <c r="C57" s="47">
        <v>-4.33</v>
      </c>
      <c r="D57" s="47">
        <v>0.33</v>
      </c>
      <c r="P57" s="45">
        <v>196705</v>
      </c>
      <c r="Q57">
        <f>'Q2 DATA 1965-2021'!C37-'Q2 DATA 1965-2021'!AM37</f>
        <v>-1.99</v>
      </c>
      <c r="R57" s="47">
        <v>-4.33</v>
      </c>
      <c r="S57" s="47">
        <v>0.33</v>
      </c>
      <c r="AE57" s="45">
        <v>196705</v>
      </c>
      <c r="AF57">
        <f>'Q2 DATA 1965-2021'!D37-'Q2 DATA 1965-2021'!AM37</f>
        <v>-1.99</v>
      </c>
      <c r="AG57" s="47">
        <v>-4.33</v>
      </c>
      <c r="AH57" s="47">
        <v>0.33</v>
      </c>
      <c r="AT57" s="45">
        <v>196705</v>
      </c>
      <c r="AU57">
        <f>'Q2 DATA 1965-2021'!E37-'Q2 DATA 1965-2021'!AM37</f>
        <v>-1.9300000000000002</v>
      </c>
      <c r="AV57" s="47">
        <v>-4.33</v>
      </c>
      <c r="AW57" s="47">
        <v>0.33</v>
      </c>
      <c r="BI57" s="45">
        <v>196705</v>
      </c>
      <c r="BJ57">
        <f>'Q2 DATA 1965-2021'!F37-'Q2 DATA 1965-2021'!AM37</f>
        <v>-5.15</v>
      </c>
      <c r="BK57" s="47">
        <v>-4.33</v>
      </c>
      <c r="BL57" s="47">
        <v>0.33</v>
      </c>
    </row>
    <row r="58" spans="1:64" x14ac:dyDescent="0.2">
      <c r="A58" s="45">
        <v>196706</v>
      </c>
      <c r="B58">
        <f>'Q2 DATA 1965-2021'!B38-'Q2 DATA 1965-2021'!AM38</f>
        <v>12.13</v>
      </c>
      <c r="C58" s="47">
        <v>2.41</v>
      </c>
      <c r="D58" s="47">
        <v>0.27</v>
      </c>
      <c r="P58" s="45">
        <v>196706</v>
      </c>
      <c r="Q58">
        <f>'Q2 DATA 1965-2021'!C38-'Q2 DATA 1965-2021'!AM38</f>
        <v>7.66</v>
      </c>
      <c r="R58" s="47">
        <v>2.41</v>
      </c>
      <c r="S58" s="47">
        <v>0.27</v>
      </c>
      <c r="AE58" s="45">
        <v>196706</v>
      </c>
      <c r="AF58">
        <f>'Q2 DATA 1965-2021'!D38-'Q2 DATA 1965-2021'!AM38</f>
        <v>5.17</v>
      </c>
      <c r="AG58" s="47">
        <v>2.41</v>
      </c>
      <c r="AH58" s="47">
        <v>0.27</v>
      </c>
      <c r="AT58" s="45">
        <v>196706</v>
      </c>
      <c r="AU58">
        <f>'Q2 DATA 1965-2021'!E38-'Q2 DATA 1965-2021'!AM38</f>
        <v>3.7499999999999996</v>
      </c>
      <c r="AV58" s="47">
        <v>2.41</v>
      </c>
      <c r="AW58" s="47">
        <v>0.27</v>
      </c>
      <c r="BI58" s="45">
        <v>196706</v>
      </c>
      <c r="BJ58">
        <f>'Q2 DATA 1965-2021'!F38-'Q2 DATA 1965-2021'!AM38</f>
        <v>1.29</v>
      </c>
      <c r="BK58" s="47">
        <v>2.41</v>
      </c>
      <c r="BL58" s="47">
        <v>0.27</v>
      </c>
    </row>
    <row r="59" spans="1:64" x14ac:dyDescent="0.2">
      <c r="A59" s="45">
        <v>196707</v>
      </c>
      <c r="B59">
        <f>'Q2 DATA 1965-2021'!B39-'Q2 DATA 1965-2021'!AM39</f>
        <v>9.4799999999999986</v>
      </c>
      <c r="C59" s="47">
        <v>4.58</v>
      </c>
      <c r="D59" s="47">
        <v>0.31</v>
      </c>
      <c r="P59" s="45">
        <v>196707</v>
      </c>
      <c r="Q59">
        <f>'Q2 DATA 1965-2021'!C39-'Q2 DATA 1965-2021'!AM39</f>
        <v>7.8200000000000012</v>
      </c>
      <c r="R59" s="47">
        <v>4.58</v>
      </c>
      <c r="S59" s="47">
        <v>0.31</v>
      </c>
      <c r="AE59" s="45">
        <v>196707</v>
      </c>
      <c r="AF59">
        <f>'Q2 DATA 1965-2021'!D39-'Q2 DATA 1965-2021'!AM39</f>
        <v>6.12</v>
      </c>
      <c r="AG59" s="47">
        <v>4.58</v>
      </c>
      <c r="AH59" s="47">
        <v>0.31</v>
      </c>
      <c r="AT59" s="45">
        <v>196707</v>
      </c>
      <c r="AU59">
        <f>'Q2 DATA 1965-2021'!E39-'Q2 DATA 1965-2021'!AM39</f>
        <v>5.21</v>
      </c>
      <c r="AV59" s="47">
        <v>4.58</v>
      </c>
      <c r="AW59" s="47">
        <v>0.31</v>
      </c>
      <c r="BI59" s="45">
        <v>196707</v>
      </c>
      <c r="BJ59">
        <f>'Q2 DATA 1965-2021'!F39-'Q2 DATA 1965-2021'!AM39</f>
        <v>3.9899999999999998</v>
      </c>
      <c r="BK59" s="47">
        <v>4.58</v>
      </c>
      <c r="BL59" s="47">
        <v>0.31</v>
      </c>
    </row>
    <row r="60" spans="1:64" x14ac:dyDescent="0.2">
      <c r="A60" s="45">
        <v>196708</v>
      </c>
      <c r="B60">
        <f>'Q2 DATA 1965-2021'!B40-'Q2 DATA 1965-2021'!AM40</f>
        <v>0.21000000000000002</v>
      </c>
      <c r="C60" s="47">
        <v>-0.89</v>
      </c>
      <c r="D60" s="47">
        <v>0.31</v>
      </c>
      <c r="P60" s="45">
        <v>196708</v>
      </c>
      <c r="Q60">
        <f>'Q2 DATA 1965-2021'!C40-'Q2 DATA 1965-2021'!AM40</f>
        <v>-0.65999999999999992</v>
      </c>
      <c r="R60" s="47">
        <v>-0.89</v>
      </c>
      <c r="S60" s="47">
        <v>0.31</v>
      </c>
      <c r="AE60" s="45">
        <v>196708</v>
      </c>
      <c r="AF60">
        <f>'Q2 DATA 1965-2021'!D40-'Q2 DATA 1965-2021'!AM40</f>
        <v>-0.21</v>
      </c>
      <c r="AG60" s="47">
        <v>-0.89</v>
      </c>
      <c r="AH60" s="47">
        <v>0.31</v>
      </c>
      <c r="AT60" s="45">
        <v>196708</v>
      </c>
      <c r="AU60">
        <f>'Q2 DATA 1965-2021'!E40-'Q2 DATA 1965-2021'!AM40</f>
        <v>-0.38</v>
      </c>
      <c r="AV60" s="47">
        <v>-0.89</v>
      </c>
      <c r="AW60" s="47">
        <v>0.31</v>
      </c>
      <c r="BI60" s="45">
        <v>196708</v>
      </c>
      <c r="BJ60">
        <f>'Q2 DATA 1965-2021'!F40-'Q2 DATA 1965-2021'!AM40</f>
        <v>-1.08</v>
      </c>
      <c r="BK60" s="47">
        <v>-0.89</v>
      </c>
      <c r="BL60" s="47">
        <v>0.31</v>
      </c>
    </row>
    <row r="61" spans="1:64" x14ac:dyDescent="0.2">
      <c r="A61" s="45">
        <v>196709</v>
      </c>
      <c r="B61">
        <f>'Q2 DATA 1965-2021'!B41-'Q2 DATA 1965-2021'!AM41</f>
        <v>7.9399999999999995</v>
      </c>
      <c r="C61" s="47">
        <v>3.11</v>
      </c>
      <c r="D61" s="47">
        <v>0.32</v>
      </c>
      <c r="P61" s="45">
        <v>196709</v>
      </c>
      <c r="Q61">
        <f>'Q2 DATA 1965-2021'!C41-'Q2 DATA 1965-2021'!AM41</f>
        <v>4.97</v>
      </c>
      <c r="R61" s="47">
        <v>3.11</v>
      </c>
      <c r="S61" s="47">
        <v>0.32</v>
      </c>
      <c r="AE61" s="45">
        <v>196709</v>
      </c>
      <c r="AF61">
        <f>'Q2 DATA 1965-2021'!D41-'Q2 DATA 1965-2021'!AM41</f>
        <v>3.31</v>
      </c>
      <c r="AG61" s="47">
        <v>3.11</v>
      </c>
      <c r="AH61" s="47">
        <v>0.32</v>
      </c>
      <c r="AT61" s="45">
        <v>196709</v>
      </c>
      <c r="AU61">
        <f>'Q2 DATA 1965-2021'!E41-'Q2 DATA 1965-2021'!AM41</f>
        <v>2.25</v>
      </c>
      <c r="AV61" s="47">
        <v>3.11</v>
      </c>
      <c r="AW61" s="47">
        <v>0.32</v>
      </c>
      <c r="BI61" s="45">
        <v>196709</v>
      </c>
      <c r="BJ61">
        <f>'Q2 DATA 1965-2021'!F41-'Q2 DATA 1965-2021'!AM41</f>
        <v>2.91</v>
      </c>
      <c r="BK61" s="47">
        <v>3.11</v>
      </c>
      <c r="BL61" s="47">
        <v>0.32</v>
      </c>
    </row>
    <row r="62" spans="1:64" x14ac:dyDescent="0.2">
      <c r="A62" s="45">
        <v>196710</v>
      </c>
      <c r="B62">
        <f>'Q2 DATA 1965-2021'!B42-'Q2 DATA 1965-2021'!AM42</f>
        <v>-2.11</v>
      </c>
      <c r="C62" s="47">
        <v>-3.09</v>
      </c>
      <c r="D62" s="47">
        <v>0.39</v>
      </c>
      <c r="P62" s="45">
        <v>196710</v>
      </c>
      <c r="Q62">
        <f>'Q2 DATA 1965-2021'!C42-'Q2 DATA 1965-2021'!AM42</f>
        <v>-2.96</v>
      </c>
      <c r="R62" s="47">
        <v>-3.09</v>
      </c>
      <c r="S62" s="47">
        <v>0.39</v>
      </c>
      <c r="AE62" s="45">
        <v>196710</v>
      </c>
      <c r="AF62">
        <f>'Q2 DATA 1965-2021'!D42-'Q2 DATA 1965-2021'!AM42</f>
        <v>-3.04</v>
      </c>
      <c r="AG62" s="47">
        <v>-3.09</v>
      </c>
      <c r="AH62" s="47">
        <v>0.39</v>
      </c>
      <c r="AT62" s="45">
        <v>196710</v>
      </c>
      <c r="AU62">
        <f>'Q2 DATA 1965-2021'!E42-'Q2 DATA 1965-2021'!AM42</f>
        <v>-5.1099999999999994</v>
      </c>
      <c r="AV62" s="47">
        <v>-3.09</v>
      </c>
      <c r="AW62" s="47">
        <v>0.39</v>
      </c>
      <c r="BI62" s="45">
        <v>196710</v>
      </c>
      <c r="BJ62">
        <f>'Q2 DATA 1965-2021'!F42-'Q2 DATA 1965-2021'!AM42</f>
        <v>-2.8000000000000003</v>
      </c>
      <c r="BK62" s="47">
        <v>-3.09</v>
      </c>
      <c r="BL62" s="47">
        <v>0.39</v>
      </c>
    </row>
    <row r="63" spans="1:64" x14ac:dyDescent="0.2">
      <c r="A63" s="45">
        <v>196711</v>
      </c>
      <c r="B63">
        <f>'Q2 DATA 1965-2021'!B43-'Q2 DATA 1965-2021'!AM43</f>
        <v>-0.48</v>
      </c>
      <c r="C63" s="47">
        <v>0.37</v>
      </c>
      <c r="D63" s="47">
        <v>0.36</v>
      </c>
      <c r="P63" s="45">
        <v>196711</v>
      </c>
      <c r="Q63">
        <f>'Q2 DATA 1965-2021'!C43-'Q2 DATA 1965-2021'!AM43</f>
        <v>0.41000000000000003</v>
      </c>
      <c r="R63" s="47">
        <v>0.37</v>
      </c>
      <c r="S63" s="47">
        <v>0.36</v>
      </c>
      <c r="AE63" s="45">
        <v>196711</v>
      </c>
      <c r="AF63">
        <f>'Q2 DATA 1965-2021'!D43-'Q2 DATA 1965-2021'!AM43</f>
        <v>0.45000000000000007</v>
      </c>
      <c r="AG63" s="47">
        <v>0.37</v>
      </c>
      <c r="AH63" s="47">
        <v>0.36</v>
      </c>
      <c r="AT63" s="45">
        <v>196711</v>
      </c>
      <c r="AU63">
        <f>'Q2 DATA 1965-2021'!E43-'Q2 DATA 1965-2021'!AM43</f>
        <v>0.78999999999999992</v>
      </c>
      <c r="AV63" s="47">
        <v>0.37</v>
      </c>
      <c r="AW63" s="47">
        <v>0.36</v>
      </c>
      <c r="BI63" s="45">
        <v>196711</v>
      </c>
      <c r="BJ63">
        <f>'Q2 DATA 1965-2021'!F43-'Q2 DATA 1965-2021'!AM43</f>
        <v>0.32000000000000006</v>
      </c>
      <c r="BK63" s="47">
        <v>0.37</v>
      </c>
      <c r="BL63" s="47">
        <v>0.36</v>
      </c>
    </row>
    <row r="64" spans="1:64" x14ac:dyDescent="0.2">
      <c r="A64" s="45">
        <v>196712</v>
      </c>
      <c r="B64">
        <f>'Q2 DATA 1965-2021'!B44-'Q2 DATA 1965-2021'!AM44</f>
        <v>10.5</v>
      </c>
      <c r="C64" s="47">
        <v>3.05</v>
      </c>
      <c r="D64" s="47">
        <v>0.33</v>
      </c>
      <c r="P64" s="45">
        <v>196712</v>
      </c>
      <c r="Q64">
        <f>'Q2 DATA 1965-2021'!C44-'Q2 DATA 1965-2021'!AM44</f>
        <v>8.65</v>
      </c>
      <c r="R64" s="47">
        <v>3.05</v>
      </c>
      <c r="S64" s="47">
        <v>0.33</v>
      </c>
      <c r="AE64" s="45">
        <v>196712</v>
      </c>
      <c r="AF64">
        <f>'Q2 DATA 1965-2021'!D44-'Q2 DATA 1965-2021'!AM44</f>
        <v>6.14</v>
      </c>
      <c r="AG64" s="47">
        <v>3.05</v>
      </c>
      <c r="AH64" s="47">
        <v>0.33</v>
      </c>
      <c r="AT64" s="45">
        <v>196712</v>
      </c>
      <c r="AU64">
        <f>'Q2 DATA 1965-2021'!E44-'Q2 DATA 1965-2021'!AM44</f>
        <v>2.79</v>
      </c>
      <c r="AV64" s="47">
        <v>3.05</v>
      </c>
      <c r="AW64" s="47">
        <v>0.33</v>
      </c>
      <c r="BI64" s="45">
        <v>196712</v>
      </c>
      <c r="BJ64">
        <f>'Q2 DATA 1965-2021'!F44-'Q2 DATA 1965-2021'!AM44</f>
        <v>2.14</v>
      </c>
      <c r="BK64" s="47">
        <v>3.05</v>
      </c>
      <c r="BL64" s="47">
        <v>0.33</v>
      </c>
    </row>
    <row r="65" spans="1:64" x14ac:dyDescent="0.2">
      <c r="A65" s="45">
        <v>196801</v>
      </c>
      <c r="B65">
        <f>'Q2 DATA 1965-2021'!B45-'Q2 DATA 1965-2021'!AM45</f>
        <v>3.0300000000000002</v>
      </c>
      <c r="C65" s="47">
        <v>-4.0599999999999996</v>
      </c>
      <c r="D65" s="47">
        <v>0.4</v>
      </c>
      <c r="P65" s="45">
        <v>196801</v>
      </c>
      <c r="Q65">
        <f>'Q2 DATA 1965-2021'!C45-'Q2 DATA 1965-2021'!AM45</f>
        <v>-0.7</v>
      </c>
      <c r="R65" s="47">
        <v>-4.0599999999999996</v>
      </c>
      <c r="S65" s="47">
        <v>0.4</v>
      </c>
      <c r="AE65" s="45">
        <v>196801</v>
      </c>
      <c r="AF65">
        <f>'Q2 DATA 1965-2021'!D45-'Q2 DATA 1965-2021'!AM45</f>
        <v>-2.56</v>
      </c>
      <c r="AG65" s="47">
        <v>-4.0599999999999996</v>
      </c>
      <c r="AH65" s="47">
        <v>0.4</v>
      </c>
      <c r="AT65" s="45">
        <v>196801</v>
      </c>
      <c r="AU65">
        <f>'Q2 DATA 1965-2021'!E45-'Q2 DATA 1965-2021'!AM45</f>
        <v>-3.76</v>
      </c>
      <c r="AV65" s="47">
        <v>-4.0599999999999996</v>
      </c>
      <c r="AW65" s="47">
        <v>0.4</v>
      </c>
      <c r="BI65" s="45">
        <v>196801</v>
      </c>
      <c r="BJ65">
        <f>'Q2 DATA 1965-2021'!F45-'Q2 DATA 1965-2021'!AM45</f>
        <v>-4.6300000000000008</v>
      </c>
      <c r="BK65" s="47">
        <v>-4.0599999999999996</v>
      </c>
      <c r="BL65" s="47">
        <v>0.4</v>
      </c>
    </row>
    <row r="66" spans="1:64" x14ac:dyDescent="0.2">
      <c r="A66" s="45">
        <v>196802</v>
      </c>
      <c r="B66">
        <f>'Q2 DATA 1965-2021'!B46-'Q2 DATA 1965-2021'!AM46</f>
        <v>-7.2799999999999994</v>
      </c>
      <c r="C66" s="47">
        <v>-3.75</v>
      </c>
      <c r="D66" s="47">
        <v>0.39</v>
      </c>
      <c r="P66" s="45">
        <v>196802</v>
      </c>
      <c r="Q66">
        <f>'Q2 DATA 1965-2021'!C46-'Q2 DATA 1965-2021'!AM46</f>
        <v>-6.46</v>
      </c>
      <c r="R66" s="47">
        <v>-3.75</v>
      </c>
      <c r="S66" s="47">
        <v>0.39</v>
      </c>
      <c r="AE66" s="45">
        <v>196802</v>
      </c>
      <c r="AF66">
        <f>'Q2 DATA 1965-2021'!D46-'Q2 DATA 1965-2021'!AM46</f>
        <v>-4.8</v>
      </c>
      <c r="AG66" s="47">
        <v>-3.75</v>
      </c>
      <c r="AH66" s="47">
        <v>0.39</v>
      </c>
      <c r="AT66" s="45">
        <v>196802</v>
      </c>
      <c r="AU66">
        <f>'Q2 DATA 1965-2021'!E46-'Q2 DATA 1965-2021'!AM46</f>
        <v>-4.8199999999999994</v>
      </c>
      <c r="AV66" s="47">
        <v>-3.75</v>
      </c>
      <c r="AW66" s="47">
        <v>0.39</v>
      </c>
      <c r="BI66" s="45">
        <v>196802</v>
      </c>
      <c r="BJ66">
        <f>'Q2 DATA 1965-2021'!F46-'Q2 DATA 1965-2021'!AM46</f>
        <v>-2.92</v>
      </c>
      <c r="BK66" s="47">
        <v>-3.75</v>
      </c>
      <c r="BL66" s="47">
        <v>0.39</v>
      </c>
    </row>
    <row r="67" spans="1:64" x14ac:dyDescent="0.2">
      <c r="A67" s="45">
        <v>196803</v>
      </c>
      <c r="B67">
        <f>'Q2 DATA 1965-2021'!B47-'Q2 DATA 1965-2021'!AM47</f>
        <v>-1.5499999999999998</v>
      </c>
      <c r="C67" s="47">
        <v>0.2</v>
      </c>
      <c r="D67" s="47">
        <v>0.38</v>
      </c>
      <c r="P67" s="45">
        <v>196803</v>
      </c>
      <c r="Q67">
        <f>'Q2 DATA 1965-2021'!C47-'Q2 DATA 1965-2021'!AM47</f>
        <v>-1.52</v>
      </c>
      <c r="R67" s="47">
        <v>0.2</v>
      </c>
      <c r="S67" s="47">
        <v>0.38</v>
      </c>
      <c r="AE67" s="45">
        <v>196803</v>
      </c>
      <c r="AF67">
        <f>'Q2 DATA 1965-2021'!D47-'Q2 DATA 1965-2021'!AM47</f>
        <v>-0.35</v>
      </c>
      <c r="AG67" s="47">
        <v>0.2</v>
      </c>
      <c r="AH67" s="47">
        <v>0.38</v>
      </c>
      <c r="AT67" s="45">
        <v>196803</v>
      </c>
      <c r="AU67">
        <f>'Q2 DATA 1965-2021'!E47-'Q2 DATA 1965-2021'!AM47</f>
        <v>-0.32</v>
      </c>
      <c r="AV67" s="47">
        <v>0.2</v>
      </c>
      <c r="AW67" s="47">
        <v>0.38</v>
      </c>
      <c r="BI67" s="45">
        <v>196803</v>
      </c>
      <c r="BJ67">
        <f>'Q2 DATA 1965-2021'!F47-'Q2 DATA 1965-2021'!AM47</f>
        <v>0.57999999999999996</v>
      </c>
      <c r="BK67" s="47">
        <v>0.2</v>
      </c>
      <c r="BL67" s="47">
        <v>0.38</v>
      </c>
    </row>
    <row r="68" spans="1:64" x14ac:dyDescent="0.2">
      <c r="A68" s="45">
        <v>196804</v>
      </c>
      <c r="B68">
        <f>'Q2 DATA 1965-2021'!B48-'Q2 DATA 1965-2021'!AM48</f>
        <v>16.850000000000001</v>
      </c>
      <c r="C68" s="47">
        <v>9.0500000000000007</v>
      </c>
      <c r="D68" s="47">
        <v>0.43</v>
      </c>
      <c r="P68" s="45">
        <v>196804</v>
      </c>
      <c r="Q68">
        <f>'Q2 DATA 1965-2021'!C48-'Q2 DATA 1965-2021'!AM48</f>
        <v>14.43</v>
      </c>
      <c r="R68" s="47">
        <v>9.0500000000000007</v>
      </c>
      <c r="S68" s="47">
        <v>0.43</v>
      </c>
      <c r="AE68" s="45">
        <v>196804</v>
      </c>
      <c r="AF68">
        <f>'Q2 DATA 1965-2021'!D48-'Q2 DATA 1965-2021'!AM48</f>
        <v>12.21</v>
      </c>
      <c r="AG68" s="47">
        <v>9.0500000000000007</v>
      </c>
      <c r="AH68" s="47">
        <v>0.43</v>
      </c>
      <c r="AT68" s="45">
        <v>196804</v>
      </c>
      <c r="AU68">
        <f>'Q2 DATA 1965-2021'!E48-'Q2 DATA 1965-2021'!AM48</f>
        <v>10.210000000000001</v>
      </c>
      <c r="AV68" s="47">
        <v>9.0500000000000007</v>
      </c>
      <c r="AW68" s="47">
        <v>0.43</v>
      </c>
      <c r="BI68" s="45">
        <v>196804</v>
      </c>
      <c r="BJ68">
        <f>'Q2 DATA 1965-2021'!F48-'Q2 DATA 1965-2021'!AM48</f>
        <v>7.67</v>
      </c>
      <c r="BK68" s="47">
        <v>9.0500000000000007</v>
      </c>
      <c r="BL68" s="47">
        <v>0.43</v>
      </c>
    </row>
    <row r="69" spans="1:64" x14ac:dyDescent="0.2">
      <c r="A69" s="45">
        <v>196805</v>
      </c>
      <c r="B69">
        <f>'Q2 DATA 1965-2021'!B49-'Q2 DATA 1965-2021'!AM49</f>
        <v>11.56</v>
      </c>
      <c r="C69" s="47">
        <v>2.2799999999999998</v>
      </c>
      <c r="D69" s="47">
        <v>0.45</v>
      </c>
      <c r="P69" s="45">
        <v>196805</v>
      </c>
      <c r="Q69">
        <f>'Q2 DATA 1965-2021'!C49-'Q2 DATA 1965-2021'!AM49</f>
        <v>7.7299999999999995</v>
      </c>
      <c r="R69" s="47">
        <v>2.2799999999999998</v>
      </c>
      <c r="S69" s="47">
        <v>0.45</v>
      </c>
      <c r="AE69" s="45">
        <v>196805</v>
      </c>
      <c r="AF69">
        <f>'Q2 DATA 1965-2021'!D49-'Q2 DATA 1965-2021'!AM49</f>
        <v>5.43</v>
      </c>
      <c r="AG69" s="47">
        <v>2.2799999999999998</v>
      </c>
      <c r="AH69" s="47">
        <v>0.45</v>
      </c>
      <c r="AT69" s="45">
        <v>196805</v>
      </c>
      <c r="AU69">
        <f>'Q2 DATA 1965-2021'!E49-'Q2 DATA 1965-2021'!AM49</f>
        <v>3.8099999999999996</v>
      </c>
      <c r="AV69" s="47">
        <v>2.2799999999999998</v>
      </c>
      <c r="AW69" s="47">
        <v>0.45</v>
      </c>
      <c r="BI69" s="45">
        <v>196805</v>
      </c>
      <c r="BJ69">
        <f>'Q2 DATA 1965-2021'!F49-'Q2 DATA 1965-2021'!AM49</f>
        <v>0.85000000000000009</v>
      </c>
      <c r="BK69" s="47">
        <v>2.2799999999999998</v>
      </c>
      <c r="BL69" s="47">
        <v>0.45</v>
      </c>
    </row>
    <row r="70" spans="1:64" x14ac:dyDescent="0.2">
      <c r="A70" s="45">
        <v>196806</v>
      </c>
      <c r="B70">
        <f>'Q2 DATA 1965-2021'!B50-'Q2 DATA 1965-2021'!AM50</f>
        <v>0.25000000000000006</v>
      </c>
      <c r="C70" s="47">
        <v>0.69</v>
      </c>
      <c r="D70" s="47">
        <v>0.43</v>
      </c>
      <c r="P70" s="45">
        <v>196806</v>
      </c>
      <c r="Q70">
        <f>'Q2 DATA 1965-2021'!C50-'Q2 DATA 1965-2021'!AM50</f>
        <v>0.13000000000000006</v>
      </c>
      <c r="R70" s="47">
        <v>0.69</v>
      </c>
      <c r="S70" s="47">
        <v>0.43</v>
      </c>
      <c r="AE70" s="45">
        <v>196806</v>
      </c>
      <c r="AF70">
        <f>'Q2 DATA 1965-2021'!D50-'Q2 DATA 1965-2021'!AM50</f>
        <v>0.33</v>
      </c>
      <c r="AG70" s="47">
        <v>0.69</v>
      </c>
      <c r="AH70" s="47">
        <v>0.43</v>
      </c>
      <c r="AT70" s="45">
        <v>196806</v>
      </c>
      <c r="AU70">
        <f>'Q2 DATA 1965-2021'!E50-'Q2 DATA 1965-2021'!AM50</f>
        <v>1.52</v>
      </c>
      <c r="AV70" s="47">
        <v>0.69</v>
      </c>
      <c r="AW70" s="47">
        <v>0.43</v>
      </c>
      <c r="BI70" s="45">
        <v>196806</v>
      </c>
      <c r="BJ70">
        <f>'Q2 DATA 1965-2021'!F50-'Q2 DATA 1965-2021'!AM50</f>
        <v>0.7</v>
      </c>
      <c r="BK70" s="47">
        <v>0.69</v>
      </c>
      <c r="BL70" s="47">
        <v>0.43</v>
      </c>
    </row>
    <row r="71" spans="1:64" x14ac:dyDescent="0.2">
      <c r="A71" s="45">
        <v>196807</v>
      </c>
      <c r="B71">
        <f>'Q2 DATA 1965-2021'!B51-'Q2 DATA 1965-2021'!AM51</f>
        <v>-3.38</v>
      </c>
      <c r="C71" s="47">
        <v>-2.72</v>
      </c>
      <c r="D71" s="47">
        <v>0.48</v>
      </c>
      <c r="P71" s="45">
        <v>196807</v>
      </c>
      <c r="Q71">
        <f>'Q2 DATA 1965-2021'!C51-'Q2 DATA 1965-2021'!AM51</f>
        <v>-4.1400000000000006</v>
      </c>
      <c r="R71" s="47">
        <v>-2.72</v>
      </c>
      <c r="S71" s="47">
        <v>0.48</v>
      </c>
      <c r="AE71" s="45">
        <v>196807</v>
      </c>
      <c r="AF71">
        <f>'Q2 DATA 1965-2021'!D51-'Q2 DATA 1965-2021'!AM51</f>
        <v>-4.3900000000000006</v>
      </c>
      <c r="AG71" s="47">
        <v>-2.72</v>
      </c>
      <c r="AH71" s="47">
        <v>0.48</v>
      </c>
      <c r="AT71" s="45">
        <v>196807</v>
      </c>
      <c r="AU71">
        <f>'Q2 DATA 1965-2021'!E51-'Q2 DATA 1965-2021'!AM51</f>
        <v>-4.1099999999999994</v>
      </c>
      <c r="AV71" s="47">
        <v>-2.72</v>
      </c>
      <c r="AW71" s="47">
        <v>0.48</v>
      </c>
      <c r="BI71" s="45">
        <v>196807</v>
      </c>
      <c r="BJ71">
        <f>'Q2 DATA 1965-2021'!F51-'Q2 DATA 1965-2021'!AM51</f>
        <v>-2.1399999999999997</v>
      </c>
      <c r="BK71" s="47">
        <v>-2.72</v>
      </c>
      <c r="BL71" s="47">
        <v>0.48</v>
      </c>
    </row>
    <row r="72" spans="1:64" x14ac:dyDescent="0.2">
      <c r="A72" s="45">
        <v>196808</v>
      </c>
      <c r="B72">
        <f>'Q2 DATA 1965-2021'!B52-'Q2 DATA 1965-2021'!AM52</f>
        <v>4.13</v>
      </c>
      <c r="C72" s="47">
        <v>1.34</v>
      </c>
      <c r="D72" s="47">
        <v>0.42</v>
      </c>
      <c r="P72" s="45">
        <v>196808</v>
      </c>
      <c r="Q72">
        <f>'Q2 DATA 1965-2021'!C52-'Q2 DATA 1965-2021'!AM52</f>
        <v>2.73</v>
      </c>
      <c r="R72" s="47">
        <v>1.34</v>
      </c>
      <c r="S72" s="47">
        <v>0.42</v>
      </c>
      <c r="AE72" s="45">
        <v>196808</v>
      </c>
      <c r="AF72">
        <f>'Q2 DATA 1965-2021'!D52-'Q2 DATA 1965-2021'!AM52</f>
        <v>2.93</v>
      </c>
      <c r="AG72" s="47">
        <v>1.34</v>
      </c>
      <c r="AH72" s="47">
        <v>0.42</v>
      </c>
      <c r="AT72" s="45">
        <v>196808</v>
      </c>
      <c r="AU72">
        <f>'Q2 DATA 1965-2021'!E52-'Q2 DATA 1965-2021'!AM52</f>
        <v>1.62</v>
      </c>
      <c r="AV72" s="47">
        <v>1.34</v>
      </c>
      <c r="AW72" s="47">
        <v>0.42</v>
      </c>
      <c r="BI72" s="45">
        <v>196808</v>
      </c>
      <c r="BJ72">
        <f>'Q2 DATA 1965-2021'!F52-'Q2 DATA 1965-2021'!AM52</f>
        <v>0.97</v>
      </c>
      <c r="BK72" s="47">
        <v>1.34</v>
      </c>
      <c r="BL72" s="47">
        <v>0.42</v>
      </c>
    </row>
    <row r="73" spans="1:64" x14ac:dyDescent="0.2">
      <c r="A73" s="45">
        <v>196809</v>
      </c>
      <c r="B73">
        <f>'Q2 DATA 1965-2021'!B53-'Q2 DATA 1965-2021'!AM53</f>
        <v>6.7</v>
      </c>
      <c r="C73" s="47">
        <v>4.03</v>
      </c>
      <c r="D73" s="47">
        <v>0.43</v>
      </c>
      <c r="P73" s="45">
        <v>196809</v>
      </c>
      <c r="Q73">
        <f>'Q2 DATA 1965-2021'!C53-'Q2 DATA 1965-2021'!AM53</f>
        <v>6.53</v>
      </c>
      <c r="R73" s="47">
        <v>4.03</v>
      </c>
      <c r="S73" s="47">
        <v>0.43</v>
      </c>
      <c r="AE73" s="45">
        <v>196809</v>
      </c>
      <c r="AF73">
        <f>'Q2 DATA 1965-2021'!D53-'Q2 DATA 1965-2021'!AM53</f>
        <v>5.6800000000000006</v>
      </c>
      <c r="AG73" s="47">
        <v>4.03</v>
      </c>
      <c r="AH73" s="47">
        <v>0.43</v>
      </c>
      <c r="AT73" s="45">
        <v>196809</v>
      </c>
      <c r="AU73">
        <f>'Q2 DATA 1965-2021'!E53-'Q2 DATA 1965-2021'!AM53</f>
        <v>6.3900000000000006</v>
      </c>
      <c r="AV73" s="47">
        <v>4.03</v>
      </c>
      <c r="AW73" s="47">
        <v>0.43</v>
      </c>
      <c r="BI73" s="45">
        <v>196809</v>
      </c>
      <c r="BJ73">
        <f>'Q2 DATA 1965-2021'!F53-'Q2 DATA 1965-2021'!AM53</f>
        <v>3.06</v>
      </c>
      <c r="BK73" s="47">
        <v>4.03</v>
      </c>
      <c r="BL73" s="47">
        <v>0.43</v>
      </c>
    </row>
    <row r="74" spans="1:64" x14ac:dyDescent="0.2">
      <c r="A74" s="45">
        <v>196810</v>
      </c>
      <c r="B74">
        <f>'Q2 DATA 1965-2021'!B54-'Q2 DATA 1965-2021'!AM54</f>
        <v>-0.35</v>
      </c>
      <c r="C74" s="47">
        <v>0.42</v>
      </c>
      <c r="D74" s="47">
        <v>0.44</v>
      </c>
      <c r="P74" s="45">
        <v>196810</v>
      </c>
      <c r="Q74">
        <f>'Q2 DATA 1965-2021'!C54-'Q2 DATA 1965-2021'!AM54</f>
        <v>0.24999999999999994</v>
      </c>
      <c r="R74" s="47">
        <v>0.42</v>
      </c>
      <c r="S74" s="47">
        <v>0.44</v>
      </c>
      <c r="AE74" s="45">
        <v>196810</v>
      </c>
      <c r="AF74">
        <f>'Q2 DATA 1965-2021'!D54-'Q2 DATA 1965-2021'!AM54</f>
        <v>0.90000000000000013</v>
      </c>
      <c r="AG74" s="47">
        <v>0.42</v>
      </c>
      <c r="AH74" s="47">
        <v>0.44</v>
      </c>
      <c r="AT74" s="45">
        <v>196810</v>
      </c>
      <c r="AU74">
        <f>'Q2 DATA 1965-2021'!E54-'Q2 DATA 1965-2021'!AM54</f>
        <v>0.35000000000000003</v>
      </c>
      <c r="AV74" s="47">
        <v>0.42</v>
      </c>
      <c r="AW74" s="47">
        <v>0.44</v>
      </c>
      <c r="BI74" s="45">
        <v>196810</v>
      </c>
      <c r="BJ74">
        <f>'Q2 DATA 1965-2021'!F54-'Q2 DATA 1965-2021'!AM54</f>
        <v>0.47000000000000003</v>
      </c>
      <c r="BK74" s="47">
        <v>0.42</v>
      </c>
      <c r="BL74" s="47">
        <v>0.44</v>
      </c>
    </row>
    <row r="75" spans="1:64" x14ac:dyDescent="0.2">
      <c r="A75" s="45">
        <v>196811</v>
      </c>
      <c r="B75">
        <f>'Q2 DATA 1965-2021'!B55-'Q2 DATA 1965-2021'!AM55</f>
        <v>6.62</v>
      </c>
      <c r="C75" s="47">
        <v>5.43</v>
      </c>
      <c r="D75" s="47">
        <v>0.42</v>
      </c>
      <c r="P75" s="45">
        <v>196811</v>
      </c>
      <c r="Q75">
        <f>'Q2 DATA 1965-2021'!C55-'Q2 DATA 1965-2021'!AM55</f>
        <v>8.0400000000000009</v>
      </c>
      <c r="R75" s="47">
        <v>5.43</v>
      </c>
      <c r="S75" s="47">
        <v>0.42</v>
      </c>
      <c r="AE75" s="45">
        <v>196811</v>
      </c>
      <c r="AF75">
        <f>'Q2 DATA 1965-2021'!D55-'Q2 DATA 1965-2021'!AM55</f>
        <v>7.73</v>
      </c>
      <c r="AG75" s="47">
        <v>5.43</v>
      </c>
      <c r="AH75" s="47">
        <v>0.42</v>
      </c>
      <c r="AT75" s="45">
        <v>196811</v>
      </c>
      <c r="AU75">
        <f>'Q2 DATA 1965-2021'!E55-'Q2 DATA 1965-2021'!AM55</f>
        <v>7.01</v>
      </c>
      <c r="AV75" s="47">
        <v>5.43</v>
      </c>
      <c r="AW75" s="47">
        <v>0.42</v>
      </c>
      <c r="BI75" s="45">
        <v>196811</v>
      </c>
      <c r="BJ75">
        <f>'Q2 DATA 1965-2021'!F55-'Q2 DATA 1965-2021'!AM55</f>
        <v>4.7300000000000004</v>
      </c>
      <c r="BK75" s="47">
        <v>5.43</v>
      </c>
      <c r="BL75" s="47">
        <v>0.42</v>
      </c>
    </row>
    <row r="76" spans="1:64" x14ac:dyDescent="0.2">
      <c r="A76" s="45">
        <v>196812</v>
      </c>
      <c r="B76">
        <f>'Q2 DATA 1965-2021'!B56-'Q2 DATA 1965-2021'!AM56</f>
        <v>2.0799999999999996</v>
      </c>
      <c r="C76" s="47">
        <v>-3.94</v>
      </c>
      <c r="D76" s="47">
        <v>0.43</v>
      </c>
      <c r="P76" s="45">
        <v>196812</v>
      </c>
      <c r="Q76">
        <f>'Q2 DATA 1965-2021'!C56-'Q2 DATA 1965-2021'!AM56</f>
        <v>-1.8</v>
      </c>
      <c r="R76" s="47">
        <v>-3.94</v>
      </c>
      <c r="S76" s="47">
        <v>0.43</v>
      </c>
      <c r="AE76" s="45">
        <v>196812</v>
      </c>
      <c r="AF76">
        <f>'Q2 DATA 1965-2021'!D56-'Q2 DATA 1965-2021'!AM56</f>
        <v>-2.4300000000000002</v>
      </c>
      <c r="AG76" s="47">
        <v>-3.94</v>
      </c>
      <c r="AH76" s="47">
        <v>0.43</v>
      </c>
      <c r="AT76" s="45">
        <v>196812</v>
      </c>
      <c r="AU76">
        <f>'Q2 DATA 1965-2021'!E56-'Q2 DATA 1965-2021'!AM56</f>
        <v>-3.77</v>
      </c>
      <c r="AV76" s="47">
        <v>-3.94</v>
      </c>
      <c r="AW76" s="47">
        <v>0.43</v>
      </c>
      <c r="BI76" s="45">
        <v>196812</v>
      </c>
      <c r="BJ76">
        <f>'Q2 DATA 1965-2021'!F56-'Q2 DATA 1965-2021'!AM56</f>
        <v>-4.63</v>
      </c>
      <c r="BK76" s="47">
        <v>-3.94</v>
      </c>
      <c r="BL76" s="47">
        <v>0.43</v>
      </c>
    </row>
    <row r="77" spans="1:64" x14ac:dyDescent="0.2">
      <c r="A77" s="45">
        <v>196901</v>
      </c>
      <c r="B77">
        <f>'Q2 DATA 1965-2021'!B57-'Q2 DATA 1965-2021'!AM57</f>
        <v>-1.22</v>
      </c>
      <c r="C77" s="47">
        <v>-1.25</v>
      </c>
      <c r="D77" s="47">
        <v>0.53</v>
      </c>
      <c r="P77" s="45">
        <v>196901</v>
      </c>
      <c r="Q77">
        <f>'Q2 DATA 1965-2021'!C57-'Q2 DATA 1965-2021'!AM57</f>
        <v>-1.03</v>
      </c>
      <c r="R77" s="47">
        <v>-1.25</v>
      </c>
      <c r="S77" s="47">
        <v>0.53</v>
      </c>
      <c r="AE77" s="45">
        <v>196901</v>
      </c>
      <c r="AF77">
        <f>'Q2 DATA 1965-2021'!D57-'Q2 DATA 1965-2021'!AM57</f>
        <v>-2.09</v>
      </c>
      <c r="AG77" s="47">
        <v>-1.25</v>
      </c>
      <c r="AH77" s="47">
        <v>0.53</v>
      </c>
      <c r="AT77" s="45">
        <v>196901</v>
      </c>
      <c r="AU77">
        <f>'Q2 DATA 1965-2021'!E57-'Q2 DATA 1965-2021'!AM57</f>
        <v>-1.0900000000000001</v>
      </c>
      <c r="AV77" s="47">
        <v>-1.25</v>
      </c>
      <c r="AW77" s="47">
        <v>0.53</v>
      </c>
      <c r="BI77" s="45">
        <v>196901</v>
      </c>
      <c r="BJ77">
        <f>'Q2 DATA 1965-2021'!F57-'Q2 DATA 1965-2021'!AM57</f>
        <v>-1.31</v>
      </c>
      <c r="BK77" s="47">
        <v>-1.25</v>
      </c>
      <c r="BL77" s="47">
        <v>0.53</v>
      </c>
    </row>
    <row r="78" spans="1:64" x14ac:dyDescent="0.2">
      <c r="A78" s="45">
        <v>196902</v>
      </c>
      <c r="B78">
        <f>'Q2 DATA 1965-2021'!B58-'Q2 DATA 1965-2021'!AM58</f>
        <v>-10.770000000000001</v>
      </c>
      <c r="C78" s="47">
        <v>-5.84</v>
      </c>
      <c r="D78" s="47">
        <v>0.46</v>
      </c>
      <c r="P78" s="45">
        <v>196902</v>
      </c>
      <c r="Q78">
        <f>'Q2 DATA 1965-2021'!C58-'Q2 DATA 1965-2021'!AM58</f>
        <v>-8.8600000000000012</v>
      </c>
      <c r="R78" s="47">
        <v>-5.84</v>
      </c>
      <c r="S78" s="47">
        <v>0.46</v>
      </c>
      <c r="AE78" s="45">
        <v>196902</v>
      </c>
      <c r="AF78">
        <f>'Q2 DATA 1965-2021'!D58-'Q2 DATA 1965-2021'!AM58</f>
        <v>-8.2200000000000006</v>
      </c>
      <c r="AG78" s="47">
        <v>-5.84</v>
      </c>
      <c r="AH78" s="47">
        <v>0.46</v>
      </c>
      <c r="AT78" s="45">
        <v>196902</v>
      </c>
      <c r="AU78">
        <f>'Q2 DATA 1965-2021'!E58-'Q2 DATA 1965-2021'!AM58</f>
        <v>-7.59</v>
      </c>
      <c r="AV78" s="47">
        <v>-5.84</v>
      </c>
      <c r="AW78" s="47">
        <v>0.46</v>
      </c>
      <c r="BI78" s="45">
        <v>196902</v>
      </c>
      <c r="BJ78">
        <f>'Q2 DATA 1965-2021'!F58-'Q2 DATA 1965-2021'!AM58</f>
        <v>-4.4300000000000006</v>
      </c>
      <c r="BK78" s="47">
        <v>-5.84</v>
      </c>
      <c r="BL78" s="47">
        <v>0.46</v>
      </c>
    </row>
    <row r="79" spans="1:64" x14ac:dyDescent="0.2">
      <c r="A79" s="45">
        <v>196903</v>
      </c>
      <c r="B79">
        <f>'Q2 DATA 1965-2021'!B59-'Q2 DATA 1965-2021'!AM59</f>
        <v>2.7</v>
      </c>
      <c r="C79" s="47">
        <v>2.64</v>
      </c>
      <c r="D79" s="47">
        <v>0.46</v>
      </c>
      <c r="P79" s="45">
        <v>196903</v>
      </c>
      <c r="Q79">
        <f>'Q2 DATA 1965-2021'!C59-'Q2 DATA 1965-2021'!AM59</f>
        <v>1.7400000000000002</v>
      </c>
      <c r="R79" s="47">
        <v>2.64</v>
      </c>
      <c r="S79" s="47">
        <v>0.46</v>
      </c>
      <c r="AE79" s="45">
        <v>196903</v>
      </c>
      <c r="AF79">
        <f>'Q2 DATA 1965-2021'!D59-'Q2 DATA 1965-2021'!AM59</f>
        <v>1.56</v>
      </c>
      <c r="AG79" s="47">
        <v>2.64</v>
      </c>
      <c r="AH79" s="47">
        <v>0.46</v>
      </c>
      <c r="AT79" s="45">
        <v>196903</v>
      </c>
      <c r="AU79">
        <f>'Q2 DATA 1965-2021'!E59-'Q2 DATA 1965-2021'!AM59</f>
        <v>1.63</v>
      </c>
      <c r="AV79" s="47">
        <v>2.64</v>
      </c>
      <c r="AW79" s="47">
        <v>0.46</v>
      </c>
      <c r="BI79" s="45">
        <v>196903</v>
      </c>
      <c r="BJ79">
        <f>'Q2 DATA 1965-2021'!F59-'Q2 DATA 1965-2021'!AM59</f>
        <v>3.08</v>
      </c>
      <c r="BK79" s="47">
        <v>2.64</v>
      </c>
      <c r="BL79" s="47">
        <v>0.46</v>
      </c>
    </row>
    <row r="80" spans="1:64" x14ac:dyDescent="0.2">
      <c r="A80" s="45">
        <v>196904</v>
      </c>
      <c r="B80">
        <f>'Q2 DATA 1965-2021'!B60-'Q2 DATA 1965-2021'!AM60</f>
        <v>3.0000000000000027E-2</v>
      </c>
      <c r="C80" s="47">
        <v>1.46</v>
      </c>
      <c r="D80" s="47">
        <v>0.53</v>
      </c>
      <c r="P80" s="45">
        <v>196904</v>
      </c>
      <c r="Q80">
        <f>'Q2 DATA 1965-2021'!C60-'Q2 DATA 1965-2021'!AM60</f>
        <v>0.8</v>
      </c>
      <c r="R80" s="47">
        <v>1.46</v>
      </c>
      <c r="S80" s="47">
        <v>0.53</v>
      </c>
      <c r="AE80" s="45">
        <v>196904</v>
      </c>
      <c r="AF80">
        <f>'Q2 DATA 1965-2021'!D60-'Q2 DATA 1965-2021'!AM60</f>
        <v>0.51</v>
      </c>
      <c r="AG80" s="47">
        <v>1.46</v>
      </c>
      <c r="AH80" s="47">
        <v>0.53</v>
      </c>
      <c r="AT80" s="45">
        <v>196904</v>
      </c>
      <c r="AU80">
        <f>'Q2 DATA 1965-2021'!E60-'Q2 DATA 1965-2021'!AM60</f>
        <v>0.90999999999999992</v>
      </c>
      <c r="AV80" s="47">
        <v>1.46</v>
      </c>
      <c r="AW80" s="47">
        <v>0.53</v>
      </c>
      <c r="BI80" s="45">
        <v>196904</v>
      </c>
      <c r="BJ80">
        <f>'Q2 DATA 1965-2021'!F60-'Q2 DATA 1965-2021'!AM60</f>
        <v>1.8699999999999999</v>
      </c>
      <c r="BK80" s="47">
        <v>1.46</v>
      </c>
      <c r="BL80" s="47">
        <v>0.53</v>
      </c>
    </row>
    <row r="81" spans="1:64" x14ac:dyDescent="0.2">
      <c r="A81" s="45">
        <v>196905</v>
      </c>
      <c r="B81">
        <f>'Q2 DATA 1965-2021'!B61-'Q2 DATA 1965-2021'!AM61</f>
        <v>0.55000000000000004</v>
      </c>
      <c r="C81" s="47">
        <v>-0.1</v>
      </c>
      <c r="D81" s="47">
        <v>0.48</v>
      </c>
      <c r="P81" s="45">
        <v>196905</v>
      </c>
      <c r="Q81">
        <f>'Q2 DATA 1965-2021'!C61-'Q2 DATA 1965-2021'!AM61</f>
        <v>-1.0699999999999998</v>
      </c>
      <c r="R81" s="47">
        <v>-0.1</v>
      </c>
      <c r="S81" s="47">
        <v>0.48</v>
      </c>
      <c r="AE81" s="45">
        <v>196905</v>
      </c>
      <c r="AF81">
        <f>'Q2 DATA 1965-2021'!D61-'Q2 DATA 1965-2021'!AM61</f>
        <v>2.0000000000000018E-2</v>
      </c>
      <c r="AG81" s="47">
        <v>-0.1</v>
      </c>
      <c r="AH81" s="47">
        <v>0.48</v>
      </c>
      <c r="AT81" s="45">
        <v>196905</v>
      </c>
      <c r="AU81">
        <f>'Q2 DATA 1965-2021'!E61-'Q2 DATA 1965-2021'!AM61</f>
        <v>-0.42</v>
      </c>
      <c r="AV81" s="47">
        <v>-0.1</v>
      </c>
      <c r="AW81" s="47">
        <v>0.48</v>
      </c>
      <c r="BI81" s="45">
        <v>196905</v>
      </c>
      <c r="BJ81">
        <f>'Q2 DATA 1965-2021'!F61-'Q2 DATA 1965-2021'!AM61</f>
        <v>-9.9999999999999978E-2</v>
      </c>
      <c r="BK81" s="47">
        <v>-0.1</v>
      </c>
      <c r="BL81" s="47">
        <v>0.48</v>
      </c>
    </row>
    <row r="82" spans="1:64" x14ac:dyDescent="0.2">
      <c r="A82" s="45">
        <v>196906</v>
      </c>
      <c r="B82">
        <f>'Q2 DATA 1965-2021'!B62-'Q2 DATA 1965-2021'!AM62</f>
        <v>-14.04</v>
      </c>
      <c r="C82" s="47">
        <v>-7.18</v>
      </c>
      <c r="D82" s="47">
        <v>0.51</v>
      </c>
      <c r="P82" s="45">
        <v>196906</v>
      </c>
      <c r="Q82">
        <f>'Q2 DATA 1965-2021'!C62-'Q2 DATA 1965-2021'!AM62</f>
        <v>-11.9</v>
      </c>
      <c r="R82" s="47">
        <v>-7.18</v>
      </c>
      <c r="S82" s="47">
        <v>0.51</v>
      </c>
      <c r="AE82" s="45">
        <v>196906</v>
      </c>
      <c r="AF82">
        <f>'Q2 DATA 1965-2021'!D62-'Q2 DATA 1965-2021'!AM62</f>
        <v>-11.32</v>
      </c>
      <c r="AG82" s="47">
        <v>-7.18</v>
      </c>
      <c r="AH82" s="47">
        <v>0.51</v>
      </c>
      <c r="AT82" s="45">
        <v>196906</v>
      </c>
      <c r="AU82">
        <f>'Q2 DATA 1965-2021'!E62-'Q2 DATA 1965-2021'!AM62</f>
        <v>-8.629999999999999</v>
      </c>
      <c r="AV82" s="47">
        <v>-7.18</v>
      </c>
      <c r="AW82" s="47">
        <v>0.51</v>
      </c>
      <c r="BI82" s="45">
        <v>196906</v>
      </c>
      <c r="BJ82">
        <f>'Q2 DATA 1965-2021'!F62-'Q2 DATA 1965-2021'!AM62</f>
        <v>-5.56</v>
      </c>
      <c r="BK82" s="47">
        <v>-7.18</v>
      </c>
      <c r="BL82" s="47">
        <v>0.51</v>
      </c>
    </row>
    <row r="83" spans="1:64" x14ac:dyDescent="0.2">
      <c r="A83" s="45">
        <v>196907</v>
      </c>
      <c r="B83">
        <f>'Q2 DATA 1965-2021'!B63-'Q2 DATA 1965-2021'!AM63</f>
        <v>-11.94</v>
      </c>
      <c r="C83" s="47">
        <v>-7</v>
      </c>
      <c r="D83" s="47">
        <v>0.53</v>
      </c>
      <c r="P83" s="45">
        <v>196907</v>
      </c>
      <c r="Q83">
        <f>'Q2 DATA 1965-2021'!C63-'Q2 DATA 1965-2021'!AM63</f>
        <v>-9.8099999999999987</v>
      </c>
      <c r="R83" s="47">
        <v>-7</v>
      </c>
      <c r="S83" s="47">
        <v>0.53</v>
      </c>
      <c r="AE83" s="45">
        <v>196907</v>
      </c>
      <c r="AF83">
        <f>'Q2 DATA 1965-2021'!D63-'Q2 DATA 1965-2021'!AM63</f>
        <v>-9.0499999999999989</v>
      </c>
      <c r="AG83" s="47">
        <v>-7</v>
      </c>
      <c r="AH83" s="47">
        <v>0.53</v>
      </c>
      <c r="AT83" s="45">
        <v>196907</v>
      </c>
      <c r="AU83">
        <f>'Q2 DATA 1965-2021'!E63-'Q2 DATA 1965-2021'!AM63</f>
        <v>-7.41</v>
      </c>
      <c r="AV83" s="47">
        <v>-7</v>
      </c>
      <c r="AW83" s="47">
        <v>0.53</v>
      </c>
      <c r="BI83" s="45">
        <v>196907</v>
      </c>
      <c r="BJ83">
        <f>'Q2 DATA 1965-2021'!F63-'Q2 DATA 1965-2021'!AM63</f>
        <v>-6.3</v>
      </c>
      <c r="BK83" s="47">
        <v>-7</v>
      </c>
      <c r="BL83" s="47">
        <v>0.53</v>
      </c>
    </row>
    <row r="84" spans="1:64" x14ac:dyDescent="0.2">
      <c r="A84" s="45">
        <v>196908</v>
      </c>
      <c r="B84">
        <f>'Q2 DATA 1965-2021'!B64-'Q2 DATA 1965-2021'!AM64</f>
        <v>4.22</v>
      </c>
      <c r="C84" s="47">
        <v>4.68</v>
      </c>
      <c r="D84" s="47">
        <v>0.5</v>
      </c>
      <c r="P84" s="45">
        <v>196908</v>
      </c>
      <c r="Q84">
        <f>'Q2 DATA 1965-2021'!C64-'Q2 DATA 1965-2021'!AM64</f>
        <v>5.01</v>
      </c>
      <c r="R84" s="47">
        <v>4.68</v>
      </c>
      <c r="S84" s="47">
        <v>0.5</v>
      </c>
      <c r="AE84" s="45">
        <v>196908</v>
      </c>
      <c r="AF84">
        <f>'Q2 DATA 1965-2021'!D64-'Q2 DATA 1965-2021'!AM64</f>
        <v>6.85</v>
      </c>
      <c r="AG84" s="47">
        <v>4.68</v>
      </c>
      <c r="AH84" s="47">
        <v>0.5</v>
      </c>
      <c r="AT84" s="45">
        <v>196908</v>
      </c>
      <c r="AU84">
        <f>'Q2 DATA 1965-2021'!E64-'Q2 DATA 1965-2021'!AM64</f>
        <v>5.39</v>
      </c>
      <c r="AV84" s="47">
        <v>4.68</v>
      </c>
      <c r="AW84" s="47">
        <v>0.5</v>
      </c>
      <c r="BI84" s="45">
        <v>196908</v>
      </c>
      <c r="BJ84">
        <f>'Q2 DATA 1965-2021'!F64-'Q2 DATA 1965-2021'!AM64</f>
        <v>4.3499999999999996</v>
      </c>
      <c r="BK84" s="47">
        <v>4.68</v>
      </c>
      <c r="BL84" s="47">
        <v>0.5</v>
      </c>
    </row>
    <row r="85" spans="1:64" x14ac:dyDescent="0.2">
      <c r="A85" s="45">
        <v>196909</v>
      </c>
      <c r="B85">
        <f>'Q2 DATA 1965-2021'!B65-'Q2 DATA 1965-2021'!AM65</f>
        <v>-3.96</v>
      </c>
      <c r="C85" s="47">
        <v>-2.98</v>
      </c>
      <c r="D85" s="47">
        <v>0.62</v>
      </c>
      <c r="P85" s="45">
        <v>196909</v>
      </c>
      <c r="Q85">
        <f>'Q2 DATA 1965-2021'!C65-'Q2 DATA 1965-2021'!AM65</f>
        <v>-1.1299999999999999</v>
      </c>
      <c r="R85" s="47">
        <v>-2.98</v>
      </c>
      <c r="S85" s="47">
        <v>0.62</v>
      </c>
      <c r="AE85" s="45">
        <v>196909</v>
      </c>
      <c r="AF85">
        <f>'Q2 DATA 1965-2021'!D65-'Q2 DATA 1965-2021'!AM65</f>
        <v>-1.7000000000000002</v>
      </c>
      <c r="AG85" s="47">
        <v>-2.98</v>
      </c>
      <c r="AH85" s="47">
        <v>0.62</v>
      </c>
      <c r="AT85" s="45">
        <v>196909</v>
      </c>
      <c r="AU85">
        <f>'Q2 DATA 1965-2021'!E65-'Q2 DATA 1965-2021'!AM65</f>
        <v>-2.44</v>
      </c>
      <c r="AV85" s="47">
        <v>-2.98</v>
      </c>
      <c r="AW85" s="47">
        <v>0.62</v>
      </c>
      <c r="BI85" s="45">
        <v>196909</v>
      </c>
      <c r="BJ85">
        <f>'Q2 DATA 1965-2021'!F65-'Q2 DATA 1965-2021'!AM65</f>
        <v>-3.27</v>
      </c>
      <c r="BK85" s="47">
        <v>-2.98</v>
      </c>
      <c r="BL85" s="47">
        <v>0.62</v>
      </c>
    </row>
    <row r="86" spans="1:64" x14ac:dyDescent="0.2">
      <c r="A86" s="45">
        <v>196910</v>
      </c>
      <c r="B86">
        <f>'Q2 DATA 1965-2021'!B66-'Q2 DATA 1965-2021'!AM66</f>
        <v>9.66</v>
      </c>
      <c r="C86" s="47">
        <v>5.0599999999999996</v>
      </c>
      <c r="D86" s="47">
        <v>0.6</v>
      </c>
      <c r="P86" s="45">
        <v>196910</v>
      </c>
      <c r="Q86">
        <f>'Q2 DATA 1965-2021'!C66-'Q2 DATA 1965-2021'!AM66</f>
        <v>8.4500000000000011</v>
      </c>
      <c r="R86" s="47">
        <v>5.0599999999999996</v>
      </c>
      <c r="S86" s="47">
        <v>0.6</v>
      </c>
      <c r="AE86" s="45">
        <v>196910</v>
      </c>
      <c r="AF86">
        <f>'Q2 DATA 1965-2021'!D66-'Q2 DATA 1965-2021'!AM66</f>
        <v>7.12</v>
      </c>
      <c r="AG86" s="47">
        <v>5.0599999999999996</v>
      </c>
      <c r="AH86" s="47">
        <v>0.6</v>
      </c>
      <c r="AT86" s="45">
        <v>196910</v>
      </c>
      <c r="AU86">
        <f>'Q2 DATA 1965-2021'!E66-'Q2 DATA 1965-2021'!AM66</f>
        <v>6.62</v>
      </c>
      <c r="AV86" s="47">
        <v>5.0599999999999996</v>
      </c>
      <c r="AW86" s="47">
        <v>0.6</v>
      </c>
      <c r="BI86" s="45">
        <v>196910</v>
      </c>
      <c r="BJ86">
        <f>'Q2 DATA 1965-2021'!F66-'Q2 DATA 1965-2021'!AM66</f>
        <v>4.1000000000000005</v>
      </c>
      <c r="BK86" s="47">
        <v>5.0599999999999996</v>
      </c>
      <c r="BL86" s="47">
        <v>0.6</v>
      </c>
    </row>
    <row r="87" spans="1:64" x14ac:dyDescent="0.2">
      <c r="A87" s="45">
        <v>196911</v>
      </c>
      <c r="B87">
        <f>'Q2 DATA 1965-2021'!B67-'Q2 DATA 1965-2021'!AM67</f>
        <v>-7.52</v>
      </c>
      <c r="C87" s="47">
        <v>-3.79</v>
      </c>
      <c r="D87" s="47">
        <v>0.52</v>
      </c>
      <c r="P87" s="45">
        <v>196911</v>
      </c>
      <c r="Q87">
        <f>'Q2 DATA 1965-2021'!C67-'Q2 DATA 1965-2021'!AM67</f>
        <v>-4.8000000000000007</v>
      </c>
      <c r="R87" s="47">
        <v>-3.79</v>
      </c>
      <c r="S87" s="47">
        <v>0.52</v>
      </c>
      <c r="AE87" s="45">
        <v>196911</v>
      </c>
      <c r="AF87">
        <f>'Q2 DATA 1965-2021'!D67-'Q2 DATA 1965-2021'!AM67</f>
        <v>-5.26</v>
      </c>
      <c r="AG87" s="47">
        <v>-3.79</v>
      </c>
      <c r="AH87" s="47">
        <v>0.52</v>
      </c>
      <c r="AT87" s="45">
        <v>196911</v>
      </c>
      <c r="AU87">
        <f>'Q2 DATA 1965-2021'!E67-'Q2 DATA 1965-2021'!AM67</f>
        <v>-4.24</v>
      </c>
      <c r="AV87" s="47">
        <v>-3.79</v>
      </c>
      <c r="AW87" s="47">
        <v>0.52</v>
      </c>
      <c r="BI87" s="45">
        <v>196911</v>
      </c>
      <c r="BJ87">
        <f>'Q2 DATA 1965-2021'!F67-'Q2 DATA 1965-2021'!AM67</f>
        <v>-3.34</v>
      </c>
      <c r="BK87" s="47">
        <v>-3.79</v>
      </c>
      <c r="BL87" s="47">
        <v>0.52</v>
      </c>
    </row>
    <row r="88" spans="1:64" x14ac:dyDescent="0.2">
      <c r="A88" s="45">
        <v>196912</v>
      </c>
      <c r="B88">
        <f>'Q2 DATA 1965-2021'!B68-'Q2 DATA 1965-2021'!AM68</f>
        <v>-8.35</v>
      </c>
      <c r="C88" s="47">
        <v>-2.63</v>
      </c>
      <c r="D88" s="47">
        <v>0.64</v>
      </c>
      <c r="P88" s="45">
        <v>196912</v>
      </c>
      <c r="Q88">
        <f>'Q2 DATA 1965-2021'!C68-'Q2 DATA 1965-2021'!AM68</f>
        <v>-6.5699999999999994</v>
      </c>
      <c r="R88" s="47">
        <v>-2.63</v>
      </c>
      <c r="S88" s="47">
        <v>0.64</v>
      </c>
      <c r="AE88" s="45">
        <v>196912</v>
      </c>
      <c r="AF88">
        <f>'Q2 DATA 1965-2021'!D68-'Q2 DATA 1965-2021'!AM68</f>
        <v>-4.0999999999999996</v>
      </c>
      <c r="AG88" s="47">
        <v>-2.63</v>
      </c>
      <c r="AH88" s="47">
        <v>0.64</v>
      </c>
      <c r="AT88" s="45">
        <v>196912</v>
      </c>
      <c r="AU88">
        <f>'Q2 DATA 1965-2021'!E68-'Q2 DATA 1965-2021'!AM68</f>
        <v>-2.67</v>
      </c>
      <c r="AV88" s="47">
        <v>-2.63</v>
      </c>
      <c r="AW88" s="47">
        <v>0.64</v>
      </c>
      <c r="BI88" s="45">
        <v>196912</v>
      </c>
      <c r="BJ88">
        <f>'Q2 DATA 1965-2021'!F68-'Q2 DATA 1965-2021'!AM68</f>
        <v>-1.9300000000000002</v>
      </c>
      <c r="BK88" s="47">
        <v>-2.63</v>
      </c>
      <c r="BL88" s="47">
        <v>0.64</v>
      </c>
    </row>
    <row r="89" spans="1:64" x14ac:dyDescent="0.2">
      <c r="A89" s="45">
        <v>197001</v>
      </c>
      <c r="B89">
        <f>'Q2 DATA 1965-2021'!B69-'Q2 DATA 1965-2021'!AM69</f>
        <v>-4.26</v>
      </c>
      <c r="C89" s="47">
        <v>-8.1</v>
      </c>
      <c r="D89" s="47">
        <v>0.6</v>
      </c>
      <c r="P89" s="45">
        <v>197001</v>
      </c>
      <c r="Q89">
        <f>'Q2 DATA 1965-2021'!C69-'Q2 DATA 1965-2021'!AM69</f>
        <v>-5.8</v>
      </c>
      <c r="R89" s="47">
        <v>-8.1</v>
      </c>
      <c r="S89" s="47">
        <v>0.6</v>
      </c>
      <c r="AE89" s="45">
        <v>197001</v>
      </c>
      <c r="AF89">
        <f>'Q2 DATA 1965-2021'!D69-'Q2 DATA 1965-2021'!AM69</f>
        <v>-7.58</v>
      </c>
      <c r="AG89" s="47">
        <v>-8.1</v>
      </c>
      <c r="AH89" s="47">
        <v>0.6</v>
      </c>
      <c r="AT89" s="45">
        <v>197001</v>
      </c>
      <c r="AU89">
        <f>'Q2 DATA 1965-2021'!E69-'Q2 DATA 1965-2021'!AM69</f>
        <v>-8.17</v>
      </c>
      <c r="AV89" s="47">
        <v>-8.1</v>
      </c>
      <c r="AW89" s="47">
        <v>0.6</v>
      </c>
      <c r="BI89" s="45">
        <v>197001</v>
      </c>
      <c r="BJ89">
        <f>'Q2 DATA 1965-2021'!F69-'Q2 DATA 1965-2021'!AM69</f>
        <v>-8.34</v>
      </c>
      <c r="BK89" s="47">
        <v>-8.1</v>
      </c>
      <c r="BL89" s="47">
        <v>0.6</v>
      </c>
    </row>
    <row r="90" spans="1:64" x14ac:dyDescent="0.2">
      <c r="A90" s="45">
        <v>197002</v>
      </c>
      <c r="B90">
        <f>'Q2 DATA 1965-2021'!B70-'Q2 DATA 1965-2021'!AM70</f>
        <v>2.61</v>
      </c>
      <c r="C90" s="47">
        <v>5.13</v>
      </c>
      <c r="D90" s="47">
        <v>0.62</v>
      </c>
      <c r="P90" s="45">
        <v>197002</v>
      </c>
      <c r="Q90">
        <f>'Q2 DATA 1965-2021'!C70-'Q2 DATA 1965-2021'!AM70</f>
        <v>3.15</v>
      </c>
      <c r="R90" s="47">
        <v>5.13</v>
      </c>
      <c r="S90" s="47">
        <v>0.62</v>
      </c>
      <c r="AE90" s="45">
        <v>197002</v>
      </c>
      <c r="AF90">
        <f>'Q2 DATA 1965-2021'!D70-'Q2 DATA 1965-2021'!AM70</f>
        <v>3.9399999999999995</v>
      </c>
      <c r="AG90" s="47">
        <v>5.13</v>
      </c>
      <c r="AH90" s="47">
        <v>0.62</v>
      </c>
      <c r="AT90" s="45">
        <v>197002</v>
      </c>
      <c r="AU90">
        <f>'Q2 DATA 1965-2021'!E70-'Q2 DATA 1965-2021'!AM70</f>
        <v>5.14</v>
      </c>
      <c r="AV90" s="47">
        <v>5.13</v>
      </c>
      <c r="AW90" s="47">
        <v>0.62</v>
      </c>
      <c r="BI90" s="45">
        <v>197002</v>
      </c>
      <c r="BJ90">
        <f>'Q2 DATA 1965-2021'!F70-'Q2 DATA 1965-2021'!AM70</f>
        <v>5.51</v>
      </c>
      <c r="BK90" s="47">
        <v>5.13</v>
      </c>
      <c r="BL90" s="47">
        <v>0.62</v>
      </c>
    </row>
    <row r="91" spans="1:64" x14ac:dyDescent="0.2">
      <c r="A91" s="45">
        <v>197003</v>
      </c>
      <c r="B91">
        <f>'Q2 DATA 1965-2021'!B71-'Q2 DATA 1965-2021'!AM71</f>
        <v>-4.5</v>
      </c>
      <c r="C91" s="47">
        <v>-1.06</v>
      </c>
      <c r="D91" s="47">
        <v>0.56999999999999995</v>
      </c>
      <c r="P91" s="45">
        <v>197003</v>
      </c>
      <c r="Q91">
        <f>'Q2 DATA 1965-2021'!C71-'Q2 DATA 1965-2021'!AM71</f>
        <v>-3.28</v>
      </c>
      <c r="R91" s="47">
        <v>-1.06</v>
      </c>
      <c r="S91" s="47">
        <v>0.56999999999999995</v>
      </c>
      <c r="AE91" s="45">
        <v>197003</v>
      </c>
      <c r="AF91">
        <f>'Q2 DATA 1965-2021'!D71-'Q2 DATA 1965-2021'!AM71</f>
        <v>-1.7399999999999998</v>
      </c>
      <c r="AG91" s="47">
        <v>-1.06</v>
      </c>
      <c r="AH91" s="47">
        <v>0.56999999999999995</v>
      </c>
      <c r="AT91" s="45">
        <v>197003</v>
      </c>
      <c r="AU91">
        <f>'Q2 DATA 1965-2021'!E71-'Q2 DATA 1965-2021'!AM71</f>
        <v>-1.0499999999999998</v>
      </c>
      <c r="AV91" s="47">
        <v>-1.06</v>
      </c>
      <c r="AW91" s="47">
        <v>0.56999999999999995</v>
      </c>
      <c r="BI91" s="45">
        <v>197003</v>
      </c>
      <c r="BJ91">
        <f>'Q2 DATA 1965-2021'!F71-'Q2 DATA 1965-2021'!AM71</f>
        <v>-0.54999999999999993</v>
      </c>
      <c r="BK91" s="47">
        <v>-1.06</v>
      </c>
      <c r="BL91" s="47">
        <v>0.56999999999999995</v>
      </c>
    </row>
    <row r="92" spans="1:64" x14ac:dyDescent="0.2">
      <c r="A92" s="45">
        <v>197004</v>
      </c>
      <c r="B92">
        <f>'Q2 DATA 1965-2021'!B72-'Q2 DATA 1965-2021'!AM72</f>
        <v>-18.63</v>
      </c>
      <c r="C92" s="47">
        <v>-11</v>
      </c>
      <c r="D92" s="47">
        <v>0.5</v>
      </c>
      <c r="P92" s="45">
        <v>197004</v>
      </c>
      <c r="Q92">
        <f>'Q2 DATA 1965-2021'!C72-'Q2 DATA 1965-2021'!AM72</f>
        <v>-17.600000000000001</v>
      </c>
      <c r="R92" s="47">
        <v>-11</v>
      </c>
      <c r="S92" s="47">
        <v>0.5</v>
      </c>
      <c r="AE92" s="45">
        <v>197004</v>
      </c>
      <c r="AF92">
        <f>'Q2 DATA 1965-2021'!D72-'Q2 DATA 1965-2021'!AM72</f>
        <v>-15.15</v>
      </c>
      <c r="AG92" s="47">
        <v>-11</v>
      </c>
      <c r="AH92" s="47">
        <v>0.5</v>
      </c>
      <c r="AT92" s="45">
        <v>197004</v>
      </c>
      <c r="AU92">
        <f>'Q2 DATA 1965-2021'!E72-'Q2 DATA 1965-2021'!AM72</f>
        <v>-12.56</v>
      </c>
      <c r="AV92" s="47">
        <v>-11</v>
      </c>
      <c r="AW92" s="47">
        <v>0.5</v>
      </c>
      <c r="BI92" s="45">
        <v>197004</v>
      </c>
      <c r="BJ92">
        <f>'Q2 DATA 1965-2021'!F72-'Q2 DATA 1965-2021'!AM72</f>
        <v>-9.41</v>
      </c>
      <c r="BK92" s="47">
        <v>-11</v>
      </c>
      <c r="BL92" s="47">
        <v>0.5</v>
      </c>
    </row>
    <row r="93" spans="1:64" x14ac:dyDescent="0.2">
      <c r="A93" s="45">
        <v>197005</v>
      </c>
      <c r="B93">
        <f>'Q2 DATA 1965-2021'!B73-'Q2 DATA 1965-2021'!AM73</f>
        <v>-10.08</v>
      </c>
      <c r="C93" s="47">
        <v>-6.92</v>
      </c>
      <c r="D93" s="47">
        <v>0.53</v>
      </c>
      <c r="P93" s="45">
        <v>197005</v>
      </c>
      <c r="Q93">
        <f>'Q2 DATA 1965-2021'!C73-'Q2 DATA 1965-2021'!AM73</f>
        <v>-11.08</v>
      </c>
      <c r="R93" s="47">
        <v>-6.92</v>
      </c>
      <c r="S93" s="47">
        <v>0.53</v>
      </c>
      <c r="AE93" s="45">
        <v>197005</v>
      </c>
      <c r="AF93">
        <f>'Q2 DATA 1965-2021'!D73-'Q2 DATA 1965-2021'!AM73</f>
        <v>-10.709999999999999</v>
      </c>
      <c r="AG93" s="47">
        <v>-6.92</v>
      </c>
      <c r="AH93" s="47">
        <v>0.53</v>
      </c>
      <c r="AT93" s="45">
        <v>197005</v>
      </c>
      <c r="AU93">
        <f>'Q2 DATA 1965-2021'!E73-'Q2 DATA 1965-2021'!AM73</f>
        <v>-9.2099999999999991</v>
      </c>
      <c r="AV93" s="47">
        <v>-6.92</v>
      </c>
      <c r="AW93" s="47">
        <v>0.53</v>
      </c>
      <c r="BI93" s="45">
        <v>197005</v>
      </c>
      <c r="BJ93">
        <f>'Q2 DATA 1965-2021'!F73-'Q2 DATA 1965-2021'!AM73</f>
        <v>-5.7</v>
      </c>
      <c r="BK93" s="47">
        <v>-6.92</v>
      </c>
      <c r="BL93" s="47">
        <v>0.53</v>
      </c>
    </row>
    <row r="94" spans="1:64" x14ac:dyDescent="0.2">
      <c r="A94" s="45">
        <v>197006</v>
      </c>
      <c r="B94">
        <f>'Q2 DATA 1965-2021'!B74-'Q2 DATA 1965-2021'!AM74</f>
        <v>-9.2100000000000009</v>
      </c>
      <c r="C94" s="47">
        <v>-5.79</v>
      </c>
      <c r="D94" s="47">
        <v>0.57999999999999996</v>
      </c>
      <c r="P94" s="45">
        <v>197006</v>
      </c>
      <c r="Q94">
        <f>'Q2 DATA 1965-2021'!C74-'Q2 DATA 1965-2021'!AM74</f>
        <v>-8.43</v>
      </c>
      <c r="R94" s="47">
        <v>-5.79</v>
      </c>
      <c r="S94" s="47">
        <v>0.57999999999999996</v>
      </c>
      <c r="AE94" s="45">
        <v>197006</v>
      </c>
      <c r="AF94">
        <f>'Q2 DATA 1965-2021'!D74-'Q2 DATA 1965-2021'!AM74</f>
        <v>-6.48</v>
      </c>
      <c r="AG94" s="47">
        <v>-5.79</v>
      </c>
      <c r="AH94" s="47">
        <v>0.57999999999999996</v>
      </c>
      <c r="AT94" s="45">
        <v>197006</v>
      </c>
      <c r="AU94">
        <f>'Q2 DATA 1965-2021'!E74-'Q2 DATA 1965-2021'!AM74</f>
        <v>-4.9400000000000004</v>
      </c>
      <c r="AV94" s="47">
        <v>-5.79</v>
      </c>
      <c r="AW94" s="47">
        <v>0.57999999999999996</v>
      </c>
      <c r="BI94" s="45">
        <v>197006</v>
      </c>
      <c r="BJ94">
        <f>'Q2 DATA 1965-2021'!F74-'Q2 DATA 1965-2021'!AM74</f>
        <v>-5.55</v>
      </c>
      <c r="BK94" s="47">
        <v>-5.79</v>
      </c>
      <c r="BL94" s="47">
        <v>0.57999999999999996</v>
      </c>
    </row>
    <row r="95" spans="1:64" x14ac:dyDescent="0.2">
      <c r="A95" s="45">
        <v>197007</v>
      </c>
      <c r="B95">
        <f>'Q2 DATA 1965-2021'!B75-'Q2 DATA 1965-2021'!AM75</f>
        <v>4.3900000000000006</v>
      </c>
      <c r="C95" s="47">
        <v>6.93</v>
      </c>
      <c r="D95" s="47">
        <v>0.52</v>
      </c>
      <c r="P95" s="45">
        <v>197007</v>
      </c>
      <c r="Q95">
        <f>'Q2 DATA 1965-2021'!C75-'Q2 DATA 1965-2021'!AM75</f>
        <v>6.76</v>
      </c>
      <c r="R95" s="47">
        <v>6.93</v>
      </c>
      <c r="S95" s="47">
        <v>0.52</v>
      </c>
      <c r="AE95" s="45">
        <v>197007</v>
      </c>
      <c r="AF95">
        <f>'Q2 DATA 1965-2021'!D75-'Q2 DATA 1965-2021'!AM75</f>
        <v>6.8800000000000008</v>
      </c>
      <c r="AG95" s="47">
        <v>6.93</v>
      </c>
      <c r="AH95" s="47">
        <v>0.52</v>
      </c>
      <c r="AT95" s="45">
        <v>197007</v>
      </c>
      <c r="AU95">
        <f>'Q2 DATA 1965-2021'!E75-'Q2 DATA 1965-2021'!AM75</f>
        <v>8.23</v>
      </c>
      <c r="AV95" s="47">
        <v>6.93</v>
      </c>
      <c r="AW95" s="47">
        <v>0.52</v>
      </c>
      <c r="BI95" s="45">
        <v>197007</v>
      </c>
      <c r="BJ95">
        <f>'Q2 DATA 1965-2021'!F75-'Q2 DATA 1965-2021'!AM75</f>
        <v>6.8100000000000005</v>
      </c>
      <c r="BK95" s="47">
        <v>6.93</v>
      </c>
      <c r="BL95" s="47">
        <v>0.52</v>
      </c>
    </row>
    <row r="96" spans="1:64" x14ac:dyDescent="0.2">
      <c r="A96" s="45">
        <v>197008</v>
      </c>
      <c r="B96">
        <f>'Q2 DATA 1965-2021'!B76-'Q2 DATA 1965-2021'!AM76</f>
        <v>5.6099999999999994</v>
      </c>
      <c r="C96" s="47">
        <v>4.49</v>
      </c>
      <c r="D96" s="47">
        <v>0.53</v>
      </c>
      <c r="P96" s="45">
        <v>197008</v>
      </c>
      <c r="Q96">
        <f>'Q2 DATA 1965-2021'!C76-'Q2 DATA 1965-2021'!AM76</f>
        <v>6.92</v>
      </c>
      <c r="R96" s="47">
        <v>4.49</v>
      </c>
      <c r="S96" s="47">
        <v>0.53</v>
      </c>
      <c r="AE96" s="45">
        <v>197008</v>
      </c>
      <c r="AF96">
        <f>'Q2 DATA 1965-2021'!D76-'Q2 DATA 1965-2021'!AM76</f>
        <v>6.16</v>
      </c>
      <c r="AG96" s="47">
        <v>4.49</v>
      </c>
      <c r="AH96" s="47">
        <v>0.53</v>
      </c>
      <c r="AT96" s="45">
        <v>197008</v>
      </c>
      <c r="AU96">
        <f>'Q2 DATA 1965-2021'!E76-'Q2 DATA 1965-2021'!AM76</f>
        <v>5.2799999999999994</v>
      </c>
      <c r="AV96" s="47">
        <v>4.49</v>
      </c>
      <c r="AW96" s="47">
        <v>0.53</v>
      </c>
      <c r="BI96" s="45">
        <v>197008</v>
      </c>
      <c r="BJ96">
        <f>'Q2 DATA 1965-2021'!F76-'Q2 DATA 1965-2021'!AM76</f>
        <v>4.1399999999999997</v>
      </c>
      <c r="BK96" s="47">
        <v>4.49</v>
      </c>
      <c r="BL96" s="47">
        <v>0.53</v>
      </c>
    </row>
    <row r="97" spans="1:64" x14ac:dyDescent="0.2">
      <c r="A97" s="45">
        <v>197009</v>
      </c>
      <c r="B97">
        <f>'Q2 DATA 1965-2021'!B77-'Q2 DATA 1965-2021'!AM77</f>
        <v>14.879999999999999</v>
      </c>
      <c r="C97" s="47">
        <v>4.18</v>
      </c>
      <c r="D97" s="47">
        <v>0.54</v>
      </c>
      <c r="P97" s="45">
        <v>197009</v>
      </c>
      <c r="Q97">
        <f>'Q2 DATA 1965-2021'!C77-'Q2 DATA 1965-2021'!AM77</f>
        <v>12.71</v>
      </c>
      <c r="R97" s="47">
        <v>4.18</v>
      </c>
      <c r="S97" s="47">
        <v>0.54</v>
      </c>
      <c r="AE97" s="45">
        <v>197009</v>
      </c>
      <c r="AF97">
        <f>'Q2 DATA 1965-2021'!D77-'Q2 DATA 1965-2021'!AM77</f>
        <v>9.129999999999999</v>
      </c>
      <c r="AG97" s="47">
        <v>4.18</v>
      </c>
      <c r="AH97" s="47">
        <v>0.54</v>
      </c>
      <c r="AT97" s="45">
        <v>197009</v>
      </c>
      <c r="AU97">
        <f>'Q2 DATA 1965-2021'!E77-'Q2 DATA 1965-2021'!AM77</f>
        <v>6.29</v>
      </c>
      <c r="AV97" s="47">
        <v>4.18</v>
      </c>
      <c r="AW97" s="47">
        <v>0.54</v>
      </c>
      <c r="BI97" s="45">
        <v>197009</v>
      </c>
      <c r="BJ97">
        <f>'Q2 DATA 1965-2021'!F77-'Q2 DATA 1965-2021'!AM77</f>
        <v>2.56</v>
      </c>
      <c r="BK97" s="47">
        <v>4.18</v>
      </c>
      <c r="BL97" s="47">
        <v>0.54</v>
      </c>
    </row>
    <row r="98" spans="1:64" x14ac:dyDescent="0.2">
      <c r="A98" s="45">
        <v>197010</v>
      </c>
      <c r="B98">
        <f>'Q2 DATA 1965-2021'!B78-'Q2 DATA 1965-2021'!AM78</f>
        <v>-8.3000000000000007</v>
      </c>
      <c r="C98" s="47">
        <v>-2.2799999999999998</v>
      </c>
      <c r="D98" s="47">
        <v>0.46</v>
      </c>
      <c r="P98" s="45">
        <v>197010</v>
      </c>
      <c r="Q98">
        <f>'Q2 DATA 1965-2021'!C78-'Q2 DATA 1965-2021'!AM78</f>
        <v>-5.6</v>
      </c>
      <c r="R98" s="47">
        <v>-2.2799999999999998</v>
      </c>
      <c r="S98" s="47">
        <v>0.46</v>
      </c>
      <c r="AE98" s="45">
        <v>197010</v>
      </c>
      <c r="AF98">
        <f>'Q2 DATA 1965-2021'!D78-'Q2 DATA 1965-2021'!AM78</f>
        <v>-5.12</v>
      </c>
      <c r="AG98" s="47">
        <v>-2.2799999999999998</v>
      </c>
      <c r="AH98" s="47">
        <v>0.46</v>
      </c>
      <c r="AT98" s="45">
        <v>197010</v>
      </c>
      <c r="AU98">
        <f>'Q2 DATA 1965-2021'!E78-'Q2 DATA 1965-2021'!AM78</f>
        <v>-4.32</v>
      </c>
      <c r="AV98" s="47">
        <v>-2.2799999999999998</v>
      </c>
      <c r="AW98" s="47">
        <v>0.46</v>
      </c>
      <c r="BI98" s="45">
        <v>197010</v>
      </c>
      <c r="BJ98">
        <f>'Q2 DATA 1965-2021'!F78-'Q2 DATA 1965-2021'!AM78</f>
        <v>-1.27</v>
      </c>
      <c r="BK98" s="47">
        <v>-2.2799999999999998</v>
      </c>
      <c r="BL98" s="47">
        <v>0.46</v>
      </c>
    </row>
    <row r="99" spans="1:64" x14ac:dyDescent="0.2">
      <c r="A99" s="45">
        <v>197011</v>
      </c>
      <c r="B99">
        <f>'Q2 DATA 1965-2021'!B79-'Q2 DATA 1965-2021'!AM79</f>
        <v>-2.2400000000000002</v>
      </c>
      <c r="C99" s="47">
        <v>4.5999999999999996</v>
      </c>
      <c r="D99" s="47">
        <v>0.46</v>
      </c>
      <c r="P99" s="45">
        <v>197011</v>
      </c>
      <c r="Q99">
        <f>'Q2 DATA 1965-2021'!C79-'Q2 DATA 1965-2021'!AM79</f>
        <v>2.0300000000000002</v>
      </c>
      <c r="R99" s="47">
        <v>4.5999999999999996</v>
      </c>
      <c r="S99" s="47">
        <v>0.46</v>
      </c>
      <c r="AE99" s="45">
        <v>197011</v>
      </c>
      <c r="AF99">
        <f>'Q2 DATA 1965-2021'!D79-'Q2 DATA 1965-2021'!AM79</f>
        <v>3.23</v>
      </c>
      <c r="AG99" s="47">
        <v>4.5999999999999996</v>
      </c>
      <c r="AH99" s="47">
        <v>0.46</v>
      </c>
      <c r="AT99" s="45">
        <v>197011</v>
      </c>
      <c r="AU99">
        <f>'Q2 DATA 1965-2021'!E79-'Q2 DATA 1965-2021'!AM79</f>
        <v>4.7300000000000004</v>
      </c>
      <c r="AV99" s="47">
        <v>4.5999999999999996</v>
      </c>
      <c r="AW99" s="47">
        <v>0.46</v>
      </c>
      <c r="BI99" s="45">
        <v>197011</v>
      </c>
      <c r="BJ99">
        <f>'Q2 DATA 1965-2021'!F79-'Q2 DATA 1965-2021'!AM79</f>
        <v>5.12</v>
      </c>
      <c r="BK99" s="47">
        <v>4.5999999999999996</v>
      </c>
      <c r="BL99" s="47">
        <v>0.46</v>
      </c>
    </row>
    <row r="100" spans="1:64" x14ac:dyDescent="0.2">
      <c r="A100" s="45">
        <v>197012</v>
      </c>
      <c r="B100">
        <f>'Q2 DATA 1965-2021'!B80-'Q2 DATA 1965-2021'!AM80</f>
        <v>8.8699999999999992</v>
      </c>
      <c r="C100" s="47">
        <v>5.72</v>
      </c>
      <c r="D100" s="47">
        <v>0.42</v>
      </c>
      <c r="P100" s="45">
        <v>197012</v>
      </c>
      <c r="Q100">
        <f>'Q2 DATA 1965-2021'!C80-'Q2 DATA 1965-2021'!AM80</f>
        <v>8.16</v>
      </c>
      <c r="R100" s="47">
        <v>5.72</v>
      </c>
      <c r="S100" s="47">
        <v>0.42</v>
      </c>
      <c r="AE100" s="45">
        <v>197012</v>
      </c>
      <c r="AF100">
        <f>'Q2 DATA 1965-2021'!D80-'Q2 DATA 1965-2021'!AM80</f>
        <v>7.74</v>
      </c>
      <c r="AG100" s="47">
        <v>5.72</v>
      </c>
      <c r="AH100" s="47">
        <v>0.42</v>
      </c>
      <c r="AT100" s="45">
        <v>197012</v>
      </c>
      <c r="AU100">
        <f>'Q2 DATA 1965-2021'!E80-'Q2 DATA 1965-2021'!AM80</f>
        <v>7.98</v>
      </c>
      <c r="AV100" s="47">
        <v>5.72</v>
      </c>
      <c r="AW100" s="47">
        <v>0.42</v>
      </c>
      <c r="BI100" s="45">
        <v>197012</v>
      </c>
      <c r="BJ100">
        <f>'Q2 DATA 1965-2021'!F80-'Q2 DATA 1965-2021'!AM80</f>
        <v>5.01</v>
      </c>
      <c r="BK100" s="47">
        <v>5.72</v>
      </c>
      <c r="BL100" s="47">
        <v>0.42</v>
      </c>
    </row>
    <row r="101" spans="1:64" x14ac:dyDescent="0.2">
      <c r="A101" s="45">
        <v>197101</v>
      </c>
      <c r="B101">
        <f>'Q2 DATA 1965-2021'!B81-'Q2 DATA 1965-2021'!AM81</f>
        <v>14.7</v>
      </c>
      <c r="C101" s="47">
        <v>4.84</v>
      </c>
      <c r="D101" s="47">
        <v>0.38</v>
      </c>
      <c r="P101" s="45">
        <v>197101</v>
      </c>
      <c r="Q101">
        <f>'Q2 DATA 1965-2021'!C81-'Q2 DATA 1965-2021'!AM81</f>
        <v>10.739999999999998</v>
      </c>
      <c r="R101" s="47">
        <v>4.84</v>
      </c>
      <c r="S101" s="47">
        <v>0.38</v>
      </c>
      <c r="AE101" s="45">
        <v>197101</v>
      </c>
      <c r="AF101">
        <f>'Q2 DATA 1965-2021'!D81-'Q2 DATA 1965-2021'!AM81</f>
        <v>8.44</v>
      </c>
      <c r="AG101" s="47">
        <v>4.84</v>
      </c>
      <c r="AH101" s="47">
        <v>0.38</v>
      </c>
      <c r="AT101" s="45">
        <v>197101</v>
      </c>
      <c r="AU101">
        <f>'Q2 DATA 1965-2021'!E81-'Q2 DATA 1965-2021'!AM81</f>
        <v>6.96</v>
      </c>
      <c r="AV101" s="47">
        <v>4.84</v>
      </c>
      <c r="AW101" s="47">
        <v>0.38</v>
      </c>
      <c r="BI101" s="45">
        <v>197101</v>
      </c>
      <c r="BJ101">
        <f>'Q2 DATA 1965-2021'!F81-'Q2 DATA 1965-2021'!AM81</f>
        <v>3.38</v>
      </c>
      <c r="BK101" s="47">
        <v>4.84</v>
      </c>
      <c r="BL101" s="47">
        <v>0.38</v>
      </c>
    </row>
    <row r="102" spans="1:64" x14ac:dyDescent="0.2">
      <c r="A102" s="45">
        <v>197102</v>
      </c>
      <c r="B102">
        <f>'Q2 DATA 1965-2021'!B82-'Q2 DATA 1965-2021'!AM82</f>
        <v>5.63</v>
      </c>
      <c r="C102" s="47">
        <v>1.41</v>
      </c>
      <c r="D102" s="47">
        <v>0.33</v>
      </c>
      <c r="P102" s="45">
        <v>197102</v>
      </c>
      <c r="Q102">
        <f>'Q2 DATA 1965-2021'!C82-'Q2 DATA 1965-2021'!AM82</f>
        <v>2.69</v>
      </c>
      <c r="R102" s="47">
        <v>1.41</v>
      </c>
      <c r="S102" s="47">
        <v>0.33</v>
      </c>
      <c r="AE102" s="45">
        <v>197102</v>
      </c>
      <c r="AF102">
        <f>'Q2 DATA 1965-2021'!D82-'Q2 DATA 1965-2021'!AM82</f>
        <v>2.2399999999999998</v>
      </c>
      <c r="AG102" s="47">
        <v>1.41</v>
      </c>
      <c r="AH102" s="47">
        <v>0.33</v>
      </c>
      <c r="AT102" s="45">
        <v>197102</v>
      </c>
      <c r="AU102">
        <f>'Q2 DATA 1965-2021'!E82-'Q2 DATA 1965-2021'!AM82</f>
        <v>2.19</v>
      </c>
      <c r="AV102" s="47">
        <v>1.41</v>
      </c>
      <c r="AW102" s="47">
        <v>0.33</v>
      </c>
      <c r="BI102" s="45">
        <v>197102</v>
      </c>
      <c r="BJ102">
        <f>'Q2 DATA 1965-2021'!F82-'Q2 DATA 1965-2021'!AM82</f>
        <v>0.92999999999999994</v>
      </c>
      <c r="BK102" s="47">
        <v>1.41</v>
      </c>
      <c r="BL102" s="47">
        <v>0.33</v>
      </c>
    </row>
    <row r="103" spans="1:64" x14ac:dyDescent="0.2">
      <c r="A103" s="45">
        <v>197103</v>
      </c>
      <c r="B103">
        <f>'Q2 DATA 1965-2021'!B83-'Q2 DATA 1965-2021'!AM83</f>
        <v>5.59</v>
      </c>
      <c r="C103" s="47">
        <v>4.13</v>
      </c>
      <c r="D103" s="47">
        <v>0.3</v>
      </c>
      <c r="P103" s="45">
        <v>197103</v>
      </c>
      <c r="Q103">
        <f>'Q2 DATA 1965-2021'!C83-'Q2 DATA 1965-2021'!AM83</f>
        <v>5.49</v>
      </c>
      <c r="R103" s="47">
        <v>4.13</v>
      </c>
      <c r="S103" s="47">
        <v>0.3</v>
      </c>
      <c r="AE103" s="45">
        <v>197103</v>
      </c>
      <c r="AF103">
        <f>'Q2 DATA 1965-2021'!D83-'Q2 DATA 1965-2021'!AM83</f>
        <v>6.04</v>
      </c>
      <c r="AG103" s="47">
        <v>4.13</v>
      </c>
      <c r="AH103" s="47">
        <v>0.3</v>
      </c>
      <c r="AT103" s="45">
        <v>197103</v>
      </c>
      <c r="AU103">
        <f>'Q2 DATA 1965-2021'!E83-'Q2 DATA 1965-2021'!AM83</f>
        <v>4.75</v>
      </c>
      <c r="AV103" s="47">
        <v>4.13</v>
      </c>
      <c r="AW103" s="47">
        <v>0.3</v>
      </c>
      <c r="BI103" s="45">
        <v>197103</v>
      </c>
      <c r="BJ103">
        <f>'Q2 DATA 1965-2021'!F83-'Q2 DATA 1965-2021'!AM83</f>
        <v>3.6</v>
      </c>
      <c r="BK103" s="47">
        <v>4.13</v>
      </c>
      <c r="BL103" s="47">
        <v>0.3</v>
      </c>
    </row>
    <row r="104" spans="1:64" x14ac:dyDescent="0.2">
      <c r="A104" s="45">
        <v>197104</v>
      </c>
      <c r="B104">
        <f>'Q2 DATA 1965-2021'!B84-'Q2 DATA 1965-2021'!AM84</f>
        <v>1.8099999999999998</v>
      </c>
      <c r="C104" s="47">
        <v>3.15</v>
      </c>
      <c r="D104" s="47">
        <v>0.28000000000000003</v>
      </c>
      <c r="P104" s="45">
        <v>197104</v>
      </c>
      <c r="Q104">
        <f>'Q2 DATA 1965-2021'!C84-'Q2 DATA 1965-2021'!AM84</f>
        <v>2.9400000000000004</v>
      </c>
      <c r="R104" s="47">
        <v>3.15</v>
      </c>
      <c r="S104" s="47">
        <v>0.28000000000000003</v>
      </c>
      <c r="AE104" s="45">
        <v>197104</v>
      </c>
      <c r="AF104">
        <f>'Q2 DATA 1965-2021'!D84-'Q2 DATA 1965-2021'!AM84</f>
        <v>4.5199999999999996</v>
      </c>
      <c r="AG104" s="47">
        <v>3.15</v>
      </c>
      <c r="AH104" s="47">
        <v>0.28000000000000003</v>
      </c>
      <c r="AT104" s="45">
        <v>197104</v>
      </c>
      <c r="AU104">
        <f>'Q2 DATA 1965-2021'!E84-'Q2 DATA 1965-2021'!AM84</f>
        <v>3.6799999999999997</v>
      </c>
      <c r="AV104" s="47">
        <v>3.15</v>
      </c>
      <c r="AW104" s="47">
        <v>0.28000000000000003</v>
      </c>
      <c r="BI104" s="45">
        <v>197104</v>
      </c>
      <c r="BJ104">
        <f>'Q2 DATA 1965-2021'!F84-'Q2 DATA 1965-2021'!AM84</f>
        <v>3.13</v>
      </c>
      <c r="BK104" s="47">
        <v>3.15</v>
      </c>
      <c r="BL104" s="47">
        <v>0.28000000000000003</v>
      </c>
    </row>
    <row r="105" spans="1:64" x14ac:dyDescent="0.2">
      <c r="A105" s="45">
        <v>197105</v>
      </c>
      <c r="B105">
        <f>'Q2 DATA 1965-2021'!B85-'Q2 DATA 1965-2021'!AM85</f>
        <v>-6.3</v>
      </c>
      <c r="C105" s="47">
        <v>-3.98</v>
      </c>
      <c r="D105" s="47">
        <v>0.28999999999999998</v>
      </c>
      <c r="P105" s="45">
        <v>197105</v>
      </c>
      <c r="Q105">
        <f>'Q2 DATA 1965-2021'!C85-'Q2 DATA 1965-2021'!AM85</f>
        <v>-4.8</v>
      </c>
      <c r="R105" s="47">
        <v>-3.98</v>
      </c>
      <c r="S105" s="47">
        <v>0.28999999999999998</v>
      </c>
      <c r="AE105" s="45">
        <v>197105</v>
      </c>
      <c r="AF105">
        <f>'Q2 DATA 1965-2021'!D85-'Q2 DATA 1965-2021'!AM85</f>
        <v>-4.0699999999999994</v>
      </c>
      <c r="AG105" s="47">
        <v>-3.98</v>
      </c>
      <c r="AH105" s="47">
        <v>0.28999999999999998</v>
      </c>
      <c r="AT105" s="45">
        <v>197105</v>
      </c>
      <c r="AU105">
        <f>'Q2 DATA 1965-2021'!E85-'Q2 DATA 1965-2021'!AM85</f>
        <v>-3.64</v>
      </c>
      <c r="AV105" s="47">
        <v>-3.98</v>
      </c>
      <c r="AW105" s="47">
        <v>0.28999999999999998</v>
      </c>
      <c r="BI105" s="45">
        <v>197105</v>
      </c>
      <c r="BJ105">
        <f>'Q2 DATA 1965-2021'!F85-'Q2 DATA 1965-2021'!AM85</f>
        <v>-3.9</v>
      </c>
      <c r="BK105" s="47">
        <v>-3.98</v>
      </c>
      <c r="BL105" s="47">
        <v>0.28999999999999998</v>
      </c>
    </row>
    <row r="106" spans="1:64" x14ac:dyDescent="0.2">
      <c r="A106" s="45">
        <v>197106</v>
      </c>
      <c r="B106">
        <f>'Q2 DATA 1965-2021'!B86-'Q2 DATA 1965-2021'!AM86</f>
        <v>-2.63</v>
      </c>
      <c r="C106" s="47">
        <v>-0.1</v>
      </c>
      <c r="D106" s="47">
        <v>0.37</v>
      </c>
      <c r="P106" s="45">
        <v>197106</v>
      </c>
      <c r="Q106">
        <f>'Q2 DATA 1965-2021'!C86-'Q2 DATA 1965-2021'!AM86</f>
        <v>-0.6</v>
      </c>
      <c r="R106" s="47">
        <v>-0.1</v>
      </c>
      <c r="S106" s="47">
        <v>0.37</v>
      </c>
      <c r="AE106" s="45">
        <v>197106</v>
      </c>
      <c r="AF106">
        <f>'Q2 DATA 1965-2021'!D86-'Q2 DATA 1965-2021'!AM86</f>
        <v>-1.4300000000000002</v>
      </c>
      <c r="AG106" s="47">
        <v>-0.1</v>
      </c>
      <c r="AH106" s="47">
        <v>0.37</v>
      </c>
      <c r="AT106" s="45">
        <v>197106</v>
      </c>
      <c r="AU106">
        <f>'Q2 DATA 1965-2021'!E86-'Q2 DATA 1965-2021'!AM86</f>
        <v>7.0000000000000007E-2</v>
      </c>
      <c r="AV106" s="47">
        <v>-0.1</v>
      </c>
      <c r="AW106" s="47">
        <v>0.37</v>
      </c>
      <c r="BI106" s="45">
        <v>197106</v>
      </c>
      <c r="BJ106">
        <f>'Q2 DATA 1965-2021'!F86-'Q2 DATA 1965-2021'!AM86</f>
        <v>0.15000000000000002</v>
      </c>
      <c r="BK106" s="47">
        <v>-0.1</v>
      </c>
      <c r="BL106" s="47">
        <v>0.37</v>
      </c>
    </row>
    <row r="107" spans="1:64" x14ac:dyDescent="0.2">
      <c r="A107" s="45">
        <v>197107</v>
      </c>
      <c r="B107">
        <f>'Q2 DATA 1965-2021'!B87-'Q2 DATA 1965-2021'!AM87</f>
        <v>-7.0600000000000005</v>
      </c>
      <c r="C107" s="47">
        <v>-4.5</v>
      </c>
      <c r="D107" s="47">
        <v>0.4</v>
      </c>
      <c r="P107" s="45">
        <v>197107</v>
      </c>
      <c r="Q107">
        <f>'Q2 DATA 1965-2021'!C87-'Q2 DATA 1965-2021'!AM87</f>
        <v>-5.8900000000000006</v>
      </c>
      <c r="R107" s="47">
        <v>-4.5</v>
      </c>
      <c r="S107" s="47">
        <v>0.4</v>
      </c>
      <c r="AE107" s="45">
        <v>197107</v>
      </c>
      <c r="AF107">
        <f>'Q2 DATA 1965-2021'!D87-'Q2 DATA 1965-2021'!AM87</f>
        <v>-5.2</v>
      </c>
      <c r="AG107" s="47">
        <v>-4.5</v>
      </c>
      <c r="AH107" s="47">
        <v>0.4</v>
      </c>
      <c r="AT107" s="45">
        <v>197107</v>
      </c>
      <c r="AU107">
        <f>'Q2 DATA 1965-2021'!E87-'Q2 DATA 1965-2021'!AM87</f>
        <v>-4.7600000000000007</v>
      </c>
      <c r="AV107" s="47">
        <v>-4.5</v>
      </c>
      <c r="AW107" s="47">
        <v>0.4</v>
      </c>
      <c r="BI107" s="45">
        <v>197107</v>
      </c>
      <c r="BJ107">
        <f>'Q2 DATA 1965-2021'!F87-'Q2 DATA 1965-2021'!AM87</f>
        <v>-4.2</v>
      </c>
      <c r="BK107" s="47">
        <v>-4.5</v>
      </c>
      <c r="BL107" s="47">
        <v>0.4</v>
      </c>
    </row>
    <row r="108" spans="1:64" x14ac:dyDescent="0.2">
      <c r="A108" s="45">
        <v>197108</v>
      </c>
      <c r="B108">
        <f>'Q2 DATA 1965-2021'!B88-'Q2 DATA 1965-2021'!AM88</f>
        <v>3.59</v>
      </c>
      <c r="C108" s="47">
        <v>3.79</v>
      </c>
      <c r="D108" s="47">
        <v>0.47</v>
      </c>
      <c r="P108" s="45">
        <v>197108</v>
      </c>
      <c r="Q108">
        <f>'Q2 DATA 1965-2021'!C88-'Q2 DATA 1965-2021'!AM88</f>
        <v>4.8</v>
      </c>
      <c r="R108" s="47">
        <v>3.79</v>
      </c>
      <c r="S108" s="47">
        <v>0.47</v>
      </c>
      <c r="AE108" s="45">
        <v>197108</v>
      </c>
      <c r="AF108">
        <f>'Q2 DATA 1965-2021'!D88-'Q2 DATA 1965-2021'!AM88</f>
        <v>4.79</v>
      </c>
      <c r="AG108" s="47">
        <v>3.79</v>
      </c>
      <c r="AH108" s="47">
        <v>0.47</v>
      </c>
      <c r="AT108" s="45">
        <v>197108</v>
      </c>
      <c r="AU108">
        <f>'Q2 DATA 1965-2021'!E88-'Q2 DATA 1965-2021'!AM88</f>
        <v>4.74</v>
      </c>
      <c r="AV108" s="47">
        <v>3.79</v>
      </c>
      <c r="AW108" s="47">
        <v>0.47</v>
      </c>
      <c r="BI108" s="45">
        <v>197108</v>
      </c>
      <c r="BJ108">
        <f>'Q2 DATA 1965-2021'!F88-'Q2 DATA 1965-2021'!AM88</f>
        <v>3.4699999999999998</v>
      </c>
      <c r="BK108" s="47">
        <v>3.79</v>
      </c>
      <c r="BL108" s="47">
        <v>0.47</v>
      </c>
    </row>
    <row r="109" spans="1:64" x14ac:dyDescent="0.2">
      <c r="A109" s="45">
        <v>197109</v>
      </c>
      <c r="B109">
        <f>'Q2 DATA 1965-2021'!B89-'Q2 DATA 1965-2021'!AM89</f>
        <v>-0.51</v>
      </c>
      <c r="C109" s="47">
        <v>-0.85</v>
      </c>
      <c r="D109" s="47">
        <v>0.37</v>
      </c>
      <c r="P109" s="45">
        <v>197109</v>
      </c>
      <c r="Q109">
        <f>'Q2 DATA 1965-2021'!C89-'Q2 DATA 1965-2021'!AM89</f>
        <v>-1.1299999999999999</v>
      </c>
      <c r="R109" s="47">
        <v>-0.85</v>
      </c>
      <c r="S109" s="47">
        <v>0.37</v>
      </c>
      <c r="AE109" s="45">
        <v>197109</v>
      </c>
      <c r="AF109">
        <f>'Q2 DATA 1965-2021'!D89-'Q2 DATA 1965-2021'!AM89</f>
        <v>-0.74</v>
      </c>
      <c r="AG109" s="47">
        <v>-0.85</v>
      </c>
      <c r="AH109" s="47">
        <v>0.37</v>
      </c>
      <c r="AT109" s="45">
        <v>197109</v>
      </c>
      <c r="AU109">
        <f>'Q2 DATA 1965-2021'!E89-'Q2 DATA 1965-2021'!AM89</f>
        <v>-0.78</v>
      </c>
      <c r="AV109" s="47">
        <v>-0.85</v>
      </c>
      <c r="AW109" s="47">
        <v>0.37</v>
      </c>
      <c r="BI109" s="45">
        <v>197109</v>
      </c>
      <c r="BJ109">
        <f>'Q2 DATA 1965-2021'!F89-'Q2 DATA 1965-2021'!AM89</f>
        <v>-0.88</v>
      </c>
      <c r="BK109" s="47">
        <v>-0.85</v>
      </c>
      <c r="BL109" s="47">
        <v>0.37</v>
      </c>
    </row>
    <row r="110" spans="1:64" x14ac:dyDescent="0.2">
      <c r="A110" s="45">
        <v>197110</v>
      </c>
      <c r="B110">
        <f>'Q2 DATA 1965-2021'!B90-'Q2 DATA 1965-2021'!AM90</f>
        <v>-6.93</v>
      </c>
      <c r="C110" s="47">
        <v>-4.42</v>
      </c>
      <c r="D110" s="47">
        <v>0.37</v>
      </c>
      <c r="P110" s="45">
        <v>197110</v>
      </c>
      <c r="Q110">
        <f>'Q2 DATA 1965-2021'!C90-'Q2 DATA 1965-2021'!AM90</f>
        <v>-5.14</v>
      </c>
      <c r="R110" s="47">
        <v>-4.42</v>
      </c>
      <c r="S110" s="47">
        <v>0.37</v>
      </c>
      <c r="AE110" s="45">
        <v>197110</v>
      </c>
      <c r="AF110">
        <f>'Q2 DATA 1965-2021'!D90-'Q2 DATA 1965-2021'!AM90</f>
        <v>-6.42</v>
      </c>
      <c r="AG110" s="47">
        <v>-4.42</v>
      </c>
      <c r="AH110" s="47">
        <v>0.37</v>
      </c>
      <c r="AT110" s="45">
        <v>197110</v>
      </c>
      <c r="AU110">
        <f>'Q2 DATA 1965-2021'!E90-'Q2 DATA 1965-2021'!AM90</f>
        <v>-4.3899999999999997</v>
      </c>
      <c r="AV110" s="47">
        <v>-4.42</v>
      </c>
      <c r="AW110" s="47">
        <v>0.37</v>
      </c>
      <c r="BI110" s="45">
        <v>197110</v>
      </c>
      <c r="BJ110">
        <f>'Q2 DATA 1965-2021'!F90-'Q2 DATA 1965-2021'!AM90</f>
        <v>-4.0999999999999996</v>
      </c>
      <c r="BK110" s="47">
        <v>-4.42</v>
      </c>
      <c r="BL110" s="47">
        <v>0.37</v>
      </c>
    </row>
    <row r="111" spans="1:64" x14ac:dyDescent="0.2">
      <c r="A111" s="45">
        <v>197111</v>
      </c>
      <c r="B111">
        <f>'Q2 DATA 1965-2021'!B91-'Q2 DATA 1965-2021'!AM91</f>
        <v>-5.1100000000000003</v>
      </c>
      <c r="C111" s="47">
        <v>-0.46</v>
      </c>
      <c r="D111" s="47">
        <v>0.37</v>
      </c>
      <c r="P111" s="45">
        <v>197111</v>
      </c>
      <c r="Q111">
        <f>'Q2 DATA 1965-2021'!C91-'Q2 DATA 1965-2021'!AM91</f>
        <v>-2.71</v>
      </c>
      <c r="R111" s="47">
        <v>-0.46</v>
      </c>
      <c r="S111" s="47">
        <v>0.37</v>
      </c>
      <c r="AE111" s="45">
        <v>197111</v>
      </c>
      <c r="AF111">
        <f>'Q2 DATA 1965-2021'!D91-'Q2 DATA 1965-2021'!AM91</f>
        <v>-2.42</v>
      </c>
      <c r="AG111" s="47">
        <v>-0.46</v>
      </c>
      <c r="AH111" s="47">
        <v>0.37</v>
      </c>
      <c r="AT111" s="45">
        <v>197111</v>
      </c>
      <c r="AU111">
        <f>'Q2 DATA 1965-2021'!E91-'Q2 DATA 1965-2021'!AM91</f>
        <v>-1.7400000000000002</v>
      </c>
      <c r="AV111" s="47">
        <v>-0.46</v>
      </c>
      <c r="AW111" s="47">
        <v>0.37</v>
      </c>
      <c r="BI111" s="45">
        <v>197111</v>
      </c>
      <c r="BJ111">
        <f>'Q2 DATA 1965-2021'!F91-'Q2 DATA 1965-2021'!AM91</f>
        <v>0.26</v>
      </c>
      <c r="BK111" s="47">
        <v>-0.46</v>
      </c>
      <c r="BL111" s="47">
        <v>0.37</v>
      </c>
    </row>
    <row r="112" spans="1:64" x14ac:dyDescent="0.2">
      <c r="A112" s="45">
        <v>197112</v>
      </c>
      <c r="B112">
        <f>'Q2 DATA 1965-2021'!B92-'Q2 DATA 1965-2021'!AM92</f>
        <v>12.16</v>
      </c>
      <c r="C112" s="47">
        <v>8.7100000000000009</v>
      </c>
      <c r="D112" s="47">
        <v>0.37</v>
      </c>
      <c r="P112" s="45">
        <v>197112</v>
      </c>
      <c r="Q112">
        <f>'Q2 DATA 1965-2021'!C92-'Q2 DATA 1965-2021'!AM92</f>
        <v>12.31</v>
      </c>
      <c r="R112" s="47">
        <v>8.7100000000000009</v>
      </c>
      <c r="S112" s="47">
        <v>0.37</v>
      </c>
      <c r="AE112" s="45">
        <v>197112</v>
      </c>
      <c r="AF112">
        <f>'Q2 DATA 1965-2021'!D92-'Q2 DATA 1965-2021'!AM92</f>
        <v>10.63</v>
      </c>
      <c r="AG112" s="47">
        <v>8.7100000000000009</v>
      </c>
      <c r="AH112" s="47">
        <v>0.37</v>
      </c>
      <c r="AT112" s="45">
        <v>197112</v>
      </c>
      <c r="AU112">
        <f>'Q2 DATA 1965-2021'!E92-'Q2 DATA 1965-2021'!AM92</f>
        <v>9.9700000000000006</v>
      </c>
      <c r="AV112" s="47">
        <v>8.7100000000000009</v>
      </c>
      <c r="AW112" s="47">
        <v>0.37</v>
      </c>
      <c r="BI112" s="45">
        <v>197112</v>
      </c>
      <c r="BJ112">
        <f>'Q2 DATA 1965-2021'!F92-'Q2 DATA 1965-2021'!AM92</f>
        <v>7.9799999999999995</v>
      </c>
      <c r="BK112" s="47">
        <v>8.7100000000000009</v>
      </c>
      <c r="BL112" s="47">
        <v>0.37</v>
      </c>
    </row>
    <row r="113" spans="1:64" x14ac:dyDescent="0.2">
      <c r="A113" s="45">
        <v>197201</v>
      </c>
      <c r="B113">
        <f>'Q2 DATA 1965-2021'!B93-'Q2 DATA 1965-2021'!AM93</f>
        <v>12.950000000000001</v>
      </c>
      <c r="C113" s="47">
        <v>2.4900000000000002</v>
      </c>
      <c r="D113" s="47">
        <v>0.28999999999999998</v>
      </c>
      <c r="P113" s="45">
        <v>197201</v>
      </c>
      <c r="Q113">
        <f>'Q2 DATA 1965-2021'!C93-'Q2 DATA 1965-2021'!AM93</f>
        <v>7.11</v>
      </c>
      <c r="R113" s="47">
        <v>2.4900000000000002</v>
      </c>
      <c r="S113" s="47">
        <v>0.28999999999999998</v>
      </c>
      <c r="AE113" s="45">
        <v>197201</v>
      </c>
      <c r="AF113">
        <f>'Q2 DATA 1965-2021'!D93-'Q2 DATA 1965-2021'!AM93</f>
        <v>4.7</v>
      </c>
      <c r="AG113" s="47">
        <v>2.4900000000000002</v>
      </c>
      <c r="AH113" s="47">
        <v>0.28999999999999998</v>
      </c>
      <c r="AT113" s="45">
        <v>197201</v>
      </c>
      <c r="AU113">
        <f>'Q2 DATA 1965-2021'!E93-'Q2 DATA 1965-2021'!AM93</f>
        <v>2.88</v>
      </c>
      <c r="AV113" s="47">
        <v>2.4900000000000002</v>
      </c>
      <c r="AW113" s="47">
        <v>0.28999999999999998</v>
      </c>
      <c r="BI113" s="45">
        <v>197201</v>
      </c>
      <c r="BJ113">
        <f>'Q2 DATA 1965-2021'!F93-'Q2 DATA 1965-2021'!AM93</f>
        <v>1.49</v>
      </c>
      <c r="BK113" s="47">
        <v>2.4900000000000002</v>
      </c>
      <c r="BL113" s="47">
        <v>0.28999999999999998</v>
      </c>
    </row>
    <row r="114" spans="1:64" x14ac:dyDescent="0.2">
      <c r="A114" s="45">
        <v>197202</v>
      </c>
      <c r="B114">
        <f>'Q2 DATA 1965-2021'!B94-'Q2 DATA 1965-2021'!AM94</f>
        <v>3.8899999999999997</v>
      </c>
      <c r="C114" s="47">
        <v>2.87</v>
      </c>
      <c r="D114" s="47">
        <v>0.25</v>
      </c>
      <c r="P114" s="45">
        <v>197202</v>
      </c>
      <c r="Q114">
        <f>'Q2 DATA 1965-2021'!C94-'Q2 DATA 1965-2021'!AM94</f>
        <v>3.58</v>
      </c>
      <c r="R114" s="47">
        <v>2.87</v>
      </c>
      <c r="S114" s="47">
        <v>0.25</v>
      </c>
      <c r="AE114" s="45">
        <v>197202</v>
      </c>
      <c r="AF114">
        <f>'Q2 DATA 1965-2021'!D94-'Q2 DATA 1965-2021'!AM94</f>
        <v>3.34</v>
      </c>
      <c r="AG114" s="47">
        <v>2.87</v>
      </c>
      <c r="AH114" s="47">
        <v>0.25</v>
      </c>
      <c r="AT114" s="45">
        <v>197202</v>
      </c>
      <c r="AU114">
        <f>'Q2 DATA 1965-2021'!E94-'Q2 DATA 1965-2021'!AM94</f>
        <v>2.19</v>
      </c>
      <c r="AV114" s="47">
        <v>2.87</v>
      </c>
      <c r="AW114" s="47">
        <v>0.25</v>
      </c>
      <c r="BI114" s="45">
        <v>197202</v>
      </c>
      <c r="BJ114">
        <f>'Q2 DATA 1965-2021'!F94-'Q2 DATA 1965-2021'!AM94</f>
        <v>2.87</v>
      </c>
      <c r="BK114" s="47">
        <v>2.87</v>
      </c>
      <c r="BL114" s="47">
        <v>0.25</v>
      </c>
    </row>
    <row r="115" spans="1:64" x14ac:dyDescent="0.2">
      <c r="A115" s="45">
        <v>197203</v>
      </c>
      <c r="B115">
        <f>'Q2 DATA 1965-2021'!B95-'Q2 DATA 1965-2021'!AM95</f>
        <v>-0.96</v>
      </c>
      <c r="C115" s="47">
        <v>0.63</v>
      </c>
      <c r="D115" s="47">
        <v>0.27</v>
      </c>
      <c r="P115" s="45">
        <v>197203</v>
      </c>
      <c r="Q115">
        <f>'Q2 DATA 1965-2021'!C95-'Q2 DATA 1965-2021'!AM95</f>
        <v>7.0000000000000007E-2</v>
      </c>
      <c r="R115" s="47">
        <v>0.63</v>
      </c>
      <c r="S115" s="47">
        <v>0.27</v>
      </c>
      <c r="AE115" s="45">
        <v>197203</v>
      </c>
      <c r="AF115">
        <f>'Q2 DATA 1965-2021'!D95-'Q2 DATA 1965-2021'!AM95</f>
        <v>0.82000000000000006</v>
      </c>
      <c r="AG115" s="47">
        <v>0.63</v>
      </c>
      <c r="AH115" s="47">
        <v>0.27</v>
      </c>
      <c r="AT115" s="45">
        <v>197203</v>
      </c>
      <c r="AU115">
        <f>'Q2 DATA 1965-2021'!E95-'Q2 DATA 1965-2021'!AM95</f>
        <v>0.91999999999999993</v>
      </c>
      <c r="AV115" s="47">
        <v>0.63</v>
      </c>
      <c r="AW115" s="47">
        <v>0.27</v>
      </c>
      <c r="BI115" s="45">
        <v>197203</v>
      </c>
      <c r="BJ115">
        <f>'Q2 DATA 1965-2021'!F95-'Q2 DATA 1965-2021'!AM95</f>
        <v>0.57999999999999996</v>
      </c>
      <c r="BK115" s="47">
        <v>0.63</v>
      </c>
      <c r="BL115" s="47">
        <v>0.27</v>
      </c>
    </row>
    <row r="116" spans="1:64" x14ac:dyDescent="0.2">
      <c r="A116" s="45">
        <v>197204</v>
      </c>
      <c r="B116">
        <f>'Q2 DATA 1965-2021'!B96-'Q2 DATA 1965-2021'!AM96</f>
        <v>-6.9999999999999979E-2</v>
      </c>
      <c r="C116" s="47">
        <v>0.28999999999999998</v>
      </c>
      <c r="D116" s="47">
        <v>0.28999999999999998</v>
      </c>
      <c r="P116" s="45">
        <v>197204</v>
      </c>
      <c r="Q116">
        <f>'Q2 DATA 1965-2021'!C96-'Q2 DATA 1965-2021'!AM96</f>
        <v>0.67999999999999994</v>
      </c>
      <c r="R116" s="47">
        <v>0.28999999999999998</v>
      </c>
      <c r="S116" s="47">
        <v>0.28999999999999998</v>
      </c>
      <c r="AE116" s="45">
        <v>197204</v>
      </c>
      <c r="AF116">
        <f>'Q2 DATA 1965-2021'!D96-'Q2 DATA 1965-2021'!AM96</f>
        <v>-1.9999999999999962E-2</v>
      </c>
      <c r="AG116" s="47">
        <v>0.28999999999999998</v>
      </c>
      <c r="AH116" s="47">
        <v>0.28999999999999998</v>
      </c>
      <c r="AT116" s="45">
        <v>197204</v>
      </c>
      <c r="AU116">
        <f>'Q2 DATA 1965-2021'!E96-'Q2 DATA 1965-2021'!AM96</f>
        <v>-0.36</v>
      </c>
      <c r="AV116" s="47">
        <v>0.28999999999999998</v>
      </c>
      <c r="AW116" s="47">
        <v>0.28999999999999998</v>
      </c>
      <c r="BI116" s="45">
        <v>197204</v>
      </c>
      <c r="BJ116">
        <f>'Q2 DATA 1965-2021'!F96-'Q2 DATA 1965-2021'!AM96</f>
        <v>0.45</v>
      </c>
      <c r="BK116" s="47">
        <v>0.28999999999999998</v>
      </c>
      <c r="BL116" s="47">
        <v>0.28999999999999998</v>
      </c>
    </row>
    <row r="117" spans="1:64" x14ac:dyDescent="0.2">
      <c r="A117" s="45">
        <v>197205</v>
      </c>
      <c r="B117">
        <f>'Q2 DATA 1965-2021'!B97-'Q2 DATA 1965-2021'!AM97</f>
        <v>-2.71</v>
      </c>
      <c r="C117" s="47">
        <v>1.25</v>
      </c>
      <c r="D117" s="47">
        <v>0.3</v>
      </c>
      <c r="P117" s="45">
        <v>197205</v>
      </c>
      <c r="Q117">
        <f>'Q2 DATA 1965-2021'!C97-'Q2 DATA 1965-2021'!AM97</f>
        <v>-1.86</v>
      </c>
      <c r="R117" s="47">
        <v>1.25</v>
      </c>
      <c r="S117" s="47">
        <v>0.3</v>
      </c>
      <c r="AE117" s="45">
        <v>197205</v>
      </c>
      <c r="AF117">
        <f>'Q2 DATA 1965-2021'!D97-'Q2 DATA 1965-2021'!AM97</f>
        <v>-0.8600000000000001</v>
      </c>
      <c r="AG117" s="47">
        <v>1.25</v>
      </c>
      <c r="AH117" s="47">
        <v>0.3</v>
      </c>
      <c r="AT117" s="45">
        <v>197205</v>
      </c>
      <c r="AU117">
        <f>'Q2 DATA 1965-2021'!E97-'Q2 DATA 1965-2021'!AM97</f>
        <v>0.33</v>
      </c>
      <c r="AV117" s="47">
        <v>1.25</v>
      </c>
      <c r="AW117" s="47">
        <v>0.3</v>
      </c>
      <c r="BI117" s="45">
        <v>197205</v>
      </c>
      <c r="BJ117">
        <f>'Q2 DATA 1965-2021'!F97-'Q2 DATA 1965-2021'!AM97</f>
        <v>1.9400000000000002</v>
      </c>
      <c r="BK117" s="47">
        <v>1.25</v>
      </c>
      <c r="BL117" s="47">
        <v>0.3</v>
      </c>
    </row>
    <row r="118" spans="1:64" x14ac:dyDescent="0.2">
      <c r="A118" s="45">
        <v>197206</v>
      </c>
      <c r="B118">
        <f>'Q2 DATA 1965-2021'!B98-'Q2 DATA 1965-2021'!AM98</f>
        <v>-4.12</v>
      </c>
      <c r="C118" s="47">
        <v>-2.4300000000000002</v>
      </c>
      <c r="D118" s="47">
        <v>0.28999999999999998</v>
      </c>
      <c r="P118" s="45">
        <v>197206</v>
      </c>
      <c r="Q118">
        <f>'Q2 DATA 1965-2021'!C98-'Q2 DATA 1965-2021'!AM98</f>
        <v>-2.5</v>
      </c>
      <c r="R118" s="47">
        <v>-2.4300000000000002</v>
      </c>
      <c r="S118" s="47">
        <v>0.28999999999999998</v>
      </c>
      <c r="AE118" s="45">
        <v>197206</v>
      </c>
      <c r="AF118">
        <f>'Q2 DATA 1965-2021'!D98-'Q2 DATA 1965-2021'!AM98</f>
        <v>-3.0100000000000002</v>
      </c>
      <c r="AG118" s="47">
        <v>-2.4300000000000002</v>
      </c>
      <c r="AH118" s="47">
        <v>0.28999999999999998</v>
      </c>
      <c r="AT118" s="45">
        <v>197206</v>
      </c>
      <c r="AU118">
        <f>'Q2 DATA 1965-2021'!E98-'Q2 DATA 1965-2021'!AM98</f>
        <v>-3.82</v>
      </c>
      <c r="AV118" s="47">
        <v>-2.4300000000000002</v>
      </c>
      <c r="AW118" s="47">
        <v>0.28999999999999998</v>
      </c>
      <c r="BI118" s="45">
        <v>197206</v>
      </c>
      <c r="BJ118">
        <f>'Q2 DATA 1965-2021'!F98-'Q2 DATA 1965-2021'!AM98</f>
        <v>-2.04</v>
      </c>
      <c r="BK118" s="47">
        <v>-2.4300000000000002</v>
      </c>
      <c r="BL118" s="47">
        <v>0.28999999999999998</v>
      </c>
    </row>
    <row r="119" spans="1:64" x14ac:dyDescent="0.2">
      <c r="A119" s="45">
        <v>197207</v>
      </c>
      <c r="B119">
        <f>'Q2 DATA 1965-2021'!B99-'Q2 DATA 1965-2021'!AM99</f>
        <v>-4.5599999999999996</v>
      </c>
      <c r="C119" s="47">
        <v>-0.8</v>
      </c>
      <c r="D119" s="47">
        <v>0.31</v>
      </c>
      <c r="P119" s="45">
        <v>197207</v>
      </c>
      <c r="Q119">
        <f>'Q2 DATA 1965-2021'!C99-'Q2 DATA 1965-2021'!AM99</f>
        <v>-4.1899999999999995</v>
      </c>
      <c r="R119" s="47">
        <v>-0.8</v>
      </c>
      <c r="S119" s="47">
        <v>0.31</v>
      </c>
      <c r="AE119" s="45">
        <v>197207</v>
      </c>
      <c r="AF119">
        <f>'Q2 DATA 1965-2021'!D99-'Q2 DATA 1965-2021'!AM99</f>
        <v>-2.63</v>
      </c>
      <c r="AG119" s="47">
        <v>-0.8</v>
      </c>
      <c r="AH119" s="47">
        <v>0.31</v>
      </c>
      <c r="AT119" s="45">
        <v>197207</v>
      </c>
      <c r="AU119">
        <f>'Q2 DATA 1965-2021'!E99-'Q2 DATA 1965-2021'!AM99</f>
        <v>-2.7600000000000002</v>
      </c>
      <c r="AV119" s="47">
        <v>-0.8</v>
      </c>
      <c r="AW119" s="47">
        <v>0.31</v>
      </c>
      <c r="BI119" s="45">
        <v>197207</v>
      </c>
      <c r="BJ119">
        <f>'Q2 DATA 1965-2021'!F99-'Q2 DATA 1965-2021'!AM99</f>
        <v>2.0000000000000018E-2</v>
      </c>
      <c r="BK119" s="47">
        <v>-0.8</v>
      </c>
      <c r="BL119" s="47">
        <v>0.31</v>
      </c>
    </row>
    <row r="120" spans="1:64" x14ac:dyDescent="0.2">
      <c r="A120" s="45">
        <v>197208</v>
      </c>
      <c r="B120">
        <f>'Q2 DATA 1965-2021'!B100-'Q2 DATA 1965-2021'!AM100</f>
        <v>-0.48</v>
      </c>
      <c r="C120" s="47">
        <v>3.26</v>
      </c>
      <c r="D120" s="47">
        <v>0.28999999999999998</v>
      </c>
      <c r="P120" s="45">
        <v>197208</v>
      </c>
      <c r="Q120">
        <f>'Q2 DATA 1965-2021'!C100-'Q2 DATA 1965-2021'!AM100</f>
        <v>0.64999999999999991</v>
      </c>
      <c r="R120" s="47">
        <v>3.26</v>
      </c>
      <c r="S120" s="47">
        <v>0.28999999999999998</v>
      </c>
      <c r="AE120" s="45">
        <v>197208</v>
      </c>
      <c r="AF120">
        <f>'Q2 DATA 1965-2021'!D100-'Q2 DATA 1965-2021'!AM100</f>
        <v>2.23</v>
      </c>
      <c r="AG120" s="47">
        <v>3.26</v>
      </c>
      <c r="AH120" s="47">
        <v>0.28999999999999998</v>
      </c>
      <c r="AT120" s="45">
        <v>197208</v>
      </c>
      <c r="AU120">
        <f>'Q2 DATA 1965-2021'!E100-'Q2 DATA 1965-2021'!AM100</f>
        <v>3.03</v>
      </c>
      <c r="AV120" s="47">
        <v>3.26</v>
      </c>
      <c r="AW120" s="47">
        <v>0.28999999999999998</v>
      </c>
      <c r="BI120" s="45">
        <v>197208</v>
      </c>
      <c r="BJ120">
        <f>'Q2 DATA 1965-2021'!F100-'Q2 DATA 1965-2021'!AM100</f>
        <v>3.66</v>
      </c>
      <c r="BK120" s="47">
        <v>3.26</v>
      </c>
      <c r="BL120" s="47">
        <v>0.28999999999999998</v>
      </c>
    </row>
    <row r="121" spans="1:64" x14ac:dyDescent="0.2">
      <c r="A121" s="45">
        <v>197209</v>
      </c>
      <c r="B121">
        <f>'Q2 DATA 1965-2021'!B101-'Q2 DATA 1965-2021'!AM101</f>
        <v>-4.59</v>
      </c>
      <c r="C121" s="47">
        <v>-1.1399999999999999</v>
      </c>
      <c r="D121" s="47">
        <v>0.34</v>
      </c>
      <c r="P121" s="45">
        <v>197209</v>
      </c>
      <c r="Q121">
        <f>'Q2 DATA 1965-2021'!C101-'Q2 DATA 1965-2021'!AM101</f>
        <v>-3.48</v>
      </c>
      <c r="R121" s="47">
        <v>-1.1399999999999999</v>
      </c>
      <c r="S121" s="47">
        <v>0.34</v>
      </c>
      <c r="AE121" s="45">
        <v>197209</v>
      </c>
      <c r="AF121">
        <f>'Q2 DATA 1965-2021'!D101-'Q2 DATA 1965-2021'!AM101</f>
        <v>-2.58</v>
      </c>
      <c r="AG121" s="47">
        <v>-1.1399999999999999</v>
      </c>
      <c r="AH121" s="47">
        <v>0.34</v>
      </c>
      <c r="AT121" s="45">
        <v>197209</v>
      </c>
      <c r="AU121">
        <f>'Q2 DATA 1965-2021'!E101-'Q2 DATA 1965-2021'!AM101</f>
        <v>-2.5099999999999998</v>
      </c>
      <c r="AV121" s="47">
        <v>-1.1399999999999999</v>
      </c>
      <c r="AW121" s="47">
        <v>0.34</v>
      </c>
      <c r="BI121" s="45">
        <v>197209</v>
      </c>
      <c r="BJ121">
        <f>'Q2 DATA 1965-2021'!F101-'Q2 DATA 1965-2021'!AM101</f>
        <v>-0.54</v>
      </c>
      <c r="BK121" s="47">
        <v>-1.1399999999999999</v>
      </c>
      <c r="BL121" s="47">
        <v>0.34</v>
      </c>
    </row>
    <row r="122" spans="1:64" x14ac:dyDescent="0.2">
      <c r="A122" s="45">
        <v>197210</v>
      </c>
      <c r="B122">
        <f>'Q2 DATA 1965-2021'!B102-'Q2 DATA 1965-2021'!AM102</f>
        <v>-3.08</v>
      </c>
      <c r="C122" s="47">
        <v>0.52</v>
      </c>
      <c r="D122" s="47">
        <v>0.4</v>
      </c>
      <c r="P122" s="45">
        <v>197210</v>
      </c>
      <c r="Q122">
        <f>'Q2 DATA 1965-2021'!C102-'Q2 DATA 1965-2021'!AM102</f>
        <v>-0.96000000000000008</v>
      </c>
      <c r="R122" s="47">
        <v>0.52</v>
      </c>
      <c r="S122" s="47">
        <v>0.4</v>
      </c>
      <c r="AE122" s="45">
        <v>197210</v>
      </c>
      <c r="AF122">
        <f>'Q2 DATA 1965-2021'!D102-'Q2 DATA 1965-2021'!AM102</f>
        <v>-0.85000000000000009</v>
      </c>
      <c r="AG122" s="47">
        <v>0.52</v>
      </c>
      <c r="AH122" s="47">
        <v>0.4</v>
      </c>
      <c r="AT122" s="45">
        <v>197210</v>
      </c>
      <c r="AU122">
        <f>'Q2 DATA 1965-2021'!E102-'Q2 DATA 1965-2021'!AM102</f>
        <v>-0.32</v>
      </c>
      <c r="AV122" s="47">
        <v>0.52</v>
      </c>
      <c r="AW122" s="47">
        <v>0.4</v>
      </c>
      <c r="BI122" s="45">
        <v>197210</v>
      </c>
      <c r="BJ122">
        <f>'Q2 DATA 1965-2021'!F102-'Q2 DATA 1965-2021'!AM102</f>
        <v>0.96000000000000008</v>
      </c>
      <c r="BK122" s="47">
        <v>0.52</v>
      </c>
      <c r="BL122" s="47">
        <v>0.4</v>
      </c>
    </row>
    <row r="123" spans="1:64" x14ac:dyDescent="0.2">
      <c r="A123" s="45">
        <v>197211</v>
      </c>
      <c r="B123">
        <f>'Q2 DATA 1965-2021'!B103-'Q2 DATA 1965-2021'!AM103</f>
        <v>4.21</v>
      </c>
      <c r="C123" s="47">
        <v>4.5999999999999996</v>
      </c>
      <c r="D123" s="47">
        <v>0.37</v>
      </c>
      <c r="P123" s="45">
        <v>197211</v>
      </c>
      <c r="Q123">
        <f>'Q2 DATA 1965-2021'!C103-'Q2 DATA 1965-2021'!AM103</f>
        <v>5.6499999999999995</v>
      </c>
      <c r="R123" s="47">
        <v>4.5999999999999996</v>
      </c>
      <c r="S123" s="47">
        <v>0.37</v>
      </c>
      <c r="AE123" s="45">
        <v>197211</v>
      </c>
      <c r="AF123">
        <f>'Q2 DATA 1965-2021'!D103-'Q2 DATA 1965-2021'!AM103</f>
        <v>5.1499999999999995</v>
      </c>
      <c r="AG123" s="47">
        <v>4.5999999999999996</v>
      </c>
      <c r="AH123" s="47">
        <v>0.37</v>
      </c>
      <c r="AT123" s="45">
        <v>197211</v>
      </c>
      <c r="AU123">
        <f>'Q2 DATA 1965-2021'!E103-'Q2 DATA 1965-2021'!AM103</f>
        <v>6.93</v>
      </c>
      <c r="AV123" s="47">
        <v>4.5999999999999996</v>
      </c>
      <c r="AW123" s="47">
        <v>0.37</v>
      </c>
      <c r="BI123" s="45">
        <v>197211</v>
      </c>
      <c r="BJ123">
        <f>'Q2 DATA 1965-2021'!F103-'Q2 DATA 1965-2021'!AM103</f>
        <v>4.0999999999999996</v>
      </c>
      <c r="BK123" s="47">
        <v>4.5999999999999996</v>
      </c>
      <c r="BL123" s="47">
        <v>0.37</v>
      </c>
    </row>
    <row r="124" spans="1:64" x14ac:dyDescent="0.2">
      <c r="A124" s="45">
        <v>197212</v>
      </c>
      <c r="B124">
        <f>'Q2 DATA 1965-2021'!B104-'Q2 DATA 1965-2021'!AM104</f>
        <v>-2.69</v>
      </c>
      <c r="C124" s="47">
        <v>0.62</v>
      </c>
      <c r="D124" s="47">
        <v>0.37</v>
      </c>
      <c r="P124" s="45">
        <v>197212</v>
      </c>
      <c r="Q124">
        <f>'Q2 DATA 1965-2021'!C104-'Q2 DATA 1965-2021'!AM104</f>
        <v>-2.15</v>
      </c>
      <c r="R124" s="47">
        <v>0.62</v>
      </c>
      <c r="S124" s="47">
        <v>0.37</v>
      </c>
      <c r="AE124" s="45">
        <v>197212</v>
      </c>
      <c r="AF124">
        <f>'Q2 DATA 1965-2021'!D104-'Q2 DATA 1965-2021'!AM104</f>
        <v>-0.76</v>
      </c>
      <c r="AG124" s="47">
        <v>0.62</v>
      </c>
      <c r="AH124" s="47">
        <v>0.37</v>
      </c>
      <c r="AT124" s="45">
        <v>197212</v>
      </c>
      <c r="AU124">
        <f>'Q2 DATA 1965-2021'!E104-'Q2 DATA 1965-2021'!AM104</f>
        <v>-1.46</v>
      </c>
      <c r="AV124" s="47">
        <v>0.62</v>
      </c>
      <c r="AW124" s="47">
        <v>0.37</v>
      </c>
      <c r="BI124" s="45">
        <v>197212</v>
      </c>
      <c r="BJ124">
        <f>'Q2 DATA 1965-2021'!F104-'Q2 DATA 1965-2021'!AM104</f>
        <v>1.3399999999999999</v>
      </c>
      <c r="BK124" s="47">
        <v>0.62</v>
      </c>
      <c r="BL124" s="47">
        <v>0.37</v>
      </c>
    </row>
    <row r="125" spans="1:64" x14ac:dyDescent="0.2">
      <c r="A125" s="45">
        <v>197301</v>
      </c>
      <c r="B125">
        <f>'Q2 DATA 1965-2021'!B105-'Q2 DATA 1965-2021'!AM105</f>
        <v>-4.3</v>
      </c>
      <c r="C125" s="47">
        <v>-3.29</v>
      </c>
      <c r="D125" s="47">
        <v>0.44</v>
      </c>
      <c r="P125" s="45">
        <v>197301</v>
      </c>
      <c r="Q125">
        <f>'Q2 DATA 1965-2021'!C105-'Q2 DATA 1965-2021'!AM105</f>
        <v>-6.74</v>
      </c>
      <c r="R125" s="47">
        <v>-3.29</v>
      </c>
      <c r="S125" s="47">
        <v>0.44</v>
      </c>
      <c r="AE125" s="45">
        <v>197301</v>
      </c>
      <c r="AF125">
        <f>'Q2 DATA 1965-2021'!D105-'Q2 DATA 1965-2021'!AM105</f>
        <v>-6.65</v>
      </c>
      <c r="AG125" s="47">
        <v>-3.29</v>
      </c>
      <c r="AH125" s="47">
        <v>0.44</v>
      </c>
      <c r="AT125" s="45">
        <v>197301</v>
      </c>
      <c r="AU125">
        <f>'Q2 DATA 1965-2021'!E105-'Q2 DATA 1965-2021'!AM105</f>
        <v>-6.0200000000000005</v>
      </c>
      <c r="AV125" s="47">
        <v>-3.29</v>
      </c>
      <c r="AW125" s="47">
        <v>0.44</v>
      </c>
      <c r="BI125" s="45">
        <v>197301</v>
      </c>
      <c r="BJ125">
        <f>'Q2 DATA 1965-2021'!F105-'Q2 DATA 1965-2021'!AM105</f>
        <v>-2.0699999999999998</v>
      </c>
      <c r="BK125" s="47">
        <v>-3.29</v>
      </c>
      <c r="BL125" s="47">
        <v>0.44</v>
      </c>
    </row>
    <row r="126" spans="1:64" x14ac:dyDescent="0.2">
      <c r="A126" s="45">
        <v>197302</v>
      </c>
      <c r="B126">
        <f>'Q2 DATA 1965-2021'!B106-'Q2 DATA 1965-2021'!AM106</f>
        <v>-8.82</v>
      </c>
      <c r="C126" s="47">
        <v>-4.8499999999999996</v>
      </c>
      <c r="D126" s="47">
        <v>0.41</v>
      </c>
      <c r="P126" s="45">
        <v>197302</v>
      </c>
      <c r="Q126">
        <f>'Q2 DATA 1965-2021'!C106-'Q2 DATA 1965-2021'!AM106</f>
        <v>-8.3699999999999992</v>
      </c>
      <c r="R126" s="47">
        <v>-4.8499999999999996</v>
      </c>
      <c r="S126" s="47">
        <v>0.41</v>
      </c>
      <c r="AE126" s="45">
        <v>197302</v>
      </c>
      <c r="AF126">
        <f>'Q2 DATA 1965-2021'!D106-'Q2 DATA 1965-2021'!AM106</f>
        <v>-8.14</v>
      </c>
      <c r="AG126" s="47">
        <v>-4.8499999999999996</v>
      </c>
      <c r="AH126" s="47">
        <v>0.41</v>
      </c>
      <c r="AT126" s="45">
        <v>197302</v>
      </c>
      <c r="AU126">
        <f>'Q2 DATA 1965-2021'!E106-'Q2 DATA 1965-2021'!AM106</f>
        <v>-6.34</v>
      </c>
      <c r="AV126" s="47">
        <v>-4.8499999999999996</v>
      </c>
      <c r="AW126" s="47">
        <v>0.41</v>
      </c>
      <c r="BI126" s="45">
        <v>197302</v>
      </c>
      <c r="BJ126">
        <f>'Q2 DATA 1965-2021'!F106-'Q2 DATA 1965-2021'!AM106</f>
        <v>-3.7600000000000002</v>
      </c>
      <c r="BK126" s="47">
        <v>-4.8499999999999996</v>
      </c>
      <c r="BL126" s="47">
        <v>0.41</v>
      </c>
    </row>
    <row r="127" spans="1:64" x14ac:dyDescent="0.2">
      <c r="A127" s="45">
        <v>197303</v>
      </c>
      <c r="B127">
        <f>'Q2 DATA 1965-2021'!B107-'Q2 DATA 1965-2021'!AM107</f>
        <v>-3.11</v>
      </c>
      <c r="C127" s="47">
        <v>-1.3</v>
      </c>
      <c r="D127" s="47">
        <v>0.46</v>
      </c>
      <c r="P127" s="45">
        <v>197303</v>
      </c>
      <c r="Q127">
        <f>'Q2 DATA 1965-2021'!C107-'Q2 DATA 1965-2021'!AM107</f>
        <v>-2.81</v>
      </c>
      <c r="R127" s="47">
        <v>-1.3</v>
      </c>
      <c r="S127" s="47">
        <v>0.46</v>
      </c>
      <c r="AE127" s="45">
        <v>197303</v>
      </c>
      <c r="AF127">
        <f>'Q2 DATA 1965-2021'!D107-'Q2 DATA 1965-2021'!AM107</f>
        <v>-3.31</v>
      </c>
      <c r="AG127" s="47">
        <v>-1.3</v>
      </c>
      <c r="AH127" s="47">
        <v>0.46</v>
      </c>
      <c r="AT127" s="45">
        <v>197303</v>
      </c>
      <c r="AU127">
        <f>'Q2 DATA 1965-2021'!E107-'Q2 DATA 1965-2021'!AM107</f>
        <v>-3.13</v>
      </c>
      <c r="AV127" s="47">
        <v>-1.3</v>
      </c>
      <c r="AW127" s="47">
        <v>0.46</v>
      </c>
      <c r="BI127" s="45">
        <v>197303</v>
      </c>
      <c r="BJ127">
        <f>'Q2 DATA 1965-2021'!F107-'Q2 DATA 1965-2021'!AM107</f>
        <v>-0.44</v>
      </c>
      <c r="BK127" s="47">
        <v>-1.3</v>
      </c>
      <c r="BL127" s="47">
        <v>0.46</v>
      </c>
    </row>
    <row r="128" spans="1:64" x14ac:dyDescent="0.2">
      <c r="A128" s="45">
        <v>197304</v>
      </c>
      <c r="B128">
        <f>'Q2 DATA 1965-2021'!B108-'Q2 DATA 1965-2021'!AM108</f>
        <v>-7.9499999999999993</v>
      </c>
      <c r="C128" s="47">
        <v>-5.68</v>
      </c>
      <c r="D128" s="47">
        <v>0.52</v>
      </c>
      <c r="P128" s="45">
        <v>197304</v>
      </c>
      <c r="Q128">
        <f>'Q2 DATA 1965-2021'!C108-'Q2 DATA 1965-2021'!AM108</f>
        <v>-7.9600000000000009</v>
      </c>
      <c r="R128" s="47">
        <v>-5.68</v>
      </c>
      <c r="S128" s="47">
        <v>0.52</v>
      </c>
      <c r="AE128" s="45">
        <v>197304</v>
      </c>
      <c r="AF128">
        <f>'Q2 DATA 1965-2021'!D108-'Q2 DATA 1965-2021'!AM108</f>
        <v>-6.66</v>
      </c>
      <c r="AG128" s="47">
        <v>-5.68</v>
      </c>
      <c r="AH128" s="47">
        <v>0.52</v>
      </c>
      <c r="AT128" s="45">
        <v>197304</v>
      </c>
      <c r="AU128">
        <f>'Q2 DATA 1965-2021'!E108-'Q2 DATA 1965-2021'!AM108</f>
        <v>-6.9</v>
      </c>
      <c r="AV128" s="47">
        <v>-5.68</v>
      </c>
      <c r="AW128" s="47">
        <v>0.52</v>
      </c>
      <c r="BI128" s="45">
        <v>197304</v>
      </c>
      <c r="BJ128">
        <f>'Q2 DATA 1965-2021'!F108-'Q2 DATA 1965-2021'!AM108</f>
        <v>-4.57</v>
      </c>
      <c r="BK128" s="47">
        <v>-5.68</v>
      </c>
      <c r="BL128" s="47">
        <v>0.52</v>
      </c>
    </row>
    <row r="129" spans="1:64" x14ac:dyDescent="0.2">
      <c r="A129" s="45">
        <v>197305</v>
      </c>
      <c r="B129">
        <f>'Q2 DATA 1965-2021'!B109-'Q2 DATA 1965-2021'!AM109</f>
        <v>-9.74</v>
      </c>
      <c r="C129" s="47">
        <v>-2.94</v>
      </c>
      <c r="D129" s="47">
        <v>0.51</v>
      </c>
      <c r="P129" s="45">
        <v>197305</v>
      </c>
      <c r="Q129">
        <f>'Q2 DATA 1965-2021'!C109-'Q2 DATA 1965-2021'!AM109</f>
        <v>-8.879999999999999</v>
      </c>
      <c r="R129" s="47">
        <v>-2.94</v>
      </c>
      <c r="S129" s="47">
        <v>0.51</v>
      </c>
      <c r="AE129" s="45">
        <v>197305</v>
      </c>
      <c r="AF129">
        <f>'Q2 DATA 1965-2021'!D109-'Q2 DATA 1965-2021'!AM109</f>
        <v>-6.9399999999999995</v>
      </c>
      <c r="AG129" s="47">
        <v>-2.94</v>
      </c>
      <c r="AH129" s="47">
        <v>0.51</v>
      </c>
      <c r="AT129" s="45">
        <v>197305</v>
      </c>
      <c r="AU129">
        <f>'Q2 DATA 1965-2021'!E109-'Q2 DATA 1965-2021'!AM109</f>
        <v>-5.6899999999999995</v>
      </c>
      <c r="AV129" s="47">
        <v>-2.94</v>
      </c>
      <c r="AW129" s="47">
        <v>0.51</v>
      </c>
      <c r="BI129" s="45">
        <v>197305</v>
      </c>
      <c r="BJ129">
        <f>'Q2 DATA 1965-2021'!F109-'Q2 DATA 1965-2021'!AM109</f>
        <v>-1.45</v>
      </c>
      <c r="BK129" s="47">
        <v>-2.94</v>
      </c>
      <c r="BL129" s="47">
        <v>0.51</v>
      </c>
    </row>
    <row r="130" spans="1:64" x14ac:dyDescent="0.2">
      <c r="A130" s="45">
        <v>197306</v>
      </c>
      <c r="B130">
        <f>'Q2 DATA 1965-2021'!B110-'Q2 DATA 1965-2021'!AM110</f>
        <v>-4.17</v>
      </c>
      <c r="C130" s="47">
        <v>-1.57</v>
      </c>
      <c r="D130" s="47">
        <v>0.51</v>
      </c>
      <c r="P130" s="45">
        <v>197306</v>
      </c>
      <c r="Q130">
        <f>'Q2 DATA 1965-2021'!C110-'Q2 DATA 1965-2021'!AM110</f>
        <v>-3.5599999999999996</v>
      </c>
      <c r="R130" s="47">
        <v>-1.57</v>
      </c>
      <c r="S130" s="47">
        <v>0.51</v>
      </c>
      <c r="AE130" s="45">
        <v>197306</v>
      </c>
      <c r="AF130">
        <f>'Q2 DATA 1965-2021'!D110-'Q2 DATA 1965-2021'!AM110</f>
        <v>-3.1399999999999997</v>
      </c>
      <c r="AG130" s="47">
        <v>-1.57</v>
      </c>
      <c r="AH130" s="47">
        <v>0.51</v>
      </c>
      <c r="AT130" s="45">
        <v>197306</v>
      </c>
      <c r="AU130">
        <f>'Q2 DATA 1965-2021'!E110-'Q2 DATA 1965-2021'!AM110</f>
        <v>-3.6399999999999997</v>
      </c>
      <c r="AV130" s="47">
        <v>-1.57</v>
      </c>
      <c r="AW130" s="47">
        <v>0.51</v>
      </c>
      <c r="BI130" s="45">
        <v>197306</v>
      </c>
      <c r="BJ130">
        <f>'Q2 DATA 1965-2021'!F110-'Q2 DATA 1965-2021'!AM110</f>
        <v>-0.87</v>
      </c>
      <c r="BK130" s="47">
        <v>-1.57</v>
      </c>
      <c r="BL130" s="47">
        <v>0.51</v>
      </c>
    </row>
    <row r="131" spans="1:64" x14ac:dyDescent="0.2">
      <c r="A131" s="45">
        <v>197307</v>
      </c>
      <c r="B131">
        <f>'Q2 DATA 1965-2021'!B111-'Q2 DATA 1965-2021'!AM111</f>
        <v>11.68</v>
      </c>
      <c r="C131" s="47">
        <v>5.05</v>
      </c>
      <c r="D131" s="47">
        <v>0.64</v>
      </c>
      <c r="P131" s="45">
        <v>197307</v>
      </c>
      <c r="Q131">
        <f>'Q2 DATA 1965-2021'!C111-'Q2 DATA 1965-2021'!AM111</f>
        <v>11.91</v>
      </c>
      <c r="R131" s="47">
        <v>5.05</v>
      </c>
      <c r="S131" s="47">
        <v>0.64</v>
      </c>
      <c r="AE131" s="45">
        <v>197307</v>
      </c>
      <c r="AF131">
        <f>'Q2 DATA 1965-2021'!D111-'Q2 DATA 1965-2021'!AM111</f>
        <v>8.86</v>
      </c>
      <c r="AG131" s="47">
        <v>5.05</v>
      </c>
      <c r="AH131" s="47">
        <v>0.64</v>
      </c>
      <c r="AT131" s="45">
        <v>197307</v>
      </c>
      <c r="AU131">
        <f>'Q2 DATA 1965-2021'!E111-'Q2 DATA 1965-2021'!AM111</f>
        <v>8.92</v>
      </c>
      <c r="AV131" s="47">
        <v>5.05</v>
      </c>
      <c r="AW131" s="47">
        <v>0.64</v>
      </c>
      <c r="BI131" s="45">
        <v>197307</v>
      </c>
      <c r="BJ131">
        <f>'Q2 DATA 1965-2021'!F111-'Q2 DATA 1965-2021'!AM111</f>
        <v>3.4599999999999995</v>
      </c>
      <c r="BK131" s="47">
        <v>5.05</v>
      </c>
      <c r="BL131" s="47">
        <v>0.64</v>
      </c>
    </row>
    <row r="132" spans="1:64" x14ac:dyDescent="0.2">
      <c r="A132" s="45">
        <v>197308</v>
      </c>
      <c r="B132">
        <f>'Q2 DATA 1965-2021'!B112-'Q2 DATA 1965-2021'!AM112</f>
        <v>-6.29</v>
      </c>
      <c r="C132" s="47">
        <v>-3.82</v>
      </c>
      <c r="D132" s="47">
        <v>0.7</v>
      </c>
      <c r="P132" s="45">
        <v>197308</v>
      </c>
      <c r="Q132">
        <f>'Q2 DATA 1965-2021'!C112-'Q2 DATA 1965-2021'!AM112</f>
        <v>-5.42</v>
      </c>
      <c r="R132" s="47">
        <v>-3.82</v>
      </c>
      <c r="S132" s="47">
        <v>0.7</v>
      </c>
      <c r="AE132" s="45">
        <v>197308</v>
      </c>
      <c r="AF132">
        <f>'Q2 DATA 1965-2021'!D112-'Q2 DATA 1965-2021'!AM112</f>
        <v>-4.1500000000000004</v>
      </c>
      <c r="AG132" s="47">
        <v>-3.82</v>
      </c>
      <c r="AH132" s="47">
        <v>0.7</v>
      </c>
      <c r="AT132" s="45">
        <v>197308</v>
      </c>
      <c r="AU132">
        <f>'Q2 DATA 1965-2021'!E112-'Q2 DATA 1965-2021'!AM112</f>
        <v>-2.69</v>
      </c>
      <c r="AV132" s="47">
        <v>-3.82</v>
      </c>
      <c r="AW132" s="47">
        <v>0.7</v>
      </c>
      <c r="BI132" s="45">
        <v>197308</v>
      </c>
      <c r="BJ132">
        <f>'Q2 DATA 1965-2021'!F112-'Q2 DATA 1965-2021'!AM112</f>
        <v>-3.7800000000000002</v>
      </c>
      <c r="BK132" s="47">
        <v>-3.82</v>
      </c>
      <c r="BL132" s="47">
        <v>0.7</v>
      </c>
    </row>
    <row r="133" spans="1:64" x14ac:dyDescent="0.2">
      <c r="A133" s="45">
        <v>197309</v>
      </c>
      <c r="B133">
        <f>'Q2 DATA 1965-2021'!B113-'Q2 DATA 1965-2021'!AM113</f>
        <v>7.4700000000000006</v>
      </c>
      <c r="C133" s="47">
        <v>4.75</v>
      </c>
      <c r="D133" s="47">
        <v>0.68</v>
      </c>
      <c r="P133" s="45">
        <v>197309</v>
      </c>
      <c r="Q133">
        <f>'Q2 DATA 1965-2021'!C113-'Q2 DATA 1965-2021'!AM113</f>
        <v>9.07</v>
      </c>
      <c r="R133" s="47">
        <v>4.75</v>
      </c>
      <c r="S133" s="47">
        <v>0.68</v>
      </c>
      <c r="AE133" s="45">
        <v>197309</v>
      </c>
      <c r="AF133">
        <f>'Q2 DATA 1965-2021'!D113-'Q2 DATA 1965-2021'!AM113</f>
        <v>9.370000000000001</v>
      </c>
      <c r="AG133" s="47">
        <v>4.75</v>
      </c>
      <c r="AH133" s="47">
        <v>0.68</v>
      </c>
      <c r="AT133" s="45">
        <v>197309</v>
      </c>
      <c r="AU133">
        <f>'Q2 DATA 1965-2021'!E113-'Q2 DATA 1965-2021'!AM113</f>
        <v>9.6300000000000008</v>
      </c>
      <c r="AV133" s="47">
        <v>4.75</v>
      </c>
      <c r="AW133" s="47">
        <v>0.68</v>
      </c>
      <c r="BI133" s="45">
        <v>197309</v>
      </c>
      <c r="BJ133">
        <f>'Q2 DATA 1965-2021'!F113-'Q2 DATA 1965-2021'!AM113</f>
        <v>3.1599999999999997</v>
      </c>
      <c r="BK133" s="47">
        <v>4.75</v>
      </c>
      <c r="BL133" s="47">
        <v>0.68</v>
      </c>
    </row>
    <row r="134" spans="1:64" x14ac:dyDescent="0.2">
      <c r="A134" s="45">
        <v>197310</v>
      </c>
      <c r="B134">
        <f>'Q2 DATA 1965-2021'!B114-'Q2 DATA 1965-2021'!AM114</f>
        <v>-1.06</v>
      </c>
      <c r="C134" s="47">
        <v>-0.83</v>
      </c>
      <c r="D134" s="47">
        <v>0.65</v>
      </c>
      <c r="P134" s="45">
        <v>197310</v>
      </c>
      <c r="Q134">
        <f>'Q2 DATA 1965-2021'!C114-'Q2 DATA 1965-2021'!AM114</f>
        <v>-1.32</v>
      </c>
      <c r="R134" s="47">
        <v>-0.83</v>
      </c>
      <c r="S134" s="47">
        <v>0.65</v>
      </c>
      <c r="AE134" s="45">
        <v>197310</v>
      </c>
      <c r="AF134">
        <f>'Q2 DATA 1965-2021'!D114-'Q2 DATA 1965-2021'!AM114</f>
        <v>-0.70000000000000007</v>
      </c>
      <c r="AG134" s="47">
        <v>-0.83</v>
      </c>
      <c r="AH134" s="47">
        <v>0.65</v>
      </c>
      <c r="AT134" s="45">
        <v>197310</v>
      </c>
      <c r="AU134">
        <f>'Q2 DATA 1965-2021'!E114-'Q2 DATA 1965-2021'!AM114</f>
        <v>-1.2000000000000002</v>
      </c>
      <c r="AV134" s="47">
        <v>-0.83</v>
      </c>
      <c r="AW134" s="47">
        <v>0.65</v>
      </c>
      <c r="BI134" s="45">
        <v>197310</v>
      </c>
      <c r="BJ134">
        <f>'Q2 DATA 1965-2021'!F114-'Q2 DATA 1965-2021'!AM114</f>
        <v>-0.72</v>
      </c>
      <c r="BK134" s="47">
        <v>-0.83</v>
      </c>
      <c r="BL134" s="47">
        <v>0.65</v>
      </c>
    </row>
    <row r="135" spans="1:64" x14ac:dyDescent="0.2">
      <c r="A135" s="45">
        <v>197311</v>
      </c>
      <c r="B135">
        <f>'Q2 DATA 1965-2021'!B115-'Q2 DATA 1965-2021'!AM115</f>
        <v>-19.75</v>
      </c>
      <c r="C135" s="47">
        <v>-12.75</v>
      </c>
      <c r="D135" s="47">
        <v>0.56000000000000005</v>
      </c>
      <c r="P135" s="45">
        <v>197311</v>
      </c>
      <c r="Q135">
        <f>'Q2 DATA 1965-2021'!C115-'Q2 DATA 1965-2021'!AM115</f>
        <v>-18.41</v>
      </c>
      <c r="R135" s="47">
        <v>-12.75</v>
      </c>
      <c r="S135" s="47">
        <v>0.56000000000000005</v>
      </c>
      <c r="AE135" s="45">
        <v>197311</v>
      </c>
      <c r="AF135">
        <f>'Q2 DATA 1965-2021'!D115-'Q2 DATA 1965-2021'!AM115</f>
        <v>-17.549999999999997</v>
      </c>
      <c r="AG135" s="47">
        <v>-12.75</v>
      </c>
      <c r="AH135" s="47">
        <v>0.56000000000000005</v>
      </c>
      <c r="AT135" s="45">
        <v>197311</v>
      </c>
      <c r="AU135">
        <f>'Q2 DATA 1965-2021'!E115-'Q2 DATA 1965-2021'!AM115</f>
        <v>-16.759999999999998</v>
      </c>
      <c r="AV135" s="47">
        <v>-12.75</v>
      </c>
      <c r="AW135" s="47">
        <v>0.56000000000000005</v>
      </c>
      <c r="BI135" s="45">
        <v>197311</v>
      </c>
      <c r="BJ135">
        <f>'Q2 DATA 1965-2021'!F115-'Q2 DATA 1965-2021'!AM115</f>
        <v>-10.780000000000001</v>
      </c>
      <c r="BK135" s="47">
        <v>-12.75</v>
      </c>
      <c r="BL135" s="47">
        <v>0.56000000000000005</v>
      </c>
    </row>
    <row r="136" spans="1:64" x14ac:dyDescent="0.2">
      <c r="A136" s="45">
        <v>197312</v>
      </c>
      <c r="B136">
        <f>'Q2 DATA 1965-2021'!B116-'Q2 DATA 1965-2021'!AM116</f>
        <v>-4.57</v>
      </c>
      <c r="C136" s="47">
        <v>0.61</v>
      </c>
      <c r="D136" s="47">
        <v>0.64</v>
      </c>
      <c r="P136" s="45">
        <v>197312</v>
      </c>
      <c r="Q136">
        <f>'Q2 DATA 1965-2021'!C116-'Q2 DATA 1965-2021'!AM116</f>
        <v>-1.98</v>
      </c>
      <c r="R136" s="47">
        <v>0.61</v>
      </c>
      <c r="S136" s="47">
        <v>0.64</v>
      </c>
      <c r="AE136" s="45">
        <v>197312</v>
      </c>
      <c r="AF136">
        <f>'Q2 DATA 1965-2021'!D116-'Q2 DATA 1965-2021'!AM116</f>
        <v>-0.47</v>
      </c>
      <c r="AG136" s="47">
        <v>0.61</v>
      </c>
      <c r="AH136" s="47">
        <v>0.64</v>
      </c>
      <c r="AT136" s="45">
        <v>197312</v>
      </c>
      <c r="AU136">
        <f>'Q2 DATA 1965-2021'!E116-'Q2 DATA 1965-2021'!AM116</f>
        <v>2.0699999999999998</v>
      </c>
      <c r="AV136" s="47">
        <v>0.61</v>
      </c>
      <c r="AW136" s="47">
        <v>0.64</v>
      </c>
      <c r="BI136" s="45">
        <v>197312</v>
      </c>
      <c r="BJ136">
        <f>'Q2 DATA 1965-2021'!F116-'Q2 DATA 1965-2021'!AM116</f>
        <v>0.80999999999999994</v>
      </c>
      <c r="BK136" s="47">
        <v>0.61</v>
      </c>
      <c r="BL136" s="47">
        <v>0.64</v>
      </c>
    </row>
    <row r="137" spans="1:64" x14ac:dyDescent="0.2">
      <c r="A137" s="45">
        <v>197401</v>
      </c>
      <c r="B137">
        <f>'Q2 DATA 1965-2021'!B117-'Q2 DATA 1965-2021'!AM117</f>
        <v>12.09</v>
      </c>
      <c r="C137" s="47">
        <v>-0.17</v>
      </c>
      <c r="D137" s="47">
        <v>0.63</v>
      </c>
      <c r="P137" s="45">
        <v>197401</v>
      </c>
      <c r="Q137">
        <f>'Q2 DATA 1965-2021'!C117-'Q2 DATA 1965-2021'!AM117</f>
        <v>7.96</v>
      </c>
      <c r="R137" s="47">
        <v>-0.17</v>
      </c>
      <c r="S137" s="47">
        <v>0.63</v>
      </c>
      <c r="AE137" s="45">
        <v>197401</v>
      </c>
      <c r="AF137">
        <f>'Q2 DATA 1965-2021'!D117-'Q2 DATA 1965-2021'!AM117</f>
        <v>5.8500000000000005</v>
      </c>
      <c r="AG137" s="47">
        <v>-0.17</v>
      </c>
      <c r="AH137" s="47">
        <v>0.63</v>
      </c>
      <c r="AT137" s="45">
        <v>197401</v>
      </c>
      <c r="AU137">
        <f>'Q2 DATA 1965-2021'!E117-'Q2 DATA 1965-2021'!AM117</f>
        <v>2.08</v>
      </c>
      <c r="AV137" s="47">
        <v>-0.17</v>
      </c>
      <c r="AW137" s="47">
        <v>0.63</v>
      </c>
      <c r="BI137" s="45">
        <v>197401</v>
      </c>
      <c r="BJ137">
        <f>'Q2 DATA 1965-2021'!F117-'Q2 DATA 1965-2021'!AM117</f>
        <v>-2</v>
      </c>
      <c r="BK137" s="47">
        <v>-0.17</v>
      </c>
      <c r="BL137" s="47">
        <v>0.63</v>
      </c>
    </row>
    <row r="138" spans="1:64" x14ac:dyDescent="0.2">
      <c r="A138" s="45">
        <v>197402</v>
      </c>
      <c r="B138">
        <f>'Q2 DATA 1965-2021'!B118-'Q2 DATA 1965-2021'!AM118</f>
        <v>-0.72</v>
      </c>
      <c r="C138" s="47">
        <v>-0.47</v>
      </c>
      <c r="D138" s="47">
        <v>0.57999999999999996</v>
      </c>
      <c r="P138" s="45">
        <v>197402</v>
      </c>
      <c r="Q138">
        <f>'Q2 DATA 1965-2021'!C118-'Q2 DATA 1965-2021'!AM118</f>
        <v>0.48000000000000009</v>
      </c>
      <c r="R138" s="47">
        <v>-0.47</v>
      </c>
      <c r="S138" s="47">
        <v>0.57999999999999996</v>
      </c>
      <c r="AE138" s="45">
        <v>197402</v>
      </c>
      <c r="AF138">
        <f>'Q2 DATA 1965-2021'!D118-'Q2 DATA 1965-2021'!AM118</f>
        <v>-0.73</v>
      </c>
      <c r="AG138" s="47">
        <v>-0.47</v>
      </c>
      <c r="AH138" s="47">
        <v>0.57999999999999996</v>
      </c>
      <c r="AT138" s="45">
        <v>197402</v>
      </c>
      <c r="AU138">
        <f>'Q2 DATA 1965-2021'!E118-'Q2 DATA 1965-2021'!AM118</f>
        <v>8.0000000000000071E-2</v>
      </c>
      <c r="AV138" s="47">
        <v>-0.47</v>
      </c>
      <c r="AW138" s="47">
        <v>0.57999999999999996</v>
      </c>
      <c r="BI138" s="45">
        <v>197402</v>
      </c>
      <c r="BJ138">
        <f>'Q2 DATA 1965-2021'!F118-'Q2 DATA 1965-2021'!AM118</f>
        <v>-0.6</v>
      </c>
      <c r="BK138" s="47">
        <v>-0.47</v>
      </c>
      <c r="BL138" s="47">
        <v>0.57999999999999996</v>
      </c>
    </row>
    <row r="139" spans="1:64" x14ac:dyDescent="0.2">
      <c r="A139" s="45">
        <v>197403</v>
      </c>
      <c r="B139">
        <f>'Q2 DATA 1965-2021'!B119-'Q2 DATA 1965-2021'!AM119</f>
        <v>0.32999999999999996</v>
      </c>
      <c r="C139" s="47">
        <v>-2.81</v>
      </c>
      <c r="D139" s="47">
        <v>0.56000000000000005</v>
      </c>
      <c r="P139" s="45">
        <v>197403</v>
      </c>
      <c r="Q139">
        <f>'Q2 DATA 1965-2021'!C119-'Q2 DATA 1965-2021'!AM119</f>
        <v>-1.4</v>
      </c>
      <c r="R139" s="47">
        <v>-2.81</v>
      </c>
      <c r="S139" s="47">
        <v>0.56000000000000005</v>
      </c>
      <c r="AE139" s="45">
        <v>197403</v>
      </c>
      <c r="AF139">
        <f>'Q2 DATA 1965-2021'!D119-'Q2 DATA 1965-2021'!AM119</f>
        <v>-2.1500000000000004</v>
      </c>
      <c r="AG139" s="47">
        <v>-2.81</v>
      </c>
      <c r="AH139" s="47">
        <v>0.56000000000000005</v>
      </c>
      <c r="AT139" s="45">
        <v>197403</v>
      </c>
      <c r="AU139">
        <f>'Q2 DATA 1965-2021'!E119-'Q2 DATA 1965-2021'!AM119</f>
        <v>-3.7</v>
      </c>
      <c r="AV139" s="47">
        <v>-2.81</v>
      </c>
      <c r="AW139" s="47">
        <v>0.56000000000000005</v>
      </c>
      <c r="BI139" s="45">
        <v>197403</v>
      </c>
      <c r="BJ139">
        <f>'Q2 DATA 1965-2021'!F119-'Q2 DATA 1965-2021'!AM119</f>
        <v>-2.9</v>
      </c>
      <c r="BK139" s="47">
        <v>-2.81</v>
      </c>
      <c r="BL139" s="47">
        <v>0.56000000000000005</v>
      </c>
    </row>
    <row r="140" spans="1:64" x14ac:dyDescent="0.2">
      <c r="A140" s="45">
        <v>197404</v>
      </c>
      <c r="B140">
        <f>'Q2 DATA 1965-2021'!B120-'Q2 DATA 1965-2021'!AM120</f>
        <v>-6.12</v>
      </c>
      <c r="C140" s="47">
        <v>-5.29</v>
      </c>
      <c r="D140" s="47">
        <v>0.75</v>
      </c>
      <c r="P140" s="45">
        <v>197404</v>
      </c>
      <c r="Q140">
        <f>'Q2 DATA 1965-2021'!C120-'Q2 DATA 1965-2021'!AM120</f>
        <v>-6.81</v>
      </c>
      <c r="R140" s="47">
        <v>-5.29</v>
      </c>
      <c r="S140" s="47">
        <v>0.75</v>
      </c>
      <c r="AE140" s="45">
        <v>197404</v>
      </c>
      <c r="AF140">
        <f>'Q2 DATA 1965-2021'!D120-'Q2 DATA 1965-2021'!AM120</f>
        <v>-6.37</v>
      </c>
      <c r="AG140" s="47">
        <v>-5.29</v>
      </c>
      <c r="AH140" s="47">
        <v>0.75</v>
      </c>
      <c r="AT140" s="45">
        <v>197404</v>
      </c>
      <c r="AU140">
        <f>'Q2 DATA 1965-2021'!E120-'Q2 DATA 1965-2021'!AM120</f>
        <v>-7.1</v>
      </c>
      <c r="AV140" s="47">
        <v>-5.29</v>
      </c>
      <c r="AW140" s="47">
        <v>0.75</v>
      </c>
      <c r="BI140" s="45">
        <v>197404</v>
      </c>
      <c r="BJ140">
        <f>'Q2 DATA 1965-2021'!F120-'Q2 DATA 1965-2021'!AM120</f>
        <v>-4.7</v>
      </c>
      <c r="BK140" s="47">
        <v>-5.29</v>
      </c>
      <c r="BL140" s="47">
        <v>0.75</v>
      </c>
    </row>
    <row r="141" spans="1:64" x14ac:dyDescent="0.2">
      <c r="A141" s="45">
        <v>197405</v>
      </c>
      <c r="B141">
        <f>'Q2 DATA 1965-2021'!B121-'Q2 DATA 1965-2021'!AM121</f>
        <v>-8.0399999999999991</v>
      </c>
      <c r="C141" s="47">
        <v>-4.68</v>
      </c>
      <c r="D141" s="47">
        <v>0.75</v>
      </c>
      <c r="P141" s="45">
        <v>197405</v>
      </c>
      <c r="Q141">
        <f>'Q2 DATA 1965-2021'!C121-'Q2 DATA 1965-2021'!AM121</f>
        <v>-8.25</v>
      </c>
      <c r="R141" s="47">
        <v>-4.68</v>
      </c>
      <c r="S141" s="47">
        <v>0.75</v>
      </c>
      <c r="AE141" s="45">
        <v>197405</v>
      </c>
      <c r="AF141">
        <f>'Q2 DATA 1965-2021'!D121-'Q2 DATA 1965-2021'!AM121</f>
        <v>-8.7899999999999991</v>
      </c>
      <c r="AG141" s="47">
        <v>-4.68</v>
      </c>
      <c r="AH141" s="47">
        <v>0.75</v>
      </c>
      <c r="AT141" s="45">
        <v>197405</v>
      </c>
      <c r="AU141">
        <f>'Q2 DATA 1965-2021'!E121-'Q2 DATA 1965-2021'!AM121</f>
        <v>-7.71</v>
      </c>
      <c r="AV141" s="47">
        <v>-4.68</v>
      </c>
      <c r="AW141" s="47">
        <v>0.75</v>
      </c>
      <c r="BI141" s="45">
        <v>197405</v>
      </c>
      <c r="BJ141">
        <f>'Q2 DATA 1965-2021'!F121-'Q2 DATA 1965-2021'!AM121</f>
        <v>-3.4</v>
      </c>
      <c r="BK141" s="47">
        <v>-4.68</v>
      </c>
      <c r="BL141" s="47">
        <v>0.75</v>
      </c>
    </row>
    <row r="142" spans="1:64" x14ac:dyDescent="0.2">
      <c r="A142" s="45">
        <v>197406</v>
      </c>
      <c r="B142">
        <f>'Q2 DATA 1965-2021'!B122-'Q2 DATA 1965-2021'!AM122</f>
        <v>-3.47</v>
      </c>
      <c r="C142" s="47">
        <v>-2.83</v>
      </c>
      <c r="D142" s="47">
        <v>0.6</v>
      </c>
      <c r="P142" s="45">
        <v>197406</v>
      </c>
      <c r="Q142">
        <f>'Q2 DATA 1965-2021'!C122-'Q2 DATA 1965-2021'!AM122</f>
        <v>-3.46</v>
      </c>
      <c r="R142" s="47">
        <v>-2.83</v>
      </c>
      <c r="S142" s="47">
        <v>0.6</v>
      </c>
      <c r="AE142" s="45">
        <v>197406</v>
      </c>
      <c r="AF142">
        <f>'Q2 DATA 1965-2021'!D122-'Q2 DATA 1965-2021'!AM122</f>
        <v>-4.22</v>
      </c>
      <c r="AG142" s="47">
        <v>-2.83</v>
      </c>
      <c r="AH142" s="47">
        <v>0.6</v>
      </c>
      <c r="AT142" s="45">
        <v>197406</v>
      </c>
      <c r="AU142">
        <f>'Q2 DATA 1965-2021'!E122-'Q2 DATA 1965-2021'!AM122</f>
        <v>-4.21</v>
      </c>
      <c r="AV142" s="47">
        <v>-2.83</v>
      </c>
      <c r="AW142" s="47">
        <v>0.6</v>
      </c>
      <c r="BI142" s="45">
        <v>197406</v>
      </c>
      <c r="BJ142">
        <f>'Q2 DATA 1965-2021'!F122-'Q2 DATA 1965-2021'!AM122</f>
        <v>-2.35</v>
      </c>
      <c r="BK142" s="47">
        <v>-2.83</v>
      </c>
      <c r="BL142" s="47">
        <v>0.6</v>
      </c>
    </row>
    <row r="143" spans="1:64" x14ac:dyDescent="0.2">
      <c r="A143" s="45">
        <v>197407</v>
      </c>
      <c r="B143">
        <f>'Q2 DATA 1965-2021'!B123-'Q2 DATA 1965-2021'!AM123</f>
        <v>-6.26</v>
      </c>
      <c r="C143" s="47">
        <v>-8.0500000000000007</v>
      </c>
      <c r="D143" s="47">
        <v>0.7</v>
      </c>
      <c r="P143" s="45">
        <v>197407</v>
      </c>
      <c r="Q143">
        <f>'Q2 DATA 1965-2021'!C123-'Q2 DATA 1965-2021'!AM123</f>
        <v>-5.61</v>
      </c>
      <c r="R143" s="47">
        <v>-8.0500000000000007</v>
      </c>
      <c r="S143" s="47">
        <v>0.7</v>
      </c>
      <c r="AE143" s="45">
        <v>197407</v>
      </c>
      <c r="AF143">
        <f>'Q2 DATA 1965-2021'!D123-'Q2 DATA 1965-2021'!AM123</f>
        <v>-4.2699999999999996</v>
      </c>
      <c r="AG143" s="47">
        <v>-8.0500000000000007</v>
      </c>
      <c r="AH143" s="47">
        <v>0.7</v>
      </c>
      <c r="AT143" s="45">
        <v>197407</v>
      </c>
      <c r="AU143">
        <f>'Q2 DATA 1965-2021'!E123-'Q2 DATA 1965-2021'!AM123</f>
        <v>-5.49</v>
      </c>
      <c r="AV143" s="47">
        <v>-8.0500000000000007</v>
      </c>
      <c r="AW143" s="47">
        <v>0.7</v>
      </c>
      <c r="BI143" s="45">
        <v>197407</v>
      </c>
      <c r="BJ143">
        <f>'Q2 DATA 1965-2021'!F123-'Q2 DATA 1965-2021'!AM123</f>
        <v>-8.9499999999999993</v>
      </c>
      <c r="BK143" s="47">
        <v>-8.0500000000000007</v>
      </c>
      <c r="BL143" s="47">
        <v>0.7</v>
      </c>
    </row>
    <row r="144" spans="1:64" x14ac:dyDescent="0.2">
      <c r="A144" s="45">
        <v>197408</v>
      </c>
      <c r="B144">
        <f>'Q2 DATA 1965-2021'!B124-'Q2 DATA 1965-2021'!AM124</f>
        <v>-8.6999999999999993</v>
      </c>
      <c r="C144" s="47">
        <v>-9.35</v>
      </c>
      <c r="D144" s="47">
        <v>0.6</v>
      </c>
      <c r="P144" s="45">
        <v>197408</v>
      </c>
      <c r="Q144">
        <f>'Q2 DATA 1965-2021'!C124-'Q2 DATA 1965-2021'!AM124</f>
        <v>-8.81</v>
      </c>
      <c r="R144" s="47">
        <v>-9.35</v>
      </c>
      <c r="S144" s="47">
        <v>0.6</v>
      </c>
      <c r="AE144" s="45">
        <v>197408</v>
      </c>
      <c r="AF144">
        <f>'Q2 DATA 1965-2021'!D124-'Q2 DATA 1965-2021'!AM124</f>
        <v>-9.17</v>
      </c>
      <c r="AG144" s="47">
        <v>-9.35</v>
      </c>
      <c r="AH144" s="47">
        <v>0.6</v>
      </c>
      <c r="AT144" s="45">
        <v>197408</v>
      </c>
      <c r="AU144">
        <f>'Q2 DATA 1965-2021'!E124-'Q2 DATA 1965-2021'!AM124</f>
        <v>-10.25</v>
      </c>
      <c r="AV144" s="47">
        <v>-9.35</v>
      </c>
      <c r="AW144" s="47">
        <v>0.6</v>
      </c>
      <c r="BI144" s="45">
        <v>197408</v>
      </c>
      <c r="BJ144">
        <f>'Q2 DATA 1965-2021'!F124-'Q2 DATA 1965-2021'!AM124</f>
        <v>-9.27</v>
      </c>
      <c r="BK144" s="47">
        <v>-9.35</v>
      </c>
      <c r="BL144" s="47">
        <v>0.6</v>
      </c>
    </row>
    <row r="145" spans="1:64" x14ac:dyDescent="0.2">
      <c r="A145" s="45">
        <v>197409</v>
      </c>
      <c r="B145">
        <f>'Q2 DATA 1965-2021'!B125-'Q2 DATA 1965-2021'!AM125</f>
        <v>-8.85</v>
      </c>
      <c r="C145" s="47">
        <v>-11.77</v>
      </c>
      <c r="D145" s="47">
        <v>0.81</v>
      </c>
      <c r="P145" s="45">
        <v>197409</v>
      </c>
      <c r="Q145">
        <f>'Q2 DATA 1965-2021'!C125-'Q2 DATA 1965-2021'!AM125</f>
        <v>-9.32</v>
      </c>
      <c r="R145" s="47">
        <v>-11.77</v>
      </c>
      <c r="S145" s="47">
        <v>0.81</v>
      </c>
      <c r="AE145" s="45">
        <v>197409</v>
      </c>
      <c r="AF145">
        <f>'Q2 DATA 1965-2021'!D125-'Q2 DATA 1965-2021'!AM125</f>
        <v>-9.0200000000000014</v>
      </c>
      <c r="AG145" s="47">
        <v>-11.77</v>
      </c>
      <c r="AH145" s="47">
        <v>0.81</v>
      </c>
      <c r="AT145" s="45">
        <v>197409</v>
      </c>
      <c r="AU145">
        <f>'Q2 DATA 1965-2021'!E125-'Q2 DATA 1965-2021'!AM125</f>
        <v>-9.24</v>
      </c>
      <c r="AV145" s="47">
        <v>-11.77</v>
      </c>
      <c r="AW145" s="47">
        <v>0.81</v>
      </c>
      <c r="BI145" s="45">
        <v>197409</v>
      </c>
      <c r="BJ145">
        <f>'Q2 DATA 1965-2021'!F125-'Q2 DATA 1965-2021'!AM125</f>
        <v>-12.690000000000001</v>
      </c>
      <c r="BK145" s="47">
        <v>-11.77</v>
      </c>
      <c r="BL145" s="47">
        <v>0.81</v>
      </c>
    </row>
    <row r="146" spans="1:64" x14ac:dyDescent="0.2">
      <c r="A146" s="45">
        <v>197410</v>
      </c>
      <c r="B146">
        <f>'Q2 DATA 1965-2021'!B126-'Q2 DATA 1965-2021'!AM126</f>
        <v>7.74</v>
      </c>
      <c r="C146" s="47">
        <v>16.100000000000001</v>
      </c>
      <c r="D146" s="47">
        <v>0.51</v>
      </c>
      <c r="P146" s="45">
        <v>197410</v>
      </c>
      <c r="Q146">
        <f>'Q2 DATA 1965-2021'!C126-'Q2 DATA 1965-2021'!AM126</f>
        <v>9.32</v>
      </c>
      <c r="R146" s="47">
        <v>16.100000000000001</v>
      </c>
      <c r="S146" s="47">
        <v>0.51</v>
      </c>
      <c r="AE146" s="45">
        <v>197410</v>
      </c>
      <c r="AF146">
        <f>'Q2 DATA 1965-2021'!D126-'Q2 DATA 1965-2021'!AM126</f>
        <v>10.42</v>
      </c>
      <c r="AG146" s="47">
        <v>16.100000000000001</v>
      </c>
      <c r="AH146" s="47">
        <v>0.51</v>
      </c>
      <c r="AT146" s="45">
        <v>197410</v>
      </c>
      <c r="AU146">
        <f>'Q2 DATA 1965-2021'!E126-'Q2 DATA 1965-2021'!AM126</f>
        <v>14.66</v>
      </c>
      <c r="AV146" s="47">
        <v>16.100000000000001</v>
      </c>
      <c r="AW146" s="47">
        <v>0.51</v>
      </c>
      <c r="BI146" s="45">
        <v>197410</v>
      </c>
      <c r="BJ146">
        <f>'Q2 DATA 1965-2021'!F126-'Q2 DATA 1965-2021'!AM126</f>
        <v>17.54</v>
      </c>
      <c r="BK146" s="47">
        <v>16.100000000000001</v>
      </c>
      <c r="BL146" s="47">
        <v>0.51</v>
      </c>
    </row>
    <row r="147" spans="1:64" x14ac:dyDescent="0.2">
      <c r="A147" s="45">
        <v>197411</v>
      </c>
      <c r="B147">
        <f>'Q2 DATA 1965-2021'!B127-'Q2 DATA 1965-2021'!AM127</f>
        <v>-6.16</v>
      </c>
      <c r="C147" s="47">
        <v>-4.51</v>
      </c>
      <c r="D147" s="47">
        <v>0.54</v>
      </c>
      <c r="P147" s="45">
        <v>197411</v>
      </c>
      <c r="Q147">
        <f>'Q2 DATA 1965-2021'!C127-'Q2 DATA 1965-2021'!AM127</f>
        <v>-4.72</v>
      </c>
      <c r="R147" s="47">
        <v>-4.51</v>
      </c>
      <c r="S147" s="47">
        <v>0.54</v>
      </c>
      <c r="AE147" s="45">
        <v>197411</v>
      </c>
      <c r="AF147">
        <f>'Q2 DATA 1965-2021'!D127-'Q2 DATA 1965-2021'!AM127</f>
        <v>-4.3499999999999996</v>
      </c>
      <c r="AG147" s="47">
        <v>-4.51</v>
      </c>
      <c r="AH147" s="47">
        <v>0.54</v>
      </c>
      <c r="AT147" s="45">
        <v>197411</v>
      </c>
      <c r="AU147">
        <f>'Q2 DATA 1965-2021'!E127-'Q2 DATA 1965-2021'!AM127</f>
        <v>-2.89</v>
      </c>
      <c r="AV147" s="47">
        <v>-4.51</v>
      </c>
      <c r="AW147" s="47">
        <v>0.54</v>
      </c>
      <c r="BI147" s="45">
        <v>197411</v>
      </c>
      <c r="BJ147">
        <f>'Q2 DATA 1965-2021'!F127-'Q2 DATA 1965-2021'!AM127</f>
        <v>-4.72</v>
      </c>
      <c r="BK147" s="47">
        <v>-4.51</v>
      </c>
      <c r="BL147" s="47">
        <v>0.54</v>
      </c>
    </row>
    <row r="148" spans="1:64" x14ac:dyDescent="0.2">
      <c r="A148" s="45">
        <v>197412</v>
      </c>
      <c r="B148">
        <f>'Q2 DATA 1965-2021'!B128-'Q2 DATA 1965-2021'!AM128</f>
        <v>-8.43</v>
      </c>
      <c r="C148" s="47">
        <v>-3.45</v>
      </c>
      <c r="D148" s="47">
        <v>0.7</v>
      </c>
      <c r="P148" s="45">
        <v>197412</v>
      </c>
      <c r="Q148">
        <f>'Q2 DATA 1965-2021'!C128-'Q2 DATA 1965-2021'!AM128</f>
        <v>-6.9</v>
      </c>
      <c r="R148" s="47">
        <v>-3.45</v>
      </c>
      <c r="S148" s="47">
        <v>0.7</v>
      </c>
      <c r="AE148" s="45">
        <v>197412</v>
      </c>
      <c r="AF148">
        <f>'Q2 DATA 1965-2021'!D128-'Q2 DATA 1965-2021'!AM128</f>
        <v>-5.57</v>
      </c>
      <c r="AG148" s="47">
        <v>-3.45</v>
      </c>
      <c r="AH148" s="47">
        <v>0.7</v>
      </c>
      <c r="AT148" s="45">
        <v>197412</v>
      </c>
      <c r="AU148">
        <f>'Q2 DATA 1965-2021'!E128-'Q2 DATA 1965-2021'!AM128</f>
        <v>-4.66</v>
      </c>
      <c r="AV148" s="47">
        <v>-3.45</v>
      </c>
      <c r="AW148" s="47">
        <v>0.7</v>
      </c>
      <c r="BI148" s="45">
        <v>197412</v>
      </c>
      <c r="BJ148">
        <f>'Q2 DATA 1965-2021'!F128-'Q2 DATA 1965-2021'!AM128</f>
        <v>-2.69</v>
      </c>
      <c r="BK148" s="47">
        <v>-3.45</v>
      </c>
      <c r="BL148" s="47">
        <v>0.7</v>
      </c>
    </row>
    <row r="149" spans="1:64" x14ac:dyDescent="0.2">
      <c r="A149" s="45">
        <v>197501</v>
      </c>
      <c r="B149">
        <f>'Q2 DATA 1965-2021'!B129-'Q2 DATA 1965-2021'!AM129</f>
        <v>26.860000000000003</v>
      </c>
      <c r="C149" s="47">
        <v>13.66</v>
      </c>
      <c r="D149" s="47">
        <v>0.57999999999999996</v>
      </c>
      <c r="P149" s="45">
        <v>197501</v>
      </c>
      <c r="Q149">
        <f>'Q2 DATA 1965-2021'!C129-'Q2 DATA 1965-2021'!AM129</f>
        <v>24.470000000000002</v>
      </c>
      <c r="R149" s="47">
        <v>13.66</v>
      </c>
      <c r="S149" s="47">
        <v>0.57999999999999996</v>
      </c>
      <c r="AE149" s="45">
        <v>197501</v>
      </c>
      <c r="AF149">
        <f>'Q2 DATA 1965-2021'!D129-'Q2 DATA 1965-2021'!AM129</f>
        <v>22.090000000000003</v>
      </c>
      <c r="AG149" s="47">
        <v>13.66</v>
      </c>
      <c r="AH149" s="47">
        <v>0.57999999999999996</v>
      </c>
      <c r="AT149" s="45">
        <v>197501</v>
      </c>
      <c r="AU149">
        <f>'Q2 DATA 1965-2021'!E129-'Q2 DATA 1965-2021'!AM129</f>
        <v>19.57</v>
      </c>
      <c r="AV149" s="47">
        <v>13.66</v>
      </c>
      <c r="AW149" s="47">
        <v>0.57999999999999996</v>
      </c>
      <c r="BI149" s="45">
        <v>197501</v>
      </c>
      <c r="BJ149">
        <f>'Q2 DATA 1965-2021'!F129-'Q2 DATA 1965-2021'!AM129</f>
        <v>10.97</v>
      </c>
      <c r="BK149" s="47">
        <v>13.66</v>
      </c>
      <c r="BL149" s="47">
        <v>0.57999999999999996</v>
      </c>
    </row>
    <row r="150" spans="1:64" x14ac:dyDescent="0.2">
      <c r="A150" s="45">
        <v>197502</v>
      </c>
      <c r="B150">
        <f>'Q2 DATA 1965-2021'!B130-'Q2 DATA 1965-2021'!AM130</f>
        <v>4.1900000000000004</v>
      </c>
      <c r="C150" s="47">
        <v>5.56</v>
      </c>
      <c r="D150" s="47">
        <v>0.43</v>
      </c>
      <c r="P150" s="45">
        <v>197502</v>
      </c>
      <c r="Q150">
        <f>'Q2 DATA 1965-2021'!C130-'Q2 DATA 1965-2021'!AM130</f>
        <v>4.0100000000000007</v>
      </c>
      <c r="R150" s="47">
        <v>5.56</v>
      </c>
      <c r="S150" s="47">
        <v>0.43</v>
      </c>
      <c r="AE150" s="45">
        <v>197502</v>
      </c>
      <c r="AF150">
        <f>'Q2 DATA 1965-2021'!D130-'Q2 DATA 1965-2021'!AM130</f>
        <v>3.8699999999999997</v>
      </c>
      <c r="AG150" s="47">
        <v>5.56</v>
      </c>
      <c r="AH150" s="47">
        <v>0.43</v>
      </c>
      <c r="AT150" s="45">
        <v>197502</v>
      </c>
      <c r="AU150">
        <f>'Q2 DATA 1965-2021'!E130-'Q2 DATA 1965-2021'!AM130</f>
        <v>3.48</v>
      </c>
      <c r="AV150" s="47">
        <v>5.56</v>
      </c>
      <c r="AW150" s="47">
        <v>0.43</v>
      </c>
      <c r="BI150" s="45">
        <v>197502</v>
      </c>
      <c r="BJ150">
        <f>'Q2 DATA 1965-2021'!F130-'Q2 DATA 1965-2021'!AM130</f>
        <v>6.2200000000000006</v>
      </c>
      <c r="BK150" s="47">
        <v>5.56</v>
      </c>
      <c r="BL150" s="47">
        <v>0.43</v>
      </c>
    </row>
    <row r="151" spans="1:64" x14ac:dyDescent="0.2">
      <c r="A151" s="45">
        <v>197503</v>
      </c>
      <c r="B151">
        <f>'Q2 DATA 1965-2021'!B131-'Q2 DATA 1965-2021'!AM131</f>
        <v>7.76</v>
      </c>
      <c r="C151" s="47">
        <v>2.66</v>
      </c>
      <c r="D151" s="47">
        <v>0.41</v>
      </c>
      <c r="P151" s="45">
        <v>197503</v>
      </c>
      <c r="Q151">
        <f>'Q2 DATA 1965-2021'!C131-'Q2 DATA 1965-2021'!AM131</f>
        <v>5.6899999999999995</v>
      </c>
      <c r="R151" s="47">
        <v>2.66</v>
      </c>
      <c r="S151" s="47">
        <v>0.41</v>
      </c>
      <c r="AE151" s="45">
        <v>197503</v>
      </c>
      <c r="AF151">
        <f>'Q2 DATA 1965-2021'!D131-'Q2 DATA 1965-2021'!AM131</f>
        <v>5.0199999999999996</v>
      </c>
      <c r="AG151" s="47">
        <v>2.66</v>
      </c>
      <c r="AH151" s="47">
        <v>0.41</v>
      </c>
      <c r="AT151" s="45">
        <v>197503</v>
      </c>
      <c r="AU151">
        <f>'Q2 DATA 1965-2021'!E131-'Q2 DATA 1965-2021'!AM131</f>
        <v>4.9799999999999995</v>
      </c>
      <c r="AV151" s="47">
        <v>2.66</v>
      </c>
      <c r="AW151" s="47">
        <v>0.41</v>
      </c>
      <c r="BI151" s="45">
        <v>197503</v>
      </c>
      <c r="BJ151">
        <f>'Q2 DATA 1965-2021'!F131-'Q2 DATA 1965-2021'!AM131</f>
        <v>1.7500000000000002</v>
      </c>
      <c r="BK151" s="47">
        <v>2.66</v>
      </c>
      <c r="BL151" s="47">
        <v>0.41</v>
      </c>
    </row>
    <row r="152" spans="1:64" x14ac:dyDescent="0.2">
      <c r="A152" s="45">
        <v>197504</v>
      </c>
      <c r="B152">
        <f>'Q2 DATA 1965-2021'!B132-'Q2 DATA 1965-2021'!AM132</f>
        <v>3.18</v>
      </c>
      <c r="C152" s="47">
        <v>4.2300000000000004</v>
      </c>
      <c r="D152" s="47">
        <v>0.44</v>
      </c>
      <c r="P152" s="45">
        <v>197504</v>
      </c>
      <c r="Q152">
        <f>'Q2 DATA 1965-2021'!C132-'Q2 DATA 1965-2021'!AM132</f>
        <v>3.04</v>
      </c>
      <c r="R152" s="47">
        <v>4.2300000000000004</v>
      </c>
      <c r="S152" s="47">
        <v>0.44</v>
      </c>
      <c r="AE152" s="45">
        <v>197504</v>
      </c>
      <c r="AF152">
        <f>'Q2 DATA 1965-2021'!D132-'Q2 DATA 1965-2021'!AM132</f>
        <v>4.1999999999999993</v>
      </c>
      <c r="AG152" s="47">
        <v>4.2300000000000004</v>
      </c>
      <c r="AH152" s="47">
        <v>0.44</v>
      </c>
      <c r="AT152" s="45">
        <v>197504</v>
      </c>
      <c r="AU152">
        <f>'Q2 DATA 1965-2021'!E132-'Q2 DATA 1965-2021'!AM132</f>
        <v>4.3199999999999994</v>
      </c>
      <c r="AV152" s="47">
        <v>4.2300000000000004</v>
      </c>
      <c r="AW152" s="47">
        <v>0.44</v>
      </c>
      <c r="BI152" s="45">
        <v>197504</v>
      </c>
      <c r="BJ152">
        <f>'Q2 DATA 1965-2021'!F132-'Q2 DATA 1965-2021'!AM132</f>
        <v>4.3499999999999996</v>
      </c>
      <c r="BK152" s="47">
        <v>4.2300000000000004</v>
      </c>
      <c r="BL152" s="47">
        <v>0.44</v>
      </c>
    </row>
    <row r="153" spans="1:64" x14ac:dyDescent="0.2">
      <c r="A153" s="45">
        <v>197505</v>
      </c>
      <c r="B153">
        <f>'Q2 DATA 1965-2021'!B133-'Q2 DATA 1965-2021'!AM133</f>
        <v>7.62</v>
      </c>
      <c r="C153" s="47">
        <v>5.19</v>
      </c>
      <c r="D153" s="47">
        <v>0.44</v>
      </c>
      <c r="P153" s="45">
        <v>197505</v>
      </c>
      <c r="Q153">
        <f>'Q2 DATA 1965-2021'!C133-'Q2 DATA 1965-2021'!AM133</f>
        <v>7.38</v>
      </c>
      <c r="R153" s="47">
        <v>5.19</v>
      </c>
      <c r="S153" s="47">
        <v>0.44</v>
      </c>
      <c r="AE153" s="45">
        <v>197505</v>
      </c>
      <c r="AF153">
        <f>'Q2 DATA 1965-2021'!D133-'Q2 DATA 1965-2021'!AM133</f>
        <v>5.17</v>
      </c>
      <c r="AG153" s="47">
        <v>5.19</v>
      </c>
      <c r="AH153" s="47">
        <v>0.44</v>
      </c>
      <c r="AT153" s="45">
        <v>197505</v>
      </c>
      <c r="AU153">
        <f>'Q2 DATA 1965-2021'!E133-'Q2 DATA 1965-2021'!AM133</f>
        <v>5.68</v>
      </c>
      <c r="AV153" s="47">
        <v>5.19</v>
      </c>
      <c r="AW153" s="47">
        <v>0.44</v>
      </c>
      <c r="BI153" s="45">
        <v>197505</v>
      </c>
      <c r="BJ153">
        <f>'Q2 DATA 1965-2021'!F133-'Q2 DATA 1965-2021'!AM133</f>
        <v>4.8999999999999995</v>
      </c>
      <c r="BK153" s="47">
        <v>5.19</v>
      </c>
      <c r="BL153" s="47">
        <v>0.44</v>
      </c>
    </row>
    <row r="154" spans="1:64" x14ac:dyDescent="0.2">
      <c r="A154" s="45">
        <v>197506</v>
      </c>
      <c r="B154">
        <f>'Q2 DATA 1965-2021'!B134-'Q2 DATA 1965-2021'!AM134</f>
        <v>6.57</v>
      </c>
      <c r="C154" s="47">
        <v>4.83</v>
      </c>
      <c r="D154" s="47">
        <v>0.41</v>
      </c>
      <c r="P154" s="45">
        <v>197506</v>
      </c>
      <c r="Q154">
        <f>'Q2 DATA 1965-2021'!C134-'Q2 DATA 1965-2021'!AM134</f>
        <v>6.3999999999999995</v>
      </c>
      <c r="R154" s="47">
        <v>4.83</v>
      </c>
      <c r="S154" s="47">
        <v>0.41</v>
      </c>
      <c r="AE154" s="45">
        <v>197506</v>
      </c>
      <c r="AF154">
        <f>'Q2 DATA 1965-2021'!D134-'Q2 DATA 1965-2021'!AM134</f>
        <v>5.33</v>
      </c>
      <c r="AG154" s="47">
        <v>4.83</v>
      </c>
      <c r="AH154" s="47">
        <v>0.41</v>
      </c>
      <c r="AT154" s="45">
        <v>197506</v>
      </c>
      <c r="AU154">
        <f>'Q2 DATA 1965-2021'!E134-'Q2 DATA 1965-2021'!AM134</f>
        <v>6.81</v>
      </c>
      <c r="AV154" s="47">
        <v>4.83</v>
      </c>
      <c r="AW154" s="47">
        <v>0.41</v>
      </c>
      <c r="BI154" s="45">
        <v>197506</v>
      </c>
      <c r="BJ154">
        <f>'Q2 DATA 1965-2021'!F134-'Q2 DATA 1965-2021'!AM134</f>
        <v>4.22</v>
      </c>
      <c r="BK154" s="47">
        <v>4.83</v>
      </c>
      <c r="BL154" s="47">
        <v>0.41</v>
      </c>
    </row>
    <row r="155" spans="1:64" x14ac:dyDescent="0.2">
      <c r="A155" s="45">
        <v>197507</v>
      </c>
      <c r="B155">
        <f>'Q2 DATA 1965-2021'!B135-'Q2 DATA 1965-2021'!AM135</f>
        <v>-0.98</v>
      </c>
      <c r="C155" s="47">
        <v>-6.59</v>
      </c>
      <c r="D155" s="47">
        <v>0.48</v>
      </c>
      <c r="P155" s="45">
        <v>197507</v>
      </c>
      <c r="Q155">
        <f>'Q2 DATA 1965-2021'!C135-'Q2 DATA 1965-2021'!AM135</f>
        <v>-3.6</v>
      </c>
      <c r="R155" s="47">
        <v>-6.59</v>
      </c>
      <c r="S155" s="47">
        <v>0.48</v>
      </c>
      <c r="AE155" s="45">
        <v>197507</v>
      </c>
      <c r="AF155">
        <f>'Q2 DATA 1965-2021'!D135-'Q2 DATA 1965-2021'!AM135</f>
        <v>-4.59</v>
      </c>
      <c r="AG155" s="47">
        <v>-6.59</v>
      </c>
      <c r="AH155" s="47">
        <v>0.48</v>
      </c>
      <c r="AT155" s="45">
        <v>197507</v>
      </c>
      <c r="AU155">
        <f>'Q2 DATA 1965-2021'!E135-'Q2 DATA 1965-2021'!AM135</f>
        <v>-6.49</v>
      </c>
      <c r="AV155" s="47">
        <v>-6.59</v>
      </c>
      <c r="AW155" s="47">
        <v>0.48</v>
      </c>
      <c r="BI155" s="45">
        <v>197507</v>
      </c>
      <c r="BJ155">
        <f>'Q2 DATA 1965-2021'!F135-'Q2 DATA 1965-2021'!AM135</f>
        <v>-7.1999999999999993</v>
      </c>
      <c r="BK155" s="47">
        <v>-6.59</v>
      </c>
      <c r="BL155" s="47">
        <v>0.48</v>
      </c>
    </row>
    <row r="156" spans="1:64" x14ac:dyDescent="0.2">
      <c r="A156" s="45">
        <v>197508</v>
      </c>
      <c r="B156">
        <f>'Q2 DATA 1965-2021'!B136-'Q2 DATA 1965-2021'!AM136</f>
        <v>-6.4</v>
      </c>
      <c r="C156" s="47">
        <v>-2.85</v>
      </c>
      <c r="D156" s="47">
        <v>0.48</v>
      </c>
      <c r="P156" s="45">
        <v>197508</v>
      </c>
      <c r="Q156">
        <f>'Q2 DATA 1965-2021'!C136-'Q2 DATA 1965-2021'!AM136</f>
        <v>-5.43</v>
      </c>
      <c r="R156" s="47">
        <v>-2.85</v>
      </c>
      <c r="S156" s="47">
        <v>0.48</v>
      </c>
      <c r="AE156" s="45">
        <v>197508</v>
      </c>
      <c r="AF156">
        <f>'Q2 DATA 1965-2021'!D136-'Q2 DATA 1965-2021'!AM136</f>
        <v>-4.33</v>
      </c>
      <c r="AG156" s="47">
        <v>-2.85</v>
      </c>
      <c r="AH156" s="47">
        <v>0.48</v>
      </c>
      <c r="AT156" s="45">
        <v>197508</v>
      </c>
      <c r="AU156">
        <f>'Q2 DATA 1965-2021'!E136-'Q2 DATA 1965-2021'!AM136</f>
        <v>-3.9899999999999998</v>
      </c>
      <c r="AV156" s="47">
        <v>-2.85</v>
      </c>
      <c r="AW156" s="47">
        <v>0.48</v>
      </c>
      <c r="BI156" s="45">
        <v>197508</v>
      </c>
      <c r="BJ156">
        <f>'Q2 DATA 1965-2021'!F136-'Q2 DATA 1965-2021'!AM136</f>
        <v>-2.2000000000000002</v>
      </c>
      <c r="BK156" s="47">
        <v>-2.85</v>
      </c>
      <c r="BL156" s="47">
        <v>0.48</v>
      </c>
    </row>
    <row r="157" spans="1:64" x14ac:dyDescent="0.2">
      <c r="A157" s="45">
        <v>197509</v>
      </c>
      <c r="B157">
        <f>'Q2 DATA 1965-2021'!B137-'Q2 DATA 1965-2021'!AM137</f>
        <v>-3.99</v>
      </c>
      <c r="C157" s="47">
        <v>-4.26</v>
      </c>
      <c r="D157" s="47">
        <v>0.53</v>
      </c>
      <c r="P157" s="45">
        <v>197509</v>
      </c>
      <c r="Q157">
        <f>'Q2 DATA 1965-2021'!C137-'Q2 DATA 1965-2021'!AM137</f>
        <v>-4.25</v>
      </c>
      <c r="R157" s="47">
        <v>-4.26</v>
      </c>
      <c r="S157" s="47">
        <v>0.53</v>
      </c>
      <c r="AE157" s="45">
        <v>197509</v>
      </c>
      <c r="AF157">
        <f>'Q2 DATA 1965-2021'!D137-'Q2 DATA 1965-2021'!AM137</f>
        <v>-4.51</v>
      </c>
      <c r="AG157" s="47">
        <v>-4.26</v>
      </c>
      <c r="AH157" s="47">
        <v>0.53</v>
      </c>
      <c r="AT157" s="45">
        <v>197509</v>
      </c>
      <c r="AU157">
        <f>'Q2 DATA 1965-2021'!E137-'Q2 DATA 1965-2021'!AM137</f>
        <v>-4.5600000000000005</v>
      </c>
      <c r="AV157" s="47">
        <v>-4.26</v>
      </c>
      <c r="AW157" s="47">
        <v>0.53</v>
      </c>
      <c r="BI157" s="45">
        <v>197509</v>
      </c>
      <c r="BJ157">
        <f>'Q2 DATA 1965-2021'!F137-'Q2 DATA 1965-2021'!AM137</f>
        <v>-4.1900000000000004</v>
      </c>
      <c r="BK157" s="47">
        <v>-4.26</v>
      </c>
      <c r="BL157" s="47">
        <v>0.53</v>
      </c>
    </row>
    <row r="158" spans="1:64" x14ac:dyDescent="0.2">
      <c r="A158" s="45">
        <v>197510</v>
      </c>
      <c r="B158">
        <f>'Q2 DATA 1965-2021'!B138-'Q2 DATA 1965-2021'!AM138</f>
        <v>0.81999999999999984</v>
      </c>
      <c r="C158" s="47">
        <v>5.31</v>
      </c>
      <c r="D158" s="47">
        <v>0.56000000000000005</v>
      </c>
      <c r="P158" s="45">
        <v>197510</v>
      </c>
      <c r="Q158">
        <f>'Q2 DATA 1965-2021'!C138-'Q2 DATA 1965-2021'!AM138</f>
        <v>2.1999999999999997</v>
      </c>
      <c r="R158" s="47">
        <v>5.31</v>
      </c>
      <c r="S158" s="47">
        <v>0.56000000000000005</v>
      </c>
      <c r="AE158" s="45">
        <v>197510</v>
      </c>
      <c r="AF158">
        <f>'Q2 DATA 1965-2021'!D138-'Q2 DATA 1965-2021'!AM138</f>
        <v>2.23</v>
      </c>
      <c r="AG158" s="47">
        <v>5.31</v>
      </c>
      <c r="AH158" s="47">
        <v>0.56000000000000005</v>
      </c>
      <c r="AT158" s="45">
        <v>197510</v>
      </c>
      <c r="AU158">
        <f>'Q2 DATA 1965-2021'!E138-'Q2 DATA 1965-2021'!AM138</f>
        <v>5.3800000000000008</v>
      </c>
      <c r="AV158" s="47">
        <v>5.31</v>
      </c>
      <c r="AW158" s="47">
        <v>0.56000000000000005</v>
      </c>
      <c r="BI158" s="45">
        <v>197510</v>
      </c>
      <c r="BJ158">
        <f>'Q2 DATA 1965-2021'!F138-'Q2 DATA 1965-2021'!AM138</f>
        <v>5.91</v>
      </c>
      <c r="BK158" s="47">
        <v>5.31</v>
      </c>
      <c r="BL158" s="47">
        <v>0.56000000000000005</v>
      </c>
    </row>
    <row r="159" spans="1:64" x14ac:dyDescent="0.2">
      <c r="A159" s="45">
        <v>197511</v>
      </c>
      <c r="B159">
        <f>'Q2 DATA 1965-2021'!B139-'Q2 DATA 1965-2021'!AM139</f>
        <v>1.5</v>
      </c>
      <c r="C159" s="47">
        <v>2.64</v>
      </c>
      <c r="D159" s="47">
        <v>0.41</v>
      </c>
      <c r="P159" s="45">
        <v>197511</v>
      </c>
      <c r="Q159">
        <f>'Q2 DATA 1965-2021'!C139-'Q2 DATA 1965-2021'!AM139</f>
        <v>1.95</v>
      </c>
      <c r="R159" s="47">
        <v>2.64</v>
      </c>
      <c r="S159" s="47">
        <v>0.41</v>
      </c>
      <c r="AE159" s="45">
        <v>197511</v>
      </c>
      <c r="AF159">
        <f>'Q2 DATA 1965-2021'!D139-'Q2 DATA 1965-2021'!AM139</f>
        <v>2.4</v>
      </c>
      <c r="AG159" s="47">
        <v>2.64</v>
      </c>
      <c r="AH159" s="47">
        <v>0.41</v>
      </c>
      <c r="AT159" s="45">
        <v>197511</v>
      </c>
      <c r="AU159">
        <f>'Q2 DATA 1965-2021'!E139-'Q2 DATA 1965-2021'!AM139</f>
        <v>3.7199999999999998</v>
      </c>
      <c r="AV159" s="47">
        <v>2.64</v>
      </c>
      <c r="AW159" s="47">
        <v>0.41</v>
      </c>
      <c r="BI159" s="45">
        <v>197511</v>
      </c>
      <c r="BJ159">
        <f>'Q2 DATA 1965-2021'!F139-'Q2 DATA 1965-2021'!AM139</f>
        <v>2.59</v>
      </c>
      <c r="BK159" s="47">
        <v>2.64</v>
      </c>
      <c r="BL159" s="47">
        <v>0.41</v>
      </c>
    </row>
    <row r="160" spans="1:64" x14ac:dyDescent="0.2">
      <c r="A160" s="45">
        <v>197512</v>
      </c>
      <c r="B160">
        <f>'Q2 DATA 1965-2021'!B140-'Q2 DATA 1965-2021'!AM140</f>
        <v>-1.4100000000000001</v>
      </c>
      <c r="C160" s="47">
        <v>-1.6</v>
      </c>
      <c r="D160" s="47">
        <v>0.48</v>
      </c>
      <c r="P160" s="45">
        <v>197512</v>
      </c>
      <c r="Q160">
        <f>'Q2 DATA 1965-2021'!C140-'Q2 DATA 1965-2021'!AM140</f>
        <v>-1.72</v>
      </c>
      <c r="R160" s="47">
        <v>-1.6</v>
      </c>
      <c r="S160" s="47">
        <v>0.48</v>
      </c>
      <c r="AE160" s="45">
        <v>197512</v>
      </c>
      <c r="AF160">
        <f>'Q2 DATA 1965-2021'!D140-'Q2 DATA 1965-2021'!AM140</f>
        <v>-0.45999999999999996</v>
      </c>
      <c r="AG160" s="47">
        <v>-1.6</v>
      </c>
      <c r="AH160" s="47">
        <v>0.48</v>
      </c>
      <c r="AT160" s="45">
        <v>197512</v>
      </c>
      <c r="AU160">
        <f>'Q2 DATA 1965-2021'!E140-'Q2 DATA 1965-2021'!AM140</f>
        <v>-1.21</v>
      </c>
      <c r="AV160" s="47">
        <v>-1.6</v>
      </c>
      <c r="AW160" s="47">
        <v>0.48</v>
      </c>
      <c r="BI160" s="45">
        <v>197512</v>
      </c>
      <c r="BJ160">
        <f>'Q2 DATA 1965-2021'!F140-'Q2 DATA 1965-2021'!AM140</f>
        <v>-1.76</v>
      </c>
      <c r="BK160" s="47">
        <v>-1.6</v>
      </c>
      <c r="BL160" s="47">
        <v>0.48</v>
      </c>
    </row>
    <row r="161" spans="1:64" x14ac:dyDescent="0.2">
      <c r="A161" s="45">
        <v>197601</v>
      </c>
      <c r="B161">
        <f>'Q2 DATA 1965-2021'!B141-'Q2 DATA 1965-2021'!AM141</f>
        <v>18.970000000000002</v>
      </c>
      <c r="C161" s="47">
        <v>12.16</v>
      </c>
      <c r="D161" s="47">
        <v>0.47</v>
      </c>
      <c r="P161" s="45">
        <v>197601</v>
      </c>
      <c r="Q161">
        <f>'Q2 DATA 1965-2021'!C141-'Q2 DATA 1965-2021'!AM141</f>
        <v>17.48</v>
      </c>
      <c r="R161" s="47">
        <v>12.16</v>
      </c>
      <c r="S161" s="47">
        <v>0.47</v>
      </c>
      <c r="AE161" s="45">
        <v>197601</v>
      </c>
      <c r="AF161">
        <f>'Q2 DATA 1965-2021'!D141-'Q2 DATA 1965-2021'!AM141</f>
        <v>16.150000000000002</v>
      </c>
      <c r="AG161" s="47">
        <v>12.16</v>
      </c>
      <c r="AH161" s="47">
        <v>0.47</v>
      </c>
      <c r="AT161" s="45">
        <v>197601</v>
      </c>
      <c r="AU161">
        <f>'Q2 DATA 1965-2021'!E141-'Q2 DATA 1965-2021'!AM141</f>
        <v>14.33</v>
      </c>
      <c r="AV161" s="47">
        <v>12.16</v>
      </c>
      <c r="AW161" s="47">
        <v>0.47</v>
      </c>
      <c r="BI161" s="45">
        <v>197601</v>
      </c>
      <c r="BJ161">
        <f>'Q2 DATA 1965-2021'!F141-'Q2 DATA 1965-2021'!AM141</f>
        <v>10.899999999999999</v>
      </c>
      <c r="BK161" s="47">
        <v>12.16</v>
      </c>
      <c r="BL161" s="47">
        <v>0.47</v>
      </c>
    </row>
    <row r="162" spans="1:64" x14ac:dyDescent="0.2">
      <c r="A162" s="45">
        <v>197602</v>
      </c>
      <c r="B162">
        <f>'Q2 DATA 1965-2021'!B142-'Q2 DATA 1965-2021'!AM142</f>
        <v>11.06</v>
      </c>
      <c r="C162" s="47">
        <v>0.32</v>
      </c>
      <c r="D162" s="47">
        <v>0.34</v>
      </c>
      <c r="P162" s="45">
        <v>197602</v>
      </c>
      <c r="Q162">
        <f>'Q2 DATA 1965-2021'!C142-'Q2 DATA 1965-2021'!AM142</f>
        <v>7.7900000000000009</v>
      </c>
      <c r="R162" s="47">
        <v>0.32</v>
      </c>
      <c r="S162" s="47">
        <v>0.34</v>
      </c>
      <c r="AE162" s="45">
        <v>197602</v>
      </c>
      <c r="AF162">
        <f>'Q2 DATA 1965-2021'!D142-'Q2 DATA 1965-2021'!AM142</f>
        <v>5.55</v>
      </c>
      <c r="AG162" s="47">
        <v>0.32</v>
      </c>
      <c r="AH162" s="47">
        <v>0.34</v>
      </c>
      <c r="AT162" s="45">
        <v>197602</v>
      </c>
      <c r="AU162">
        <f>'Q2 DATA 1965-2021'!E142-'Q2 DATA 1965-2021'!AM142</f>
        <v>2.68</v>
      </c>
      <c r="AV162" s="47">
        <v>0.32</v>
      </c>
      <c r="AW162" s="47">
        <v>0.34</v>
      </c>
      <c r="BI162" s="45">
        <v>197602</v>
      </c>
      <c r="BJ162">
        <f>'Q2 DATA 1965-2021'!F142-'Q2 DATA 1965-2021'!AM142</f>
        <v>-1.4500000000000002</v>
      </c>
      <c r="BK162" s="47">
        <v>0.32</v>
      </c>
      <c r="BL162" s="47">
        <v>0.34</v>
      </c>
    </row>
    <row r="163" spans="1:64" x14ac:dyDescent="0.2">
      <c r="A163" s="45">
        <v>197603</v>
      </c>
      <c r="B163">
        <f>'Q2 DATA 1965-2021'!B143-'Q2 DATA 1965-2021'!AM143</f>
        <v>1.37</v>
      </c>
      <c r="C163" s="47">
        <v>2.3199999999999998</v>
      </c>
      <c r="D163" s="47">
        <v>0.4</v>
      </c>
      <c r="P163" s="45">
        <v>197603</v>
      </c>
      <c r="Q163">
        <f>'Q2 DATA 1965-2021'!C143-'Q2 DATA 1965-2021'!AM143</f>
        <v>0.65</v>
      </c>
      <c r="R163" s="47">
        <v>2.3199999999999998</v>
      </c>
      <c r="S163" s="47">
        <v>0.4</v>
      </c>
      <c r="AE163" s="45">
        <v>197603</v>
      </c>
      <c r="AF163">
        <f>'Q2 DATA 1965-2021'!D143-'Q2 DATA 1965-2021'!AM143</f>
        <v>0.96000000000000008</v>
      </c>
      <c r="AG163" s="47">
        <v>2.3199999999999998</v>
      </c>
      <c r="AH163" s="47">
        <v>0.4</v>
      </c>
      <c r="AT163" s="45">
        <v>197603</v>
      </c>
      <c r="AU163">
        <f>'Q2 DATA 1965-2021'!E143-'Q2 DATA 1965-2021'!AM143</f>
        <v>1.4</v>
      </c>
      <c r="AV163" s="47">
        <v>2.3199999999999998</v>
      </c>
      <c r="AW163" s="47">
        <v>0.4</v>
      </c>
      <c r="BI163" s="45">
        <v>197603</v>
      </c>
      <c r="BJ163">
        <f>'Q2 DATA 1965-2021'!F143-'Q2 DATA 1965-2021'!AM143</f>
        <v>2.77</v>
      </c>
      <c r="BK163" s="47">
        <v>2.3199999999999998</v>
      </c>
      <c r="BL163" s="47">
        <v>0.4</v>
      </c>
    </row>
    <row r="164" spans="1:64" x14ac:dyDescent="0.2">
      <c r="A164" s="45">
        <v>197604</v>
      </c>
      <c r="B164">
        <f>'Q2 DATA 1965-2021'!B144-'Q2 DATA 1965-2021'!AM144</f>
        <v>-1.75</v>
      </c>
      <c r="C164" s="47">
        <v>-1.49</v>
      </c>
      <c r="D164" s="47">
        <v>0.42</v>
      </c>
      <c r="P164" s="45">
        <v>197604</v>
      </c>
      <c r="Q164">
        <f>'Q2 DATA 1965-2021'!C144-'Q2 DATA 1965-2021'!AM144</f>
        <v>-1.69</v>
      </c>
      <c r="R164" s="47">
        <v>-1.49</v>
      </c>
      <c r="S164" s="47">
        <v>0.42</v>
      </c>
      <c r="AE164" s="45">
        <v>197604</v>
      </c>
      <c r="AF164">
        <f>'Q2 DATA 1965-2021'!D144-'Q2 DATA 1965-2021'!AM144</f>
        <v>-1.07</v>
      </c>
      <c r="AG164" s="47">
        <v>-1.49</v>
      </c>
      <c r="AH164" s="47">
        <v>0.42</v>
      </c>
      <c r="AT164" s="45">
        <v>197604</v>
      </c>
      <c r="AU164">
        <f>'Q2 DATA 1965-2021'!E144-'Q2 DATA 1965-2021'!AM144</f>
        <v>-1.75</v>
      </c>
      <c r="AV164" s="47">
        <v>-1.49</v>
      </c>
      <c r="AW164" s="47">
        <v>0.42</v>
      </c>
      <c r="BI164" s="45">
        <v>197604</v>
      </c>
      <c r="BJ164">
        <f>'Q2 DATA 1965-2021'!F144-'Q2 DATA 1965-2021'!AM144</f>
        <v>-1.46</v>
      </c>
      <c r="BK164" s="47">
        <v>-1.49</v>
      </c>
      <c r="BL164" s="47">
        <v>0.42</v>
      </c>
    </row>
    <row r="165" spans="1:64" x14ac:dyDescent="0.2">
      <c r="A165" s="45">
        <v>197605</v>
      </c>
      <c r="B165">
        <f>'Q2 DATA 1965-2021'!B145-'Q2 DATA 1965-2021'!AM145</f>
        <v>-2.96</v>
      </c>
      <c r="C165" s="47">
        <v>-1.34</v>
      </c>
      <c r="D165" s="47">
        <v>0.37</v>
      </c>
      <c r="P165" s="45">
        <v>197605</v>
      </c>
      <c r="Q165">
        <f>'Q2 DATA 1965-2021'!C145-'Q2 DATA 1965-2021'!AM145</f>
        <v>-2.31</v>
      </c>
      <c r="R165" s="47">
        <v>-1.34</v>
      </c>
      <c r="S165" s="47">
        <v>0.37</v>
      </c>
      <c r="AE165" s="45">
        <v>197605</v>
      </c>
      <c r="AF165">
        <f>'Q2 DATA 1965-2021'!D145-'Q2 DATA 1965-2021'!AM145</f>
        <v>-1.6400000000000001</v>
      </c>
      <c r="AG165" s="47">
        <v>-1.34</v>
      </c>
      <c r="AH165" s="47">
        <v>0.37</v>
      </c>
      <c r="AT165" s="45">
        <v>197605</v>
      </c>
      <c r="AU165">
        <f>'Q2 DATA 1965-2021'!E145-'Q2 DATA 1965-2021'!AM145</f>
        <v>-1.9500000000000002</v>
      </c>
      <c r="AV165" s="47">
        <v>-1.34</v>
      </c>
      <c r="AW165" s="47">
        <v>0.37</v>
      </c>
      <c r="BI165" s="45">
        <v>197605</v>
      </c>
      <c r="BJ165">
        <f>'Q2 DATA 1965-2021'!F145-'Q2 DATA 1965-2021'!AM145</f>
        <v>-1.06</v>
      </c>
      <c r="BK165" s="47">
        <v>-1.34</v>
      </c>
      <c r="BL165" s="47">
        <v>0.37</v>
      </c>
    </row>
    <row r="166" spans="1:64" x14ac:dyDescent="0.2">
      <c r="A166" s="45">
        <v>197606</v>
      </c>
      <c r="B166">
        <f>'Q2 DATA 1965-2021'!B146-'Q2 DATA 1965-2021'!AM146</f>
        <v>1.97</v>
      </c>
      <c r="C166" s="47">
        <v>4.05</v>
      </c>
      <c r="D166" s="47">
        <v>0.43</v>
      </c>
      <c r="P166" s="45">
        <v>197606</v>
      </c>
      <c r="Q166">
        <f>'Q2 DATA 1965-2021'!C146-'Q2 DATA 1965-2021'!AM146</f>
        <v>3.07</v>
      </c>
      <c r="R166" s="47">
        <v>4.05</v>
      </c>
      <c r="S166" s="47">
        <v>0.43</v>
      </c>
      <c r="AE166" s="45">
        <v>197606</v>
      </c>
      <c r="AF166">
        <f>'Q2 DATA 1965-2021'!D146-'Q2 DATA 1965-2021'!AM146</f>
        <v>5.1100000000000003</v>
      </c>
      <c r="AG166" s="47">
        <v>4.05</v>
      </c>
      <c r="AH166" s="47">
        <v>0.43</v>
      </c>
      <c r="AT166" s="45">
        <v>197606</v>
      </c>
      <c r="AU166">
        <f>'Q2 DATA 1965-2021'!E146-'Q2 DATA 1965-2021'!AM146</f>
        <v>5.0200000000000005</v>
      </c>
      <c r="AV166" s="47">
        <v>4.05</v>
      </c>
      <c r="AW166" s="47">
        <v>0.43</v>
      </c>
      <c r="BI166" s="45">
        <v>197606</v>
      </c>
      <c r="BJ166">
        <f>'Q2 DATA 1965-2021'!F146-'Q2 DATA 1965-2021'!AM146</f>
        <v>3.97</v>
      </c>
      <c r="BK166" s="47">
        <v>4.05</v>
      </c>
      <c r="BL166" s="47">
        <v>0.43</v>
      </c>
    </row>
    <row r="167" spans="1:64" x14ac:dyDescent="0.2">
      <c r="A167" s="45">
        <v>197607</v>
      </c>
      <c r="B167">
        <f>'Q2 DATA 1965-2021'!B147-'Q2 DATA 1965-2021'!AM147</f>
        <v>-0.32999999999999996</v>
      </c>
      <c r="C167" s="47">
        <v>-1.07</v>
      </c>
      <c r="D167" s="47">
        <v>0.47</v>
      </c>
      <c r="P167" s="45">
        <v>197607</v>
      </c>
      <c r="Q167">
        <f>'Q2 DATA 1965-2021'!C147-'Q2 DATA 1965-2021'!AM147</f>
        <v>0.13</v>
      </c>
      <c r="R167" s="47">
        <v>-1.07</v>
      </c>
      <c r="S167" s="47">
        <v>0.47</v>
      </c>
      <c r="AE167" s="45">
        <v>197607</v>
      </c>
      <c r="AF167">
        <f>'Q2 DATA 1965-2021'!D147-'Q2 DATA 1965-2021'!AM147</f>
        <v>-0.57999999999999996</v>
      </c>
      <c r="AG167" s="47">
        <v>-1.07</v>
      </c>
      <c r="AH167" s="47">
        <v>0.47</v>
      </c>
      <c r="AT167" s="45">
        <v>197607</v>
      </c>
      <c r="AU167">
        <f>'Q2 DATA 1965-2021'!E147-'Q2 DATA 1965-2021'!AM147</f>
        <v>-0.63</v>
      </c>
      <c r="AV167" s="47">
        <v>-1.07</v>
      </c>
      <c r="AW167" s="47">
        <v>0.47</v>
      </c>
      <c r="BI167" s="45">
        <v>197607</v>
      </c>
      <c r="BJ167">
        <f>'Q2 DATA 1965-2021'!F147-'Q2 DATA 1965-2021'!AM147</f>
        <v>-1.2999999999999998</v>
      </c>
      <c r="BK167" s="47">
        <v>-1.07</v>
      </c>
      <c r="BL167" s="47">
        <v>0.47</v>
      </c>
    </row>
    <row r="168" spans="1:64" x14ac:dyDescent="0.2">
      <c r="A168" s="45">
        <v>197608</v>
      </c>
      <c r="B168">
        <f>'Q2 DATA 1965-2021'!B148-'Q2 DATA 1965-2021'!AM148</f>
        <v>-1.94</v>
      </c>
      <c r="C168" s="47">
        <v>-0.56000000000000005</v>
      </c>
      <c r="D168" s="47">
        <v>0.42</v>
      </c>
      <c r="P168" s="45">
        <v>197608</v>
      </c>
      <c r="Q168">
        <f>'Q2 DATA 1965-2021'!C148-'Q2 DATA 1965-2021'!AM148</f>
        <v>-2.4899999999999998</v>
      </c>
      <c r="R168" s="47">
        <v>-0.56000000000000005</v>
      </c>
      <c r="S168" s="47">
        <v>0.42</v>
      </c>
      <c r="AE168" s="45">
        <v>197608</v>
      </c>
      <c r="AF168">
        <f>'Q2 DATA 1965-2021'!D148-'Q2 DATA 1965-2021'!AM148</f>
        <v>-2.04</v>
      </c>
      <c r="AG168" s="47">
        <v>-0.56000000000000005</v>
      </c>
      <c r="AH168" s="47">
        <v>0.42</v>
      </c>
      <c r="AT168" s="45">
        <v>197608</v>
      </c>
      <c r="AU168">
        <f>'Q2 DATA 1965-2021'!E148-'Q2 DATA 1965-2021'!AM148</f>
        <v>-1.17</v>
      </c>
      <c r="AV168" s="47">
        <v>-0.56000000000000005</v>
      </c>
      <c r="AW168" s="47">
        <v>0.42</v>
      </c>
      <c r="BI168" s="45">
        <v>197608</v>
      </c>
      <c r="BJ168">
        <f>'Q2 DATA 1965-2021'!F148-'Q2 DATA 1965-2021'!AM148</f>
        <v>-0.13</v>
      </c>
      <c r="BK168" s="47">
        <v>-0.56000000000000005</v>
      </c>
      <c r="BL168" s="47">
        <v>0.42</v>
      </c>
    </row>
    <row r="169" spans="1:64" x14ac:dyDescent="0.2">
      <c r="A169" s="45">
        <v>197609</v>
      </c>
      <c r="B169">
        <f>'Q2 DATA 1965-2021'!B149-'Q2 DATA 1965-2021'!AM149</f>
        <v>1.29</v>
      </c>
      <c r="C169" s="47">
        <v>2.0699999999999998</v>
      </c>
      <c r="D169" s="47">
        <v>0.44</v>
      </c>
      <c r="P169" s="45">
        <v>197609</v>
      </c>
      <c r="Q169">
        <f>'Q2 DATA 1965-2021'!C149-'Q2 DATA 1965-2021'!AM149</f>
        <v>2.74</v>
      </c>
      <c r="R169" s="47">
        <v>2.0699999999999998</v>
      </c>
      <c r="S169" s="47">
        <v>0.44</v>
      </c>
      <c r="AE169" s="45">
        <v>197609</v>
      </c>
      <c r="AF169">
        <f>'Q2 DATA 1965-2021'!D149-'Q2 DATA 1965-2021'!AM149</f>
        <v>2.1</v>
      </c>
      <c r="AG169" s="47">
        <v>2.0699999999999998</v>
      </c>
      <c r="AH169" s="47">
        <v>0.44</v>
      </c>
      <c r="AT169" s="45">
        <v>197609</v>
      </c>
      <c r="AU169">
        <f>'Q2 DATA 1965-2021'!E149-'Q2 DATA 1965-2021'!AM149</f>
        <v>1.7600000000000002</v>
      </c>
      <c r="AV169" s="47">
        <v>2.0699999999999998</v>
      </c>
      <c r="AW169" s="47">
        <v>0.44</v>
      </c>
      <c r="BI169" s="45">
        <v>197609</v>
      </c>
      <c r="BJ169">
        <f>'Q2 DATA 1965-2021'!F149-'Q2 DATA 1965-2021'!AM149</f>
        <v>2.0699999999999998</v>
      </c>
      <c r="BK169" s="47">
        <v>2.0699999999999998</v>
      </c>
      <c r="BL169" s="47">
        <v>0.44</v>
      </c>
    </row>
    <row r="170" spans="1:64" x14ac:dyDescent="0.2">
      <c r="A170" s="45">
        <v>197610</v>
      </c>
      <c r="B170">
        <f>'Q2 DATA 1965-2021'!B150-'Q2 DATA 1965-2021'!AM150</f>
        <v>-2.13</v>
      </c>
      <c r="C170" s="47">
        <v>-2.42</v>
      </c>
      <c r="D170" s="47">
        <v>0.41</v>
      </c>
      <c r="P170" s="45">
        <v>197610</v>
      </c>
      <c r="Q170">
        <f>'Q2 DATA 1965-2021'!C150-'Q2 DATA 1965-2021'!AM150</f>
        <v>-2.52</v>
      </c>
      <c r="R170" s="47">
        <v>-2.42</v>
      </c>
      <c r="S170" s="47">
        <v>0.41</v>
      </c>
      <c r="AE170" s="45">
        <v>197610</v>
      </c>
      <c r="AF170">
        <f>'Q2 DATA 1965-2021'!D150-'Q2 DATA 1965-2021'!AM150</f>
        <v>-2.1800000000000002</v>
      </c>
      <c r="AG170" s="47">
        <v>-2.42</v>
      </c>
      <c r="AH170" s="47">
        <v>0.41</v>
      </c>
      <c r="AT170" s="45">
        <v>197610</v>
      </c>
      <c r="AU170">
        <f>'Q2 DATA 1965-2021'!E150-'Q2 DATA 1965-2021'!AM150</f>
        <v>-2.11</v>
      </c>
      <c r="AV170" s="47">
        <v>-2.42</v>
      </c>
      <c r="AW170" s="47">
        <v>0.41</v>
      </c>
      <c r="BI170" s="45">
        <v>197610</v>
      </c>
      <c r="BJ170">
        <f>'Q2 DATA 1965-2021'!F150-'Q2 DATA 1965-2021'!AM150</f>
        <v>-2.5100000000000002</v>
      </c>
      <c r="BK170" s="47">
        <v>-2.42</v>
      </c>
      <c r="BL170" s="47">
        <v>0.41</v>
      </c>
    </row>
    <row r="171" spans="1:64" x14ac:dyDescent="0.2">
      <c r="A171" s="45">
        <v>197611</v>
      </c>
      <c r="B171">
        <f>'Q2 DATA 1965-2021'!B151-'Q2 DATA 1965-2021'!AM151</f>
        <v>2.65</v>
      </c>
      <c r="C171" s="47">
        <v>0.36</v>
      </c>
      <c r="D171" s="47">
        <v>0.4</v>
      </c>
      <c r="P171" s="45">
        <v>197611</v>
      </c>
      <c r="Q171">
        <f>'Q2 DATA 1965-2021'!C151-'Q2 DATA 1965-2021'!AM151</f>
        <v>3.3400000000000003</v>
      </c>
      <c r="R171" s="47">
        <v>0.36</v>
      </c>
      <c r="S171" s="47">
        <v>0.4</v>
      </c>
      <c r="AE171" s="45">
        <v>197611</v>
      </c>
      <c r="AF171">
        <f>'Q2 DATA 1965-2021'!D151-'Q2 DATA 1965-2021'!AM151</f>
        <v>3.58</v>
      </c>
      <c r="AG171" s="47">
        <v>0.36</v>
      </c>
      <c r="AH171" s="47">
        <v>0.4</v>
      </c>
      <c r="AT171" s="45">
        <v>197611</v>
      </c>
      <c r="AU171">
        <f>'Q2 DATA 1965-2021'!E151-'Q2 DATA 1965-2021'!AM151</f>
        <v>2.8000000000000003</v>
      </c>
      <c r="AV171" s="47">
        <v>0.36</v>
      </c>
      <c r="AW171" s="47">
        <v>0.4</v>
      </c>
      <c r="BI171" s="45">
        <v>197611</v>
      </c>
      <c r="BJ171">
        <f>'Q2 DATA 1965-2021'!F151-'Q2 DATA 1965-2021'!AM151</f>
        <v>-0.64</v>
      </c>
      <c r="BK171" s="47">
        <v>0.36</v>
      </c>
      <c r="BL171" s="47">
        <v>0.4</v>
      </c>
    </row>
    <row r="172" spans="1:64" x14ac:dyDescent="0.2">
      <c r="A172" s="45">
        <v>197612</v>
      </c>
      <c r="B172">
        <f>'Q2 DATA 1965-2021'!B152-'Q2 DATA 1965-2021'!AM152</f>
        <v>9.58</v>
      </c>
      <c r="C172" s="47">
        <v>5.65</v>
      </c>
      <c r="D172" s="47">
        <v>0.4</v>
      </c>
      <c r="P172" s="45">
        <v>197612</v>
      </c>
      <c r="Q172">
        <f>'Q2 DATA 1965-2021'!C152-'Q2 DATA 1965-2021'!AM152</f>
        <v>9.18</v>
      </c>
      <c r="R172" s="47">
        <v>5.65</v>
      </c>
      <c r="S172" s="47">
        <v>0.4</v>
      </c>
      <c r="AE172" s="45">
        <v>197612</v>
      </c>
      <c r="AF172">
        <f>'Q2 DATA 1965-2021'!D152-'Q2 DATA 1965-2021'!AM152</f>
        <v>7.82</v>
      </c>
      <c r="AG172" s="47">
        <v>5.65</v>
      </c>
      <c r="AH172" s="47">
        <v>0.4</v>
      </c>
      <c r="AT172" s="45">
        <v>197612</v>
      </c>
      <c r="AU172">
        <f>'Q2 DATA 1965-2021'!E152-'Q2 DATA 1965-2021'!AM152</f>
        <v>7.04</v>
      </c>
      <c r="AV172" s="47">
        <v>5.65</v>
      </c>
      <c r="AW172" s="47">
        <v>0.4</v>
      </c>
      <c r="BI172" s="45">
        <v>197612</v>
      </c>
      <c r="BJ172">
        <f>'Q2 DATA 1965-2021'!F152-'Q2 DATA 1965-2021'!AM152</f>
        <v>4.7699999999999996</v>
      </c>
      <c r="BK172" s="47">
        <v>5.65</v>
      </c>
      <c r="BL172" s="47">
        <v>0.4</v>
      </c>
    </row>
    <row r="173" spans="1:64" x14ac:dyDescent="0.2">
      <c r="A173" s="45">
        <v>197701</v>
      </c>
      <c r="B173">
        <f>'Q2 DATA 1965-2021'!B153-'Q2 DATA 1965-2021'!AM153</f>
        <v>4.12</v>
      </c>
      <c r="C173" s="47">
        <v>-4.05</v>
      </c>
      <c r="D173" s="47">
        <v>0.36</v>
      </c>
      <c r="P173" s="45">
        <v>197701</v>
      </c>
      <c r="Q173">
        <f>'Q2 DATA 1965-2021'!C153-'Q2 DATA 1965-2021'!AM153</f>
        <v>1.17</v>
      </c>
      <c r="R173" s="47">
        <v>-4.05</v>
      </c>
      <c r="S173" s="47">
        <v>0.36</v>
      </c>
      <c r="AE173" s="45">
        <v>197701</v>
      </c>
      <c r="AF173">
        <f>'Q2 DATA 1965-2021'!D153-'Q2 DATA 1965-2021'!AM153</f>
        <v>-0.48</v>
      </c>
      <c r="AG173" s="47">
        <v>-4.05</v>
      </c>
      <c r="AH173" s="47">
        <v>0.36</v>
      </c>
      <c r="AT173" s="45">
        <v>197701</v>
      </c>
      <c r="AU173">
        <f>'Q2 DATA 1965-2021'!E153-'Q2 DATA 1965-2021'!AM153</f>
        <v>-3.02</v>
      </c>
      <c r="AV173" s="47">
        <v>-4.05</v>
      </c>
      <c r="AW173" s="47">
        <v>0.36</v>
      </c>
      <c r="BI173" s="45">
        <v>197701</v>
      </c>
      <c r="BJ173">
        <f>'Q2 DATA 1965-2021'!F153-'Q2 DATA 1965-2021'!AM153</f>
        <v>-5.3400000000000007</v>
      </c>
      <c r="BK173" s="47">
        <v>-4.05</v>
      </c>
      <c r="BL173" s="47">
        <v>0.36</v>
      </c>
    </row>
    <row r="174" spans="1:64" x14ac:dyDescent="0.2">
      <c r="A174" s="45">
        <v>197702</v>
      </c>
      <c r="B174">
        <f>'Q2 DATA 1965-2021'!B154-'Q2 DATA 1965-2021'!AM154</f>
        <v>-0.13999999999999999</v>
      </c>
      <c r="C174" s="47">
        <v>-1.94</v>
      </c>
      <c r="D174" s="47">
        <v>0.35</v>
      </c>
      <c r="P174" s="45">
        <v>197702</v>
      </c>
      <c r="Q174">
        <f>'Q2 DATA 1965-2021'!C154-'Q2 DATA 1965-2021'!AM154</f>
        <v>-1.1400000000000001</v>
      </c>
      <c r="R174" s="47">
        <v>-1.94</v>
      </c>
      <c r="S174" s="47">
        <v>0.35</v>
      </c>
      <c r="AE174" s="45">
        <v>197702</v>
      </c>
      <c r="AF174">
        <f>'Q2 DATA 1965-2021'!D154-'Q2 DATA 1965-2021'!AM154</f>
        <v>-2.2599999999999998</v>
      </c>
      <c r="AG174" s="47">
        <v>-1.94</v>
      </c>
      <c r="AH174" s="47">
        <v>0.35</v>
      </c>
      <c r="AT174" s="45">
        <v>197702</v>
      </c>
      <c r="AU174">
        <f>'Q2 DATA 1965-2021'!E154-'Q2 DATA 1965-2021'!AM154</f>
        <v>-2.4300000000000002</v>
      </c>
      <c r="AV174" s="47">
        <v>-1.94</v>
      </c>
      <c r="AW174" s="47">
        <v>0.35</v>
      </c>
      <c r="BI174" s="45">
        <v>197702</v>
      </c>
      <c r="BJ174">
        <f>'Q2 DATA 1965-2021'!F154-'Q2 DATA 1965-2021'!AM154</f>
        <v>-1.9100000000000001</v>
      </c>
      <c r="BK174" s="47">
        <v>-1.94</v>
      </c>
      <c r="BL174" s="47">
        <v>0.35</v>
      </c>
    </row>
    <row r="175" spans="1:64" x14ac:dyDescent="0.2">
      <c r="A175" s="45">
        <v>197703</v>
      </c>
      <c r="B175">
        <f>'Q2 DATA 1965-2021'!B155-'Q2 DATA 1965-2021'!AM155</f>
        <v>0.45999999999999996</v>
      </c>
      <c r="C175" s="47">
        <v>-1.37</v>
      </c>
      <c r="D175" s="47">
        <v>0.38</v>
      </c>
      <c r="P175" s="45">
        <v>197703</v>
      </c>
      <c r="Q175">
        <f>'Q2 DATA 1965-2021'!C155-'Q2 DATA 1965-2021'!AM155</f>
        <v>-0.28000000000000003</v>
      </c>
      <c r="R175" s="47">
        <v>-1.37</v>
      </c>
      <c r="S175" s="47">
        <v>0.38</v>
      </c>
      <c r="AE175" s="45">
        <v>197703</v>
      </c>
      <c r="AF175">
        <f>'Q2 DATA 1965-2021'!D155-'Q2 DATA 1965-2021'!AM155</f>
        <v>2.9999999999999971E-2</v>
      </c>
      <c r="AG175" s="47">
        <v>-1.37</v>
      </c>
      <c r="AH175" s="47">
        <v>0.38</v>
      </c>
      <c r="AT175" s="45">
        <v>197703</v>
      </c>
      <c r="AU175">
        <f>'Q2 DATA 1965-2021'!E155-'Q2 DATA 1965-2021'!AM155</f>
        <v>-0.34</v>
      </c>
      <c r="AV175" s="47">
        <v>-1.37</v>
      </c>
      <c r="AW175" s="47">
        <v>0.38</v>
      </c>
      <c r="BI175" s="45">
        <v>197703</v>
      </c>
      <c r="BJ175">
        <f>'Q2 DATA 1965-2021'!F155-'Q2 DATA 1965-2021'!AM155</f>
        <v>-1.8900000000000001</v>
      </c>
      <c r="BK175" s="47">
        <v>-1.37</v>
      </c>
      <c r="BL175" s="47">
        <v>0.38</v>
      </c>
    </row>
    <row r="176" spans="1:64" x14ac:dyDescent="0.2">
      <c r="A176" s="45">
        <v>197704</v>
      </c>
      <c r="B176">
        <f>'Q2 DATA 1965-2021'!B156-'Q2 DATA 1965-2021'!AM156</f>
        <v>1.58</v>
      </c>
      <c r="C176" s="47">
        <v>0.15</v>
      </c>
      <c r="D176" s="47">
        <v>0.38</v>
      </c>
      <c r="P176" s="45">
        <v>197704</v>
      </c>
      <c r="Q176">
        <f>'Q2 DATA 1965-2021'!C156-'Q2 DATA 1965-2021'!AM156</f>
        <v>1.4700000000000002</v>
      </c>
      <c r="R176" s="47">
        <v>0.15</v>
      </c>
      <c r="S176" s="47">
        <v>0.38</v>
      </c>
      <c r="AE176" s="45">
        <v>197704</v>
      </c>
      <c r="AF176">
        <f>'Q2 DATA 1965-2021'!D156-'Q2 DATA 1965-2021'!AM156</f>
        <v>1.3399999999999999</v>
      </c>
      <c r="AG176" s="47">
        <v>0.15</v>
      </c>
      <c r="AH176" s="47">
        <v>0.38</v>
      </c>
      <c r="AT176" s="45">
        <v>197704</v>
      </c>
      <c r="AU176">
        <f>'Q2 DATA 1965-2021'!E156-'Q2 DATA 1965-2021'!AM156</f>
        <v>1.23</v>
      </c>
      <c r="AV176" s="47">
        <v>0.15</v>
      </c>
      <c r="AW176" s="47">
        <v>0.38</v>
      </c>
      <c r="BI176" s="45">
        <v>197704</v>
      </c>
      <c r="BJ176">
        <f>'Q2 DATA 1965-2021'!F156-'Q2 DATA 1965-2021'!AM156</f>
        <v>-0.41000000000000003</v>
      </c>
      <c r="BK176" s="47">
        <v>0.15</v>
      </c>
      <c r="BL176" s="47">
        <v>0.38</v>
      </c>
    </row>
    <row r="177" spans="1:64" x14ac:dyDescent="0.2">
      <c r="A177" s="45">
        <v>197705</v>
      </c>
      <c r="B177">
        <f>'Q2 DATA 1965-2021'!B157-'Q2 DATA 1965-2021'!AM157</f>
        <v>-0.06</v>
      </c>
      <c r="C177" s="47">
        <v>-1.45</v>
      </c>
      <c r="D177" s="47">
        <v>0.37</v>
      </c>
      <c r="P177" s="45">
        <v>197705</v>
      </c>
      <c r="Q177">
        <f>'Q2 DATA 1965-2021'!C157-'Q2 DATA 1965-2021'!AM157</f>
        <v>-0.44</v>
      </c>
      <c r="R177" s="47">
        <v>-1.45</v>
      </c>
      <c r="S177" s="47">
        <v>0.37</v>
      </c>
      <c r="AE177" s="45">
        <v>197705</v>
      </c>
      <c r="AF177">
        <f>'Q2 DATA 1965-2021'!D157-'Q2 DATA 1965-2021'!AM157</f>
        <v>-0.43</v>
      </c>
      <c r="AG177" s="47">
        <v>-1.45</v>
      </c>
      <c r="AH177" s="47">
        <v>0.37</v>
      </c>
      <c r="AT177" s="45">
        <v>197705</v>
      </c>
      <c r="AU177">
        <f>'Q2 DATA 1965-2021'!E157-'Q2 DATA 1965-2021'!AM157</f>
        <v>-1.08</v>
      </c>
      <c r="AV177" s="47">
        <v>-1.45</v>
      </c>
      <c r="AW177" s="47">
        <v>0.37</v>
      </c>
      <c r="BI177" s="45">
        <v>197705</v>
      </c>
      <c r="BJ177">
        <f>'Q2 DATA 1965-2021'!F157-'Q2 DATA 1965-2021'!AM157</f>
        <v>-1.7999999999999998</v>
      </c>
      <c r="BK177" s="47">
        <v>-1.45</v>
      </c>
      <c r="BL177" s="47">
        <v>0.37</v>
      </c>
    </row>
    <row r="178" spans="1:64" x14ac:dyDescent="0.2">
      <c r="A178" s="45">
        <v>197706</v>
      </c>
      <c r="B178">
        <f>'Q2 DATA 1965-2021'!B158-'Q2 DATA 1965-2021'!AM158</f>
        <v>5.6899999999999995</v>
      </c>
      <c r="C178" s="47">
        <v>4.71</v>
      </c>
      <c r="D178" s="47">
        <v>0.4</v>
      </c>
      <c r="P178" s="45">
        <v>197706</v>
      </c>
      <c r="Q178">
        <f>'Q2 DATA 1965-2021'!C158-'Q2 DATA 1965-2021'!AM158</f>
        <v>6.18</v>
      </c>
      <c r="R178" s="47">
        <v>4.71</v>
      </c>
      <c r="S178" s="47">
        <v>0.4</v>
      </c>
      <c r="AE178" s="45">
        <v>197706</v>
      </c>
      <c r="AF178">
        <f>'Q2 DATA 1965-2021'!D158-'Q2 DATA 1965-2021'!AM158</f>
        <v>6.04</v>
      </c>
      <c r="AG178" s="47">
        <v>4.71</v>
      </c>
      <c r="AH178" s="47">
        <v>0.4</v>
      </c>
      <c r="AT178" s="45">
        <v>197706</v>
      </c>
      <c r="AU178">
        <f>'Q2 DATA 1965-2021'!E158-'Q2 DATA 1965-2021'!AM158</f>
        <v>5.0699999999999994</v>
      </c>
      <c r="AV178" s="47">
        <v>4.71</v>
      </c>
      <c r="AW178" s="47">
        <v>0.4</v>
      </c>
      <c r="BI178" s="45">
        <v>197706</v>
      </c>
      <c r="BJ178">
        <f>'Q2 DATA 1965-2021'!F158-'Q2 DATA 1965-2021'!AM158</f>
        <v>4.3699999999999992</v>
      </c>
      <c r="BK178" s="47">
        <v>4.71</v>
      </c>
      <c r="BL178" s="47">
        <v>0.4</v>
      </c>
    </row>
    <row r="179" spans="1:64" x14ac:dyDescent="0.2">
      <c r="A179" s="45">
        <v>197707</v>
      </c>
      <c r="B179">
        <f>'Q2 DATA 1965-2021'!B159-'Q2 DATA 1965-2021'!AM159</f>
        <v>0.96</v>
      </c>
      <c r="C179" s="47">
        <v>-1.69</v>
      </c>
      <c r="D179" s="47">
        <v>0.42</v>
      </c>
      <c r="P179" s="45">
        <v>197707</v>
      </c>
      <c r="Q179">
        <f>'Q2 DATA 1965-2021'!C159-'Q2 DATA 1965-2021'!AM159</f>
        <v>-0.49</v>
      </c>
      <c r="R179" s="47">
        <v>-1.69</v>
      </c>
      <c r="S179" s="47">
        <v>0.42</v>
      </c>
      <c r="AE179" s="45">
        <v>197707</v>
      </c>
      <c r="AF179">
        <f>'Q2 DATA 1965-2021'!D159-'Q2 DATA 1965-2021'!AM159</f>
        <v>-0.88</v>
      </c>
      <c r="AG179" s="47">
        <v>-1.69</v>
      </c>
      <c r="AH179" s="47">
        <v>0.42</v>
      </c>
      <c r="AT179" s="45">
        <v>197707</v>
      </c>
      <c r="AU179">
        <f>'Q2 DATA 1965-2021'!E159-'Q2 DATA 1965-2021'!AM159</f>
        <v>-2.17</v>
      </c>
      <c r="AV179" s="47">
        <v>-1.69</v>
      </c>
      <c r="AW179" s="47">
        <v>0.42</v>
      </c>
      <c r="BI179" s="45">
        <v>197707</v>
      </c>
      <c r="BJ179">
        <f>'Q2 DATA 1965-2021'!F159-'Q2 DATA 1965-2021'!AM159</f>
        <v>-1.91</v>
      </c>
      <c r="BK179" s="47">
        <v>-1.69</v>
      </c>
      <c r="BL179" s="47">
        <v>0.42</v>
      </c>
    </row>
    <row r="180" spans="1:64" x14ac:dyDescent="0.2">
      <c r="A180" s="45">
        <v>197708</v>
      </c>
      <c r="B180">
        <f>'Q2 DATA 1965-2021'!B160-'Q2 DATA 1965-2021'!AM160</f>
        <v>-0.88</v>
      </c>
      <c r="C180" s="47">
        <v>-1.75</v>
      </c>
      <c r="D180" s="47">
        <v>0.44</v>
      </c>
      <c r="P180" s="45">
        <v>197708</v>
      </c>
      <c r="Q180">
        <f>'Q2 DATA 1965-2021'!C160-'Q2 DATA 1965-2021'!AM160</f>
        <v>-1.05</v>
      </c>
      <c r="R180" s="47">
        <v>-1.75</v>
      </c>
      <c r="S180" s="47">
        <v>0.44</v>
      </c>
      <c r="AE180" s="45">
        <v>197708</v>
      </c>
      <c r="AF180">
        <f>'Q2 DATA 1965-2021'!D160-'Q2 DATA 1965-2021'!AM160</f>
        <v>-0.8</v>
      </c>
      <c r="AG180" s="47">
        <v>-1.75</v>
      </c>
      <c r="AH180" s="47">
        <v>0.44</v>
      </c>
      <c r="AT180" s="45">
        <v>197708</v>
      </c>
      <c r="AU180">
        <f>'Q2 DATA 1965-2021'!E160-'Q2 DATA 1965-2021'!AM160</f>
        <v>-2.1800000000000002</v>
      </c>
      <c r="AV180" s="47">
        <v>-1.75</v>
      </c>
      <c r="AW180" s="47">
        <v>0.44</v>
      </c>
      <c r="BI180" s="45">
        <v>197708</v>
      </c>
      <c r="BJ180">
        <f>'Q2 DATA 1965-2021'!F160-'Q2 DATA 1965-2021'!AM160</f>
        <v>-1.8499999999999999</v>
      </c>
      <c r="BK180" s="47">
        <v>-1.75</v>
      </c>
      <c r="BL180" s="47">
        <v>0.44</v>
      </c>
    </row>
    <row r="181" spans="1:64" x14ac:dyDescent="0.2">
      <c r="A181" s="45">
        <v>197709</v>
      </c>
      <c r="B181">
        <f>'Q2 DATA 1965-2021'!B161-'Q2 DATA 1965-2021'!AM161</f>
        <v>1.29</v>
      </c>
      <c r="C181" s="47">
        <v>-0.27</v>
      </c>
      <c r="D181" s="47">
        <v>0.43</v>
      </c>
      <c r="P181" s="45">
        <v>197709</v>
      </c>
      <c r="Q181">
        <f>'Q2 DATA 1965-2021'!C161-'Q2 DATA 1965-2021'!AM161</f>
        <v>3.0000000000000027E-2</v>
      </c>
      <c r="R181" s="47">
        <v>-0.27</v>
      </c>
      <c r="S181" s="47">
        <v>0.43</v>
      </c>
      <c r="AE181" s="45">
        <v>197709</v>
      </c>
      <c r="AF181">
        <f>'Q2 DATA 1965-2021'!D161-'Q2 DATA 1965-2021'!AM161</f>
        <v>0.71</v>
      </c>
      <c r="AG181" s="47">
        <v>-0.27</v>
      </c>
      <c r="AH181" s="47">
        <v>0.43</v>
      </c>
      <c r="AT181" s="45">
        <v>197709</v>
      </c>
      <c r="AU181">
        <f>'Q2 DATA 1965-2021'!E161-'Q2 DATA 1965-2021'!AM161</f>
        <v>0.16999999999999998</v>
      </c>
      <c r="AV181" s="47">
        <v>-0.27</v>
      </c>
      <c r="AW181" s="47">
        <v>0.43</v>
      </c>
      <c r="BI181" s="45">
        <v>197709</v>
      </c>
      <c r="BJ181">
        <f>'Q2 DATA 1965-2021'!F161-'Q2 DATA 1965-2021'!AM161</f>
        <v>-0.6</v>
      </c>
      <c r="BK181" s="47">
        <v>-0.27</v>
      </c>
      <c r="BL181" s="47">
        <v>0.43</v>
      </c>
    </row>
    <row r="182" spans="1:64" x14ac:dyDescent="0.2">
      <c r="A182" s="45">
        <v>197710</v>
      </c>
      <c r="B182">
        <f>'Q2 DATA 1965-2021'!B162-'Q2 DATA 1965-2021'!AM162</f>
        <v>-2.87</v>
      </c>
      <c r="C182" s="47">
        <v>-4.38</v>
      </c>
      <c r="D182" s="47">
        <v>0.49</v>
      </c>
      <c r="P182" s="45">
        <v>197710</v>
      </c>
      <c r="Q182">
        <f>'Q2 DATA 1965-2021'!C162-'Q2 DATA 1965-2021'!AM162</f>
        <v>-3.0300000000000002</v>
      </c>
      <c r="R182" s="47">
        <v>-4.38</v>
      </c>
      <c r="S182" s="47">
        <v>0.49</v>
      </c>
      <c r="AE182" s="45">
        <v>197710</v>
      </c>
      <c r="AF182">
        <f>'Q2 DATA 1965-2021'!D162-'Q2 DATA 1965-2021'!AM162</f>
        <v>-3.17</v>
      </c>
      <c r="AG182" s="47">
        <v>-4.38</v>
      </c>
      <c r="AH182" s="47">
        <v>0.49</v>
      </c>
      <c r="AT182" s="45">
        <v>197710</v>
      </c>
      <c r="AU182">
        <f>'Q2 DATA 1965-2021'!E162-'Q2 DATA 1965-2021'!AM162</f>
        <v>-4.1100000000000003</v>
      </c>
      <c r="AV182" s="47">
        <v>-4.38</v>
      </c>
      <c r="AW182" s="47">
        <v>0.49</v>
      </c>
      <c r="BI182" s="45">
        <v>197710</v>
      </c>
      <c r="BJ182">
        <f>'Q2 DATA 1965-2021'!F162-'Q2 DATA 1965-2021'!AM162</f>
        <v>-4.7300000000000004</v>
      </c>
      <c r="BK182" s="47">
        <v>-4.38</v>
      </c>
      <c r="BL182" s="47">
        <v>0.49</v>
      </c>
    </row>
    <row r="183" spans="1:64" x14ac:dyDescent="0.2">
      <c r="A183" s="45">
        <v>197711</v>
      </c>
      <c r="B183">
        <f>'Q2 DATA 1965-2021'!B163-'Q2 DATA 1965-2021'!AM163</f>
        <v>7.57</v>
      </c>
      <c r="C183" s="47">
        <v>4</v>
      </c>
      <c r="D183" s="47">
        <v>0.5</v>
      </c>
      <c r="P183" s="45">
        <v>197711</v>
      </c>
      <c r="Q183">
        <f>'Q2 DATA 1965-2021'!C163-'Q2 DATA 1965-2021'!AM163</f>
        <v>7.5500000000000007</v>
      </c>
      <c r="R183" s="47">
        <v>4</v>
      </c>
      <c r="S183" s="47">
        <v>0.5</v>
      </c>
      <c r="AE183" s="45">
        <v>197711</v>
      </c>
      <c r="AF183">
        <f>'Q2 DATA 1965-2021'!D163-'Q2 DATA 1965-2021'!AM163</f>
        <v>6.41</v>
      </c>
      <c r="AG183" s="47">
        <v>4</v>
      </c>
      <c r="AH183" s="47">
        <v>0.5</v>
      </c>
      <c r="AT183" s="45">
        <v>197711</v>
      </c>
      <c r="AU183">
        <f>'Q2 DATA 1965-2021'!E163-'Q2 DATA 1965-2021'!AM163</f>
        <v>6.18</v>
      </c>
      <c r="AV183" s="47">
        <v>4</v>
      </c>
      <c r="AW183" s="47">
        <v>0.5</v>
      </c>
      <c r="BI183" s="45">
        <v>197711</v>
      </c>
      <c r="BJ183">
        <f>'Q2 DATA 1965-2021'!F163-'Q2 DATA 1965-2021'!AM163</f>
        <v>2.9</v>
      </c>
      <c r="BK183" s="47">
        <v>4</v>
      </c>
      <c r="BL183" s="47">
        <v>0.5</v>
      </c>
    </row>
    <row r="184" spans="1:64" x14ac:dyDescent="0.2">
      <c r="A184" s="45">
        <v>197712</v>
      </c>
      <c r="B184">
        <f>'Q2 DATA 1965-2021'!B164-'Q2 DATA 1965-2021'!AM164</f>
        <v>2.2800000000000002</v>
      </c>
      <c r="C184" s="47">
        <v>0.27</v>
      </c>
      <c r="D184" s="47">
        <v>0.49</v>
      </c>
      <c r="P184" s="45">
        <v>197712</v>
      </c>
      <c r="Q184">
        <f>'Q2 DATA 1965-2021'!C164-'Q2 DATA 1965-2021'!AM164</f>
        <v>1.22</v>
      </c>
      <c r="R184" s="47">
        <v>0.27</v>
      </c>
      <c r="S184" s="47">
        <v>0.49</v>
      </c>
      <c r="AE184" s="45">
        <v>197712</v>
      </c>
      <c r="AF184">
        <f>'Q2 DATA 1965-2021'!D164-'Q2 DATA 1965-2021'!AM164</f>
        <v>0.82000000000000006</v>
      </c>
      <c r="AG184" s="47">
        <v>0.27</v>
      </c>
      <c r="AH184" s="47">
        <v>0.49</v>
      </c>
      <c r="AT184" s="45">
        <v>197712</v>
      </c>
      <c r="AU184">
        <f>'Q2 DATA 1965-2021'!E164-'Q2 DATA 1965-2021'!AM164</f>
        <v>0.18000000000000005</v>
      </c>
      <c r="AV184" s="47">
        <v>0.27</v>
      </c>
      <c r="AW184" s="47">
        <v>0.49</v>
      </c>
      <c r="BI184" s="45">
        <v>197712</v>
      </c>
      <c r="BJ184">
        <f>'Q2 DATA 1965-2021'!F164-'Q2 DATA 1965-2021'!AM164</f>
        <v>2.0000000000000018E-2</v>
      </c>
      <c r="BK184" s="47">
        <v>0.27</v>
      </c>
      <c r="BL184" s="47">
        <v>0.49</v>
      </c>
    </row>
    <row r="185" spans="1:64" x14ac:dyDescent="0.2">
      <c r="A185" s="45">
        <v>197801</v>
      </c>
      <c r="B185">
        <f>'Q2 DATA 1965-2021'!B165-'Q2 DATA 1965-2021'!AM165</f>
        <v>-1.33</v>
      </c>
      <c r="C185" s="47">
        <v>-6.01</v>
      </c>
      <c r="D185" s="47">
        <v>0.49</v>
      </c>
      <c r="P185" s="45">
        <v>197801</v>
      </c>
      <c r="Q185">
        <f>'Q2 DATA 1965-2021'!C165-'Q2 DATA 1965-2021'!AM165</f>
        <v>-3.96</v>
      </c>
      <c r="R185" s="47">
        <v>-6.01</v>
      </c>
      <c r="S185" s="47">
        <v>0.49</v>
      </c>
      <c r="AE185" s="45">
        <v>197801</v>
      </c>
      <c r="AF185">
        <f>'Q2 DATA 1965-2021'!D165-'Q2 DATA 1965-2021'!AM165</f>
        <v>-4.8100000000000005</v>
      </c>
      <c r="AG185" s="47">
        <v>-6.01</v>
      </c>
      <c r="AH185" s="47">
        <v>0.49</v>
      </c>
      <c r="AT185" s="45">
        <v>197801</v>
      </c>
      <c r="AU185">
        <f>'Q2 DATA 1965-2021'!E165-'Q2 DATA 1965-2021'!AM165</f>
        <v>-6</v>
      </c>
      <c r="AV185" s="47">
        <v>-6.01</v>
      </c>
      <c r="AW185" s="47">
        <v>0.49</v>
      </c>
      <c r="BI185" s="45">
        <v>197801</v>
      </c>
      <c r="BJ185">
        <f>'Q2 DATA 1965-2021'!F165-'Q2 DATA 1965-2021'!AM165</f>
        <v>-6.58</v>
      </c>
      <c r="BK185" s="47">
        <v>-6.01</v>
      </c>
      <c r="BL185" s="47">
        <v>0.49</v>
      </c>
    </row>
    <row r="186" spans="1:64" x14ac:dyDescent="0.2">
      <c r="A186" s="45">
        <v>197802</v>
      </c>
      <c r="B186">
        <f>'Q2 DATA 1965-2021'!B166-'Q2 DATA 1965-2021'!AM166</f>
        <v>2.94</v>
      </c>
      <c r="C186" s="47">
        <v>-1.38</v>
      </c>
      <c r="D186" s="47">
        <v>0.46</v>
      </c>
      <c r="P186" s="45">
        <v>197802</v>
      </c>
      <c r="Q186">
        <f>'Q2 DATA 1965-2021'!C166-'Q2 DATA 1965-2021'!AM166</f>
        <v>0.92999999999999994</v>
      </c>
      <c r="R186" s="47">
        <v>-1.38</v>
      </c>
      <c r="S186" s="47">
        <v>0.46</v>
      </c>
      <c r="AE186" s="45">
        <v>197802</v>
      </c>
      <c r="AF186">
        <f>'Q2 DATA 1965-2021'!D166-'Q2 DATA 1965-2021'!AM166</f>
        <v>0.51</v>
      </c>
      <c r="AG186" s="47">
        <v>-1.38</v>
      </c>
      <c r="AH186" s="47">
        <v>0.46</v>
      </c>
      <c r="AT186" s="45">
        <v>197802</v>
      </c>
      <c r="AU186">
        <f>'Q2 DATA 1965-2021'!E166-'Q2 DATA 1965-2021'!AM166</f>
        <v>-1.1100000000000001</v>
      </c>
      <c r="AV186" s="47">
        <v>-1.38</v>
      </c>
      <c r="AW186" s="47">
        <v>0.46</v>
      </c>
      <c r="BI186" s="45">
        <v>197802</v>
      </c>
      <c r="BJ186">
        <f>'Q2 DATA 1965-2021'!F166-'Q2 DATA 1965-2021'!AM166</f>
        <v>-2.15</v>
      </c>
      <c r="BK186" s="47">
        <v>-1.38</v>
      </c>
      <c r="BL186" s="47">
        <v>0.46</v>
      </c>
    </row>
    <row r="187" spans="1:64" x14ac:dyDescent="0.2">
      <c r="A187" s="45">
        <v>197803</v>
      </c>
      <c r="B187">
        <f>'Q2 DATA 1965-2021'!B167-'Q2 DATA 1965-2021'!AM167</f>
        <v>6.85</v>
      </c>
      <c r="C187" s="47">
        <v>2.85</v>
      </c>
      <c r="D187" s="47">
        <v>0.53</v>
      </c>
      <c r="P187" s="45">
        <v>197803</v>
      </c>
      <c r="Q187">
        <f>'Q2 DATA 1965-2021'!C167-'Q2 DATA 1965-2021'!AM167</f>
        <v>5.8999999999999995</v>
      </c>
      <c r="R187" s="47">
        <v>2.85</v>
      </c>
      <c r="S187" s="47">
        <v>0.53</v>
      </c>
      <c r="AE187" s="45">
        <v>197803</v>
      </c>
      <c r="AF187">
        <f>'Q2 DATA 1965-2021'!D167-'Q2 DATA 1965-2021'!AM167</f>
        <v>4.87</v>
      </c>
      <c r="AG187" s="47">
        <v>2.85</v>
      </c>
      <c r="AH187" s="47">
        <v>0.53</v>
      </c>
      <c r="AT187" s="45">
        <v>197803</v>
      </c>
      <c r="AU187">
        <f>'Q2 DATA 1965-2021'!E167-'Q2 DATA 1965-2021'!AM167</f>
        <v>4.3599999999999994</v>
      </c>
      <c r="AV187" s="47">
        <v>2.85</v>
      </c>
      <c r="AW187" s="47">
        <v>0.53</v>
      </c>
      <c r="BI187" s="45">
        <v>197803</v>
      </c>
      <c r="BJ187">
        <f>'Q2 DATA 1965-2021'!F167-'Q2 DATA 1965-2021'!AM167</f>
        <v>1.8</v>
      </c>
      <c r="BK187" s="47">
        <v>2.85</v>
      </c>
      <c r="BL187" s="47">
        <v>0.53</v>
      </c>
    </row>
    <row r="188" spans="1:64" x14ac:dyDescent="0.2">
      <c r="A188" s="45">
        <v>197804</v>
      </c>
      <c r="B188">
        <f>'Q2 DATA 1965-2021'!B168-'Q2 DATA 1965-2021'!AM168</f>
        <v>7.81</v>
      </c>
      <c r="C188" s="47">
        <v>7.88</v>
      </c>
      <c r="D188" s="47">
        <v>0.54</v>
      </c>
      <c r="P188" s="45">
        <v>197804</v>
      </c>
      <c r="Q188">
        <f>'Q2 DATA 1965-2021'!C168-'Q2 DATA 1965-2021'!AM168</f>
        <v>7.39</v>
      </c>
      <c r="R188" s="47">
        <v>7.88</v>
      </c>
      <c r="S188" s="47">
        <v>0.54</v>
      </c>
      <c r="AE188" s="45">
        <v>197804</v>
      </c>
      <c r="AF188">
        <f>'Q2 DATA 1965-2021'!D168-'Q2 DATA 1965-2021'!AM168</f>
        <v>7.1</v>
      </c>
      <c r="AG188" s="47">
        <v>7.88</v>
      </c>
      <c r="AH188" s="47">
        <v>0.54</v>
      </c>
      <c r="AT188" s="45">
        <v>197804</v>
      </c>
      <c r="AU188">
        <f>'Q2 DATA 1965-2021'!E168-'Q2 DATA 1965-2021'!AM168</f>
        <v>6.4799999999999995</v>
      </c>
      <c r="AV188" s="47">
        <v>7.88</v>
      </c>
      <c r="AW188" s="47">
        <v>0.54</v>
      </c>
      <c r="BI188" s="45">
        <v>197804</v>
      </c>
      <c r="BJ188">
        <f>'Q2 DATA 1965-2021'!F168-'Q2 DATA 1965-2021'!AM168</f>
        <v>8.370000000000001</v>
      </c>
      <c r="BK188" s="47">
        <v>7.88</v>
      </c>
      <c r="BL188" s="47">
        <v>0.54</v>
      </c>
    </row>
    <row r="189" spans="1:64" x14ac:dyDescent="0.2">
      <c r="A189" s="45">
        <v>197805</v>
      </c>
      <c r="B189">
        <f>'Q2 DATA 1965-2021'!B169-'Q2 DATA 1965-2021'!AM169</f>
        <v>6.73</v>
      </c>
      <c r="C189" s="47">
        <v>1.76</v>
      </c>
      <c r="D189" s="47">
        <v>0.51</v>
      </c>
      <c r="P189" s="45">
        <v>197805</v>
      </c>
      <c r="Q189">
        <f>'Q2 DATA 1965-2021'!C169-'Q2 DATA 1965-2021'!AM169</f>
        <v>5.05</v>
      </c>
      <c r="R189" s="47">
        <v>1.76</v>
      </c>
      <c r="S189" s="47">
        <v>0.51</v>
      </c>
      <c r="AE189" s="45">
        <v>197805</v>
      </c>
      <c r="AF189">
        <f>'Q2 DATA 1965-2021'!D169-'Q2 DATA 1965-2021'!AM169</f>
        <v>4.4000000000000004</v>
      </c>
      <c r="AG189" s="47">
        <v>1.76</v>
      </c>
      <c r="AH189" s="47">
        <v>0.51</v>
      </c>
      <c r="AT189" s="45">
        <v>197805</v>
      </c>
      <c r="AU189">
        <f>'Q2 DATA 1965-2021'!E169-'Q2 DATA 1965-2021'!AM169</f>
        <v>2.9400000000000004</v>
      </c>
      <c r="AV189" s="47">
        <v>1.76</v>
      </c>
      <c r="AW189" s="47">
        <v>0.51</v>
      </c>
      <c r="BI189" s="45">
        <v>197805</v>
      </c>
      <c r="BJ189">
        <f>'Q2 DATA 1965-2021'!F169-'Q2 DATA 1965-2021'!AM169</f>
        <v>0.6100000000000001</v>
      </c>
      <c r="BK189" s="47">
        <v>1.76</v>
      </c>
      <c r="BL189" s="47">
        <v>0.51</v>
      </c>
    </row>
    <row r="190" spans="1:64" x14ac:dyDescent="0.2">
      <c r="A190" s="45">
        <v>197806</v>
      </c>
      <c r="B190">
        <f>'Q2 DATA 1965-2021'!B170-'Q2 DATA 1965-2021'!AM170</f>
        <v>0.18999999999999995</v>
      </c>
      <c r="C190" s="47">
        <v>-1.69</v>
      </c>
      <c r="D190" s="47">
        <v>0.54</v>
      </c>
      <c r="P190" s="45">
        <v>197806</v>
      </c>
      <c r="Q190">
        <f>'Q2 DATA 1965-2021'!C170-'Q2 DATA 1965-2021'!AM170</f>
        <v>-0.35000000000000003</v>
      </c>
      <c r="R190" s="47">
        <v>-1.69</v>
      </c>
      <c r="S190" s="47">
        <v>0.54</v>
      </c>
      <c r="AE190" s="45">
        <v>197806</v>
      </c>
      <c r="AF190">
        <f>'Q2 DATA 1965-2021'!D170-'Q2 DATA 1965-2021'!AM170</f>
        <v>-0.35000000000000003</v>
      </c>
      <c r="AG190" s="47">
        <v>-1.69</v>
      </c>
      <c r="AH190" s="47">
        <v>0.54</v>
      </c>
      <c r="AT190" s="45">
        <v>197806</v>
      </c>
      <c r="AU190">
        <f>'Q2 DATA 1965-2021'!E170-'Q2 DATA 1965-2021'!AM170</f>
        <v>-0.93</v>
      </c>
      <c r="AV190" s="47">
        <v>-1.69</v>
      </c>
      <c r="AW190" s="47">
        <v>0.54</v>
      </c>
      <c r="BI190" s="45">
        <v>197806</v>
      </c>
      <c r="BJ190">
        <f>'Q2 DATA 1965-2021'!F170-'Q2 DATA 1965-2021'!AM170</f>
        <v>-2.2800000000000002</v>
      </c>
      <c r="BK190" s="47">
        <v>-1.69</v>
      </c>
      <c r="BL190" s="47">
        <v>0.54</v>
      </c>
    </row>
    <row r="191" spans="1:64" x14ac:dyDescent="0.2">
      <c r="A191" s="45">
        <v>197807</v>
      </c>
      <c r="B191">
        <f>'Q2 DATA 1965-2021'!B171-'Q2 DATA 1965-2021'!AM171</f>
        <v>4.7200000000000006</v>
      </c>
      <c r="C191" s="47">
        <v>5.1100000000000003</v>
      </c>
      <c r="D191" s="47">
        <v>0.56000000000000005</v>
      </c>
      <c r="P191" s="45">
        <v>197807</v>
      </c>
      <c r="Q191">
        <f>'Q2 DATA 1965-2021'!C171-'Q2 DATA 1965-2021'!AM171</f>
        <v>6</v>
      </c>
      <c r="R191" s="47">
        <v>5.1100000000000003</v>
      </c>
      <c r="S191" s="47">
        <v>0.56000000000000005</v>
      </c>
      <c r="AE191" s="45">
        <v>197807</v>
      </c>
      <c r="AF191">
        <f>'Q2 DATA 1965-2021'!D171-'Q2 DATA 1965-2021'!AM171</f>
        <v>4.42</v>
      </c>
      <c r="AG191" s="47">
        <v>5.1100000000000003</v>
      </c>
      <c r="AH191" s="47">
        <v>0.56000000000000005</v>
      </c>
      <c r="AT191" s="45">
        <v>197807</v>
      </c>
      <c r="AU191">
        <f>'Q2 DATA 1965-2021'!E171-'Q2 DATA 1965-2021'!AM171</f>
        <v>6.07</v>
      </c>
      <c r="AV191" s="47">
        <v>5.1100000000000003</v>
      </c>
      <c r="AW191" s="47">
        <v>0.56000000000000005</v>
      </c>
      <c r="BI191" s="45">
        <v>197807</v>
      </c>
      <c r="BJ191">
        <f>'Q2 DATA 1965-2021'!F171-'Q2 DATA 1965-2021'!AM171</f>
        <v>4.9499999999999993</v>
      </c>
      <c r="BK191" s="47">
        <v>5.1100000000000003</v>
      </c>
      <c r="BL191" s="47">
        <v>0.56000000000000005</v>
      </c>
    </row>
    <row r="192" spans="1:64" x14ac:dyDescent="0.2">
      <c r="A192" s="45">
        <v>197808</v>
      </c>
      <c r="B192">
        <f>'Q2 DATA 1965-2021'!B172-'Q2 DATA 1965-2021'!AM172</f>
        <v>8.4499999999999993</v>
      </c>
      <c r="C192" s="47">
        <v>3.75</v>
      </c>
      <c r="D192" s="47">
        <v>0.56000000000000005</v>
      </c>
      <c r="P192" s="45">
        <v>197808</v>
      </c>
      <c r="Q192">
        <f>'Q2 DATA 1965-2021'!C172-'Q2 DATA 1965-2021'!AM172</f>
        <v>7.7299999999999986</v>
      </c>
      <c r="R192" s="47">
        <v>3.75</v>
      </c>
      <c r="S192" s="47">
        <v>0.56000000000000005</v>
      </c>
      <c r="AE192" s="45">
        <v>197808</v>
      </c>
      <c r="AF192">
        <f>'Q2 DATA 1965-2021'!D172-'Q2 DATA 1965-2021'!AM172</f>
        <v>6.6899999999999995</v>
      </c>
      <c r="AG192" s="47">
        <v>3.75</v>
      </c>
      <c r="AH192" s="47">
        <v>0.56000000000000005</v>
      </c>
      <c r="AT192" s="45">
        <v>197808</v>
      </c>
      <c r="AU192">
        <f>'Q2 DATA 1965-2021'!E172-'Q2 DATA 1965-2021'!AM172</f>
        <v>4.5999999999999996</v>
      </c>
      <c r="AV192" s="47">
        <v>3.75</v>
      </c>
      <c r="AW192" s="47">
        <v>0.56000000000000005</v>
      </c>
      <c r="BI192" s="45">
        <v>197808</v>
      </c>
      <c r="BJ192">
        <f>'Q2 DATA 1965-2021'!F172-'Q2 DATA 1965-2021'!AM172</f>
        <v>2.56</v>
      </c>
      <c r="BK192" s="47">
        <v>3.75</v>
      </c>
      <c r="BL192" s="47">
        <v>0.56000000000000005</v>
      </c>
    </row>
    <row r="193" spans="1:64" x14ac:dyDescent="0.2">
      <c r="A193" s="45">
        <v>197809</v>
      </c>
      <c r="B193">
        <f>'Q2 DATA 1965-2021'!B173-'Q2 DATA 1965-2021'!AM173</f>
        <v>-0.89</v>
      </c>
      <c r="C193" s="47">
        <v>-1.43</v>
      </c>
      <c r="D193" s="47">
        <v>0.62</v>
      </c>
      <c r="P193" s="45">
        <v>197809</v>
      </c>
      <c r="Q193">
        <f>'Q2 DATA 1965-2021'!C173-'Q2 DATA 1965-2021'!AM173</f>
        <v>-1.9500000000000002</v>
      </c>
      <c r="R193" s="47">
        <v>-1.43</v>
      </c>
      <c r="S193" s="47">
        <v>0.62</v>
      </c>
      <c r="AE193" s="45">
        <v>197809</v>
      </c>
      <c r="AF193">
        <f>'Q2 DATA 1965-2021'!D173-'Q2 DATA 1965-2021'!AM173</f>
        <v>-2</v>
      </c>
      <c r="AG193" s="47">
        <v>-1.43</v>
      </c>
      <c r="AH193" s="47">
        <v>0.62</v>
      </c>
      <c r="AT193" s="45">
        <v>197809</v>
      </c>
      <c r="AU193">
        <f>'Q2 DATA 1965-2021'!E173-'Q2 DATA 1965-2021'!AM173</f>
        <v>-1.9100000000000001</v>
      </c>
      <c r="AV193" s="47">
        <v>-1.43</v>
      </c>
      <c r="AW193" s="47">
        <v>0.62</v>
      </c>
      <c r="BI193" s="45">
        <v>197809</v>
      </c>
      <c r="BJ193">
        <f>'Q2 DATA 1965-2021'!F173-'Q2 DATA 1965-2021'!AM173</f>
        <v>-1.22</v>
      </c>
      <c r="BK193" s="47">
        <v>-1.43</v>
      </c>
      <c r="BL193" s="47">
        <v>0.62</v>
      </c>
    </row>
    <row r="194" spans="1:64" x14ac:dyDescent="0.2">
      <c r="A194" s="45">
        <v>197810</v>
      </c>
      <c r="B194">
        <f>'Q2 DATA 1965-2021'!B174-'Q2 DATA 1965-2021'!AM174</f>
        <v>-21.46</v>
      </c>
      <c r="C194" s="47">
        <v>-11.91</v>
      </c>
      <c r="D194" s="47">
        <v>0.68</v>
      </c>
      <c r="P194" s="45">
        <v>197810</v>
      </c>
      <c r="Q194">
        <f>'Q2 DATA 1965-2021'!C174-'Q2 DATA 1965-2021'!AM174</f>
        <v>-20</v>
      </c>
      <c r="R194" s="47">
        <v>-11.91</v>
      </c>
      <c r="S194" s="47">
        <v>0.68</v>
      </c>
      <c r="AE194" s="45">
        <v>197810</v>
      </c>
      <c r="AF194">
        <f>'Q2 DATA 1965-2021'!D174-'Q2 DATA 1965-2021'!AM174</f>
        <v>-17.829999999999998</v>
      </c>
      <c r="AG194" s="47">
        <v>-11.91</v>
      </c>
      <c r="AH194" s="47">
        <v>0.68</v>
      </c>
      <c r="AT194" s="45">
        <v>197810</v>
      </c>
      <c r="AU194">
        <f>'Q2 DATA 1965-2021'!E174-'Q2 DATA 1965-2021'!AM174</f>
        <v>-14.37</v>
      </c>
      <c r="AV194" s="47">
        <v>-11.91</v>
      </c>
      <c r="AW194" s="47">
        <v>0.68</v>
      </c>
      <c r="BI194" s="45">
        <v>197810</v>
      </c>
      <c r="BJ194">
        <f>'Q2 DATA 1965-2021'!F174-'Q2 DATA 1965-2021'!AM174</f>
        <v>-9.16</v>
      </c>
      <c r="BK194" s="47">
        <v>-11.91</v>
      </c>
      <c r="BL194" s="47">
        <v>0.68</v>
      </c>
    </row>
    <row r="195" spans="1:64" x14ac:dyDescent="0.2">
      <c r="A195" s="45">
        <v>197811</v>
      </c>
      <c r="B195">
        <f>'Q2 DATA 1965-2021'!B175-'Q2 DATA 1965-2021'!AM175</f>
        <v>4.4799999999999995</v>
      </c>
      <c r="C195" s="47">
        <v>2.71</v>
      </c>
      <c r="D195" s="47">
        <v>0.7</v>
      </c>
      <c r="P195" s="45">
        <v>197811</v>
      </c>
      <c r="Q195">
        <f>'Q2 DATA 1965-2021'!C175-'Q2 DATA 1965-2021'!AM175</f>
        <v>5.39</v>
      </c>
      <c r="R195" s="47">
        <v>2.71</v>
      </c>
      <c r="S195" s="47">
        <v>0.7</v>
      </c>
      <c r="AE195" s="45">
        <v>197811</v>
      </c>
      <c r="AF195">
        <f>'Q2 DATA 1965-2021'!D175-'Q2 DATA 1965-2021'!AM175</f>
        <v>4.09</v>
      </c>
      <c r="AG195" s="47">
        <v>2.71</v>
      </c>
      <c r="AH195" s="47">
        <v>0.7</v>
      </c>
      <c r="AT195" s="45">
        <v>197811</v>
      </c>
      <c r="AU195">
        <f>'Q2 DATA 1965-2021'!E175-'Q2 DATA 1965-2021'!AM175</f>
        <v>2.4000000000000004</v>
      </c>
      <c r="AV195" s="47">
        <v>2.71</v>
      </c>
      <c r="AW195" s="47">
        <v>0.7</v>
      </c>
      <c r="BI195" s="45">
        <v>197811</v>
      </c>
      <c r="BJ195">
        <f>'Q2 DATA 1965-2021'!F175-'Q2 DATA 1965-2021'!AM175</f>
        <v>2.2999999999999998</v>
      </c>
      <c r="BK195" s="47">
        <v>2.71</v>
      </c>
      <c r="BL195" s="47">
        <v>0.7</v>
      </c>
    </row>
    <row r="196" spans="1:64" x14ac:dyDescent="0.2">
      <c r="A196" s="45">
        <v>197812</v>
      </c>
      <c r="B196">
        <f>'Q2 DATA 1965-2021'!B176-'Q2 DATA 1965-2021'!AM176</f>
        <v>1.17</v>
      </c>
      <c r="C196" s="47">
        <v>0.88</v>
      </c>
      <c r="D196" s="47">
        <v>0.78</v>
      </c>
      <c r="P196" s="45">
        <v>197812</v>
      </c>
      <c r="Q196">
        <f>'Q2 DATA 1965-2021'!C176-'Q2 DATA 1965-2021'!AM176</f>
        <v>1.72</v>
      </c>
      <c r="R196" s="47">
        <v>0.88</v>
      </c>
      <c r="S196" s="47">
        <v>0.78</v>
      </c>
      <c r="AE196" s="45">
        <v>197812</v>
      </c>
      <c r="AF196">
        <f>'Q2 DATA 1965-2021'!D176-'Q2 DATA 1965-2021'!AM176</f>
        <v>1.3499999999999999</v>
      </c>
      <c r="AG196" s="47">
        <v>0.88</v>
      </c>
      <c r="AH196" s="47">
        <v>0.78</v>
      </c>
      <c r="AT196" s="45">
        <v>197812</v>
      </c>
      <c r="AU196">
        <f>'Q2 DATA 1965-2021'!E176-'Q2 DATA 1965-2021'!AM176</f>
        <v>0.45999999999999996</v>
      </c>
      <c r="AV196" s="47">
        <v>0.88</v>
      </c>
      <c r="AW196" s="47">
        <v>0.78</v>
      </c>
      <c r="BI196" s="45">
        <v>197812</v>
      </c>
      <c r="BJ196">
        <f>'Q2 DATA 1965-2021'!F176-'Q2 DATA 1965-2021'!AM176</f>
        <v>0.86999999999999988</v>
      </c>
      <c r="BK196" s="47">
        <v>0.88</v>
      </c>
      <c r="BL196" s="47">
        <v>0.78</v>
      </c>
    </row>
    <row r="197" spans="1:64" x14ac:dyDescent="0.2">
      <c r="A197" s="45">
        <v>197901</v>
      </c>
      <c r="B197">
        <f>'Q2 DATA 1965-2021'!B177-'Q2 DATA 1965-2021'!AM177</f>
        <v>8.870000000000001</v>
      </c>
      <c r="C197" s="47">
        <v>4.2300000000000004</v>
      </c>
      <c r="D197" s="47">
        <v>0.77</v>
      </c>
      <c r="P197" s="45">
        <v>197901</v>
      </c>
      <c r="Q197">
        <f>'Q2 DATA 1965-2021'!C177-'Q2 DATA 1965-2021'!AM177</f>
        <v>7.48</v>
      </c>
      <c r="R197" s="47">
        <v>4.2300000000000004</v>
      </c>
      <c r="S197" s="47">
        <v>0.77</v>
      </c>
      <c r="AE197" s="45">
        <v>197901</v>
      </c>
      <c r="AF197">
        <f>'Q2 DATA 1965-2021'!D177-'Q2 DATA 1965-2021'!AM177</f>
        <v>6.51</v>
      </c>
      <c r="AG197" s="47">
        <v>4.2300000000000004</v>
      </c>
      <c r="AH197" s="47">
        <v>0.77</v>
      </c>
      <c r="AT197" s="45">
        <v>197901</v>
      </c>
      <c r="AU197">
        <f>'Q2 DATA 1965-2021'!E177-'Q2 DATA 1965-2021'!AM177</f>
        <v>5.4700000000000006</v>
      </c>
      <c r="AV197" s="47">
        <v>4.2300000000000004</v>
      </c>
      <c r="AW197" s="47">
        <v>0.77</v>
      </c>
      <c r="BI197" s="45">
        <v>197901</v>
      </c>
      <c r="BJ197">
        <f>'Q2 DATA 1965-2021'!F177-'Q2 DATA 1965-2021'!AM177</f>
        <v>3.16</v>
      </c>
      <c r="BK197" s="47">
        <v>4.2300000000000004</v>
      </c>
      <c r="BL197" s="47">
        <v>0.77</v>
      </c>
    </row>
    <row r="198" spans="1:64" x14ac:dyDescent="0.2">
      <c r="A198" s="45">
        <v>197902</v>
      </c>
      <c r="B198">
        <f>'Q2 DATA 1965-2021'!B178-'Q2 DATA 1965-2021'!AM178</f>
        <v>-2.84</v>
      </c>
      <c r="C198" s="47">
        <v>-3.56</v>
      </c>
      <c r="D198" s="47">
        <v>0.73</v>
      </c>
      <c r="P198" s="45">
        <v>197902</v>
      </c>
      <c r="Q198">
        <f>'Q2 DATA 1965-2021'!C178-'Q2 DATA 1965-2021'!AM178</f>
        <v>-3.4</v>
      </c>
      <c r="R198" s="47">
        <v>-3.56</v>
      </c>
      <c r="S198" s="47">
        <v>0.73</v>
      </c>
      <c r="AE198" s="45">
        <v>197902</v>
      </c>
      <c r="AF198">
        <f>'Q2 DATA 1965-2021'!D178-'Q2 DATA 1965-2021'!AM178</f>
        <v>-3.2399999999999998</v>
      </c>
      <c r="AG198" s="47">
        <v>-3.56</v>
      </c>
      <c r="AH198" s="47">
        <v>0.73</v>
      </c>
      <c r="AT198" s="45">
        <v>197902</v>
      </c>
      <c r="AU198">
        <f>'Q2 DATA 1965-2021'!E178-'Q2 DATA 1965-2021'!AM178</f>
        <v>-4.21</v>
      </c>
      <c r="AV198" s="47">
        <v>-3.56</v>
      </c>
      <c r="AW198" s="47">
        <v>0.73</v>
      </c>
      <c r="BI198" s="45">
        <v>197902</v>
      </c>
      <c r="BJ198">
        <f>'Q2 DATA 1965-2021'!F178-'Q2 DATA 1965-2021'!AM178</f>
        <v>-3.56</v>
      </c>
      <c r="BK198" s="47">
        <v>-3.56</v>
      </c>
      <c r="BL198" s="47">
        <v>0.73</v>
      </c>
    </row>
    <row r="199" spans="1:64" x14ac:dyDescent="0.2">
      <c r="A199" s="45">
        <v>197903</v>
      </c>
      <c r="B199">
        <f>'Q2 DATA 1965-2021'!B179-'Q2 DATA 1965-2021'!AM179</f>
        <v>7.6199999999999992</v>
      </c>
      <c r="C199" s="47">
        <v>5.68</v>
      </c>
      <c r="D199" s="47">
        <v>0.81</v>
      </c>
      <c r="P199" s="45">
        <v>197903</v>
      </c>
      <c r="Q199">
        <f>'Q2 DATA 1965-2021'!C179-'Q2 DATA 1965-2021'!AM179</f>
        <v>8.4799999999999986</v>
      </c>
      <c r="R199" s="47">
        <v>5.68</v>
      </c>
      <c r="S199" s="47">
        <v>0.81</v>
      </c>
      <c r="AE199" s="45">
        <v>197903</v>
      </c>
      <c r="AF199">
        <f>'Q2 DATA 1965-2021'!D179-'Q2 DATA 1965-2021'!AM179</f>
        <v>8.77</v>
      </c>
      <c r="AG199" s="47">
        <v>5.68</v>
      </c>
      <c r="AH199" s="47">
        <v>0.81</v>
      </c>
      <c r="AT199" s="45">
        <v>197903</v>
      </c>
      <c r="AU199">
        <f>'Q2 DATA 1965-2021'!E179-'Q2 DATA 1965-2021'!AM179</f>
        <v>7.4399999999999995</v>
      </c>
      <c r="AV199" s="47">
        <v>5.68</v>
      </c>
      <c r="AW199" s="47">
        <v>0.81</v>
      </c>
      <c r="BI199" s="45">
        <v>197903</v>
      </c>
      <c r="BJ199">
        <f>'Q2 DATA 1965-2021'!F179-'Q2 DATA 1965-2021'!AM179</f>
        <v>4.59</v>
      </c>
      <c r="BK199" s="47">
        <v>5.68</v>
      </c>
      <c r="BL199" s="47">
        <v>0.81</v>
      </c>
    </row>
    <row r="200" spans="1:64" x14ac:dyDescent="0.2">
      <c r="A200" s="45">
        <v>197904</v>
      </c>
      <c r="B200">
        <f>'Q2 DATA 1965-2021'!B180-'Q2 DATA 1965-2021'!AM180</f>
        <v>2.25</v>
      </c>
      <c r="C200" s="47">
        <v>-0.06</v>
      </c>
      <c r="D200" s="47">
        <v>0.8</v>
      </c>
      <c r="P200" s="45">
        <v>197904</v>
      </c>
      <c r="Q200">
        <f>'Q2 DATA 1965-2021'!C180-'Q2 DATA 1965-2021'!AM180</f>
        <v>1.47</v>
      </c>
      <c r="R200" s="47">
        <v>-0.06</v>
      </c>
      <c r="S200" s="47">
        <v>0.8</v>
      </c>
      <c r="AE200" s="45">
        <v>197904</v>
      </c>
      <c r="AF200">
        <f>'Q2 DATA 1965-2021'!D180-'Q2 DATA 1965-2021'!AM180</f>
        <v>0.94</v>
      </c>
      <c r="AG200" s="47">
        <v>-0.06</v>
      </c>
      <c r="AH200" s="47">
        <v>0.8</v>
      </c>
      <c r="AT200" s="45">
        <v>197904</v>
      </c>
      <c r="AU200">
        <f>'Q2 DATA 1965-2021'!E180-'Q2 DATA 1965-2021'!AM180</f>
        <v>0.67999999999999994</v>
      </c>
      <c r="AV200" s="47">
        <v>-0.06</v>
      </c>
      <c r="AW200" s="47">
        <v>0.8</v>
      </c>
      <c r="BI200" s="45">
        <v>197904</v>
      </c>
      <c r="BJ200">
        <f>'Q2 DATA 1965-2021'!F180-'Q2 DATA 1965-2021'!AM180</f>
        <v>-0.64</v>
      </c>
      <c r="BK200" s="47">
        <v>-0.06</v>
      </c>
      <c r="BL200" s="47">
        <v>0.8</v>
      </c>
    </row>
    <row r="201" spans="1:64" x14ac:dyDescent="0.2">
      <c r="A201" s="45">
        <v>197905</v>
      </c>
      <c r="B201">
        <f>'Q2 DATA 1965-2021'!B181-'Q2 DATA 1965-2021'!AM181</f>
        <v>-2.1800000000000002</v>
      </c>
      <c r="C201" s="47">
        <v>-2.21</v>
      </c>
      <c r="D201" s="47">
        <v>0.82</v>
      </c>
      <c r="P201" s="45">
        <v>197905</v>
      </c>
      <c r="Q201">
        <f>'Q2 DATA 1965-2021'!C181-'Q2 DATA 1965-2021'!AM181</f>
        <v>-1.9499999999999997</v>
      </c>
      <c r="R201" s="47">
        <v>-2.21</v>
      </c>
      <c r="S201" s="47">
        <v>0.82</v>
      </c>
      <c r="AE201" s="45">
        <v>197905</v>
      </c>
      <c r="AF201">
        <f>'Q2 DATA 1965-2021'!D181-'Q2 DATA 1965-2021'!AM181</f>
        <v>-2.4699999999999998</v>
      </c>
      <c r="AG201" s="47">
        <v>-2.21</v>
      </c>
      <c r="AH201" s="47">
        <v>0.82</v>
      </c>
      <c r="AT201" s="45">
        <v>197905</v>
      </c>
      <c r="AU201">
        <f>'Q2 DATA 1965-2021'!E181-'Q2 DATA 1965-2021'!AM181</f>
        <v>-1.66</v>
      </c>
      <c r="AV201" s="47">
        <v>-2.21</v>
      </c>
      <c r="AW201" s="47">
        <v>0.82</v>
      </c>
      <c r="BI201" s="45">
        <v>197905</v>
      </c>
      <c r="BJ201">
        <f>'Q2 DATA 1965-2021'!F181-'Q2 DATA 1965-2021'!AM181</f>
        <v>-2.34</v>
      </c>
      <c r="BK201" s="47">
        <v>-2.21</v>
      </c>
      <c r="BL201" s="47">
        <v>0.82</v>
      </c>
    </row>
    <row r="202" spans="1:64" x14ac:dyDescent="0.2">
      <c r="A202" s="45">
        <v>197906</v>
      </c>
      <c r="B202">
        <f>'Q2 DATA 1965-2021'!B182-'Q2 DATA 1965-2021'!AM182</f>
        <v>4.58</v>
      </c>
      <c r="C202" s="47">
        <v>3.85</v>
      </c>
      <c r="D202" s="47">
        <v>0.81</v>
      </c>
      <c r="P202" s="45">
        <v>197906</v>
      </c>
      <c r="Q202">
        <f>'Q2 DATA 1965-2021'!C182-'Q2 DATA 1965-2021'!AM182</f>
        <v>5.68</v>
      </c>
      <c r="R202" s="47">
        <v>3.85</v>
      </c>
      <c r="S202" s="47">
        <v>0.81</v>
      </c>
      <c r="AE202" s="45">
        <v>197906</v>
      </c>
      <c r="AF202">
        <f>'Q2 DATA 1965-2021'!D182-'Q2 DATA 1965-2021'!AM182</f>
        <v>4.5399999999999991</v>
      </c>
      <c r="AG202" s="47">
        <v>3.85</v>
      </c>
      <c r="AH202" s="47">
        <v>0.81</v>
      </c>
      <c r="AT202" s="45">
        <v>197906</v>
      </c>
      <c r="AU202">
        <f>'Q2 DATA 1965-2021'!E182-'Q2 DATA 1965-2021'!AM182</f>
        <v>5.57</v>
      </c>
      <c r="AV202" s="47">
        <v>3.85</v>
      </c>
      <c r="AW202" s="47">
        <v>0.81</v>
      </c>
      <c r="BI202" s="45">
        <v>197906</v>
      </c>
      <c r="BJ202">
        <f>'Q2 DATA 1965-2021'!F182-'Q2 DATA 1965-2021'!AM182</f>
        <v>3.23</v>
      </c>
      <c r="BK202" s="47">
        <v>3.85</v>
      </c>
      <c r="BL202" s="47">
        <v>0.81</v>
      </c>
    </row>
    <row r="203" spans="1:64" x14ac:dyDescent="0.2">
      <c r="A203" s="45">
        <v>197907</v>
      </c>
      <c r="B203">
        <f>'Q2 DATA 1965-2021'!B183-'Q2 DATA 1965-2021'!AM183</f>
        <v>1.71</v>
      </c>
      <c r="C203" s="47">
        <v>0.82</v>
      </c>
      <c r="D203" s="47">
        <v>0.77</v>
      </c>
      <c r="P203" s="45">
        <v>197907</v>
      </c>
      <c r="Q203">
        <f>'Q2 DATA 1965-2021'!C183-'Q2 DATA 1965-2021'!AM183</f>
        <v>2.2799999999999998</v>
      </c>
      <c r="R203" s="47">
        <v>0.82</v>
      </c>
      <c r="S203" s="47">
        <v>0.77</v>
      </c>
      <c r="AE203" s="45">
        <v>197907</v>
      </c>
      <c r="AF203">
        <f>'Q2 DATA 1965-2021'!D183-'Q2 DATA 1965-2021'!AM183</f>
        <v>2.77</v>
      </c>
      <c r="AG203" s="47">
        <v>0.82</v>
      </c>
      <c r="AH203" s="47">
        <v>0.77</v>
      </c>
      <c r="AT203" s="45">
        <v>197907</v>
      </c>
      <c r="AU203">
        <f>'Q2 DATA 1965-2021'!E183-'Q2 DATA 1965-2021'!AM183</f>
        <v>1.73</v>
      </c>
      <c r="AV203" s="47">
        <v>0.82</v>
      </c>
      <c r="AW203" s="47">
        <v>0.77</v>
      </c>
      <c r="BI203" s="45">
        <v>197907</v>
      </c>
      <c r="BJ203">
        <f>'Q2 DATA 1965-2021'!F183-'Q2 DATA 1965-2021'!AM183</f>
        <v>0.18999999999999995</v>
      </c>
      <c r="BK203" s="47">
        <v>0.82</v>
      </c>
      <c r="BL203" s="47">
        <v>0.77</v>
      </c>
    </row>
    <row r="204" spans="1:64" x14ac:dyDescent="0.2">
      <c r="A204" s="45">
        <v>197908</v>
      </c>
      <c r="B204">
        <f>'Q2 DATA 1965-2021'!B184-'Q2 DATA 1965-2021'!AM184</f>
        <v>6.6899999999999995</v>
      </c>
      <c r="C204" s="47">
        <v>5.53</v>
      </c>
      <c r="D204" s="47">
        <v>0.77</v>
      </c>
      <c r="P204" s="45">
        <v>197908</v>
      </c>
      <c r="Q204">
        <f>'Q2 DATA 1965-2021'!C184-'Q2 DATA 1965-2021'!AM184</f>
        <v>7.0399999999999991</v>
      </c>
      <c r="R204" s="47">
        <v>5.53</v>
      </c>
      <c r="S204" s="47">
        <v>0.77</v>
      </c>
      <c r="AE204" s="45">
        <v>197908</v>
      </c>
      <c r="AF204">
        <f>'Q2 DATA 1965-2021'!D184-'Q2 DATA 1965-2021'!AM184</f>
        <v>6.5600000000000005</v>
      </c>
      <c r="AG204" s="47">
        <v>5.53</v>
      </c>
      <c r="AH204" s="47">
        <v>0.77</v>
      </c>
      <c r="AT204" s="45">
        <v>197908</v>
      </c>
      <c r="AU204">
        <f>'Q2 DATA 1965-2021'!E184-'Q2 DATA 1965-2021'!AM184</f>
        <v>6.5</v>
      </c>
      <c r="AV204" s="47">
        <v>5.53</v>
      </c>
      <c r="AW204" s="47">
        <v>0.77</v>
      </c>
      <c r="BI204" s="45">
        <v>197908</v>
      </c>
      <c r="BJ204">
        <f>'Q2 DATA 1965-2021'!F184-'Q2 DATA 1965-2021'!AM184</f>
        <v>5</v>
      </c>
      <c r="BK204" s="47">
        <v>5.53</v>
      </c>
      <c r="BL204" s="47">
        <v>0.77</v>
      </c>
    </row>
    <row r="205" spans="1:64" x14ac:dyDescent="0.2">
      <c r="A205" s="45">
        <v>197909</v>
      </c>
      <c r="B205">
        <f>'Q2 DATA 1965-2021'!B185-'Q2 DATA 1965-2021'!AM185</f>
        <v>-1.3399999999999999</v>
      </c>
      <c r="C205" s="47">
        <v>-0.82</v>
      </c>
      <c r="D205" s="47">
        <v>0.83</v>
      </c>
      <c r="P205" s="45">
        <v>197909</v>
      </c>
      <c r="Q205">
        <f>'Q2 DATA 1965-2021'!C185-'Q2 DATA 1965-2021'!AM185</f>
        <v>-1.27</v>
      </c>
      <c r="R205" s="47">
        <v>-0.82</v>
      </c>
      <c r="S205" s="47">
        <v>0.83</v>
      </c>
      <c r="AE205" s="45">
        <v>197909</v>
      </c>
      <c r="AF205">
        <f>'Q2 DATA 1965-2021'!D185-'Q2 DATA 1965-2021'!AM185</f>
        <v>-1.22</v>
      </c>
      <c r="AG205" s="47">
        <v>-0.82</v>
      </c>
      <c r="AH205" s="47">
        <v>0.83</v>
      </c>
      <c r="AT205" s="45">
        <v>197909</v>
      </c>
      <c r="AU205">
        <f>'Q2 DATA 1965-2021'!E185-'Q2 DATA 1965-2021'!AM185</f>
        <v>-1.35</v>
      </c>
      <c r="AV205" s="47">
        <v>-0.82</v>
      </c>
      <c r="AW205" s="47">
        <v>0.83</v>
      </c>
      <c r="BI205" s="45">
        <v>197909</v>
      </c>
      <c r="BJ205">
        <f>'Q2 DATA 1965-2021'!F185-'Q2 DATA 1965-2021'!AM185</f>
        <v>-0.56999999999999995</v>
      </c>
      <c r="BK205" s="47">
        <v>-0.82</v>
      </c>
      <c r="BL205" s="47">
        <v>0.83</v>
      </c>
    </row>
    <row r="206" spans="1:64" x14ac:dyDescent="0.2">
      <c r="A206" s="45">
        <v>197910</v>
      </c>
      <c r="B206">
        <f>'Q2 DATA 1965-2021'!B186-'Q2 DATA 1965-2021'!AM186</f>
        <v>-11.54</v>
      </c>
      <c r="C206" s="47">
        <v>-8.1</v>
      </c>
      <c r="D206" s="47">
        <v>0.87</v>
      </c>
      <c r="P206" s="45">
        <v>197910</v>
      </c>
      <c r="Q206">
        <f>'Q2 DATA 1965-2021'!C186-'Q2 DATA 1965-2021'!AM186</f>
        <v>-11.489999999999998</v>
      </c>
      <c r="R206" s="47">
        <v>-8.1</v>
      </c>
      <c r="S206" s="47">
        <v>0.87</v>
      </c>
      <c r="AE206" s="45">
        <v>197910</v>
      </c>
      <c r="AF206">
        <f>'Q2 DATA 1965-2021'!D186-'Q2 DATA 1965-2021'!AM186</f>
        <v>-10.059999999999999</v>
      </c>
      <c r="AG206" s="47">
        <v>-8.1</v>
      </c>
      <c r="AH206" s="47">
        <v>0.87</v>
      </c>
      <c r="AT206" s="45">
        <v>197910</v>
      </c>
      <c r="AU206">
        <f>'Q2 DATA 1965-2021'!E186-'Q2 DATA 1965-2021'!AM186</f>
        <v>-9.5599999999999987</v>
      </c>
      <c r="AV206" s="47">
        <v>-8.1</v>
      </c>
      <c r="AW206" s="47">
        <v>0.87</v>
      </c>
      <c r="BI206" s="45">
        <v>197910</v>
      </c>
      <c r="BJ206">
        <f>'Q2 DATA 1965-2021'!F186-'Q2 DATA 1965-2021'!AM186</f>
        <v>-7</v>
      </c>
      <c r="BK206" s="47">
        <v>-8.1</v>
      </c>
      <c r="BL206" s="47">
        <v>0.87</v>
      </c>
    </row>
    <row r="207" spans="1:64" x14ac:dyDescent="0.2">
      <c r="A207" s="45">
        <v>197911</v>
      </c>
      <c r="B207">
        <f>'Q2 DATA 1965-2021'!B187-'Q2 DATA 1965-2021'!AM187</f>
        <v>6.5699999999999994</v>
      </c>
      <c r="C207" s="47">
        <v>5.21</v>
      </c>
      <c r="D207" s="47">
        <v>0.99</v>
      </c>
      <c r="P207" s="45">
        <v>197911</v>
      </c>
      <c r="Q207">
        <f>'Q2 DATA 1965-2021'!C187-'Q2 DATA 1965-2021'!AM187</f>
        <v>7.3599999999999994</v>
      </c>
      <c r="R207" s="47">
        <v>5.21</v>
      </c>
      <c r="S207" s="47">
        <v>0.99</v>
      </c>
      <c r="AE207" s="45">
        <v>197911</v>
      </c>
      <c r="AF207">
        <f>'Q2 DATA 1965-2021'!D187-'Q2 DATA 1965-2021'!AM187</f>
        <v>7.27</v>
      </c>
      <c r="AG207" s="47">
        <v>5.21</v>
      </c>
      <c r="AH207" s="47">
        <v>0.99</v>
      </c>
      <c r="AT207" s="45">
        <v>197911</v>
      </c>
      <c r="AU207">
        <f>'Q2 DATA 1965-2021'!E187-'Q2 DATA 1965-2021'!AM187</f>
        <v>6.66</v>
      </c>
      <c r="AV207" s="47">
        <v>5.21</v>
      </c>
      <c r="AW207" s="47">
        <v>0.99</v>
      </c>
      <c r="BI207" s="45">
        <v>197911</v>
      </c>
      <c r="BJ207">
        <f>'Q2 DATA 1965-2021'!F187-'Q2 DATA 1965-2021'!AM187</f>
        <v>4.38</v>
      </c>
      <c r="BK207" s="47">
        <v>5.21</v>
      </c>
      <c r="BL207" s="47">
        <v>0.99</v>
      </c>
    </row>
    <row r="208" spans="1:64" x14ac:dyDescent="0.2">
      <c r="A208" s="45">
        <v>197912</v>
      </c>
      <c r="B208">
        <f>'Q2 DATA 1965-2021'!B188-'Q2 DATA 1965-2021'!AM188</f>
        <v>6.71</v>
      </c>
      <c r="C208" s="47">
        <v>1.79</v>
      </c>
      <c r="D208" s="47">
        <v>0.95</v>
      </c>
      <c r="P208" s="45">
        <v>197912</v>
      </c>
      <c r="Q208">
        <f>'Q2 DATA 1965-2021'!C188-'Q2 DATA 1965-2021'!AM188</f>
        <v>5.49</v>
      </c>
      <c r="R208" s="47">
        <v>1.79</v>
      </c>
      <c r="S208" s="47">
        <v>0.95</v>
      </c>
      <c r="AE208" s="45">
        <v>197912</v>
      </c>
      <c r="AF208">
        <f>'Q2 DATA 1965-2021'!D188-'Q2 DATA 1965-2021'!AM188</f>
        <v>3.6099999999999994</v>
      </c>
      <c r="AG208" s="47">
        <v>1.79</v>
      </c>
      <c r="AH208" s="47">
        <v>0.95</v>
      </c>
      <c r="AT208" s="45">
        <v>197912</v>
      </c>
      <c r="AU208">
        <f>'Q2 DATA 1965-2021'!E188-'Q2 DATA 1965-2021'!AM188</f>
        <v>2.66</v>
      </c>
      <c r="AV208" s="47">
        <v>1.79</v>
      </c>
      <c r="AW208" s="47">
        <v>0.95</v>
      </c>
      <c r="BI208" s="45">
        <v>197912</v>
      </c>
      <c r="BJ208">
        <f>'Q2 DATA 1965-2021'!F188-'Q2 DATA 1965-2021'!AM188</f>
        <v>0.73</v>
      </c>
      <c r="BK208" s="47">
        <v>1.79</v>
      </c>
      <c r="BL208" s="47">
        <v>0.95</v>
      </c>
    </row>
    <row r="209" spans="1:64" x14ac:dyDescent="0.2">
      <c r="A209" s="45">
        <v>198001</v>
      </c>
      <c r="B209">
        <f>'Q2 DATA 1965-2021'!B189-'Q2 DATA 1965-2021'!AM189</f>
        <v>9.3899999999999988</v>
      </c>
      <c r="C209" s="47">
        <v>5.51</v>
      </c>
      <c r="D209" s="47">
        <v>0.8</v>
      </c>
      <c r="P209" s="45">
        <v>198001</v>
      </c>
      <c r="Q209">
        <f>'Q2 DATA 1965-2021'!C189-'Q2 DATA 1965-2021'!AM189</f>
        <v>6.17</v>
      </c>
      <c r="R209" s="47">
        <v>5.51</v>
      </c>
      <c r="S209" s="47">
        <v>0.8</v>
      </c>
      <c r="AE209" s="45">
        <v>198001</v>
      </c>
      <c r="AF209">
        <f>'Q2 DATA 1965-2021'!D189-'Q2 DATA 1965-2021'!AM189</f>
        <v>5.94</v>
      </c>
      <c r="AG209" s="47">
        <v>5.51</v>
      </c>
      <c r="AH209" s="47">
        <v>0.8</v>
      </c>
      <c r="AT209" s="45">
        <v>198001</v>
      </c>
      <c r="AU209">
        <f>'Q2 DATA 1965-2021'!E189-'Q2 DATA 1965-2021'!AM189</f>
        <v>5.55</v>
      </c>
      <c r="AV209" s="47">
        <v>5.51</v>
      </c>
      <c r="AW209" s="47">
        <v>0.8</v>
      </c>
      <c r="BI209" s="45">
        <v>198001</v>
      </c>
      <c r="BJ209">
        <f>'Q2 DATA 1965-2021'!F189-'Q2 DATA 1965-2021'!AM189</f>
        <v>5.1100000000000003</v>
      </c>
      <c r="BK209" s="47">
        <v>5.51</v>
      </c>
      <c r="BL209" s="47">
        <v>0.8</v>
      </c>
    </row>
    <row r="210" spans="1:64" x14ac:dyDescent="0.2">
      <c r="A210" s="45">
        <v>198002</v>
      </c>
      <c r="B210">
        <f>'Q2 DATA 1965-2021'!B190-'Q2 DATA 1965-2021'!AM190</f>
        <v>-1.8</v>
      </c>
      <c r="C210" s="47">
        <v>-1.22</v>
      </c>
      <c r="D210" s="47">
        <v>0.89</v>
      </c>
      <c r="P210" s="45">
        <v>198002</v>
      </c>
      <c r="Q210">
        <f>'Q2 DATA 1965-2021'!C190-'Q2 DATA 1965-2021'!AM190</f>
        <v>-2.75</v>
      </c>
      <c r="R210" s="47">
        <v>-1.22</v>
      </c>
      <c r="S210" s="47">
        <v>0.89</v>
      </c>
      <c r="AE210" s="45">
        <v>198002</v>
      </c>
      <c r="AF210">
        <f>'Q2 DATA 1965-2021'!D190-'Q2 DATA 1965-2021'!AM190</f>
        <v>-3.73</v>
      </c>
      <c r="AG210" s="47">
        <v>-1.22</v>
      </c>
      <c r="AH210" s="47">
        <v>0.89</v>
      </c>
      <c r="AT210" s="45">
        <v>198002</v>
      </c>
      <c r="AU210">
        <f>'Q2 DATA 1965-2021'!E190-'Q2 DATA 1965-2021'!AM190</f>
        <v>-3.21</v>
      </c>
      <c r="AV210" s="47">
        <v>-1.22</v>
      </c>
      <c r="AW210" s="47">
        <v>0.89</v>
      </c>
      <c r="BI210" s="45">
        <v>198002</v>
      </c>
      <c r="BJ210">
        <f>'Q2 DATA 1965-2021'!F190-'Q2 DATA 1965-2021'!AM190</f>
        <v>-0.33999999999999997</v>
      </c>
      <c r="BK210" s="47">
        <v>-1.22</v>
      </c>
      <c r="BL210" s="47">
        <v>0.89</v>
      </c>
    </row>
    <row r="211" spans="1:64" x14ac:dyDescent="0.2">
      <c r="A211" s="45">
        <v>198003</v>
      </c>
      <c r="B211">
        <f>'Q2 DATA 1965-2021'!B191-'Q2 DATA 1965-2021'!AM191</f>
        <v>-19.990000000000002</v>
      </c>
      <c r="C211" s="47">
        <v>-12.9</v>
      </c>
      <c r="D211" s="47">
        <v>1.21</v>
      </c>
      <c r="P211" s="45">
        <v>198003</v>
      </c>
      <c r="Q211">
        <f>'Q2 DATA 1965-2021'!C191-'Q2 DATA 1965-2021'!AM191</f>
        <v>-18.440000000000001</v>
      </c>
      <c r="R211" s="47">
        <v>-12.9</v>
      </c>
      <c r="S211" s="47">
        <v>1.21</v>
      </c>
      <c r="AE211" s="45">
        <v>198003</v>
      </c>
      <c r="AF211">
        <f>'Q2 DATA 1965-2021'!D191-'Q2 DATA 1965-2021'!AM191</f>
        <v>-17.220000000000002</v>
      </c>
      <c r="AG211" s="47">
        <v>-12.9</v>
      </c>
      <c r="AH211" s="47">
        <v>1.21</v>
      </c>
      <c r="AT211" s="45">
        <v>198003</v>
      </c>
      <c r="AU211">
        <f>'Q2 DATA 1965-2021'!E191-'Q2 DATA 1965-2021'!AM191</f>
        <v>-14.690000000000001</v>
      </c>
      <c r="AV211" s="47">
        <v>-12.9</v>
      </c>
      <c r="AW211" s="47">
        <v>1.21</v>
      </c>
      <c r="BI211" s="45">
        <v>198003</v>
      </c>
      <c r="BJ211">
        <f>'Q2 DATA 1965-2021'!F191-'Q2 DATA 1965-2021'!AM191</f>
        <v>-10.8</v>
      </c>
      <c r="BK211" s="47">
        <v>-12.9</v>
      </c>
      <c r="BL211" s="47">
        <v>1.21</v>
      </c>
    </row>
    <row r="212" spans="1:64" x14ac:dyDescent="0.2">
      <c r="A212" s="45">
        <v>198004</v>
      </c>
      <c r="B212">
        <f>'Q2 DATA 1965-2021'!B192-'Q2 DATA 1965-2021'!AM192</f>
        <v>4.88</v>
      </c>
      <c r="C212" s="47">
        <v>3.97</v>
      </c>
      <c r="D212" s="47">
        <v>1.26</v>
      </c>
      <c r="P212" s="45">
        <v>198004</v>
      </c>
      <c r="Q212">
        <f>'Q2 DATA 1965-2021'!C192-'Q2 DATA 1965-2021'!AM192</f>
        <v>4.8100000000000005</v>
      </c>
      <c r="R212" s="47">
        <v>3.97</v>
      </c>
      <c r="S212" s="47">
        <v>1.26</v>
      </c>
      <c r="AE212" s="45">
        <v>198004</v>
      </c>
      <c r="AF212">
        <f>'Q2 DATA 1965-2021'!D192-'Q2 DATA 1965-2021'!AM192</f>
        <v>6.03</v>
      </c>
      <c r="AG212" s="47">
        <v>3.97</v>
      </c>
      <c r="AH212" s="47">
        <v>1.26</v>
      </c>
      <c r="AT212" s="45">
        <v>198004</v>
      </c>
      <c r="AU212">
        <f>'Q2 DATA 1965-2021'!E192-'Q2 DATA 1965-2021'!AM192</f>
        <v>5.2200000000000006</v>
      </c>
      <c r="AV212" s="47">
        <v>3.97</v>
      </c>
      <c r="AW212" s="47">
        <v>1.26</v>
      </c>
      <c r="BI212" s="45">
        <v>198004</v>
      </c>
      <c r="BJ212">
        <f>'Q2 DATA 1965-2021'!F192-'Q2 DATA 1965-2021'!AM192</f>
        <v>3.1500000000000004</v>
      </c>
      <c r="BK212" s="47">
        <v>3.97</v>
      </c>
      <c r="BL212" s="47">
        <v>1.26</v>
      </c>
    </row>
    <row r="213" spans="1:64" x14ac:dyDescent="0.2">
      <c r="A213" s="45">
        <v>198005</v>
      </c>
      <c r="B213">
        <f>'Q2 DATA 1965-2021'!B193-'Q2 DATA 1965-2021'!AM193</f>
        <v>6.1400000000000006</v>
      </c>
      <c r="C213" s="47">
        <v>5.26</v>
      </c>
      <c r="D213" s="47">
        <v>0.81</v>
      </c>
      <c r="P213" s="45">
        <v>198005</v>
      </c>
      <c r="Q213">
        <f>'Q2 DATA 1965-2021'!C193-'Q2 DATA 1965-2021'!AM193</f>
        <v>7.8699999999999992</v>
      </c>
      <c r="R213" s="47">
        <v>5.26</v>
      </c>
      <c r="S213" s="47">
        <v>0.81</v>
      </c>
      <c r="AE213" s="45">
        <v>198005</v>
      </c>
      <c r="AF213">
        <f>'Q2 DATA 1965-2021'!D193-'Q2 DATA 1965-2021'!AM193</f>
        <v>7.0299999999999994</v>
      </c>
      <c r="AG213" s="47">
        <v>5.26</v>
      </c>
      <c r="AH213" s="47">
        <v>0.81</v>
      </c>
      <c r="AT213" s="45">
        <v>198005</v>
      </c>
      <c r="AU213">
        <f>'Q2 DATA 1965-2021'!E193-'Q2 DATA 1965-2021'!AM193</f>
        <v>7.5599999999999987</v>
      </c>
      <c r="AV213" s="47">
        <v>5.26</v>
      </c>
      <c r="AW213" s="47">
        <v>0.81</v>
      </c>
      <c r="BI213" s="45">
        <v>198005</v>
      </c>
      <c r="BJ213">
        <f>'Q2 DATA 1965-2021'!F193-'Q2 DATA 1965-2021'!AM193</f>
        <v>4.3100000000000005</v>
      </c>
      <c r="BK213" s="47">
        <v>5.26</v>
      </c>
      <c r="BL213" s="47">
        <v>0.81</v>
      </c>
    </row>
    <row r="214" spans="1:64" x14ac:dyDescent="0.2">
      <c r="A214" s="45">
        <v>198006</v>
      </c>
      <c r="B214">
        <f>'Q2 DATA 1965-2021'!B194-'Q2 DATA 1965-2021'!AM194</f>
        <v>3.9499999999999997</v>
      </c>
      <c r="C214" s="47">
        <v>3.06</v>
      </c>
      <c r="D214" s="47">
        <v>0.61</v>
      </c>
      <c r="P214" s="45">
        <v>198006</v>
      </c>
      <c r="Q214">
        <f>'Q2 DATA 1965-2021'!C194-'Q2 DATA 1965-2021'!AM194</f>
        <v>4.3099999999999996</v>
      </c>
      <c r="R214" s="47">
        <v>3.06</v>
      </c>
      <c r="S214" s="47">
        <v>0.61</v>
      </c>
      <c r="AE214" s="45">
        <v>198006</v>
      </c>
      <c r="AF214">
        <f>'Q2 DATA 1965-2021'!D194-'Q2 DATA 1965-2021'!AM194</f>
        <v>4.01</v>
      </c>
      <c r="AG214" s="47">
        <v>3.06</v>
      </c>
      <c r="AH214" s="47">
        <v>0.61</v>
      </c>
      <c r="AT214" s="45">
        <v>198006</v>
      </c>
      <c r="AU214">
        <f>'Q2 DATA 1965-2021'!E194-'Q2 DATA 1965-2021'!AM194</f>
        <v>4.37</v>
      </c>
      <c r="AV214" s="47">
        <v>3.06</v>
      </c>
      <c r="AW214" s="47">
        <v>0.61</v>
      </c>
      <c r="BI214" s="45">
        <v>198006</v>
      </c>
      <c r="BJ214">
        <f>'Q2 DATA 1965-2021'!F194-'Q2 DATA 1965-2021'!AM194</f>
        <v>2.35</v>
      </c>
      <c r="BK214" s="47">
        <v>3.06</v>
      </c>
      <c r="BL214" s="47">
        <v>0.61</v>
      </c>
    </row>
    <row r="215" spans="1:64" x14ac:dyDescent="0.2">
      <c r="A215" s="45">
        <v>198007</v>
      </c>
      <c r="B215">
        <f>'Q2 DATA 1965-2021'!B195-'Q2 DATA 1965-2021'!AM195</f>
        <v>9.33</v>
      </c>
      <c r="C215" s="47">
        <v>6.49</v>
      </c>
      <c r="D215" s="47">
        <v>0.53</v>
      </c>
      <c r="P215" s="45">
        <v>198007</v>
      </c>
      <c r="Q215">
        <f>'Q2 DATA 1965-2021'!C195-'Q2 DATA 1965-2021'!AM195</f>
        <v>10.290000000000001</v>
      </c>
      <c r="R215" s="47">
        <v>6.49</v>
      </c>
      <c r="S215" s="47">
        <v>0.53</v>
      </c>
      <c r="AE215" s="45">
        <v>198007</v>
      </c>
      <c r="AF215">
        <f>'Q2 DATA 1965-2021'!D195-'Q2 DATA 1965-2021'!AM195</f>
        <v>8.58</v>
      </c>
      <c r="AG215" s="47">
        <v>6.49</v>
      </c>
      <c r="AH215" s="47">
        <v>0.53</v>
      </c>
      <c r="AT215" s="45">
        <v>198007</v>
      </c>
      <c r="AU215">
        <f>'Q2 DATA 1965-2021'!E195-'Q2 DATA 1965-2021'!AM195</f>
        <v>7.3199999999999994</v>
      </c>
      <c r="AV215" s="47">
        <v>6.49</v>
      </c>
      <c r="AW215" s="47">
        <v>0.53</v>
      </c>
      <c r="BI215" s="45">
        <v>198007</v>
      </c>
      <c r="BJ215">
        <f>'Q2 DATA 1965-2021'!F195-'Q2 DATA 1965-2021'!AM195</f>
        <v>5.63</v>
      </c>
      <c r="BK215" s="47">
        <v>6.49</v>
      </c>
      <c r="BL215" s="47">
        <v>0.53</v>
      </c>
    </row>
    <row r="216" spans="1:64" x14ac:dyDescent="0.2">
      <c r="A216" s="45">
        <v>198008</v>
      </c>
      <c r="B216">
        <f>'Q2 DATA 1965-2021'!B196-'Q2 DATA 1965-2021'!AM196</f>
        <v>7.1400000000000006</v>
      </c>
      <c r="C216" s="47">
        <v>1.8</v>
      </c>
      <c r="D216" s="47">
        <v>0.64</v>
      </c>
      <c r="P216" s="45">
        <v>198008</v>
      </c>
      <c r="Q216">
        <f>'Q2 DATA 1965-2021'!C196-'Q2 DATA 1965-2021'!AM196</f>
        <v>5.21</v>
      </c>
      <c r="R216" s="47">
        <v>1.8</v>
      </c>
      <c r="S216" s="47">
        <v>0.64</v>
      </c>
      <c r="AE216" s="45">
        <v>198008</v>
      </c>
      <c r="AF216">
        <f>'Q2 DATA 1965-2021'!D196-'Q2 DATA 1965-2021'!AM196</f>
        <v>3.69</v>
      </c>
      <c r="AG216" s="47">
        <v>1.8</v>
      </c>
      <c r="AH216" s="47">
        <v>0.64</v>
      </c>
      <c r="AT216" s="45">
        <v>198008</v>
      </c>
      <c r="AU216">
        <f>'Q2 DATA 1965-2021'!E196-'Q2 DATA 1965-2021'!AM196</f>
        <v>1.63</v>
      </c>
      <c r="AV216" s="47">
        <v>1.8</v>
      </c>
      <c r="AW216" s="47">
        <v>0.64</v>
      </c>
      <c r="BI216" s="45">
        <v>198008</v>
      </c>
      <c r="BJ216">
        <f>'Q2 DATA 1965-2021'!F196-'Q2 DATA 1965-2021'!AM196</f>
        <v>0.85</v>
      </c>
      <c r="BK216" s="47">
        <v>1.8</v>
      </c>
      <c r="BL216" s="47">
        <v>0.64</v>
      </c>
    </row>
    <row r="217" spans="1:64" x14ac:dyDescent="0.2">
      <c r="A217" s="45">
        <v>198009</v>
      </c>
      <c r="B217">
        <f>'Q2 DATA 1965-2021'!B197-'Q2 DATA 1965-2021'!AM197</f>
        <v>3.5</v>
      </c>
      <c r="C217" s="47">
        <v>2.19</v>
      </c>
      <c r="D217" s="47">
        <v>0.75</v>
      </c>
      <c r="P217" s="45">
        <v>198009</v>
      </c>
      <c r="Q217">
        <f>'Q2 DATA 1965-2021'!C197-'Q2 DATA 1965-2021'!AM197</f>
        <v>2.34</v>
      </c>
      <c r="R217" s="47">
        <v>2.19</v>
      </c>
      <c r="S217" s="47">
        <v>0.75</v>
      </c>
      <c r="AE217" s="45">
        <v>198009</v>
      </c>
      <c r="AF217">
        <f>'Q2 DATA 1965-2021'!D197-'Q2 DATA 1965-2021'!AM197</f>
        <v>2.31</v>
      </c>
      <c r="AG217" s="47">
        <v>2.19</v>
      </c>
      <c r="AH217" s="47">
        <v>0.75</v>
      </c>
      <c r="AT217" s="45">
        <v>198009</v>
      </c>
      <c r="AU217">
        <f>'Q2 DATA 1965-2021'!E197-'Q2 DATA 1965-2021'!AM197</f>
        <v>2.39</v>
      </c>
      <c r="AV217" s="47">
        <v>2.19</v>
      </c>
      <c r="AW217" s="47">
        <v>0.75</v>
      </c>
      <c r="BI217" s="45">
        <v>198009</v>
      </c>
      <c r="BJ217">
        <f>'Q2 DATA 1965-2021'!F197-'Q2 DATA 1965-2021'!AM197</f>
        <v>2.0699999999999998</v>
      </c>
      <c r="BK217" s="47">
        <v>2.19</v>
      </c>
      <c r="BL217" s="47">
        <v>0.75</v>
      </c>
    </row>
    <row r="218" spans="1:64" x14ac:dyDescent="0.2">
      <c r="A218" s="45">
        <v>198010</v>
      </c>
      <c r="B218">
        <f>'Q2 DATA 1965-2021'!B198-'Q2 DATA 1965-2021'!AM198</f>
        <v>4.28</v>
      </c>
      <c r="C218" s="47">
        <v>1.06</v>
      </c>
      <c r="D218" s="47">
        <v>0.95</v>
      </c>
      <c r="P218" s="45">
        <v>198010</v>
      </c>
      <c r="Q218">
        <f>'Q2 DATA 1965-2021'!C198-'Q2 DATA 1965-2021'!AM198</f>
        <v>2.4500000000000002</v>
      </c>
      <c r="R218" s="47">
        <v>1.06</v>
      </c>
      <c r="S218" s="47">
        <v>0.95</v>
      </c>
      <c r="AE218" s="45">
        <v>198010</v>
      </c>
      <c r="AF218">
        <f>'Q2 DATA 1965-2021'!D198-'Q2 DATA 1965-2021'!AM198</f>
        <v>1.1500000000000001</v>
      </c>
      <c r="AG218" s="47">
        <v>1.06</v>
      </c>
      <c r="AH218" s="47">
        <v>0.95</v>
      </c>
      <c r="AT218" s="45">
        <v>198010</v>
      </c>
      <c r="AU218">
        <f>'Q2 DATA 1965-2021'!E198-'Q2 DATA 1965-2021'!AM198</f>
        <v>5.0000000000000044E-2</v>
      </c>
      <c r="AV218" s="47">
        <v>1.06</v>
      </c>
      <c r="AW218" s="47">
        <v>0.95</v>
      </c>
      <c r="BI218" s="45">
        <v>198010</v>
      </c>
      <c r="BJ218">
        <f>'Q2 DATA 1965-2021'!F198-'Q2 DATA 1965-2021'!AM198</f>
        <v>0.92000000000000015</v>
      </c>
      <c r="BK218" s="47">
        <v>1.06</v>
      </c>
      <c r="BL218" s="47">
        <v>0.95</v>
      </c>
    </row>
    <row r="219" spans="1:64" x14ac:dyDescent="0.2">
      <c r="A219" s="45">
        <v>198011</v>
      </c>
      <c r="B219">
        <f>'Q2 DATA 1965-2021'!B199-'Q2 DATA 1965-2021'!AM199</f>
        <v>6.71</v>
      </c>
      <c r="C219" s="47">
        <v>9.59</v>
      </c>
      <c r="D219" s="47">
        <v>0.96</v>
      </c>
      <c r="P219" s="45">
        <v>198011</v>
      </c>
      <c r="Q219">
        <f>'Q2 DATA 1965-2021'!C199-'Q2 DATA 1965-2021'!AM199</f>
        <v>7.3199999999999994</v>
      </c>
      <c r="R219" s="47">
        <v>9.59</v>
      </c>
      <c r="S219" s="47">
        <v>0.96</v>
      </c>
      <c r="AE219" s="45">
        <v>198011</v>
      </c>
      <c r="AF219">
        <f>'Q2 DATA 1965-2021'!D199-'Q2 DATA 1965-2021'!AM199</f>
        <v>6.05</v>
      </c>
      <c r="AG219" s="47">
        <v>9.59</v>
      </c>
      <c r="AH219" s="47">
        <v>0.96</v>
      </c>
      <c r="AT219" s="45">
        <v>198011</v>
      </c>
      <c r="AU219">
        <f>'Q2 DATA 1965-2021'!E199-'Q2 DATA 1965-2021'!AM199</f>
        <v>7.2700000000000005</v>
      </c>
      <c r="AV219" s="47">
        <v>9.59</v>
      </c>
      <c r="AW219" s="47">
        <v>0.96</v>
      </c>
      <c r="BI219" s="45">
        <v>198011</v>
      </c>
      <c r="BJ219">
        <f>'Q2 DATA 1965-2021'!F199-'Q2 DATA 1965-2021'!AM199</f>
        <v>11.05</v>
      </c>
      <c r="BK219" s="47">
        <v>9.59</v>
      </c>
      <c r="BL219" s="47">
        <v>0.96</v>
      </c>
    </row>
    <row r="220" spans="1:64" x14ac:dyDescent="0.2">
      <c r="A220" s="45">
        <v>198012</v>
      </c>
      <c r="B220">
        <f>'Q2 DATA 1965-2021'!B200-'Q2 DATA 1965-2021'!AM200</f>
        <v>-5.92</v>
      </c>
      <c r="C220" s="47">
        <v>-4.5199999999999996</v>
      </c>
      <c r="D220" s="47">
        <v>1.31</v>
      </c>
      <c r="P220" s="45">
        <v>198012</v>
      </c>
      <c r="Q220">
        <f>'Q2 DATA 1965-2021'!C200-'Q2 DATA 1965-2021'!AM200</f>
        <v>-4.01</v>
      </c>
      <c r="R220" s="47">
        <v>-4.5199999999999996</v>
      </c>
      <c r="S220" s="47">
        <v>1.31</v>
      </c>
      <c r="AE220" s="45">
        <v>198012</v>
      </c>
      <c r="AF220">
        <f>'Q2 DATA 1965-2021'!D200-'Q2 DATA 1965-2021'!AM200</f>
        <v>-3.85</v>
      </c>
      <c r="AG220" s="47">
        <v>-4.5199999999999996</v>
      </c>
      <c r="AH220" s="47">
        <v>1.31</v>
      </c>
      <c r="AT220" s="45">
        <v>198012</v>
      </c>
      <c r="AU220">
        <f>'Q2 DATA 1965-2021'!E200-'Q2 DATA 1965-2021'!AM200</f>
        <v>-3.5</v>
      </c>
      <c r="AV220" s="47">
        <v>-4.5199999999999996</v>
      </c>
      <c r="AW220" s="47">
        <v>1.31</v>
      </c>
      <c r="BI220" s="45">
        <v>198012</v>
      </c>
      <c r="BJ220">
        <f>'Q2 DATA 1965-2021'!F200-'Q2 DATA 1965-2021'!AM200</f>
        <v>-4.58</v>
      </c>
      <c r="BK220" s="47">
        <v>-4.5199999999999996</v>
      </c>
      <c r="BL220" s="47">
        <v>1.31</v>
      </c>
    </row>
    <row r="221" spans="1:64" x14ac:dyDescent="0.2">
      <c r="A221" s="45">
        <v>198101</v>
      </c>
      <c r="B221">
        <f>'Q2 DATA 1965-2021'!B201-'Q2 DATA 1965-2021'!AM201</f>
        <v>-1.55</v>
      </c>
      <c r="C221" s="47">
        <v>-5.04</v>
      </c>
      <c r="D221" s="47">
        <v>1.04</v>
      </c>
      <c r="P221" s="45">
        <v>198101</v>
      </c>
      <c r="Q221">
        <f>'Q2 DATA 1965-2021'!C201-'Q2 DATA 1965-2021'!AM201</f>
        <v>-2.2800000000000002</v>
      </c>
      <c r="R221" s="47">
        <v>-5.04</v>
      </c>
      <c r="S221" s="47">
        <v>1.04</v>
      </c>
      <c r="AE221" s="45">
        <v>198101</v>
      </c>
      <c r="AF221">
        <f>'Q2 DATA 1965-2021'!D201-'Q2 DATA 1965-2021'!AM201</f>
        <v>-2.59</v>
      </c>
      <c r="AG221" s="47">
        <v>-5.04</v>
      </c>
      <c r="AH221" s="47">
        <v>1.04</v>
      </c>
      <c r="AT221" s="45">
        <v>198101</v>
      </c>
      <c r="AU221">
        <f>'Q2 DATA 1965-2021'!E201-'Q2 DATA 1965-2021'!AM201</f>
        <v>-3.9</v>
      </c>
      <c r="AV221" s="47">
        <v>-5.04</v>
      </c>
      <c r="AW221" s="47">
        <v>1.04</v>
      </c>
      <c r="BI221" s="45">
        <v>198101</v>
      </c>
      <c r="BJ221">
        <f>'Q2 DATA 1965-2021'!F201-'Q2 DATA 1965-2021'!AM201</f>
        <v>-6.18</v>
      </c>
      <c r="BK221" s="47">
        <v>-5.04</v>
      </c>
      <c r="BL221" s="47">
        <v>1.04</v>
      </c>
    </row>
    <row r="222" spans="1:64" x14ac:dyDescent="0.2">
      <c r="A222" s="45">
        <v>198102</v>
      </c>
      <c r="B222">
        <f>'Q2 DATA 1965-2021'!B202-'Q2 DATA 1965-2021'!AM202</f>
        <v>-1.51</v>
      </c>
      <c r="C222" s="47">
        <v>0.56999999999999995</v>
      </c>
      <c r="D222" s="47">
        <v>1.07</v>
      </c>
      <c r="P222" s="45">
        <v>198102</v>
      </c>
      <c r="Q222">
        <f>'Q2 DATA 1965-2021'!C202-'Q2 DATA 1965-2021'!AM202</f>
        <v>0.62999999999999989</v>
      </c>
      <c r="R222" s="47">
        <v>0.56999999999999995</v>
      </c>
      <c r="S222" s="47">
        <v>1.07</v>
      </c>
      <c r="AE222" s="45">
        <v>198102</v>
      </c>
      <c r="AF222">
        <f>'Q2 DATA 1965-2021'!D202-'Q2 DATA 1965-2021'!AM202</f>
        <v>0.95999999999999974</v>
      </c>
      <c r="AG222" s="47">
        <v>0.56999999999999995</v>
      </c>
      <c r="AH222" s="47">
        <v>1.07</v>
      </c>
      <c r="AT222" s="45">
        <v>198102</v>
      </c>
      <c r="AU222">
        <f>'Q2 DATA 1965-2021'!E202-'Q2 DATA 1965-2021'!AM202</f>
        <v>1.18</v>
      </c>
      <c r="AV222" s="47">
        <v>0.56999999999999995</v>
      </c>
      <c r="AW222" s="47">
        <v>1.07</v>
      </c>
      <c r="BI222" s="45">
        <v>198102</v>
      </c>
      <c r="BJ222">
        <f>'Q2 DATA 1965-2021'!F202-'Q2 DATA 1965-2021'!AM202</f>
        <v>0.69</v>
      </c>
      <c r="BK222" s="47">
        <v>0.56999999999999995</v>
      </c>
      <c r="BL222" s="47">
        <v>1.07</v>
      </c>
    </row>
    <row r="223" spans="1:64" x14ac:dyDescent="0.2">
      <c r="A223" s="45">
        <v>198103</v>
      </c>
      <c r="B223">
        <f>'Q2 DATA 1965-2021'!B203-'Q2 DATA 1965-2021'!AM203</f>
        <v>6.2700000000000005</v>
      </c>
      <c r="C223" s="47">
        <v>3.56</v>
      </c>
      <c r="D223" s="47">
        <v>1.21</v>
      </c>
      <c r="P223" s="45">
        <v>198103</v>
      </c>
      <c r="Q223">
        <f>'Q2 DATA 1965-2021'!C203-'Q2 DATA 1965-2021'!AM203</f>
        <v>6.58</v>
      </c>
      <c r="R223" s="47">
        <v>3.56</v>
      </c>
      <c r="S223" s="47">
        <v>1.21</v>
      </c>
      <c r="AE223" s="45">
        <v>198103</v>
      </c>
      <c r="AF223">
        <f>'Q2 DATA 1965-2021'!D203-'Q2 DATA 1965-2021'!AM203</f>
        <v>6.76</v>
      </c>
      <c r="AG223" s="47">
        <v>3.56</v>
      </c>
      <c r="AH223" s="47">
        <v>1.21</v>
      </c>
      <c r="AT223" s="45">
        <v>198103</v>
      </c>
      <c r="AU223">
        <f>'Q2 DATA 1965-2021'!E203-'Q2 DATA 1965-2021'!AM203</f>
        <v>7.0200000000000005</v>
      </c>
      <c r="AV223" s="47">
        <v>3.56</v>
      </c>
      <c r="AW223" s="47">
        <v>1.21</v>
      </c>
      <c r="BI223" s="45">
        <v>198103</v>
      </c>
      <c r="BJ223">
        <f>'Q2 DATA 1965-2021'!F203-'Q2 DATA 1965-2021'!AM203</f>
        <v>1.6600000000000001</v>
      </c>
      <c r="BK223" s="47">
        <v>3.56</v>
      </c>
      <c r="BL223" s="47">
        <v>1.21</v>
      </c>
    </row>
    <row r="224" spans="1:64" x14ac:dyDescent="0.2">
      <c r="A224" s="45">
        <v>198104</v>
      </c>
      <c r="B224">
        <f>'Q2 DATA 1965-2021'!B204-'Q2 DATA 1965-2021'!AM204</f>
        <v>2.69</v>
      </c>
      <c r="C224" s="47">
        <v>-2.11</v>
      </c>
      <c r="D224" s="47">
        <v>1.08</v>
      </c>
      <c r="P224" s="45">
        <v>198104</v>
      </c>
      <c r="Q224">
        <f>'Q2 DATA 1965-2021'!C204-'Q2 DATA 1965-2021'!AM204</f>
        <v>2.21</v>
      </c>
      <c r="R224" s="47">
        <v>-2.11</v>
      </c>
      <c r="S224" s="47">
        <v>1.08</v>
      </c>
      <c r="AE224" s="45">
        <v>198104</v>
      </c>
      <c r="AF224">
        <f>'Q2 DATA 1965-2021'!D204-'Q2 DATA 1965-2021'!AM204</f>
        <v>1.0899999999999999</v>
      </c>
      <c r="AG224" s="47">
        <v>-2.11</v>
      </c>
      <c r="AH224" s="47">
        <v>1.08</v>
      </c>
      <c r="AT224" s="45">
        <v>198104</v>
      </c>
      <c r="AU224">
        <f>'Q2 DATA 1965-2021'!E204-'Q2 DATA 1965-2021'!AM204</f>
        <v>-1.07</v>
      </c>
      <c r="AV224" s="47">
        <v>-2.11</v>
      </c>
      <c r="AW224" s="47">
        <v>1.08</v>
      </c>
      <c r="BI224" s="45">
        <v>198104</v>
      </c>
      <c r="BJ224">
        <f>'Q2 DATA 1965-2021'!F204-'Q2 DATA 1965-2021'!AM204</f>
        <v>-3.39</v>
      </c>
      <c r="BK224" s="47">
        <v>-2.11</v>
      </c>
      <c r="BL224" s="47">
        <v>1.08</v>
      </c>
    </row>
    <row r="225" spans="1:64" x14ac:dyDescent="0.2">
      <c r="A225" s="45">
        <v>198105</v>
      </c>
      <c r="B225">
        <f>'Q2 DATA 1965-2021'!B205-'Q2 DATA 1965-2021'!AM205</f>
        <v>2.3000000000000003</v>
      </c>
      <c r="C225" s="47">
        <v>0.11</v>
      </c>
      <c r="D225" s="47">
        <v>1.1499999999999999</v>
      </c>
      <c r="P225" s="45">
        <v>198105</v>
      </c>
      <c r="Q225">
        <f>'Q2 DATA 1965-2021'!C205-'Q2 DATA 1965-2021'!AM205</f>
        <v>2.29</v>
      </c>
      <c r="R225" s="47">
        <v>0.11</v>
      </c>
      <c r="S225" s="47">
        <v>1.1499999999999999</v>
      </c>
      <c r="AE225" s="45">
        <v>198105</v>
      </c>
      <c r="AF225">
        <f>'Q2 DATA 1965-2021'!D205-'Q2 DATA 1965-2021'!AM205</f>
        <v>1.7600000000000002</v>
      </c>
      <c r="AG225" s="47">
        <v>0.11</v>
      </c>
      <c r="AH225" s="47">
        <v>1.1499999999999999</v>
      </c>
      <c r="AT225" s="45">
        <v>198105</v>
      </c>
      <c r="AU225">
        <f>'Q2 DATA 1965-2021'!E205-'Q2 DATA 1965-2021'!AM205</f>
        <v>1.1000000000000001</v>
      </c>
      <c r="AV225" s="47">
        <v>0.11</v>
      </c>
      <c r="AW225" s="47">
        <v>1.1499999999999999</v>
      </c>
      <c r="BI225" s="45">
        <v>198105</v>
      </c>
      <c r="BJ225">
        <f>'Q2 DATA 1965-2021'!F205-'Q2 DATA 1965-2021'!AM205</f>
        <v>-0.77999999999999992</v>
      </c>
      <c r="BK225" s="47">
        <v>0.11</v>
      </c>
      <c r="BL225" s="47">
        <v>1.1499999999999999</v>
      </c>
    </row>
    <row r="226" spans="1:64" x14ac:dyDescent="0.2">
      <c r="A226" s="45">
        <v>198106</v>
      </c>
      <c r="B226">
        <f>'Q2 DATA 1965-2021'!B206-'Q2 DATA 1965-2021'!AM206</f>
        <v>-2.85</v>
      </c>
      <c r="C226" s="47">
        <v>-2.36</v>
      </c>
      <c r="D226" s="47">
        <v>1.35</v>
      </c>
      <c r="P226" s="45">
        <v>198106</v>
      </c>
      <c r="Q226">
        <f>'Q2 DATA 1965-2021'!C206-'Q2 DATA 1965-2021'!AM206</f>
        <v>-3.98</v>
      </c>
      <c r="R226" s="47">
        <v>-2.36</v>
      </c>
      <c r="S226" s="47">
        <v>1.35</v>
      </c>
      <c r="AE226" s="45">
        <v>198106</v>
      </c>
      <c r="AF226">
        <f>'Q2 DATA 1965-2021'!D206-'Q2 DATA 1965-2021'!AM206</f>
        <v>-3.0700000000000003</v>
      </c>
      <c r="AG226" s="47">
        <v>-2.36</v>
      </c>
      <c r="AH226" s="47">
        <v>1.35</v>
      </c>
      <c r="AT226" s="45">
        <v>198106</v>
      </c>
      <c r="AU226">
        <f>'Q2 DATA 1965-2021'!E206-'Q2 DATA 1965-2021'!AM206</f>
        <v>-2.84</v>
      </c>
      <c r="AV226" s="47">
        <v>-2.36</v>
      </c>
      <c r="AW226" s="47">
        <v>1.35</v>
      </c>
      <c r="BI226" s="45">
        <v>198106</v>
      </c>
      <c r="BJ226">
        <f>'Q2 DATA 1965-2021'!F206-'Q2 DATA 1965-2021'!AM206</f>
        <v>-1.6600000000000001</v>
      </c>
      <c r="BK226" s="47">
        <v>-2.36</v>
      </c>
      <c r="BL226" s="47">
        <v>1.35</v>
      </c>
    </row>
    <row r="227" spans="1:64" x14ac:dyDescent="0.2">
      <c r="A227" s="45">
        <v>198107</v>
      </c>
      <c r="B227">
        <f>'Q2 DATA 1965-2021'!B207-'Q2 DATA 1965-2021'!AM207</f>
        <v>-4.0199999999999996</v>
      </c>
      <c r="C227" s="47">
        <v>-1.54</v>
      </c>
      <c r="D227" s="47">
        <v>1.24</v>
      </c>
      <c r="P227" s="45">
        <v>198107</v>
      </c>
      <c r="Q227">
        <f>'Q2 DATA 1965-2021'!C207-'Q2 DATA 1965-2021'!AM207</f>
        <v>-3.34</v>
      </c>
      <c r="R227" s="47">
        <v>-1.54</v>
      </c>
      <c r="S227" s="47">
        <v>1.24</v>
      </c>
      <c r="AE227" s="45">
        <v>198107</v>
      </c>
      <c r="AF227">
        <f>'Q2 DATA 1965-2021'!D207-'Q2 DATA 1965-2021'!AM207</f>
        <v>-3.05</v>
      </c>
      <c r="AG227" s="47">
        <v>-1.54</v>
      </c>
      <c r="AH227" s="47">
        <v>1.24</v>
      </c>
      <c r="AT227" s="45">
        <v>198107</v>
      </c>
      <c r="AU227">
        <f>'Q2 DATA 1965-2021'!E207-'Q2 DATA 1965-2021'!AM207</f>
        <v>-2.27</v>
      </c>
      <c r="AV227" s="47">
        <v>-1.54</v>
      </c>
      <c r="AW227" s="47">
        <v>1.24</v>
      </c>
      <c r="BI227" s="45">
        <v>198107</v>
      </c>
      <c r="BJ227">
        <f>'Q2 DATA 1965-2021'!F207-'Q2 DATA 1965-2021'!AM207</f>
        <v>-0.78</v>
      </c>
      <c r="BK227" s="47">
        <v>-1.54</v>
      </c>
      <c r="BL227" s="47">
        <v>1.24</v>
      </c>
    </row>
    <row r="228" spans="1:64" x14ac:dyDescent="0.2">
      <c r="A228" s="45">
        <v>198108</v>
      </c>
      <c r="B228">
        <f>'Q2 DATA 1965-2021'!B208-'Q2 DATA 1965-2021'!AM208</f>
        <v>-9.6</v>
      </c>
      <c r="C228" s="47">
        <v>-7.04</v>
      </c>
      <c r="D228" s="47">
        <v>1.28</v>
      </c>
      <c r="P228" s="45">
        <v>198108</v>
      </c>
      <c r="Q228">
        <f>'Q2 DATA 1965-2021'!C208-'Q2 DATA 1965-2021'!AM208</f>
        <v>-8.67</v>
      </c>
      <c r="R228" s="47">
        <v>-7.04</v>
      </c>
      <c r="S228" s="47">
        <v>1.28</v>
      </c>
      <c r="AE228" s="45">
        <v>198108</v>
      </c>
      <c r="AF228">
        <f>'Q2 DATA 1965-2021'!D208-'Q2 DATA 1965-2021'!AM208</f>
        <v>-7.69</v>
      </c>
      <c r="AG228" s="47">
        <v>-7.04</v>
      </c>
      <c r="AH228" s="47">
        <v>1.28</v>
      </c>
      <c r="AT228" s="45">
        <v>198108</v>
      </c>
      <c r="AU228">
        <f>'Q2 DATA 1965-2021'!E208-'Q2 DATA 1965-2021'!AM208</f>
        <v>-6.55</v>
      </c>
      <c r="AV228" s="47">
        <v>-7.04</v>
      </c>
      <c r="AW228" s="47">
        <v>1.28</v>
      </c>
      <c r="BI228" s="45">
        <v>198108</v>
      </c>
      <c r="BJ228">
        <f>'Q2 DATA 1965-2021'!F208-'Q2 DATA 1965-2021'!AM208</f>
        <v>-6.67</v>
      </c>
      <c r="BK228" s="47">
        <v>-7.04</v>
      </c>
      <c r="BL228" s="47">
        <v>1.28</v>
      </c>
    </row>
    <row r="229" spans="1:64" x14ac:dyDescent="0.2">
      <c r="A229" s="45">
        <v>198109</v>
      </c>
      <c r="B229">
        <f>'Q2 DATA 1965-2021'!B209-'Q2 DATA 1965-2021'!AM209</f>
        <v>-10.72</v>
      </c>
      <c r="C229" s="47">
        <v>-7.17</v>
      </c>
      <c r="D229" s="47">
        <v>1.24</v>
      </c>
      <c r="P229" s="45">
        <v>198109</v>
      </c>
      <c r="Q229">
        <f>'Q2 DATA 1965-2021'!C209-'Q2 DATA 1965-2021'!AM209</f>
        <v>-8.61</v>
      </c>
      <c r="R229" s="47">
        <v>-7.17</v>
      </c>
      <c r="S229" s="47">
        <v>1.24</v>
      </c>
      <c r="AE229" s="45">
        <v>198109</v>
      </c>
      <c r="AF229">
        <f>'Q2 DATA 1965-2021'!D209-'Q2 DATA 1965-2021'!AM209</f>
        <v>-7.65</v>
      </c>
      <c r="AG229" s="47">
        <v>-7.17</v>
      </c>
      <c r="AH229" s="47">
        <v>1.24</v>
      </c>
      <c r="AT229" s="45">
        <v>198109</v>
      </c>
      <c r="AU229">
        <f>'Q2 DATA 1965-2021'!E209-'Q2 DATA 1965-2021'!AM209</f>
        <v>-8.0299999999999994</v>
      </c>
      <c r="AV229" s="47">
        <v>-7.17</v>
      </c>
      <c r="AW229" s="47">
        <v>1.24</v>
      </c>
      <c r="BI229" s="45">
        <v>198109</v>
      </c>
      <c r="BJ229">
        <f>'Q2 DATA 1965-2021'!F209-'Q2 DATA 1965-2021'!AM209</f>
        <v>-6.5600000000000005</v>
      </c>
      <c r="BK229" s="47">
        <v>-7.17</v>
      </c>
      <c r="BL229" s="47">
        <v>1.24</v>
      </c>
    </row>
    <row r="230" spans="1:64" x14ac:dyDescent="0.2">
      <c r="A230" s="45">
        <v>198110</v>
      </c>
      <c r="B230">
        <f>'Q2 DATA 1965-2021'!B210-'Q2 DATA 1965-2021'!AM210</f>
        <v>6.61</v>
      </c>
      <c r="C230" s="47">
        <v>4.92</v>
      </c>
      <c r="D230" s="47">
        <v>1.21</v>
      </c>
      <c r="P230" s="45">
        <v>198110</v>
      </c>
      <c r="Q230">
        <f>'Q2 DATA 1965-2021'!C210-'Q2 DATA 1965-2021'!AM210</f>
        <v>7.04</v>
      </c>
      <c r="R230" s="47">
        <v>4.92</v>
      </c>
      <c r="S230" s="47">
        <v>1.21</v>
      </c>
      <c r="AE230" s="45">
        <v>198110</v>
      </c>
      <c r="AF230">
        <f>'Q2 DATA 1965-2021'!D210-'Q2 DATA 1965-2021'!AM210</f>
        <v>6.01</v>
      </c>
      <c r="AG230" s="47">
        <v>4.92</v>
      </c>
      <c r="AH230" s="47">
        <v>1.21</v>
      </c>
      <c r="AT230" s="45">
        <v>198110</v>
      </c>
      <c r="AU230">
        <f>'Q2 DATA 1965-2021'!E210-'Q2 DATA 1965-2021'!AM210</f>
        <v>5.16</v>
      </c>
      <c r="AV230" s="47">
        <v>4.92</v>
      </c>
      <c r="AW230" s="47">
        <v>1.21</v>
      </c>
      <c r="BI230" s="45">
        <v>198110</v>
      </c>
      <c r="BJ230">
        <f>'Q2 DATA 1965-2021'!F210-'Q2 DATA 1965-2021'!AM210</f>
        <v>4.4000000000000004</v>
      </c>
      <c r="BK230" s="47">
        <v>4.92</v>
      </c>
      <c r="BL230" s="47">
        <v>1.21</v>
      </c>
    </row>
    <row r="231" spans="1:64" x14ac:dyDescent="0.2">
      <c r="A231" s="45">
        <v>198111</v>
      </c>
      <c r="B231">
        <f>'Q2 DATA 1965-2021'!B211-'Q2 DATA 1965-2021'!AM211</f>
        <v>0.97</v>
      </c>
      <c r="C231" s="47">
        <v>3.36</v>
      </c>
      <c r="D231" s="47">
        <v>1.07</v>
      </c>
      <c r="P231" s="45">
        <v>198111</v>
      </c>
      <c r="Q231">
        <f>'Q2 DATA 1965-2021'!C211-'Q2 DATA 1965-2021'!AM211</f>
        <v>2.91</v>
      </c>
      <c r="R231" s="47">
        <v>3.36</v>
      </c>
      <c r="S231" s="47">
        <v>1.07</v>
      </c>
      <c r="AE231" s="45">
        <v>198111</v>
      </c>
      <c r="AF231">
        <f>'Q2 DATA 1965-2021'!D211-'Q2 DATA 1965-2021'!AM211</f>
        <v>1.76</v>
      </c>
      <c r="AG231" s="47">
        <v>3.36</v>
      </c>
      <c r="AH231" s="47">
        <v>1.07</v>
      </c>
      <c r="AT231" s="45">
        <v>198111</v>
      </c>
      <c r="AU231">
        <f>'Q2 DATA 1965-2021'!E211-'Q2 DATA 1965-2021'!AM211</f>
        <v>3.67</v>
      </c>
      <c r="AV231" s="47">
        <v>3.36</v>
      </c>
      <c r="AW231" s="47">
        <v>1.07</v>
      </c>
      <c r="BI231" s="45">
        <v>198111</v>
      </c>
      <c r="BJ231">
        <f>'Q2 DATA 1965-2021'!F211-'Q2 DATA 1965-2021'!AM211</f>
        <v>3.76</v>
      </c>
      <c r="BK231" s="47">
        <v>3.36</v>
      </c>
      <c r="BL231" s="47">
        <v>1.07</v>
      </c>
    </row>
    <row r="232" spans="1:64" x14ac:dyDescent="0.2">
      <c r="A232" s="45">
        <v>198112</v>
      </c>
      <c r="B232">
        <f>'Q2 DATA 1965-2021'!B212-'Q2 DATA 1965-2021'!AM212</f>
        <v>-2.66</v>
      </c>
      <c r="C232" s="47">
        <v>-3.65</v>
      </c>
      <c r="D232" s="47">
        <v>0.87</v>
      </c>
      <c r="P232" s="45">
        <v>198112</v>
      </c>
      <c r="Q232">
        <f>'Q2 DATA 1965-2021'!C212-'Q2 DATA 1965-2021'!AM212</f>
        <v>-2.64</v>
      </c>
      <c r="R232" s="47">
        <v>-3.65</v>
      </c>
      <c r="S232" s="47">
        <v>0.87</v>
      </c>
      <c r="AE232" s="45">
        <v>198112</v>
      </c>
      <c r="AF232">
        <f>'Q2 DATA 1965-2021'!D212-'Q2 DATA 1965-2021'!AM212</f>
        <v>-2.9</v>
      </c>
      <c r="AG232" s="47">
        <v>-3.65</v>
      </c>
      <c r="AH232" s="47">
        <v>0.87</v>
      </c>
      <c r="AT232" s="45">
        <v>198112</v>
      </c>
      <c r="AU232">
        <f>'Q2 DATA 1965-2021'!E212-'Q2 DATA 1965-2021'!AM212</f>
        <v>-3.42</v>
      </c>
      <c r="AV232" s="47">
        <v>-3.65</v>
      </c>
      <c r="AW232" s="47">
        <v>0.87</v>
      </c>
      <c r="BI232" s="45">
        <v>198112</v>
      </c>
      <c r="BJ232">
        <f>'Q2 DATA 1965-2021'!F212-'Q2 DATA 1965-2021'!AM212</f>
        <v>-3.95</v>
      </c>
      <c r="BK232" s="47">
        <v>-3.65</v>
      </c>
      <c r="BL232" s="47">
        <v>0.87</v>
      </c>
    </row>
    <row r="233" spans="1:64" x14ac:dyDescent="0.2">
      <c r="A233" s="45">
        <v>198201</v>
      </c>
      <c r="B233">
        <f>'Q2 DATA 1965-2021'!B213-'Q2 DATA 1965-2021'!AM213</f>
        <v>-2.7199999999999998</v>
      </c>
      <c r="C233" s="47">
        <v>-3.24</v>
      </c>
      <c r="D233" s="47">
        <v>0.8</v>
      </c>
      <c r="P233" s="45">
        <v>198201</v>
      </c>
      <c r="Q233">
        <f>'Q2 DATA 1965-2021'!C213-'Q2 DATA 1965-2021'!AM213</f>
        <v>-4.41</v>
      </c>
      <c r="R233" s="47">
        <v>-3.24</v>
      </c>
      <c r="S233" s="47">
        <v>0.8</v>
      </c>
      <c r="AE233" s="45">
        <v>198201</v>
      </c>
      <c r="AF233">
        <f>'Q2 DATA 1965-2021'!D213-'Q2 DATA 1965-2021'!AM213</f>
        <v>-4.71</v>
      </c>
      <c r="AG233" s="47">
        <v>-3.24</v>
      </c>
      <c r="AH233" s="47">
        <v>0.8</v>
      </c>
      <c r="AT233" s="45">
        <v>198201</v>
      </c>
      <c r="AU233">
        <f>'Q2 DATA 1965-2021'!E213-'Q2 DATA 1965-2021'!AM213</f>
        <v>-4.7</v>
      </c>
      <c r="AV233" s="47">
        <v>-3.24</v>
      </c>
      <c r="AW233" s="47">
        <v>0.8</v>
      </c>
      <c r="BI233" s="45">
        <v>198201</v>
      </c>
      <c r="BJ233">
        <f>'Q2 DATA 1965-2021'!F213-'Q2 DATA 1965-2021'!AM213</f>
        <v>-2.6500000000000004</v>
      </c>
      <c r="BK233" s="47">
        <v>-3.24</v>
      </c>
      <c r="BL233" s="47">
        <v>0.8</v>
      </c>
    </row>
    <row r="234" spans="1:64" x14ac:dyDescent="0.2">
      <c r="A234" s="45">
        <v>198202</v>
      </c>
      <c r="B234">
        <f>'Q2 DATA 1965-2021'!B214-'Q2 DATA 1965-2021'!AM214</f>
        <v>-5.36</v>
      </c>
      <c r="C234" s="47">
        <v>-5.86</v>
      </c>
      <c r="D234" s="47">
        <v>0.92</v>
      </c>
      <c r="P234" s="45">
        <v>198202</v>
      </c>
      <c r="Q234">
        <f>'Q2 DATA 1965-2021'!C214-'Q2 DATA 1965-2021'!AM214</f>
        <v>-5.27</v>
      </c>
      <c r="R234" s="47">
        <v>-5.86</v>
      </c>
      <c r="S234" s="47">
        <v>0.92</v>
      </c>
      <c r="AE234" s="45">
        <v>198202</v>
      </c>
      <c r="AF234">
        <f>'Q2 DATA 1965-2021'!D214-'Q2 DATA 1965-2021'!AM214</f>
        <v>-4.9799999999999995</v>
      </c>
      <c r="AG234" s="47">
        <v>-5.86</v>
      </c>
      <c r="AH234" s="47">
        <v>0.92</v>
      </c>
      <c r="AT234" s="45">
        <v>198202</v>
      </c>
      <c r="AU234">
        <f>'Q2 DATA 1965-2021'!E214-'Q2 DATA 1965-2021'!AM214</f>
        <v>-4.71</v>
      </c>
      <c r="AV234" s="47">
        <v>-5.86</v>
      </c>
      <c r="AW234" s="47">
        <v>0.92</v>
      </c>
      <c r="BI234" s="45">
        <v>198202</v>
      </c>
      <c r="BJ234">
        <f>'Q2 DATA 1965-2021'!F214-'Q2 DATA 1965-2021'!AM214</f>
        <v>-6.36</v>
      </c>
      <c r="BK234" s="47">
        <v>-5.86</v>
      </c>
      <c r="BL234" s="47">
        <v>0.92</v>
      </c>
    </row>
    <row r="235" spans="1:64" x14ac:dyDescent="0.2">
      <c r="A235" s="45">
        <v>198203</v>
      </c>
      <c r="B235">
        <f>'Q2 DATA 1965-2021'!B215-'Q2 DATA 1965-2021'!AM215</f>
        <v>-2.21</v>
      </c>
      <c r="C235" s="47">
        <v>-1.87</v>
      </c>
      <c r="D235" s="47">
        <v>0.98</v>
      </c>
      <c r="P235" s="45">
        <v>198203</v>
      </c>
      <c r="Q235">
        <f>'Q2 DATA 1965-2021'!C215-'Q2 DATA 1965-2021'!AM215</f>
        <v>-1.81</v>
      </c>
      <c r="R235" s="47">
        <v>-1.87</v>
      </c>
      <c r="S235" s="47">
        <v>0.98</v>
      </c>
      <c r="AE235" s="45">
        <v>198203</v>
      </c>
      <c r="AF235">
        <f>'Q2 DATA 1965-2021'!D215-'Q2 DATA 1965-2021'!AM215</f>
        <v>-1.28</v>
      </c>
      <c r="AG235" s="47">
        <v>-1.87</v>
      </c>
      <c r="AH235" s="47">
        <v>0.98</v>
      </c>
      <c r="AT235" s="45">
        <v>198203</v>
      </c>
      <c r="AU235">
        <f>'Q2 DATA 1965-2021'!E215-'Q2 DATA 1965-2021'!AM215</f>
        <v>-1.98</v>
      </c>
      <c r="AV235" s="47">
        <v>-1.87</v>
      </c>
      <c r="AW235" s="47">
        <v>0.98</v>
      </c>
      <c r="BI235" s="45">
        <v>198203</v>
      </c>
      <c r="BJ235">
        <f>'Q2 DATA 1965-2021'!F215-'Q2 DATA 1965-2021'!AM215</f>
        <v>-1.83</v>
      </c>
      <c r="BK235" s="47">
        <v>-1.87</v>
      </c>
      <c r="BL235" s="47">
        <v>0.98</v>
      </c>
    </row>
    <row r="236" spans="1:64" x14ac:dyDescent="0.2">
      <c r="A236" s="45">
        <v>198204</v>
      </c>
      <c r="B236">
        <f>'Q2 DATA 1965-2021'!B216-'Q2 DATA 1965-2021'!AM216</f>
        <v>4.17</v>
      </c>
      <c r="C236" s="47">
        <v>3.27</v>
      </c>
      <c r="D236" s="47">
        <v>1.1299999999999999</v>
      </c>
      <c r="P236" s="45">
        <v>198204</v>
      </c>
      <c r="Q236">
        <f>'Q2 DATA 1965-2021'!C216-'Q2 DATA 1965-2021'!AM216</f>
        <v>4.6500000000000004</v>
      </c>
      <c r="R236" s="47">
        <v>3.27</v>
      </c>
      <c r="S236" s="47">
        <v>1.1299999999999999</v>
      </c>
      <c r="AE236" s="45">
        <v>198204</v>
      </c>
      <c r="AF236">
        <f>'Q2 DATA 1965-2021'!D216-'Q2 DATA 1965-2021'!AM216</f>
        <v>4.2300000000000004</v>
      </c>
      <c r="AG236" s="47">
        <v>3.27</v>
      </c>
      <c r="AH236" s="47">
        <v>1.1299999999999999</v>
      </c>
      <c r="AT236" s="45">
        <v>198204</v>
      </c>
      <c r="AU236">
        <f>'Q2 DATA 1965-2021'!E216-'Q2 DATA 1965-2021'!AM216</f>
        <v>3.91</v>
      </c>
      <c r="AV236" s="47">
        <v>3.27</v>
      </c>
      <c r="AW236" s="47">
        <v>1.1299999999999999</v>
      </c>
      <c r="BI236" s="45">
        <v>198204</v>
      </c>
      <c r="BJ236">
        <f>'Q2 DATA 1965-2021'!F216-'Q2 DATA 1965-2021'!AM216</f>
        <v>2.88</v>
      </c>
      <c r="BK236" s="47">
        <v>3.27</v>
      </c>
      <c r="BL236" s="47">
        <v>1.1299999999999999</v>
      </c>
    </row>
    <row r="237" spans="1:64" x14ac:dyDescent="0.2">
      <c r="A237" s="45">
        <v>198205</v>
      </c>
      <c r="B237">
        <f>'Q2 DATA 1965-2021'!B217-'Q2 DATA 1965-2021'!AM217</f>
        <v>-2.7800000000000002</v>
      </c>
      <c r="C237" s="47">
        <v>-3.99</v>
      </c>
      <c r="D237" s="47">
        <v>1.06</v>
      </c>
      <c r="P237" s="45">
        <v>198205</v>
      </c>
      <c r="Q237">
        <f>'Q2 DATA 1965-2021'!C217-'Q2 DATA 1965-2021'!AM217</f>
        <v>-4.3599999999999994</v>
      </c>
      <c r="R237" s="47">
        <v>-3.99</v>
      </c>
      <c r="S237" s="47">
        <v>1.06</v>
      </c>
      <c r="AE237" s="45">
        <v>198205</v>
      </c>
      <c r="AF237">
        <f>'Q2 DATA 1965-2021'!D217-'Q2 DATA 1965-2021'!AM217</f>
        <v>-3.5500000000000003</v>
      </c>
      <c r="AG237" s="47">
        <v>-3.99</v>
      </c>
      <c r="AH237" s="47">
        <v>1.06</v>
      </c>
      <c r="AT237" s="45">
        <v>198205</v>
      </c>
      <c r="AU237">
        <f>'Q2 DATA 1965-2021'!E217-'Q2 DATA 1965-2021'!AM217</f>
        <v>-5.0500000000000007</v>
      </c>
      <c r="AV237" s="47">
        <v>-3.99</v>
      </c>
      <c r="AW237" s="47">
        <v>1.06</v>
      </c>
      <c r="BI237" s="45">
        <v>198205</v>
      </c>
      <c r="BJ237">
        <f>'Q2 DATA 1965-2021'!F217-'Q2 DATA 1965-2021'!AM217</f>
        <v>-3.7</v>
      </c>
      <c r="BK237" s="47">
        <v>-3.99</v>
      </c>
      <c r="BL237" s="47">
        <v>1.06</v>
      </c>
    </row>
    <row r="238" spans="1:64" x14ac:dyDescent="0.2">
      <c r="A238" s="45">
        <v>198206</v>
      </c>
      <c r="B238">
        <f>'Q2 DATA 1965-2021'!B218-'Q2 DATA 1965-2021'!AM218</f>
        <v>-3.91</v>
      </c>
      <c r="C238" s="47">
        <v>-3.09</v>
      </c>
      <c r="D238" s="47">
        <v>0.96</v>
      </c>
      <c r="P238" s="45">
        <v>198206</v>
      </c>
      <c r="Q238">
        <f>'Q2 DATA 1965-2021'!C218-'Q2 DATA 1965-2021'!AM218</f>
        <v>-3.13</v>
      </c>
      <c r="R238" s="47">
        <v>-3.09</v>
      </c>
      <c r="S238" s="47">
        <v>0.96</v>
      </c>
      <c r="AE238" s="45">
        <v>198206</v>
      </c>
      <c r="AF238">
        <f>'Q2 DATA 1965-2021'!D218-'Q2 DATA 1965-2021'!AM218</f>
        <v>-3.36</v>
      </c>
      <c r="AG238" s="47">
        <v>-3.09</v>
      </c>
      <c r="AH238" s="47">
        <v>0.96</v>
      </c>
      <c r="AT238" s="45">
        <v>198206</v>
      </c>
      <c r="AU238">
        <f>'Q2 DATA 1965-2021'!E218-'Q2 DATA 1965-2021'!AM218</f>
        <v>-3.02</v>
      </c>
      <c r="AV238" s="47">
        <v>-3.09</v>
      </c>
      <c r="AW238" s="47">
        <v>0.96</v>
      </c>
      <c r="BI238" s="45">
        <v>198206</v>
      </c>
      <c r="BJ238">
        <f>'Q2 DATA 1965-2021'!F218-'Q2 DATA 1965-2021'!AM218</f>
        <v>-2.94</v>
      </c>
      <c r="BK238" s="47">
        <v>-3.09</v>
      </c>
      <c r="BL238" s="47">
        <v>0.96</v>
      </c>
    </row>
    <row r="239" spans="1:64" x14ac:dyDescent="0.2">
      <c r="A239" s="45">
        <v>198207</v>
      </c>
      <c r="B239">
        <f>'Q2 DATA 1965-2021'!B219-'Q2 DATA 1965-2021'!AM219</f>
        <v>-2.95</v>
      </c>
      <c r="C239" s="47">
        <v>-3.19</v>
      </c>
      <c r="D239" s="47">
        <v>1.05</v>
      </c>
      <c r="P239" s="45">
        <v>198207</v>
      </c>
      <c r="Q239">
        <f>'Q2 DATA 1965-2021'!C219-'Q2 DATA 1965-2021'!AM219</f>
        <v>-1.94</v>
      </c>
      <c r="R239" s="47">
        <v>-3.19</v>
      </c>
      <c r="S239" s="47">
        <v>1.05</v>
      </c>
      <c r="AE239" s="45">
        <v>198207</v>
      </c>
      <c r="AF239">
        <f>'Q2 DATA 1965-2021'!D219-'Q2 DATA 1965-2021'!AM219</f>
        <v>-2.95</v>
      </c>
      <c r="AG239" s="47">
        <v>-3.19</v>
      </c>
      <c r="AH239" s="47">
        <v>1.05</v>
      </c>
      <c r="AT239" s="45">
        <v>198207</v>
      </c>
      <c r="AU239">
        <f>'Q2 DATA 1965-2021'!E219-'Q2 DATA 1965-2021'!AM219</f>
        <v>-3.8499999999999996</v>
      </c>
      <c r="AV239" s="47">
        <v>-3.19</v>
      </c>
      <c r="AW239" s="47">
        <v>1.05</v>
      </c>
      <c r="BI239" s="45">
        <v>198207</v>
      </c>
      <c r="BJ239">
        <f>'Q2 DATA 1965-2021'!F219-'Q2 DATA 1965-2021'!AM219</f>
        <v>-3.16</v>
      </c>
      <c r="BK239" s="47">
        <v>-3.19</v>
      </c>
      <c r="BL239" s="47">
        <v>1.05</v>
      </c>
    </row>
    <row r="240" spans="1:64" x14ac:dyDescent="0.2">
      <c r="A240" s="45">
        <v>198208</v>
      </c>
      <c r="B240">
        <f>'Q2 DATA 1965-2021'!B220-'Q2 DATA 1965-2021'!AM220</f>
        <v>4.71</v>
      </c>
      <c r="C240" s="47">
        <v>11.14</v>
      </c>
      <c r="D240" s="47">
        <v>0.76</v>
      </c>
      <c r="P240" s="45">
        <v>198208</v>
      </c>
      <c r="Q240">
        <f>'Q2 DATA 1965-2021'!C220-'Q2 DATA 1965-2021'!AM220</f>
        <v>7.3800000000000008</v>
      </c>
      <c r="R240" s="47">
        <v>11.14</v>
      </c>
      <c r="S240" s="47">
        <v>0.76</v>
      </c>
      <c r="AE240" s="45">
        <v>198208</v>
      </c>
      <c r="AF240">
        <f>'Q2 DATA 1965-2021'!D220-'Q2 DATA 1965-2021'!AM220</f>
        <v>10.36</v>
      </c>
      <c r="AG240" s="47">
        <v>11.14</v>
      </c>
      <c r="AH240" s="47">
        <v>0.76</v>
      </c>
      <c r="AT240" s="45">
        <v>198208</v>
      </c>
      <c r="AU240">
        <f>'Q2 DATA 1965-2021'!E220-'Q2 DATA 1965-2021'!AM220</f>
        <v>11.85</v>
      </c>
      <c r="AV240" s="47">
        <v>11.14</v>
      </c>
      <c r="AW240" s="47">
        <v>0.76</v>
      </c>
      <c r="BI240" s="45">
        <v>198208</v>
      </c>
      <c r="BJ240">
        <f>'Q2 DATA 1965-2021'!F220-'Q2 DATA 1965-2021'!AM220</f>
        <v>11.81</v>
      </c>
      <c r="BK240" s="47">
        <v>11.14</v>
      </c>
      <c r="BL240" s="47">
        <v>0.76</v>
      </c>
    </row>
    <row r="241" spans="1:64" x14ac:dyDescent="0.2">
      <c r="A241" s="45">
        <v>198209</v>
      </c>
      <c r="B241">
        <f>'Q2 DATA 1965-2021'!B221-'Q2 DATA 1965-2021'!AM221</f>
        <v>3.1100000000000003</v>
      </c>
      <c r="C241" s="47">
        <v>1.29</v>
      </c>
      <c r="D241" s="47">
        <v>0.51</v>
      </c>
      <c r="P241" s="45">
        <v>198209</v>
      </c>
      <c r="Q241">
        <f>'Q2 DATA 1965-2021'!C221-'Q2 DATA 1965-2021'!AM221</f>
        <v>3.63</v>
      </c>
      <c r="R241" s="47">
        <v>1.29</v>
      </c>
      <c r="S241" s="47">
        <v>0.51</v>
      </c>
      <c r="AE241" s="45">
        <v>198209</v>
      </c>
      <c r="AF241">
        <f>'Q2 DATA 1965-2021'!D221-'Q2 DATA 1965-2021'!AM221</f>
        <v>3.38</v>
      </c>
      <c r="AG241" s="47">
        <v>1.29</v>
      </c>
      <c r="AH241" s="47">
        <v>0.51</v>
      </c>
      <c r="AT241" s="45">
        <v>198209</v>
      </c>
      <c r="AU241">
        <f>'Q2 DATA 1965-2021'!E221-'Q2 DATA 1965-2021'!AM221</f>
        <v>2.5300000000000002</v>
      </c>
      <c r="AV241" s="47">
        <v>1.29</v>
      </c>
      <c r="AW241" s="47">
        <v>0.51</v>
      </c>
      <c r="BI241" s="45">
        <v>198209</v>
      </c>
      <c r="BJ241">
        <f>'Q2 DATA 1965-2021'!F221-'Q2 DATA 1965-2021'!AM221</f>
        <v>0.45999999999999996</v>
      </c>
      <c r="BK241" s="47">
        <v>1.29</v>
      </c>
      <c r="BL241" s="47">
        <v>0.51</v>
      </c>
    </row>
    <row r="242" spans="1:64" x14ac:dyDescent="0.2">
      <c r="A242" s="45">
        <v>198210</v>
      </c>
      <c r="B242">
        <f>'Q2 DATA 1965-2021'!B222-'Q2 DATA 1965-2021'!AM222</f>
        <v>13.34</v>
      </c>
      <c r="C242" s="47">
        <v>11.3</v>
      </c>
      <c r="D242" s="47">
        <v>0.59</v>
      </c>
      <c r="P242" s="45">
        <v>198210</v>
      </c>
      <c r="Q242">
        <f>'Q2 DATA 1965-2021'!C222-'Q2 DATA 1965-2021'!AM222</f>
        <v>13.39</v>
      </c>
      <c r="R242" s="47">
        <v>11.3</v>
      </c>
      <c r="S242" s="47">
        <v>0.59</v>
      </c>
      <c r="AE242" s="45">
        <v>198210</v>
      </c>
      <c r="AF242">
        <f>'Q2 DATA 1965-2021'!D222-'Q2 DATA 1965-2021'!AM222</f>
        <v>13.290000000000001</v>
      </c>
      <c r="AG242" s="47">
        <v>11.3</v>
      </c>
      <c r="AH242" s="47">
        <v>0.59</v>
      </c>
      <c r="AT242" s="45">
        <v>198210</v>
      </c>
      <c r="AU242">
        <f>'Q2 DATA 1965-2021'!E222-'Q2 DATA 1965-2021'!AM222</f>
        <v>13.56</v>
      </c>
      <c r="AV242" s="47">
        <v>11.3</v>
      </c>
      <c r="AW242" s="47">
        <v>0.59</v>
      </c>
      <c r="BI242" s="45">
        <v>198210</v>
      </c>
      <c r="BJ242">
        <f>'Q2 DATA 1965-2021'!F222-'Q2 DATA 1965-2021'!AM222</f>
        <v>10.15</v>
      </c>
      <c r="BK242" s="47">
        <v>11.3</v>
      </c>
      <c r="BL242" s="47">
        <v>0.59</v>
      </c>
    </row>
    <row r="243" spans="1:64" x14ac:dyDescent="0.2">
      <c r="A243" s="45">
        <v>198211</v>
      </c>
      <c r="B243">
        <f>'Q2 DATA 1965-2021'!B223-'Q2 DATA 1965-2021'!AM223</f>
        <v>9.44</v>
      </c>
      <c r="C243" s="47">
        <v>4.67</v>
      </c>
      <c r="D243" s="47">
        <v>0.63</v>
      </c>
      <c r="P243" s="45">
        <v>198211</v>
      </c>
      <c r="Q243">
        <f>'Q2 DATA 1965-2021'!C223-'Q2 DATA 1965-2021'!AM223</f>
        <v>8.1499999999999986</v>
      </c>
      <c r="R243" s="47">
        <v>4.67</v>
      </c>
      <c r="S243" s="47">
        <v>0.63</v>
      </c>
      <c r="AE243" s="45">
        <v>198211</v>
      </c>
      <c r="AF243">
        <f>'Q2 DATA 1965-2021'!D223-'Q2 DATA 1965-2021'!AM223</f>
        <v>7.8</v>
      </c>
      <c r="AG243" s="47">
        <v>4.67</v>
      </c>
      <c r="AH243" s="47">
        <v>0.63</v>
      </c>
      <c r="AT243" s="45">
        <v>198211</v>
      </c>
      <c r="AU243">
        <f>'Q2 DATA 1965-2021'!E223-'Q2 DATA 1965-2021'!AM223</f>
        <v>5.73</v>
      </c>
      <c r="AV243" s="47">
        <v>4.67</v>
      </c>
      <c r="AW243" s="47">
        <v>0.63</v>
      </c>
      <c r="BI243" s="45">
        <v>198211</v>
      </c>
      <c r="BJ243">
        <f>'Q2 DATA 1965-2021'!F223-'Q2 DATA 1965-2021'!AM223</f>
        <v>3.3899999999999997</v>
      </c>
      <c r="BK243" s="47">
        <v>4.67</v>
      </c>
      <c r="BL243" s="47">
        <v>0.63</v>
      </c>
    </row>
    <row r="244" spans="1:64" x14ac:dyDescent="0.2">
      <c r="A244" s="45">
        <v>198212</v>
      </c>
      <c r="B244">
        <f>'Q2 DATA 1965-2021'!B224-'Q2 DATA 1965-2021'!AM224</f>
        <v>1.23</v>
      </c>
      <c r="C244" s="47">
        <v>0.55000000000000004</v>
      </c>
      <c r="D244" s="47">
        <v>0.67</v>
      </c>
      <c r="P244" s="45">
        <v>198212</v>
      </c>
      <c r="Q244">
        <f>'Q2 DATA 1965-2021'!C224-'Q2 DATA 1965-2021'!AM224</f>
        <v>-7.0000000000000062E-2</v>
      </c>
      <c r="R244" s="47">
        <v>0.55000000000000004</v>
      </c>
      <c r="S244" s="47">
        <v>0.67</v>
      </c>
      <c r="AE244" s="45">
        <v>198212</v>
      </c>
      <c r="AF244">
        <f>'Q2 DATA 1965-2021'!D224-'Q2 DATA 1965-2021'!AM224</f>
        <v>-0.18000000000000005</v>
      </c>
      <c r="AG244" s="47">
        <v>0.55000000000000004</v>
      </c>
      <c r="AH244" s="47">
        <v>0.67</v>
      </c>
      <c r="AT244" s="45">
        <v>198212</v>
      </c>
      <c r="AU244">
        <f>'Q2 DATA 1965-2021'!E224-'Q2 DATA 1965-2021'!AM224</f>
        <v>0.78999999999999992</v>
      </c>
      <c r="AV244" s="47">
        <v>0.55000000000000004</v>
      </c>
      <c r="AW244" s="47">
        <v>0.67</v>
      </c>
      <c r="BI244" s="45">
        <v>198212</v>
      </c>
      <c r="BJ244">
        <f>'Q2 DATA 1965-2021'!F224-'Q2 DATA 1965-2021'!AM224</f>
        <v>0.61</v>
      </c>
      <c r="BK244" s="47">
        <v>0.55000000000000004</v>
      </c>
      <c r="BL244" s="47">
        <v>0.67</v>
      </c>
    </row>
    <row r="245" spans="1:64" x14ac:dyDescent="0.2">
      <c r="A245" s="45">
        <v>198301</v>
      </c>
      <c r="B245">
        <f>'Q2 DATA 1965-2021'!B225-'Q2 DATA 1965-2021'!AM225</f>
        <v>9.5300000000000011</v>
      </c>
      <c r="C245" s="47">
        <v>3.6</v>
      </c>
      <c r="D245" s="47">
        <v>0.69</v>
      </c>
      <c r="P245" s="45">
        <v>198301</v>
      </c>
      <c r="Q245">
        <f>'Q2 DATA 1965-2021'!C225-'Q2 DATA 1965-2021'!AM225</f>
        <v>5.73</v>
      </c>
      <c r="R245" s="47">
        <v>3.6</v>
      </c>
      <c r="S245" s="47">
        <v>0.69</v>
      </c>
      <c r="AE245" s="45">
        <v>198301</v>
      </c>
      <c r="AF245">
        <f>'Q2 DATA 1965-2021'!D225-'Q2 DATA 1965-2021'!AM225</f>
        <v>3.8000000000000003</v>
      </c>
      <c r="AG245" s="47">
        <v>3.6</v>
      </c>
      <c r="AH245" s="47">
        <v>0.69</v>
      </c>
      <c r="AT245" s="45">
        <v>198301</v>
      </c>
      <c r="AU245">
        <f>'Q2 DATA 1965-2021'!E225-'Q2 DATA 1965-2021'!AM225</f>
        <v>2.74</v>
      </c>
      <c r="AV245" s="47">
        <v>3.6</v>
      </c>
      <c r="AW245" s="47">
        <v>0.69</v>
      </c>
      <c r="BI245" s="45">
        <v>198301</v>
      </c>
      <c r="BJ245">
        <f>'Q2 DATA 1965-2021'!F225-'Q2 DATA 1965-2021'!AM225</f>
        <v>2.97</v>
      </c>
      <c r="BK245" s="47">
        <v>3.6</v>
      </c>
      <c r="BL245" s="47">
        <v>0.69</v>
      </c>
    </row>
    <row r="246" spans="1:64" x14ac:dyDescent="0.2">
      <c r="A246" s="45">
        <v>198302</v>
      </c>
      <c r="B246">
        <f>'Q2 DATA 1965-2021'!B226-'Q2 DATA 1965-2021'!AM226</f>
        <v>4.76</v>
      </c>
      <c r="C246" s="47">
        <v>2.59</v>
      </c>
      <c r="D246" s="47">
        <v>0.62</v>
      </c>
      <c r="P246" s="45">
        <v>198302</v>
      </c>
      <c r="Q246">
        <f>'Q2 DATA 1965-2021'!C226-'Q2 DATA 1965-2021'!AM226</f>
        <v>5.34</v>
      </c>
      <c r="R246" s="47">
        <v>2.59</v>
      </c>
      <c r="S246" s="47">
        <v>0.62</v>
      </c>
      <c r="AE246" s="45">
        <v>198302</v>
      </c>
      <c r="AF246">
        <f>'Q2 DATA 1965-2021'!D226-'Q2 DATA 1965-2021'!AM226</f>
        <v>4.38</v>
      </c>
      <c r="AG246" s="47">
        <v>2.59</v>
      </c>
      <c r="AH246" s="47">
        <v>0.62</v>
      </c>
      <c r="AT246" s="45">
        <v>198302</v>
      </c>
      <c r="AU246">
        <f>'Q2 DATA 1965-2021'!E226-'Q2 DATA 1965-2021'!AM226</f>
        <v>2.8</v>
      </c>
      <c r="AV246" s="47">
        <v>2.59</v>
      </c>
      <c r="AW246" s="47">
        <v>0.62</v>
      </c>
      <c r="BI246" s="45">
        <v>198302</v>
      </c>
      <c r="BJ246">
        <f>'Q2 DATA 1965-2021'!F226-'Q2 DATA 1965-2021'!AM226</f>
        <v>1.9</v>
      </c>
      <c r="BK246" s="47">
        <v>2.59</v>
      </c>
      <c r="BL246" s="47">
        <v>0.62</v>
      </c>
    </row>
    <row r="247" spans="1:64" x14ac:dyDescent="0.2">
      <c r="A247" s="45">
        <v>198303</v>
      </c>
      <c r="B247">
        <f>'Q2 DATA 1965-2021'!B227-'Q2 DATA 1965-2021'!AM227</f>
        <v>4.54</v>
      </c>
      <c r="C247" s="47">
        <v>2.82</v>
      </c>
      <c r="D247" s="47">
        <v>0.63</v>
      </c>
      <c r="P247" s="45">
        <v>198303</v>
      </c>
      <c r="Q247">
        <f>'Q2 DATA 1965-2021'!C227-'Q2 DATA 1965-2021'!AM227</f>
        <v>3.35</v>
      </c>
      <c r="R247" s="47">
        <v>2.82</v>
      </c>
      <c r="S247" s="47">
        <v>0.63</v>
      </c>
      <c r="AE247" s="45">
        <v>198303</v>
      </c>
      <c r="AF247">
        <f>'Q2 DATA 1965-2021'!D227-'Q2 DATA 1965-2021'!AM227</f>
        <v>4.05</v>
      </c>
      <c r="AG247" s="47">
        <v>2.82</v>
      </c>
      <c r="AH247" s="47">
        <v>0.63</v>
      </c>
      <c r="AT247" s="45">
        <v>198303</v>
      </c>
      <c r="AU247">
        <f>'Q2 DATA 1965-2021'!E227-'Q2 DATA 1965-2021'!AM227</f>
        <v>2.4700000000000002</v>
      </c>
      <c r="AV247" s="47">
        <v>2.82</v>
      </c>
      <c r="AW247" s="47">
        <v>0.63</v>
      </c>
      <c r="BI247" s="45">
        <v>198303</v>
      </c>
      <c r="BJ247">
        <f>'Q2 DATA 1965-2021'!F227-'Q2 DATA 1965-2021'!AM227</f>
        <v>2.5900000000000003</v>
      </c>
      <c r="BK247" s="47">
        <v>2.82</v>
      </c>
      <c r="BL247" s="47">
        <v>0.63</v>
      </c>
    </row>
    <row r="248" spans="1:64" x14ac:dyDescent="0.2">
      <c r="A248" s="45">
        <v>198304</v>
      </c>
      <c r="B248">
        <f>'Q2 DATA 1965-2021'!B228-'Q2 DATA 1965-2021'!AM228</f>
        <v>7.39</v>
      </c>
      <c r="C248" s="47">
        <v>6.67</v>
      </c>
      <c r="D248" s="47">
        <v>0.71</v>
      </c>
      <c r="P248" s="45">
        <v>198304</v>
      </c>
      <c r="Q248">
        <f>'Q2 DATA 1965-2021'!C228-'Q2 DATA 1965-2021'!AM228</f>
        <v>7.5000000000000009</v>
      </c>
      <c r="R248" s="47">
        <v>6.67</v>
      </c>
      <c r="S248" s="47">
        <v>0.71</v>
      </c>
      <c r="AE248" s="45">
        <v>198304</v>
      </c>
      <c r="AF248">
        <f>'Q2 DATA 1965-2021'!D228-'Q2 DATA 1965-2021'!AM228</f>
        <v>6.05</v>
      </c>
      <c r="AG248" s="47">
        <v>6.67</v>
      </c>
      <c r="AH248" s="47">
        <v>0.71</v>
      </c>
      <c r="AT248" s="45">
        <v>198304</v>
      </c>
      <c r="AU248">
        <f>'Q2 DATA 1965-2021'!E228-'Q2 DATA 1965-2021'!AM228</f>
        <v>5.79</v>
      </c>
      <c r="AV248" s="47">
        <v>6.67</v>
      </c>
      <c r="AW248" s="47">
        <v>0.71</v>
      </c>
      <c r="BI248" s="45">
        <v>198304</v>
      </c>
      <c r="BJ248">
        <f>'Q2 DATA 1965-2021'!F228-'Q2 DATA 1965-2021'!AM228</f>
        <v>6.7700000000000005</v>
      </c>
      <c r="BK248" s="47">
        <v>6.67</v>
      </c>
      <c r="BL248" s="47">
        <v>0.71</v>
      </c>
    </row>
    <row r="249" spans="1:64" x14ac:dyDescent="0.2">
      <c r="A249" s="45">
        <v>198305</v>
      </c>
      <c r="B249">
        <f>'Q2 DATA 1965-2021'!B229-'Q2 DATA 1965-2021'!AM229</f>
        <v>8.9700000000000006</v>
      </c>
      <c r="C249" s="47">
        <v>0.52</v>
      </c>
      <c r="D249" s="47">
        <v>0.69</v>
      </c>
      <c r="P249" s="45">
        <v>198305</v>
      </c>
      <c r="Q249">
        <f>'Q2 DATA 1965-2021'!C229-'Q2 DATA 1965-2021'!AM229</f>
        <v>4.82</v>
      </c>
      <c r="R249" s="47">
        <v>0.52</v>
      </c>
      <c r="S249" s="47">
        <v>0.69</v>
      </c>
      <c r="AE249" s="45">
        <v>198305</v>
      </c>
      <c r="AF249">
        <f>'Q2 DATA 1965-2021'!D229-'Q2 DATA 1965-2021'!AM229</f>
        <v>3.4</v>
      </c>
      <c r="AG249" s="47">
        <v>0.52</v>
      </c>
      <c r="AH249" s="47">
        <v>0.69</v>
      </c>
      <c r="AT249" s="45">
        <v>198305</v>
      </c>
      <c r="AU249">
        <f>'Q2 DATA 1965-2021'!E229-'Q2 DATA 1965-2021'!AM229</f>
        <v>2.98</v>
      </c>
      <c r="AV249" s="47">
        <v>0.52</v>
      </c>
      <c r="AW249" s="47">
        <v>0.69</v>
      </c>
      <c r="BI249" s="45">
        <v>198305</v>
      </c>
      <c r="BJ249">
        <f>'Q2 DATA 1965-2021'!F229-'Q2 DATA 1965-2021'!AM229</f>
        <v>-1.78</v>
      </c>
      <c r="BK249" s="47">
        <v>0.52</v>
      </c>
      <c r="BL249" s="47">
        <v>0.69</v>
      </c>
    </row>
    <row r="250" spans="1:64" x14ac:dyDescent="0.2">
      <c r="A250" s="45">
        <v>198306</v>
      </c>
      <c r="B250">
        <f>'Q2 DATA 1965-2021'!B230-'Q2 DATA 1965-2021'!AM230</f>
        <v>3.42</v>
      </c>
      <c r="C250" s="47">
        <v>3.07</v>
      </c>
      <c r="D250" s="47">
        <v>0.67</v>
      </c>
      <c r="P250" s="45">
        <v>198306</v>
      </c>
      <c r="Q250">
        <f>'Q2 DATA 1965-2021'!C230-'Q2 DATA 1965-2021'!AM230</f>
        <v>3.96</v>
      </c>
      <c r="R250" s="47">
        <v>3.07</v>
      </c>
      <c r="S250" s="47">
        <v>0.67</v>
      </c>
      <c r="AE250" s="45">
        <v>198306</v>
      </c>
      <c r="AF250">
        <f>'Q2 DATA 1965-2021'!D230-'Q2 DATA 1965-2021'!AM230</f>
        <v>3.49</v>
      </c>
      <c r="AG250" s="47">
        <v>3.07</v>
      </c>
      <c r="AH250" s="47">
        <v>0.67</v>
      </c>
      <c r="AT250" s="45">
        <v>198306</v>
      </c>
      <c r="AU250">
        <f>'Q2 DATA 1965-2021'!E230-'Q2 DATA 1965-2021'!AM230</f>
        <v>2.7</v>
      </c>
      <c r="AV250" s="47">
        <v>3.07</v>
      </c>
      <c r="AW250" s="47">
        <v>0.67</v>
      </c>
      <c r="BI250" s="45">
        <v>198306</v>
      </c>
      <c r="BJ250">
        <f>'Q2 DATA 1965-2021'!F230-'Q2 DATA 1965-2021'!AM230</f>
        <v>3.06</v>
      </c>
      <c r="BK250" s="47">
        <v>3.07</v>
      </c>
      <c r="BL250" s="47">
        <v>0.67</v>
      </c>
    </row>
    <row r="251" spans="1:64" x14ac:dyDescent="0.2">
      <c r="A251" s="45">
        <v>198307</v>
      </c>
      <c r="B251">
        <f>'Q2 DATA 1965-2021'!B231-'Q2 DATA 1965-2021'!AM231</f>
        <v>-2.9299999999999997</v>
      </c>
      <c r="C251" s="47">
        <v>-4.07</v>
      </c>
      <c r="D251" s="47">
        <v>0.74</v>
      </c>
      <c r="P251" s="45">
        <v>198307</v>
      </c>
      <c r="Q251">
        <f>'Q2 DATA 1965-2021'!C231-'Q2 DATA 1965-2021'!AM231</f>
        <v>-3.8</v>
      </c>
      <c r="R251" s="47">
        <v>-4.07</v>
      </c>
      <c r="S251" s="47">
        <v>0.74</v>
      </c>
      <c r="AE251" s="45">
        <v>198307</v>
      </c>
      <c r="AF251">
        <f>'Q2 DATA 1965-2021'!D231-'Q2 DATA 1965-2021'!AM231</f>
        <v>-3.66</v>
      </c>
      <c r="AG251" s="47">
        <v>-4.07</v>
      </c>
      <c r="AH251" s="47">
        <v>0.74</v>
      </c>
      <c r="AT251" s="45">
        <v>198307</v>
      </c>
      <c r="AU251">
        <f>'Q2 DATA 1965-2021'!E231-'Q2 DATA 1965-2021'!AM231</f>
        <v>-4.1100000000000003</v>
      </c>
      <c r="AV251" s="47">
        <v>-4.07</v>
      </c>
      <c r="AW251" s="47">
        <v>0.74</v>
      </c>
      <c r="BI251" s="45">
        <v>198307</v>
      </c>
      <c r="BJ251">
        <f>'Q2 DATA 1965-2021'!F231-'Q2 DATA 1965-2021'!AM231</f>
        <v>-4.25</v>
      </c>
      <c r="BK251" s="47">
        <v>-4.07</v>
      </c>
      <c r="BL251" s="47">
        <v>0.74</v>
      </c>
    </row>
    <row r="252" spans="1:64" x14ac:dyDescent="0.2">
      <c r="A252" s="45">
        <v>198308</v>
      </c>
      <c r="B252">
        <f>'Q2 DATA 1965-2021'!B232-'Q2 DATA 1965-2021'!AM232</f>
        <v>-4.58</v>
      </c>
      <c r="C252" s="47">
        <v>-0.5</v>
      </c>
      <c r="D252" s="47">
        <v>0.76</v>
      </c>
      <c r="P252" s="45">
        <v>198308</v>
      </c>
      <c r="Q252">
        <f>'Q2 DATA 1965-2021'!C232-'Q2 DATA 1965-2021'!AM232</f>
        <v>-3.8899999999999997</v>
      </c>
      <c r="R252" s="47">
        <v>-0.5</v>
      </c>
      <c r="S252" s="47">
        <v>0.76</v>
      </c>
      <c r="AE252" s="45">
        <v>198308</v>
      </c>
      <c r="AF252">
        <f>'Q2 DATA 1965-2021'!D232-'Q2 DATA 1965-2021'!AM232</f>
        <v>-3.46</v>
      </c>
      <c r="AG252" s="47">
        <v>-0.5</v>
      </c>
      <c r="AH252" s="47">
        <v>0.76</v>
      </c>
      <c r="AT252" s="45">
        <v>198308</v>
      </c>
      <c r="AU252">
        <f>'Q2 DATA 1965-2021'!E232-'Q2 DATA 1965-2021'!AM232</f>
        <v>-0.91</v>
      </c>
      <c r="AV252" s="47">
        <v>-0.5</v>
      </c>
      <c r="AW252" s="47">
        <v>0.76</v>
      </c>
      <c r="BI252" s="45">
        <v>198308</v>
      </c>
      <c r="BJ252">
        <f>'Q2 DATA 1965-2021'!F232-'Q2 DATA 1965-2021'!AM232</f>
        <v>0.84000000000000008</v>
      </c>
      <c r="BK252" s="47">
        <v>-0.5</v>
      </c>
      <c r="BL252" s="47">
        <v>0.76</v>
      </c>
    </row>
    <row r="253" spans="1:64" x14ac:dyDescent="0.2">
      <c r="A253" s="45">
        <v>198309</v>
      </c>
      <c r="B253">
        <f>'Q2 DATA 1965-2021'!B233-'Q2 DATA 1965-2021'!AM233</f>
        <v>-0.99</v>
      </c>
      <c r="C253" s="47">
        <v>0.91</v>
      </c>
      <c r="D253" s="47">
        <v>0.76</v>
      </c>
      <c r="P253" s="45">
        <v>198309</v>
      </c>
      <c r="Q253">
        <f>'Q2 DATA 1965-2021'!C233-'Q2 DATA 1965-2021'!AM233</f>
        <v>1.8699999999999999</v>
      </c>
      <c r="R253" s="47">
        <v>0.91</v>
      </c>
      <c r="S253" s="47">
        <v>0.76</v>
      </c>
      <c r="AE253" s="45">
        <v>198309</v>
      </c>
      <c r="AF253">
        <f>'Q2 DATA 1965-2021'!D233-'Q2 DATA 1965-2021'!AM233</f>
        <v>2.5300000000000002</v>
      </c>
      <c r="AG253" s="47">
        <v>0.91</v>
      </c>
      <c r="AH253" s="47">
        <v>0.76</v>
      </c>
      <c r="AT253" s="45">
        <v>198309</v>
      </c>
      <c r="AU253">
        <f>'Q2 DATA 1965-2021'!E233-'Q2 DATA 1965-2021'!AM233</f>
        <v>1.5999999999999999</v>
      </c>
      <c r="AV253" s="47">
        <v>0.91</v>
      </c>
      <c r="AW253" s="47">
        <v>0.76</v>
      </c>
      <c r="BI253" s="45">
        <v>198309</v>
      </c>
      <c r="BJ253">
        <f>'Q2 DATA 1965-2021'!F233-'Q2 DATA 1965-2021'!AM233</f>
        <v>0.59000000000000008</v>
      </c>
      <c r="BK253" s="47">
        <v>0.91</v>
      </c>
      <c r="BL253" s="47">
        <v>0.76</v>
      </c>
    </row>
    <row r="254" spans="1:64" x14ac:dyDescent="0.2">
      <c r="A254" s="45">
        <v>198310</v>
      </c>
      <c r="B254">
        <f>'Q2 DATA 1965-2021'!B234-'Q2 DATA 1965-2021'!AM234</f>
        <v>-6.81</v>
      </c>
      <c r="C254" s="47">
        <v>-3.44</v>
      </c>
      <c r="D254" s="47">
        <v>0.76</v>
      </c>
      <c r="P254" s="45">
        <v>198310</v>
      </c>
      <c r="Q254">
        <f>'Q2 DATA 1965-2021'!C234-'Q2 DATA 1965-2021'!AM234</f>
        <v>-7.04</v>
      </c>
      <c r="R254" s="47">
        <v>-3.44</v>
      </c>
      <c r="S254" s="47">
        <v>0.76</v>
      </c>
      <c r="AE254" s="45">
        <v>198310</v>
      </c>
      <c r="AF254">
        <f>'Q2 DATA 1965-2021'!D234-'Q2 DATA 1965-2021'!AM234</f>
        <v>-5.6899999999999995</v>
      </c>
      <c r="AG254" s="47">
        <v>-3.44</v>
      </c>
      <c r="AH254" s="47">
        <v>0.76</v>
      </c>
      <c r="AT254" s="45">
        <v>198310</v>
      </c>
      <c r="AU254">
        <f>'Q2 DATA 1965-2021'!E234-'Q2 DATA 1965-2021'!AM234</f>
        <v>-4.3899999999999997</v>
      </c>
      <c r="AV254" s="47">
        <v>-3.44</v>
      </c>
      <c r="AW254" s="47">
        <v>0.76</v>
      </c>
      <c r="BI254" s="45">
        <v>198310</v>
      </c>
      <c r="BJ254">
        <f>'Q2 DATA 1965-2021'!F234-'Q2 DATA 1965-2021'!AM234</f>
        <v>-2.09</v>
      </c>
      <c r="BK254" s="47">
        <v>-3.44</v>
      </c>
      <c r="BL254" s="47">
        <v>0.76</v>
      </c>
    </row>
    <row r="255" spans="1:64" x14ac:dyDescent="0.2">
      <c r="A255" s="45">
        <v>198311</v>
      </c>
      <c r="B255">
        <f>'Q2 DATA 1965-2021'!B235-'Q2 DATA 1965-2021'!AM235</f>
        <v>2.42</v>
      </c>
      <c r="C255" s="47">
        <v>2.16</v>
      </c>
      <c r="D255" s="47">
        <v>0.7</v>
      </c>
      <c r="P255" s="45">
        <v>198311</v>
      </c>
      <c r="Q255">
        <f>'Q2 DATA 1965-2021'!C235-'Q2 DATA 1965-2021'!AM235</f>
        <v>4.3899999999999997</v>
      </c>
      <c r="R255" s="47">
        <v>2.16</v>
      </c>
      <c r="S255" s="47">
        <v>0.7</v>
      </c>
      <c r="AE255" s="45">
        <v>198311</v>
      </c>
      <c r="AF255">
        <f>'Q2 DATA 1965-2021'!D235-'Q2 DATA 1965-2021'!AM235</f>
        <v>4.17</v>
      </c>
      <c r="AG255" s="47">
        <v>2.16</v>
      </c>
      <c r="AH255" s="47">
        <v>0.7</v>
      </c>
      <c r="AT255" s="45">
        <v>198311</v>
      </c>
      <c r="AU255">
        <f>'Q2 DATA 1965-2021'!E235-'Q2 DATA 1965-2021'!AM235</f>
        <v>3.9299999999999997</v>
      </c>
      <c r="AV255" s="47">
        <v>2.16</v>
      </c>
      <c r="AW255" s="47">
        <v>0.7</v>
      </c>
      <c r="BI255" s="45">
        <v>198311</v>
      </c>
      <c r="BJ255">
        <f>'Q2 DATA 1965-2021'!F235-'Q2 DATA 1965-2021'!AM235</f>
        <v>1.1500000000000001</v>
      </c>
      <c r="BK255" s="47">
        <v>2.16</v>
      </c>
      <c r="BL255" s="47">
        <v>0.7</v>
      </c>
    </row>
    <row r="256" spans="1:64" x14ac:dyDescent="0.2">
      <c r="A256" s="45">
        <v>198312</v>
      </c>
      <c r="B256">
        <f>'Q2 DATA 1965-2021'!B236-'Q2 DATA 1965-2021'!AM236</f>
        <v>-2.54</v>
      </c>
      <c r="C256" s="47">
        <v>-1.78</v>
      </c>
      <c r="D256" s="47">
        <v>0.73</v>
      </c>
      <c r="P256" s="45">
        <v>198312</v>
      </c>
      <c r="Q256">
        <f>'Q2 DATA 1965-2021'!C236-'Q2 DATA 1965-2021'!AM236</f>
        <v>-2.0700000000000003</v>
      </c>
      <c r="R256" s="47">
        <v>-1.78</v>
      </c>
      <c r="S256" s="47">
        <v>0.73</v>
      </c>
      <c r="AE256" s="45">
        <v>198312</v>
      </c>
      <c r="AF256">
        <f>'Q2 DATA 1965-2021'!D236-'Q2 DATA 1965-2021'!AM236</f>
        <v>-2.48</v>
      </c>
      <c r="AG256" s="47">
        <v>-1.78</v>
      </c>
      <c r="AH256" s="47">
        <v>0.73</v>
      </c>
      <c r="AT256" s="45">
        <v>198312</v>
      </c>
      <c r="AU256">
        <f>'Q2 DATA 1965-2021'!E236-'Q2 DATA 1965-2021'!AM236</f>
        <v>-2.67</v>
      </c>
      <c r="AV256" s="47">
        <v>-1.78</v>
      </c>
      <c r="AW256" s="47">
        <v>0.73</v>
      </c>
      <c r="BI256" s="45">
        <v>198312</v>
      </c>
      <c r="BJ256">
        <f>'Q2 DATA 1965-2021'!F236-'Q2 DATA 1965-2021'!AM236</f>
        <v>-1.25</v>
      </c>
      <c r="BK256" s="47">
        <v>-1.78</v>
      </c>
      <c r="BL256" s="47">
        <v>0.73</v>
      </c>
    </row>
    <row r="257" spans="1:64" x14ac:dyDescent="0.2">
      <c r="A257" s="45">
        <v>198401</v>
      </c>
      <c r="B257">
        <f>'Q2 DATA 1965-2021'!B237-'Q2 DATA 1965-2021'!AM237</f>
        <v>-0.68</v>
      </c>
      <c r="C257" s="47">
        <v>-1.92</v>
      </c>
      <c r="D257" s="47">
        <v>0.76</v>
      </c>
      <c r="P257" s="45">
        <v>198401</v>
      </c>
      <c r="Q257">
        <f>'Q2 DATA 1965-2021'!C237-'Q2 DATA 1965-2021'!AM237</f>
        <v>-2.17</v>
      </c>
      <c r="R257" s="47">
        <v>-1.92</v>
      </c>
      <c r="S257" s="47">
        <v>0.76</v>
      </c>
      <c r="AE257" s="45">
        <v>198401</v>
      </c>
      <c r="AF257">
        <f>'Q2 DATA 1965-2021'!D237-'Q2 DATA 1965-2021'!AM237</f>
        <v>-4.29</v>
      </c>
      <c r="AG257" s="47">
        <v>-1.92</v>
      </c>
      <c r="AH257" s="47">
        <v>0.76</v>
      </c>
      <c r="AT257" s="45">
        <v>198401</v>
      </c>
      <c r="AU257">
        <f>'Q2 DATA 1965-2021'!E237-'Q2 DATA 1965-2021'!AM237</f>
        <v>-4.1399999999999997</v>
      </c>
      <c r="AV257" s="47">
        <v>-1.92</v>
      </c>
      <c r="AW257" s="47">
        <v>0.76</v>
      </c>
      <c r="BI257" s="45">
        <v>198401</v>
      </c>
      <c r="BJ257">
        <f>'Q2 DATA 1965-2021'!F237-'Q2 DATA 1965-2021'!AM237</f>
        <v>-1</v>
      </c>
      <c r="BK257" s="47">
        <v>-1.92</v>
      </c>
      <c r="BL257" s="47">
        <v>0.76</v>
      </c>
    </row>
    <row r="258" spans="1:64" x14ac:dyDescent="0.2">
      <c r="A258" s="45">
        <v>198402</v>
      </c>
      <c r="B258">
        <f>'Q2 DATA 1965-2021'!B238-'Q2 DATA 1965-2021'!AM238</f>
        <v>-6.35</v>
      </c>
      <c r="C258" s="47">
        <v>-4.82</v>
      </c>
      <c r="D258" s="47">
        <v>0.71</v>
      </c>
      <c r="P258" s="45">
        <v>198402</v>
      </c>
      <c r="Q258">
        <f>'Q2 DATA 1965-2021'!C238-'Q2 DATA 1965-2021'!AM238</f>
        <v>-5.55</v>
      </c>
      <c r="R258" s="47">
        <v>-4.82</v>
      </c>
      <c r="S258" s="47">
        <v>0.71</v>
      </c>
      <c r="AE258" s="45">
        <v>198402</v>
      </c>
      <c r="AF258">
        <f>'Q2 DATA 1965-2021'!D238-'Q2 DATA 1965-2021'!AM238</f>
        <v>-6.52</v>
      </c>
      <c r="AG258" s="47">
        <v>-4.82</v>
      </c>
      <c r="AH258" s="47">
        <v>0.71</v>
      </c>
      <c r="AT258" s="45">
        <v>198402</v>
      </c>
      <c r="AU258">
        <f>'Q2 DATA 1965-2021'!E238-'Q2 DATA 1965-2021'!AM238</f>
        <v>-5.7</v>
      </c>
      <c r="AV258" s="47">
        <v>-4.82</v>
      </c>
      <c r="AW258" s="47">
        <v>0.71</v>
      </c>
      <c r="BI258" s="45">
        <v>198402</v>
      </c>
      <c r="BJ258">
        <f>'Q2 DATA 1965-2021'!F238-'Q2 DATA 1965-2021'!AM238</f>
        <v>-3.9699999999999998</v>
      </c>
      <c r="BK258" s="47">
        <v>-4.82</v>
      </c>
      <c r="BL258" s="47">
        <v>0.71</v>
      </c>
    </row>
    <row r="259" spans="1:64" x14ac:dyDescent="0.2">
      <c r="A259" s="45">
        <v>198403</v>
      </c>
      <c r="B259">
        <f>'Q2 DATA 1965-2021'!B239-'Q2 DATA 1965-2021'!AM239</f>
        <v>-1.0000000000000009E-2</v>
      </c>
      <c r="C259" s="47">
        <v>0.63</v>
      </c>
      <c r="D259" s="47">
        <v>0.73</v>
      </c>
      <c r="P259" s="45">
        <v>198403</v>
      </c>
      <c r="Q259">
        <f>'Q2 DATA 1965-2021'!C239-'Q2 DATA 1965-2021'!AM239</f>
        <v>7.0000000000000062E-2</v>
      </c>
      <c r="R259" s="47">
        <v>0.63</v>
      </c>
      <c r="S259" s="47">
        <v>0.73</v>
      </c>
      <c r="AE259" s="45">
        <v>198403</v>
      </c>
      <c r="AF259">
        <f>'Q2 DATA 1965-2021'!D239-'Q2 DATA 1965-2021'!AM239</f>
        <v>0.54</v>
      </c>
      <c r="AG259" s="47">
        <v>0.63</v>
      </c>
      <c r="AH259" s="47">
        <v>0.73</v>
      </c>
      <c r="AT259" s="45">
        <v>198403</v>
      </c>
      <c r="AU259">
        <f>'Q2 DATA 1965-2021'!E239-'Q2 DATA 1965-2021'!AM239</f>
        <v>1.17</v>
      </c>
      <c r="AV259" s="47">
        <v>0.63</v>
      </c>
      <c r="AW259" s="47">
        <v>0.73</v>
      </c>
      <c r="BI259" s="45">
        <v>198403</v>
      </c>
      <c r="BJ259">
        <f>'Q2 DATA 1965-2021'!F239-'Q2 DATA 1965-2021'!AM239</f>
        <v>0.39000000000000012</v>
      </c>
      <c r="BK259" s="47">
        <v>0.63</v>
      </c>
      <c r="BL259" s="47">
        <v>0.73</v>
      </c>
    </row>
    <row r="260" spans="1:64" x14ac:dyDescent="0.2">
      <c r="A260" s="45">
        <v>198404</v>
      </c>
      <c r="B260">
        <f>'Q2 DATA 1965-2021'!B240-'Q2 DATA 1965-2021'!AM240</f>
        <v>-2.5300000000000002</v>
      </c>
      <c r="C260" s="47">
        <v>-0.51</v>
      </c>
      <c r="D260" s="47">
        <v>0.81</v>
      </c>
      <c r="P260" s="45">
        <v>198404</v>
      </c>
      <c r="Q260">
        <f>'Q2 DATA 1965-2021'!C240-'Q2 DATA 1965-2021'!AM240</f>
        <v>-0.89</v>
      </c>
      <c r="R260" s="47">
        <v>-0.51</v>
      </c>
      <c r="S260" s="47">
        <v>0.81</v>
      </c>
      <c r="AE260" s="45">
        <v>198404</v>
      </c>
      <c r="AF260">
        <f>'Q2 DATA 1965-2021'!D240-'Q2 DATA 1965-2021'!AM240</f>
        <v>-0.91</v>
      </c>
      <c r="AG260" s="47">
        <v>-0.51</v>
      </c>
      <c r="AH260" s="47">
        <v>0.81</v>
      </c>
      <c r="AT260" s="45">
        <v>198404</v>
      </c>
      <c r="AU260">
        <f>'Q2 DATA 1965-2021'!E240-'Q2 DATA 1965-2021'!AM240</f>
        <v>-2.38</v>
      </c>
      <c r="AV260" s="47">
        <v>-0.51</v>
      </c>
      <c r="AW260" s="47">
        <v>0.81</v>
      </c>
      <c r="BI260" s="45">
        <v>198404</v>
      </c>
      <c r="BJ260">
        <f>'Q2 DATA 1965-2021'!F240-'Q2 DATA 1965-2021'!AM240</f>
        <v>0.3899999999999999</v>
      </c>
      <c r="BK260" s="47">
        <v>-0.51</v>
      </c>
      <c r="BL260" s="47">
        <v>0.81</v>
      </c>
    </row>
    <row r="261" spans="1:64" x14ac:dyDescent="0.2">
      <c r="A261" s="45">
        <v>198405</v>
      </c>
      <c r="B261">
        <f>'Q2 DATA 1965-2021'!B241-'Q2 DATA 1965-2021'!AM241</f>
        <v>-5.83</v>
      </c>
      <c r="C261" s="47">
        <v>-5.97</v>
      </c>
      <c r="D261" s="47">
        <v>0.78</v>
      </c>
      <c r="P261" s="45">
        <v>198405</v>
      </c>
      <c r="Q261">
        <f>'Q2 DATA 1965-2021'!C241-'Q2 DATA 1965-2021'!AM241</f>
        <v>-5.94</v>
      </c>
      <c r="R261" s="47">
        <v>-5.97</v>
      </c>
      <c r="S261" s="47">
        <v>0.78</v>
      </c>
      <c r="AE261" s="45">
        <v>198405</v>
      </c>
      <c r="AF261">
        <f>'Q2 DATA 1965-2021'!D241-'Q2 DATA 1965-2021'!AM241</f>
        <v>-6.36</v>
      </c>
      <c r="AG261" s="47">
        <v>-5.97</v>
      </c>
      <c r="AH261" s="47">
        <v>0.78</v>
      </c>
      <c r="AT261" s="45">
        <v>198405</v>
      </c>
      <c r="AU261">
        <f>'Q2 DATA 1965-2021'!E241-'Q2 DATA 1965-2021'!AM241</f>
        <v>-6.12</v>
      </c>
      <c r="AV261" s="47">
        <v>-5.97</v>
      </c>
      <c r="AW261" s="47">
        <v>0.78</v>
      </c>
      <c r="BI261" s="45">
        <v>198405</v>
      </c>
      <c r="BJ261">
        <f>'Q2 DATA 1965-2021'!F241-'Q2 DATA 1965-2021'!AM241</f>
        <v>-5.7700000000000005</v>
      </c>
      <c r="BK261" s="47">
        <v>-5.97</v>
      </c>
      <c r="BL261" s="47">
        <v>0.78</v>
      </c>
    </row>
    <row r="262" spans="1:64" x14ac:dyDescent="0.2">
      <c r="A262" s="45">
        <v>198406</v>
      </c>
      <c r="B262">
        <f>'Q2 DATA 1965-2021'!B242-'Q2 DATA 1965-2021'!AM242</f>
        <v>1.05</v>
      </c>
      <c r="C262" s="47">
        <v>1.82</v>
      </c>
      <c r="D262" s="47">
        <v>0.75</v>
      </c>
      <c r="P262" s="45">
        <v>198406</v>
      </c>
      <c r="Q262">
        <f>'Q2 DATA 1965-2021'!C242-'Q2 DATA 1965-2021'!AM242</f>
        <v>2.4500000000000002</v>
      </c>
      <c r="R262" s="47">
        <v>1.82</v>
      </c>
      <c r="S262" s="47">
        <v>0.75</v>
      </c>
      <c r="AE262" s="45">
        <v>198406</v>
      </c>
      <c r="AF262">
        <f>'Q2 DATA 1965-2021'!D242-'Q2 DATA 1965-2021'!AM242</f>
        <v>2.7</v>
      </c>
      <c r="AG262" s="47">
        <v>1.82</v>
      </c>
      <c r="AH262" s="47">
        <v>0.75</v>
      </c>
      <c r="AT262" s="45">
        <v>198406</v>
      </c>
      <c r="AU262">
        <f>'Q2 DATA 1965-2021'!E242-'Q2 DATA 1965-2021'!AM242</f>
        <v>2.63</v>
      </c>
      <c r="AV262" s="47">
        <v>1.82</v>
      </c>
      <c r="AW262" s="47">
        <v>0.75</v>
      </c>
      <c r="BI262" s="45">
        <v>198406</v>
      </c>
      <c r="BJ262">
        <f>'Q2 DATA 1965-2021'!F242-'Q2 DATA 1965-2021'!AM242</f>
        <v>2.04</v>
      </c>
      <c r="BK262" s="47">
        <v>1.82</v>
      </c>
      <c r="BL262" s="47">
        <v>0.75</v>
      </c>
    </row>
    <row r="263" spans="1:64" x14ac:dyDescent="0.2">
      <c r="A263" s="45">
        <v>198407</v>
      </c>
      <c r="B263">
        <f>'Q2 DATA 1965-2021'!B243-'Q2 DATA 1965-2021'!AM243</f>
        <v>-5.66</v>
      </c>
      <c r="C263" s="47">
        <v>-2.74</v>
      </c>
      <c r="D263" s="47">
        <v>0.82</v>
      </c>
      <c r="P263" s="45">
        <v>198407</v>
      </c>
      <c r="Q263">
        <f>'Q2 DATA 1965-2021'!C243-'Q2 DATA 1965-2021'!AM243</f>
        <v>-4.91</v>
      </c>
      <c r="R263" s="47">
        <v>-2.74</v>
      </c>
      <c r="S263" s="47">
        <v>0.82</v>
      </c>
      <c r="AE263" s="45">
        <v>198407</v>
      </c>
      <c r="AF263">
        <f>'Q2 DATA 1965-2021'!D243-'Q2 DATA 1965-2021'!AM243</f>
        <v>-4.01</v>
      </c>
      <c r="AG263" s="47">
        <v>-2.74</v>
      </c>
      <c r="AH263" s="47">
        <v>0.82</v>
      </c>
      <c r="AT263" s="45">
        <v>198407</v>
      </c>
      <c r="AU263">
        <f>'Q2 DATA 1965-2021'!E243-'Q2 DATA 1965-2021'!AM243</f>
        <v>-4.33</v>
      </c>
      <c r="AV263" s="47">
        <v>-2.74</v>
      </c>
      <c r="AW263" s="47">
        <v>0.82</v>
      </c>
      <c r="BI263" s="45">
        <v>198407</v>
      </c>
      <c r="BJ263">
        <f>'Q2 DATA 1965-2021'!F243-'Q2 DATA 1965-2021'!AM243</f>
        <v>-1.65</v>
      </c>
      <c r="BK263" s="47">
        <v>-2.74</v>
      </c>
      <c r="BL263" s="47">
        <v>0.82</v>
      </c>
    </row>
    <row r="264" spans="1:64" x14ac:dyDescent="0.2">
      <c r="A264" s="45">
        <v>198408</v>
      </c>
      <c r="B264">
        <f>'Q2 DATA 1965-2021'!B244-'Q2 DATA 1965-2021'!AM244</f>
        <v>8.14</v>
      </c>
      <c r="C264" s="47">
        <v>10.28</v>
      </c>
      <c r="D264" s="47">
        <v>0.83</v>
      </c>
      <c r="P264" s="45">
        <v>198408</v>
      </c>
      <c r="Q264">
        <f>'Q2 DATA 1965-2021'!C244-'Q2 DATA 1965-2021'!AM244</f>
        <v>11.09</v>
      </c>
      <c r="R264" s="47">
        <v>10.28</v>
      </c>
      <c r="S264" s="47">
        <v>0.83</v>
      </c>
      <c r="AE264" s="45">
        <v>198408</v>
      </c>
      <c r="AF264">
        <f>'Q2 DATA 1965-2021'!D244-'Q2 DATA 1965-2021'!AM244</f>
        <v>12</v>
      </c>
      <c r="AG264" s="47">
        <v>10.28</v>
      </c>
      <c r="AH264" s="47">
        <v>0.83</v>
      </c>
      <c r="AT264" s="45">
        <v>198408</v>
      </c>
      <c r="AU264">
        <f>'Q2 DATA 1965-2021'!E244-'Q2 DATA 1965-2021'!AM244</f>
        <v>11.38</v>
      </c>
      <c r="AV264" s="47">
        <v>10.28</v>
      </c>
      <c r="AW264" s="47">
        <v>0.83</v>
      </c>
      <c r="BI264" s="45">
        <v>198408</v>
      </c>
      <c r="BJ264">
        <f>'Q2 DATA 1965-2021'!F244-'Q2 DATA 1965-2021'!AM244</f>
        <v>9.91</v>
      </c>
      <c r="BK264" s="47">
        <v>10.28</v>
      </c>
      <c r="BL264" s="47">
        <v>0.83</v>
      </c>
    </row>
    <row r="265" spans="1:64" x14ac:dyDescent="0.2">
      <c r="A265" s="45">
        <v>198409</v>
      </c>
      <c r="B265">
        <f>'Q2 DATA 1965-2021'!B245-'Q2 DATA 1965-2021'!AM245</f>
        <v>-1.1599999999999999</v>
      </c>
      <c r="C265" s="47">
        <v>-0.8</v>
      </c>
      <c r="D265" s="47">
        <v>0.86</v>
      </c>
      <c r="P265" s="45">
        <v>198409</v>
      </c>
      <c r="Q265">
        <f>'Q2 DATA 1965-2021'!C245-'Q2 DATA 1965-2021'!AM245</f>
        <v>-1.48</v>
      </c>
      <c r="R265" s="47">
        <v>-0.8</v>
      </c>
      <c r="S265" s="47">
        <v>0.86</v>
      </c>
      <c r="AE265" s="45">
        <v>198409</v>
      </c>
      <c r="AF265">
        <f>'Q2 DATA 1965-2021'!D245-'Q2 DATA 1965-2021'!AM245</f>
        <v>-0.66999999999999993</v>
      </c>
      <c r="AG265" s="47">
        <v>-0.8</v>
      </c>
      <c r="AH265" s="47">
        <v>0.86</v>
      </c>
      <c r="AT265" s="45">
        <v>198409</v>
      </c>
      <c r="AU265">
        <f>'Q2 DATA 1965-2021'!E245-'Q2 DATA 1965-2021'!AM245</f>
        <v>-0.41</v>
      </c>
      <c r="AV265" s="47">
        <v>-0.8</v>
      </c>
      <c r="AW265" s="47">
        <v>0.86</v>
      </c>
      <c r="BI265" s="45">
        <v>198409</v>
      </c>
      <c r="BJ265">
        <f>'Q2 DATA 1965-2021'!F245-'Q2 DATA 1965-2021'!AM245</f>
        <v>-0.80999999999999994</v>
      </c>
      <c r="BK265" s="47">
        <v>-0.8</v>
      </c>
      <c r="BL265" s="47">
        <v>0.86</v>
      </c>
    </row>
    <row r="266" spans="1:64" x14ac:dyDescent="0.2">
      <c r="A266" s="45">
        <v>198410</v>
      </c>
      <c r="B266">
        <f>'Q2 DATA 1965-2021'!B246-'Q2 DATA 1965-2021'!AM246</f>
        <v>-3.12</v>
      </c>
      <c r="C266" s="47">
        <v>-0.84</v>
      </c>
      <c r="D266" s="47">
        <v>1</v>
      </c>
      <c r="P266" s="45">
        <v>198410</v>
      </c>
      <c r="Q266">
        <f>'Q2 DATA 1965-2021'!C246-'Q2 DATA 1965-2021'!AM246</f>
        <v>-1.8900000000000001</v>
      </c>
      <c r="R266" s="47">
        <v>-0.84</v>
      </c>
      <c r="S266" s="47">
        <v>1</v>
      </c>
      <c r="AE266" s="45">
        <v>198410</v>
      </c>
      <c r="AF266">
        <f>'Q2 DATA 1965-2021'!D246-'Q2 DATA 1965-2021'!AM246</f>
        <v>-1.51</v>
      </c>
      <c r="AG266" s="47">
        <v>-0.84</v>
      </c>
      <c r="AH266" s="47">
        <v>1</v>
      </c>
      <c r="AT266" s="45">
        <v>198410</v>
      </c>
      <c r="AU266">
        <f>'Q2 DATA 1965-2021'!E246-'Q2 DATA 1965-2021'!AM246</f>
        <v>-0.8</v>
      </c>
      <c r="AV266" s="47">
        <v>-0.84</v>
      </c>
      <c r="AW266" s="47">
        <v>1</v>
      </c>
      <c r="BI266" s="45">
        <v>198410</v>
      </c>
      <c r="BJ266">
        <f>'Q2 DATA 1965-2021'!F246-'Q2 DATA 1965-2021'!AM246</f>
        <v>-0.43999999999999995</v>
      </c>
      <c r="BK266" s="47">
        <v>-0.84</v>
      </c>
      <c r="BL266" s="47">
        <v>1</v>
      </c>
    </row>
    <row r="267" spans="1:64" x14ac:dyDescent="0.2">
      <c r="A267" s="45">
        <v>198411</v>
      </c>
      <c r="B267">
        <f>'Q2 DATA 1965-2021'!B247-'Q2 DATA 1965-2021'!AM247</f>
        <v>-3.52</v>
      </c>
      <c r="C267" s="47">
        <v>-1.76</v>
      </c>
      <c r="D267" s="47">
        <v>0.73</v>
      </c>
      <c r="P267" s="45">
        <v>198411</v>
      </c>
      <c r="Q267">
        <f>'Q2 DATA 1965-2021'!C247-'Q2 DATA 1965-2021'!AM247</f>
        <v>-2.94</v>
      </c>
      <c r="R267" s="47">
        <v>-1.76</v>
      </c>
      <c r="S267" s="47">
        <v>0.73</v>
      </c>
      <c r="AE267" s="45">
        <v>198411</v>
      </c>
      <c r="AF267">
        <f>'Q2 DATA 1965-2021'!D247-'Q2 DATA 1965-2021'!AM247</f>
        <v>-0.96</v>
      </c>
      <c r="AG267" s="47">
        <v>-1.76</v>
      </c>
      <c r="AH267" s="47">
        <v>0.73</v>
      </c>
      <c r="AT267" s="45">
        <v>198411</v>
      </c>
      <c r="AU267">
        <f>'Q2 DATA 1965-2021'!E247-'Q2 DATA 1965-2021'!AM247</f>
        <v>-1.54</v>
      </c>
      <c r="AV267" s="47">
        <v>-1.76</v>
      </c>
      <c r="AW267" s="47">
        <v>0.73</v>
      </c>
      <c r="BI267" s="45">
        <v>198411</v>
      </c>
      <c r="BJ267">
        <f>'Q2 DATA 1965-2021'!F247-'Q2 DATA 1965-2021'!AM247</f>
        <v>-1.62</v>
      </c>
      <c r="BK267" s="47">
        <v>-1.76</v>
      </c>
      <c r="BL267" s="47">
        <v>0.73</v>
      </c>
    </row>
    <row r="268" spans="1:64" x14ac:dyDescent="0.2">
      <c r="A268" s="45">
        <v>198412</v>
      </c>
      <c r="B268">
        <f>'Q2 DATA 1965-2021'!B248-'Q2 DATA 1965-2021'!AM248</f>
        <v>0.29000000000000004</v>
      </c>
      <c r="C268" s="47">
        <v>1.84</v>
      </c>
      <c r="D268" s="47">
        <v>0.64</v>
      </c>
      <c r="P268" s="45">
        <v>198412</v>
      </c>
      <c r="Q268">
        <f>'Q2 DATA 1965-2021'!C248-'Q2 DATA 1965-2021'!AM248</f>
        <v>1.4299999999999997</v>
      </c>
      <c r="R268" s="47">
        <v>1.84</v>
      </c>
      <c r="S268" s="47">
        <v>0.64</v>
      </c>
      <c r="AE268" s="45">
        <v>198412</v>
      </c>
      <c r="AF268">
        <f>'Q2 DATA 1965-2021'!D248-'Q2 DATA 1965-2021'!AM248</f>
        <v>2.15</v>
      </c>
      <c r="AG268" s="47">
        <v>1.84</v>
      </c>
      <c r="AH268" s="47">
        <v>0.64</v>
      </c>
      <c r="AT268" s="45">
        <v>198412</v>
      </c>
      <c r="AU268">
        <f>'Q2 DATA 1965-2021'!E248-'Q2 DATA 1965-2021'!AM248</f>
        <v>2.0499999999999998</v>
      </c>
      <c r="AV268" s="47">
        <v>1.84</v>
      </c>
      <c r="AW268" s="47">
        <v>0.64</v>
      </c>
      <c r="BI268" s="45">
        <v>198412</v>
      </c>
      <c r="BJ268">
        <f>'Q2 DATA 1965-2021'!F248-'Q2 DATA 1965-2021'!AM248</f>
        <v>1.94</v>
      </c>
      <c r="BK268" s="47">
        <v>1.84</v>
      </c>
      <c r="BL268" s="47">
        <v>0.64</v>
      </c>
    </row>
    <row r="269" spans="1:64" x14ac:dyDescent="0.2">
      <c r="A269" s="45">
        <v>198501</v>
      </c>
      <c r="B269">
        <f>'Q2 DATA 1965-2021'!B249-'Q2 DATA 1965-2021'!AM249</f>
        <v>12.09</v>
      </c>
      <c r="C269" s="47">
        <v>7.99</v>
      </c>
      <c r="D269" s="47">
        <v>0.65</v>
      </c>
      <c r="P269" s="45">
        <v>198501</v>
      </c>
      <c r="Q269">
        <f>'Q2 DATA 1965-2021'!C249-'Q2 DATA 1965-2021'!AM249</f>
        <v>11.6</v>
      </c>
      <c r="R269" s="47">
        <v>7.99</v>
      </c>
      <c r="S269" s="47">
        <v>0.65</v>
      </c>
      <c r="AE269" s="45">
        <v>198501</v>
      </c>
      <c r="AF269">
        <f>'Q2 DATA 1965-2021'!D249-'Q2 DATA 1965-2021'!AM249</f>
        <v>9.91</v>
      </c>
      <c r="AG269" s="47">
        <v>7.99</v>
      </c>
      <c r="AH269" s="47">
        <v>0.65</v>
      </c>
      <c r="AT269" s="45">
        <v>198501</v>
      </c>
      <c r="AU269">
        <f>'Q2 DATA 1965-2021'!E249-'Q2 DATA 1965-2021'!AM249</f>
        <v>9.1</v>
      </c>
      <c r="AV269" s="47">
        <v>7.99</v>
      </c>
      <c r="AW269" s="47">
        <v>0.65</v>
      </c>
      <c r="BI269" s="45">
        <v>198501</v>
      </c>
      <c r="BJ269">
        <f>'Q2 DATA 1965-2021'!F249-'Q2 DATA 1965-2021'!AM249</f>
        <v>6.67</v>
      </c>
      <c r="BK269" s="47">
        <v>7.99</v>
      </c>
      <c r="BL269" s="47">
        <v>0.65</v>
      </c>
    </row>
    <row r="270" spans="1:64" x14ac:dyDescent="0.2">
      <c r="A270" s="45">
        <v>198502</v>
      </c>
      <c r="B270">
        <f>'Q2 DATA 1965-2021'!B250-'Q2 DATA 1965-2021'!AM250</f>
        <v>2.9699999999999998</v>
      </c>
      <c r="C270" s="47">
        <v>1.22</v>
      </c>
      <c r="D270" s="47">
        <v>0.57999999999999996</v>
      </c>
      <c r="P270" s="45">
        <v>198502</v>
      </c>
      <c r="Q270">
        <f>'Q2 DATA 1965-2021'!C250-'Q2 DATA 1965-2021'!AM250</f>
        <v>1.98</v>
      </c>
      <c r="R270" s="47">
        <v>1.22</v>
      </c>
      <c r="S270" s="47">
        <v>0.57999999999999996</v>
      </c>
      <c r="AE270" s="45">
        <v>198502</v>
      </c>
      <c r="AF270">
        <f>'Q2 DATA 1965-2021'!D250-'Q2 DATA 1965-2021'!AM250</f>
        <v>0.51000000000000012</v>
      </c>
      <c r="AG270" s="47">
        <v>1.22</v>
      </c>
      <c r="AH270" s="47">
        <v>0.57999999999999996</v>
      </c>
      <c r="AT270" s="45">
        <v>198502</v>
      </c>
      <c r="AU270">
        <f>'Q2 DATA 1965-2021'!E250-'Q2 DATA 1965-2021'!AM250</f>
        <v>1.0300000000000002</v>
      </c>
      <c r="AV270" s="47">
        <v>1.22</v>
      </c>
      <c r="AW270" s="47">
        <v>0.57999999999999996</v>
      </c>
      <c r="BI270" s="45">
        <v>198502</v>
      </c>
      <c r="BJ270">
        <f>'Q2 DATA 1965-2021'!F250-'Q2 DATA 1965-2021'!AM250</f>
        <v>1.1200000000000001</v>
      </c>
      <c r="BK270" s="47">
        <v>1.22</v>
      </c>
      <c r="BL270" s="47">
        <v>0.57999999999999996</v>
      </c>
    </row>
    <row r="271" spans="1:64" x14ac:dyDescent="0.2">
      <c r="A271" s="45">
        <v>198503</v>
      </c>
      <c r="B271">
        <f>'Q2 DATA 1965-2021'!B251-'Q2 DATA 1965-2021'!AM251</f>
        <v>-2.0099999999999998</v>
      </c>
      <c r="C271" s="47">
        <v>-0.84</v>
      </c>
      <c r="D271" s="47">
        <v>0.62</v>
      </c>
      <c r="P271" s="45">
        <v>198503</v>
      </c>
      <c r="Q271">
        <f>'Q2 DATA 1965-2021'!C251-'Q2 DATA 1965-2021'!AM251</f>
        <v>-2.44</v>
      </c>
      <c r="R271" s="47">
        <v>-0.84</v>
      </c>
      <c r="S271" s="47">
        <v>0.62</v>
      </c>
      <c r="AE271" s="45">
        <v>198503</v>
      </c>
      <c r="AF271">
        <f>'Q2 DATA 1965-2021'!D251-'Q2 DATA 1965-2021'!AM251</f>
        <v>-1.87</v>
      </c>
      <c r="AG271" s="47">
        <v>-0.84</v>
      </c>
      <c r="AH271" s="47">
        <v>0.62</v>
      </c>
      <c r="AT271" s="45">
        <v>198503</v>
      </c>
      <c r="AU271">
        <f>'Q2 DATA 1965-2021'!E251-'Q2 DATA 1965-2021'!AM251</f>
        <v>-0.78</v>
      </c>
      <c r="AV271" s="47">
        <v>-0.84</v>
      </c>
      <c r="AW271" s="47">
        <v>0.62</v>
      </c>
      <c r="BI271" s="45">
        <v>198503</v>
      </c>
      <c r="BJ271">
        <f>'Q2 DATA 1965-2021'!F251-'Q2 DATA 1965-2021'!AM251</f>
        <v>-0.4</v>
      </c>
      <c r="BK271" s="47">
        <v>-0.84</v>
      </c>
      <c r="BL271" s="47">
        <v>0.62</v>
      </c>
    </row>
    <row r="272" spans="1:64" x14ac:dyDescent="0.2">
      <c r="A272" s="45">
        <v>198504</v>
      </c>
      <c r="B272">
        <f>'Q2 DATA 1965-2021'!B252-'Q2 DATA 1965-2021'!AM252</f>
        <v>-1.19</v>
      </c>
      <c r="C272" s="47">
        <v>-0.96</v>
      </c>
      <c r="D272" s="47">
        <v>0.72</v>
      </c>
      <c r="P272" s="45">
        <v>198504</v>
      </c>
      <c r="Q272">
        <f>'Q2 DATA 1965-2021'!C252-'Q2 DATA 1965-2021'!AM252</f>
        <v>-1.35</v>
      </c>
      <c r="R272" s="47">
        <v>-0.96</v>
      </c>
      <c r="S272" s="47">
        <v>0.72</v>
      </c>
      <c r="AE272" s="45">
        <v>198504</v>
      </c>
      <c r="AF272">
        <f>'Q2 DATA 1965-2021'!D252-'Q2 DATA 1965-2021'!AM252</f>
        <v>-0.88</v>
      </c>
      <c r="AG272" s="47">
        <v>-0.96</v>
      </c>
      <c r="AH272" s="47">
        <v>0.72</v>
      </c>
      <c r="AT272" s="45">
        <v>198504</v>
      </c>
      <c r="AU272">
        <f>'Q2 DATA 1965-2021'!E252-'Q2 DATA 1965-2021'!AM252</f>
        <v>-1.22</v>
      </c>
      <c r="AV272" s="47">
        <v>-0.96</v>
      </c>
      <c r="AW272" s="47">
        <v>0.72</v>
      </c>
      <c r="BI272" s="45">
        <v>198504</v>
      </c>
      <c r="BJ272">
        <f>'Q2 DATA 1965-2021'!F252-'Q2 DATA 1965-2021'!AM252</f>
        <v>-0.83</v>
      </c>
      <c r="BK272" s="47">
        <v>-0.96</v>
      </c>
      <c r="BL272" s="47">
        <v>0.72</v>
      </c>
    </row>
    <row r="273" spans="1:64" x14ac:dyDescent="0.2">
      <c r="A273" s="45">
        <v>198505</v>
      </c>
      <c r="B273">
        <f>'Q2 DATA 1965-2021'!B253-'Q2 DATA 1965-2021'!AM253</f>
        <v>2.1999999999999997</v>
      </c>
      <c r="C273" s="47">
        <v>5.09</v>
      </c>
      <c r="D273" s="47">
        <v>0.66</v>
      </c>
      <c r="P273" s="45">
        <v>198505</v>
      </c>
      <c r="Q273">
        <f>'Q2 DATA 1965-2021'!C253-'Q2 DATA 1965-2021'!AM253</f>
        <v>3.49</v>
      </c>
      <c r="R273" s="47">
        <v>5.09</v>
      </c>
      <c r="S273" s="47">
        <v>0.66</v>
      </c>
      <c r="AE273" s="45">
        <v>198505</v>
      </c>
      <c r="AF273">
        <f>'Q2 DATA 1965-2021'!D253-'Q2 DATA 1965-2021'!AM253</f>
        <v>4.2</v>
      </c>
      <c r="AG273" s="47">
        <v>5.09</v>
      </c>
      <c r="AH273" s="47">
        <v>0.66</v>
      </c>
      <c r="AT273" s="45">
        <v>198505</v>
      </c>
      <c r="AU273">
        <f>'Q2 DATA 1965-2021'!E253-'Q2 DATA 1965-2021'!AM253</f>
        <v>5.08</v>
      </c>
      <c r="AV273" s="47">
        <v>5.09</v>
      </c>
      <c r="AW273" s="47">
        <v>0.66</v>
      </c>
      <c r="BI273" s="45">
        <v>198505</v>
      </c>
      <c r="BJ273">
        <f>'Q2 DATA 1965-2021'!F253-'Q2 DATA 1965-2021'!AM253</f>
        <v>5.64</v>
      </c>
      <c r="BK273" s="47">
        <v>5.09</v>
      </c>
      <c r="BL273" s="47">
        <v>0.66</v>
      </c>
    </row>
    <row r="274" spans="1:64" x14ac:dyDescent="0.2">
      <c r="A274" s="45">
        <v>198506</v>
      </c>
      <c r="B274">
        <f>'Q2 DATA 1965-2021'!B254-'Q2 DATA 1965-2021'!AM254</f>
        <v>0.99</v>
      </c>
      <c r="C274" s="47">
        <v>1.27</v>
      </c>
      <c r="D274" s="47">
        <v>0.55000000000000004</v>
      </c>
      <c r="P274" s="45">
        <v>198506</v>
      </c>
      <c r="Q274">
        <f>'Q2 DATA 1965-2021'!C254-'Q2 DATA 1965-2021'!AM254</f>
        <v>2.0999999999999996</v>
      </c>
      <c r="R274" s="47">
        <v>1.27</v>
      </c>
      <c r="S274" s="47">
        <v>0.55000000000000004</v>
      </c>
      <c r="AE274" s="45">
        <v>198506</v>
      </c>
      <c r="AF274">
        <f>'Q2 DATA 1965-2021'!D254-'Q2 DATA 1965-2021'!AM254</f>
        <v>2.2000000000000002</v>
      </c>
      <c r="AG274" s="47">
        <v>1.27</v>
      </c>
      <c r="AH274" s="47">
        <v>0.55000000000000004</v>
      </c>
      <c r="AT274" s="45">
        <v>198506</v>
      </c>
      <c r="AU274">
        <f>'Q2 DATA 1965-2021'!E254-'Q2 DATA 1965-2021'!AM254</f>
        <v>1.4599999999999997</v>
      </c>
      <c r="AV274" s="47">
        <v>1.27</v>
      </c>
      <c r="AW274" s="47">
        <v>0.55000000000000004</v>
      </c>
      <c r="BI274" s="45">
        <v>198506</v>
      </c>
      <c r="BJ274">
        <f>'Q2 DATA 1965-2021'!F254-'Q2 DATA 1965-2021'!AM254</f>
        <v>1.05</v>
      </c>
      <c r="BK274" s="47">
        <v>1.27</v>
      </c>
      <c r="BL274" s="47">
        <v>0.55000000000000004</v>
      </c>
    </row>
    <row r="275" spans="1:64" x14ac:dyDescent="0.2">
      <c r="A275" s="45">
        <v>198507</v>
      </c>
      <c r="B275">
        <f>'Q2 DATA 1965-2021'!B255-'Q2 DATA 1965-2021'!AM255</f>
        <v>1.96</v>
      </c>
      <c r="C275" s="47">
        <v>-0.74</v>
      </c>
      <c r="D275" s="47">
        <v>0.62</v>
      </c>
      <c r="P275" s="45">
        <v>198507</v>
      </c>
      <c r="Q275">
        <f>'Q2 DATA 1965-2021'!C255-'Q2 DATA 1965-2021'!AM255</f>
        <v>2.1599999999999997</v>
      </c>
      <c r="R275" s="47">
        <v>-0.74</v>
      </c>
      <c r="S275" s="47">
        <v>0.62</v>
      </c>
      <c r="AE275" s="45">
        <v>198507</v>
      </c>
      <c r="AF275">
        <f>'Q2 DATA 1965-2021'!D255-'Q2 DATA 1965-2021'!AM255</f>
        <v>1.02</v>
      </c>
      <c r="AG275" s="47">
        <v>-0.74</v>
      </c>
      <c r="AH275" s="47">
        <v>0.62</v>
      </c>
      <c r="AT275" s="45">
        <v>198507</v>
      </c>
      <c r="AU275">
        <f>'Q2 DATA 1965-2021'!E255-'Q2 DATA 1965-2021'!AM255</f>
        <v>-0.64</v>
      </c>
      <c r="AV275" s="47">
        <v>-0.74</v>
      </c>
      <c r="AW275" s="47">
        <v>0.62</v>
      </c>
      <c r="BI275" s="45">
        <v>198507</v>
      </c>
      <c r="BJ275">
        <f>'Q2 DATA 1965-2021'!F255-'Q2 DATA 1965-2021'!AM255</f>
        <v>-1.48</v>
      </c>
      <c r="BK275" s="47">
        <v>-0.74</v>
      </c>
      <c r="BL275" s="47">
        <v>0.62</v>
      </c>
    </row>
    <row r="276" spans="1:64" x14ac:dyDescent="0.2">
      <c r="A276" s="45">
        <v>198508</v>
      </c>
      <c r="B276">
        <f>'Q2 DATA 1965-2021'!B256-'Q2 DATA 1965-2021'!AM256</f>
        <v>-1</v>
      </c>
      <c r="C276" s="47">
        <v>-1.02</v>
      </c>
      <c r="D276" s="47">
        <v>0.55000000000000004</v>
      </c>
      <c r="P276" s="45">
        <v>198508</v>
      </c>
      <c r="Q276">
        <f>'Q2 DATA 1965-2021'!C256-'Q2 DATA 1965-2021'!AM256</f>
        <v>-0.95000000000000007</v>
      </c>
      <c r="R276" s="47">
        <v>-1.02</v>
      </c>
      <c r="S276" s="47">
        <v>0.55000000000000004</v>
      </c>
      <c r="AE276" s="45">
        <v>198508</v>
      </c>
      <c r="AF276">
        <f>'Q2 DATA 1965-2021'!D256-'Q2 DATA 1965-2021'!AM256</f>
        <v>-1.4700000000000002</v>
      </c>
      <c r="AG276" s="47">
        <v>-1.02</v>
      </c>
      <c r="AH276" s="47">
        <v>0.55000000000000004</v>
      </c>
      <c r="AT276" s="45">
        <v>198508</v>
      </c>
      <c r="AU276">
        <f>'Q2 DATA 1965-2021'!E256-'Q2 DATA 1965-2021'!AM256</f>
        <v>-0.92</v>
      </c>
      <c r="AV276" s="47">
        <v>-1.02</v>
      </c>
      <c r="AW276" s="47">
        <v>0.55000000000000004</v>
      </c>
      <c r="BI276" s="45">
        <v>198508</v>
      </c>
      <c r="BJ276">
        <f>'Q2 DATA 1965-2021'!F256-'Q2 DATA 1965-2021'!AM256</f>
        <v>-0.97</v>
      </c>
      <c r="BK276" s="47">
        <v>-1.02</v>
      </c>
      <c r="BL276" s="47">
        <v>0.55000000000000004</v>
      </c>
    </row>
    <row r="277" spans="1:64" x14ac:dyDescent="0.2">
      <c r="A277" s="45">
        <v>198509</v>
      </c>
      <c r="B277">
        <f>'Q2 DATA 1965-2021'!B257-'Q2 DATA 1965-2021'!AM257</f>
        <v>-6.3</v>
      </c>
      <c r="C277" s="47">
        <v>-4.54</v>
      </c>
      <c r="D277" s="47">
        <v>0.6</v>
      </c>
      <c r="P277" s="45">
        <v>198509</v>
      </c>
      <c r="Q277">
        <f>'Q2 DATA 1965-2021'!C257-'Q2 DATA 1965-2021'!AM257</f>
        <v>-6.17</v>
      </c>
      <c r="R277" s="47">
        <v>-4.54</v>
      </c>
      <c r="S277" s="47">
        <v>0.6</v>
      </c>
      <c r="AE277" s="45">
        <v>198509</v>
      </c>
      <c r="AF277">
        <f>'Q2 DATA 1965-2021'!D257-'Q2 DATA 1965-2021'!AM257</f>
        <v>-5.3599999999999994</v>
      </c>
      <c r="AG277" s="47">
        <v>-4.54</v>
      </c>
      <c r="AH277" s="47">
        <v>0.6</v>
      </c>
      <c r="AT277" s="45">
        <v>198509</v>
      </c>
      <c r="AU277">
        <f>'Q2 DATA 1965-2021'!E257-'Q2 DATA 1965-2021'!AM257</f>
        <v>-5.6599999999999993</v>
      </c>
      <c r="AV277" s="47">
        <v>-4.54</v>
      </c>
      <c r="AW277" s="47">
        <v>0.6</v>
      </c>
      <c r="BI277" s="45">
        <v>198509</v>
      </c>
      <c r="BJ277">
        <f>'Q2 DATA 1965-2021'!F257-'Q2 DATA 1965-2021'!AM257</f>
        <v>-3.7800000000000002</v>
      </c>
      <c r="BK277" s="47">
        <v>-4.54</v>
      </c>
      <c r="BL277" s="47">
        <v>0.6</v>
      </c>
    </row>
    <row r="278" spans="1:64" x14ac:dyDescent="0.2">
      <c r="A278" s="45">
        <v>198510</v>
      </c>
      <c r="B278">
        <f>'Q2 DATA 1965-2021'!B258-'Q2 DATA 1965-2021'!AM258</f>
        <v>1.6</v>
      </c>
      <c r="C278" s="47">
        <v>4.0199999999999996</v>
      </c>
      <c r="D278" s="47">
        <v>0.65</v>
      </c>
      <c r="P278" s="45">
        <v>198510</v>
      </c>
      <c r="Q278">
        <f>'Q2 DATA 1965-2021'!C258-'Q2 DATA 1965-2021'!AM258</f>
        <v>3.6599999999999997</v>
      </c>
      <c r="R278" s="47">
        <v>4.0199999999999996</v>
      </c>
      <c r="S278" s="47">
        <v>0.65</v>
      </c>
      <c r="AE278" s="45">
        <v>198510</v>
      </c>
      <c r="AF278">
        <f>'Q2 DATA 1965-2021'!D258-'Q2 DATA 1965-2021'!AM258</f>
        <v>3.0300000000000002</v>
      </c>
      <c r="AG278" s="47">
        <v>4.0199999999999996</v>
      </c>
      <c r="AH278" s="47">
        <v>0.65</v>
      </c>
      <c r="AT278" s="45">
        <v>198510</v>
      </c>
      <c r="AU278">
        <f>'Q2 DATA 1965-2021'!E258-'Q2 DATA 1965-2021'!AM258</f>
        <v>4.5699999999999994</v>
      </c>
      <c r="AV278" s="47">
        <v>4.0199999999999996</v>
      </c>
      <c r="AW278" s="47">
        <v>0.65</v>
      </c>
      <c r="BI278" s="45">
        <v>198510</v>
      </c>
      <c r="BJ278">
        <f>'Q2 DATA 1965-2021'!F258-'Q2 DATA 1965-2021'!AM258</f>
        <v>4.25</v>
      </c>
      <c r="BK278" s="47">
        <v>4.0199999999999996</v>
      </c>
      <c r="BL278" s="47">
        <v>0.65</v>
      </c>
    </row>
    <row r="279" spans="1:64" x14ac:dyDescent="0.2">
      <c r="A279" s="45">
        <v>198511</v>
      </c>
      <c r="B279">
        <f>'Q2 DATA 1965-2021'!B259-'Q2 DATA 1965-2021'!AM259</f>
        <v>5.1499999999999995</v>
      </c>
      <c r="C279" s="47">
        <v>6.48</v>
      </c>
      <c r="D279" s="47">
        <v>0.61</v>
      </c>
      <c r="P279" s="45">
        <v>198511</v>
      </c>
      <c r="Q279">
        <f>'Q2 DATA 1965-2021'!C259-'Q2 DATA 1965-2021'!AM259</f>
        <v>7.04</v>
      </c>
      <c r="R279" s="47">
        <v>6.48</v>
      </c>
      <c r="S279" s="47">
        <v>0.61</v>
      </c>
      <c r="AE279" s="45">
        <v>198511</v>
      </c>
      <c r="AF279">
        <f>'Q2 DATA 1965-2021'!D259-'Q2 DATA 1965-2021'!AM259</f>
        <v>6.3199999999999994</v>
      </c>
      <c r="AG279" s="47">
        <v>6.48</v>
      </c>
      <c r="AH279" s="47">
        <v>0.61</v>
      </c>
      <c r="AT279" s="45">
        <v>198511</v>
      </c>
      <c r="AU279">
        <f>'Q2 DATA 1965-2021'!E259-'Q2 DATA 1965-2021'!AM259</f>
        <v>6.62</v>
      </c>
      <c r="AV279" s="47">
        <v>6.48</v>
      </c>
      <c r="AW279" s="47">
        <v>0.61</v>
      </c>
      <c r="BI279" s="45">
        <v>198511</v>
      </c>
      <c r="BJ279">
        <f>'Q2 DATA 1965-2021'!F259-'Q2 DATA 1965-2021'!AM259</f>
        <v>6.54</v>
      </c>
      <c r="BK279" s="47">
        <v>6.48</v>
      </c>
      <c r="BL279" s="47">
        <v>0.61</v>
      </c>
    </row>
    <row r="280" spans="1:64" x14ac:dyDescent="0.2">
      <c r="A280" s="45">
        <v>198512</v>
      </c>
      <c r="B280">
        <f>'Q2 DATA 1965-2021'!B260-'Q2 DATA 1965-2021'!AM260</f>
        <v>3.19</v>
      </c>
      <c r="C280" s="47">
        <v>3.88</v>
      </c>
      <c r="D280" s="47">
        <v>0.65</v>
      </c>
      <c r="P280" s="45">
        <v>198512</v>
      </c>
      <c r="Q280">
        <f>'Q2 DATA 1965-2021'!C260-'Q2 DATA 1965-2021'!AM260</f>
        <v>3.6199999999999997</v>
      </c>
      <c r="R280" s="47">
        <v>3.88</v>
      </c>
      <c r="S280" s="47">
        <v>0.65</v>
      </c>
      <c r="AE280" s="45">
        <v>198512</v>
      </c>
      <c r="AF280">
        <f>'Q2 DATA 1965-2021'!D260-'Q2 DATA 1965-2021'!AM260</f>
        <v>3.5800000000000005</v>
      </c>
      <c r="AG280" s="47">
        <v>3.88</v>
      </c>
      <c r="AH280" s="47">
        <v>0.65</v>
      </c>
      <c r="AT280" s="45">
        <v>198512</v>
      </c>
      <c r="AU280">
        <f>'Q2 DATA 1965-2021'!E260-'Q2 DATA 1965-2021'!AM260</f>
        <v>3.31</v>
      </c>
      <c r="AV280" s="47">
        <v>3.88</v>
      </c>
      <c r="AW280" s="47">
        <v>0.65</v>
      </c>
      <c r="BI280" s="45">
        <v>198512</v>
      </c>
      <c r="BJ280">
        <f>'Q2 DATA 1965-2021'!F260-'Q2 DATA 1965-2021'!AM260</f>
        <v>4.1899999999999995</v>
      </c>
      <c r="BK280" s="47">
        <v>3.88</v>
      </c>
      <c r="BL280" s="47">
        <v>0.65</v>
      </c>
    </row>
    <row r="281" spans="1:64" x14ac:dyDescent="0.2">
      <c r="A281" s="45">
        <v>198601</v>
      </c>
      <c r="B281">
        <f>'Q2 DATA 1965-2021'!B261-'Q2 DATA 1965-2021'!AM261</f>
        <v>3.21</v>
      </c>
      <c r="C281" s="47">
        <v>0.65</v>
      </c>
      <c r="D281" s="47">
        <v>0.56000000000000005</v>
      </c>
      <c r="P281" s="45">
        <v>198601</v>
      </c>
      <c r="Q281">
        <f>'Q2 DATA 1965-2021'!C261-'Q2 DATA 1965-2021'!AM261</f>
        <v>0.78</v>
      </c>
      <c r="R281" s="47">
        <v>0.65</v>
      </c>
      <c r="S281" s="47">
        <v>0.56000000000000005</v>
      </c>
      <c r="AE281" s="45">
        <v>198601</v>
      </c>
      <c r="AF281">
        <f>'Q2 DATA 1965-2021'!D261-'Q2 DATA 1965-2021'!AM261</f>
        <v>1.73</v>
      </c>
      <c r="AG281" s="47">
        <v>0.65</v>
      </c>
      <c r="AH281" s="47">
        <v>0.56000000000000005</v>
      </c>
      <c r="AT281" s="45">
        <v>198601</v>
      </c>
      <c r="AU281">
        <f>'Q2 DATA 1965-2021'!E261-'Q2 DATA 1965-2021'!AM261</f>
        <v>1.23</v>
      </c>
      <c r="AV281" s="47">
        <v>0.65</v>
      </c>
      <c r="AW281" s="47">
        <v>0.56000000000000005</v>
      </c>
      <c r="BI281" s="45">
        <v>198601</v>
      </c>
      <c r="BJ281">
        <f>'Q2 DATA 1965-2021'!F261-'Q2 DATA 1965-2021'!AM261</f>
        <v>9.9999999999998979E-3</v>
      </c>
      <c r="BK281" s="47">
        <v>0.65</v>
      </c>
      <c r="BL281" s="47">
        <v>0.56000000000000005</v>
      </c>
    </row>
    <row r="282" spans="1:64" x14ac:dyDescent="0.2">
      <c r="A282" s="45">
        <v>198602</v>
      </c>
      <c r="B282">
        <f>'Q2 DATA 1965-2021'!B262-'Q2 DATA 1965-2021'!AM262</f>
        <v>5.92</v>
      </c>
      <c r="C282" s="47">
        <v>7.13</v>
      </c>
      <c r="D282" s="47">
        <v>0.53</v>
      </c>
      <c r="P282" s="45">
        <v>198602</v>
      </c>
      <c r="Q282">
        <f>'Q2 DATA 1965-2021'!C262-'Q2 DATA 1965-2021'!AM262</f>
        <v>7.21</v>
      </c>
      <c r="R282" s="47">
        <v>7.13</v>
      </c>
      <c r="S282" s="47">
        <v>0.53</v>
      </c>
      <c r="AE282" s="45">
        <v>198602</v>
      </c>
      <c r="AF282">
        <f>'Q2 DATA 1965-2021'!D262-'Q2 DATA 1965-2021'!AM262</f>
        <v>6.8599999999999994</v>
      </c>
      <c r="AG282" s="47">
        <v>7.13</v>
      </c>
      <c r="AH282" s="47">
        <v>0.53</v>
      </c>
      <c r="AT282" s="45">
        <v>198602</v>
      </c>
      <c r="AU282">
        <f>'Q2 DATA 1965-2021'!E262-'Q2 DATA 1965-2021'!AM262</f>
        <v>7.1899999999999995</v>
      </c>
      <c r="AV282" s="47">
        <v>7.13</v>
      </c>
      <c r="AW282" s="47">
        <v>0.53</v>
      </c>
      <c r="BI282" s="45">
        <v>198602</v>
      </c>
      <c r="BJ282">
        <f>'Q2 DATA 1965-2021'!F262-'Q2 DATA 1965-2021'!AM262</f>
        <v>7.31</v>
      </c>
      <c r="BK282" s="47">
        <v>7.13</v>
      </c>
      <c r="BL282" s="47">
        <v>0.53</v>
      </c>
    </row>
    <row r="283" spans="1:64" x14ac:dyDescent="0.2">
      <c r="A283" s="45">
        <v>198603</v>
      </c>
      <c r="B283">
        <f>'Q2 DATA 1965-2021'!B263-'Q2 DATA 1965-2021'!AM263</f>
        <v>4.2600000000000007</v>
      </c>
      <c r="C283" s="47">
        <v>4.88</v>
      </c>
      <c r="D283" s="47">
        <v>0.6</v>
      </c>
      <c r="P283" s="45">
        <v>198603</v>
      </c>
      <c r="Q283">
        <f>'Q2 DATA 1965-2021'!C263-'Q2 DATA 1965-2021'!AM263</f>
        <v>4.03</v>
      </c>
      <c r="R283" s="47">
        <v>4.88</v>
      </c>
      <c r="S283" s="47">
        <v>0.6</v>
      </c>
      <c r="AE283" s="45">
        <v>198603</v>
      </c>
      <c r="AF283">
        <f>'Q2 DATA 1965-2021'!D263-'Q2 DATA 1965-2021'!AM263</f>
        <v>5</v>
      </c>
      <c r="AG283" s="47">
        <v>4.88</v>
      </c>
      <c r="AH283" s="47">
        <v>0.6</v>
      </c>
      <c r="AT283" s="45">
        <v>198603</v>
      </c>
      <c r="AU283">
        <f>'Q2 DATA 1965-2021'!E263-'Q2 DATA 1965-2021'!AM263</f>
        <v>4.82</v>
      </c>
      <c r="AV283" s="47">
        <v>4.88</v>
      </c>
      <c r="AW283" s="47">
        <v>0.6</v>
      </c>
      <c r="BI283" s="45">
        <v>198603</v>
      </c>
      <c r="BJ283">
        <f>'Q2 DATA 1965-2021'!F263-'Q2 DATA 1965-2021'!AM263</f>
        <v>5.04</v>
      </c>
      <c r="BK283" s="47">
        <v>4.88</v>
      </c>
      <c r="BL283" s="47">
        <v>0.6</v>
      </c>
    </row>
    <row r="284" spans="1:64" x14ac:dyDescent="0.2">
      <c r="A284" s="45">
        <v>198604</v>
      </c>
      <c r="B284">
        <f>'Q2 DATA 1965-2021'!B264-'Q2 DATA 1965-2021'!AM264</f>
        <v>1.31</v>
      </c>
      <c r="C284" s="47">
        <v>-1.31</v>
      </c>
      <c r="D284" s="47">
        <v>0.52</v>
      </c>
      <c r="P284" s="45">
        <v>198604</v>
      </c>
      <c r="Q284">
        <f>'Q2 DATA 1965-2021'!C264-'Q2 DATA 1965-2021'!AM264</f>
        <v>0.69</v>
      </c>
      <c r="R284" s="47">
        <v>-1.31</v>
      </c>
      <c r="S284" s="47">
        <v>0.52</v>
      </c>
      <c r="AE284" s="45">
        <v>198604</v>
      </c>
      <c r="AF284">
        <f>'Q2 DATA 1965-2021'!D264-'Q2 DATA 1965-2021'!AM264</f>
        <v>0.62999999999999989</v>
      </c>
      <c r="AG284" s="47">
        <v>-1.31</v>
      </c>
      <c r="AH284" s="47">
        <v>0.52</v>
      </c>
      <c r="AT284" s="45">
        <v>198604</v>
      </c>
      <c r="AU284">
        <f>'Q2 DATA 1965-2021'!E264-'Q2 DATA 1965-2021'!AM264</f>
        <v>-1.55</v>
      </c>
      <c r="AV284" s="47">
        <v>-1.31</v>
      </c>
      <c r="AW284" s="47">
        <v>0.52</v>
      </c>
      <c r="BI284" s="45">
        <v>198604</v>
      </c>
      <c r="BJ284">
        <f>'Q2 DATA 1965-2021'!F264-'Q2 DATA 1965-2021'!AM264</f>
        <v>-1.8900000000000001</v>
      </c>
      <c r="BK284" s="47">
        <v>-1.31</v>
      </c>
      <c r="BL284" s="47">
        <v>0.52</v>
      </c>
    </row>
    <row r="285" spans="1:64" x14ac:dyDescent="0.2">
      <c r="A285" s="45">
        <v>198605</v>
      </c>
      <c r="B285">
        <f>'Q2 DATA 1965-2021'!B265-'Q2 DATA 1965-2021'!AM265</f>
        <v>3.4699999999999998</v>
      </c>
      <c r="C285" s="47">
        <v>4.62</v>
      </c>
      <c r="D285" s="47">
        <v>0.49</v>
      </c>
      <c r="P285" s="45">
        <v>198605</v>
      </c>
      <c r="Q285">
        <f>'Q2 DATA 1965-2021'!C265-'Q2 DATA 1965-2021'!AM265</f>
        <v>3.34</v>
      </c>
      <c r="R285" s="47">
        <v>4.62</v>
      </c>
      <c r="S285" s="47">
        <v>0.49</v>
      </c>
      <c r="AE285" s="45">
        <v>198605</v>
      </c>
      <c r="AF285">
        <f>'Q2 DATA 1965-2021'!D265-'Q2 DATA 1965-2021'!AM265</f>
        <v>4.62</v>
      </c>
      <c r="AG285" s="47">
        <v>4.62</v>
      </c>
      <c r="AH285" s="47">
        <v>0.49</v>
      </c>
      <c r="AT285" s="45">
        <v>198605</v>
      </c>
      <c r="AU285">
        <f>'Q2 DATA 1965-2021'!E265-'Q2 DATA 1965-2021'!AM265</f>
        <v>4.5999999999999996</v>
      </c>
      <c r="AV285" s="47">
        <v>4.62</v>
      </c>
      <c r="AW285" s="47">
        <v>0.49</v>
      </c>
      <c r="BI285" s="45">
        <v>198605</v>
      </c>
      <c r="BJ285">
        <f>'Q2 DATA 1965-2021'!F265-'Q2 DATA 1965-2021'!AM265</f>
        <v>4.95</v>
      </c>
      <c r="BK285" s="47">
        <v>4.62</v>
      </c>
      <c r="BL285" s="47">
        <v>0.49</v>
      </c>
    </row>
    <row r="286" spans="1:64" x14ac:dyDescent="0.2">
      <c r="A286" s="45">
        <v>198606</v>
      </c>
      <c r="B286">
        <f>'Q2 DATA 1965-2021'!B266-'Q2 DATA 1965-2021'!AM266</f>
        <v>0.37</v>
      </c>
      <c r="C286" s="47">
        <v>1.03</v>
      </c>
      <c r="D286" s="47">
        <v>0.52</v>
      </c>
      <c r="P286" s="45">
        <v>198606</v>
      </c>
      <c r="Q286">
        <f>'Q2 DATA 1965-2021'!C266-'Q2 DATA 1965-2021'!AM266</f>
        <v>0.81</v>
      </c>
      <c r="R286" s="47">
        <v>1.03</v>
      </c>
      <c r="S286" s="47">
        <v>0.52</v>
      </c>
      <c r="AE286" s="45">
        <v>198606</v>
      </c>
      <c r="AF286">
        <f>'Q2 DATA 1965-2021'!D266-'Q2 DATA 1965-2021'!AM266</f>
        <v>0.4</v>
      </c>
      <c r="AG286" s="47">
        <v>1.03</v>
      </c>
      <c r="AH286" s="47">
        <v>0.52</v>
      </c>
      <c r="AT286" s="45">
        <v>198606</v>
      </c>
      <c r="AU286">
        <f>'Q2 DATA 1965-2021'!E266-'Q2 DATA 1965-2021'!AM266</f>
        <v>0.8899999999999999</v>
      </c>
      <c r="AV286" s="47">
        <v>1.03</v>
      </c>
      <c r="AW286" s="47">
        <v>0.52</v>
      </c>
      <c r="BI286" s="45">
        <v>198606</v>
      </c>
      <c r="BJ286">
        <f>'Q2 DATA 1965-2021'!F266-'Q2 DATA 1965-2021'!AM266</f>
        <v>1.3</v>
      </c>
      <c r="BK286" s="47">
        <v>1.03</v>
      </c>
      <c r="BL286" s="47">
        <v>0.52</v>
      </c>
    </row>
    <row r="287" spans="1:64" x14ac:dyDescent="0.2">
      <c r="A287" s="45">
        <v>198607</v>
      </c>
      <c r="B287">
        <f>'Q2 DATA 1965-2021'!B267-'Q2 DATA 1965-2021'!AM267</f>
        <v>-8.92</v>
      </c>
      <c r="C287" s="47">
        <v>-6.45</v>
      </c>
      <c r="D287" s="47">
        <v>0.52</v>
      </c>
      <c r="P287" s="45">
        <v>198607</v>
      </c>
      <c r="Q287">
        <f>'Q2 DATA 1965-2021'!C267-'Q2 DATA 1965-2021'!AM267</f>
        <v>-9.32</v>
      </c>
      <c r="R287" s="47">
        <v>-6.45</v>
      </c>
      <c r="S287" s="47">
        <v>0.52</v>
      </c>
      <c r="AE287" s="45">
        <v>198607</v>
      </c>
      <c r="AF287">
        <f>'Q2 DATA 1965-2021'!D267-'Q2 DATA 1965-2021'!AM267</f>
        <v>-8.6399999999999988</v>
      </c>
      <c r="AG287" s="47">
        <v>-6.45</v>
      </c>
      <c r="AH287" s="47">
        <v>0.52</v>
      </c>
      <c r="AT287" s="45">
        <v>198607</v>
      </c>
      <c r="AU287">
        <f>'Q2 DATA 1965-2021'!E267-'Q2 DATA 1965-2021'!AM267</f>
        <v>-7.1999999999999993</v>
      </c>
      <c r="AV287" s="47">
        <v>-6.45</v>
      </c>
      <c r="AW287" s="47">
        <v>0.52</v>
      </c>
      <c r="BI287" s="45">
        <v>198607</v>
      </c>
      <c r="BJ287">
        <f>'Q2 DATA 1965-2021'!F267-'Q2 DATA 1965-2021'!AM267</f>
        <v>-5.49</v>
      </c>
      <c r="BK287" s="47">
        <v>-6.45</v>
      </c>
      <c r="BL287" s="47">
        <v>0.52</v>
      </c>
    </row>
    <row r="288" spans="1:64" x14ac:dyDescent="0.2">
      <c r="A288" s="45">
        <v>198608</v>
      </c>
      <c r="B288">
        <f>'Q2 DATA 1965-2021'!B268-'Q2 DATA 1965-2021'!AM268</f>
        <v>0.27999999999999997</v>
      </c>
      <c r="C288" s="47">
        <v>6.07</v>
      </c>
      <c r="D288" s="47">
        <v>0.46</v>
      </c>
      <c r="P288" s="45">
        <v>198608</v>
      </c>
      <c r="Q288">
        <f>'Q2 DATA 1965-2021'!C268-'Q2 DATA 1965-2021'!AM268</f>
        <v>3.43</v>
      </c>
      <c r="R288" s="47">
        <v>6.07</v>
      </c>
      <c r="S288" s="47">
        <v>0.46</v>
      </c>
      <c r="AE288" s="45">
        <v>198608</v>
      </c>
      <c r="AF288">
        <f>'Q2 DATA 1965-2021'!D268-'Q2 DATA 1965-2021'!AM268</f>
        <v>5.14</v>
      </c>
      <c r="AG288" s="47">
        <v>6.07</v>
      </c>
      <c r="AH288" s="47">
        <v>0.46</v>
      </c>
      <c r="AT288" s="45">
        <v>198608</v>
      </c>
      <c r="AU288">
        <f>'Q2 DATA 1965-2021'!E268-'Q2 DATA 1965-2021'!AM268</f>
        <v>6.82</v>
      </c>
      <c r="AV288" s="47">
        <v>6.07</v>
      </c>
      <c r="AW288" s="47">
        <v>0.46</v>
      </c>
      <c r="BI288" s="45">
        <v>198608</v>
      </c>
      <c r="BJ288">
        <f>'Q2 DATA 1965-2021'!F268-'Q2 DATA 1965-2021'!AM268</f>
        <v>6.7</v>
      </c>
      <c r="BK288" s="47">
        <v>6.07</v>
      </c>
      <c r="BL288" s="47">
        <v>0.46</v>
      </c>
    </row>
    <row r="289" spans="1:64" x14ac:dyDescent="0.2">
      <c r="A289" s="45">
        <v>198609</v>
      </c>
      <c r="B289">
        <f>'Q2 DATA 1965-2021'!B269-'Q2 DATA 1965-2021'!AM269</f>
        <v>-6.97</v>
      </c>
      <c r="C289" s="47">
        <v>-8.6</v>
      </c>
      <c r="D289" s="47">
        <v>0.45</v>
      </c>
      <c r="P289" s="45">
        <v>198609</v>
      </c>
      <c r="Q289">
        <f>'Q2 DATA 1965-2021'!C269-'Q2 DATA 1965-2021'!AM269</f>
        <v>-6.96</v>
      </c>
      <c r="R289" s="47">
        <v>-8.6</v>
      </c>
      <c r="S289" s="47">
        <v>0.45</v>
      </c>
      <c r="AE289" s="45">
        <v>198609</v>
      </c>
      <c r="AF289">
        <f>'Q2 DATA 1965-2021'!D269-'Q2 DATA 1965-2021'!AM269</f>
        <v>-6.73</v>
      </c>
      <c r="AG289" s="47">
        <v>-8.6</v>
      </c>
      <c r="AH289" s="47">
        <v>0.45</v>
      </c>
      <c r="AT289" s="45">
        <v>198609</v>
      </c>
      <c r="AU289">
        <f>'Q2 DATA 1965-2021'!E269-'Q2 DATA 1965-2021'!AM269</f>
        <v>-7.49</v>
      </c>
      <c r="AV289" s="47">
        <v>-8.6</v>
      </c>
      <c r="AW289" s="47">
        <v>0.45</v>
      </c>
      <c r="BI289" s="45">
        <v>198609</v>
      </c>
      <c r="BJ289">
        <f>'Q2 DATA 1965-2021'!F269-'Q2 DATA 1965-2021'!AM269</f>
        <v>-9.3899999999999988</v>
      </c>
      <c r="BK289" s="47">
        <v>-8.6</v>
      </c>
      <c r="BL289" s="47">
        <v>0.45</v>
      </c>
    </row>
    <row r="290" spans="1:64" x14ac:dyDescent="0.2">
      <c r="A290" s="45">
        <v>198610</v>
      </c>
      <c r="B290">
        <f>'Q2 DATA 1965-2021'!B270-'Q2 DATA 1965-2021'!AM270</f>
        <v>1.4100000000000001</v>
      </c>
      <c r="C290" s="47">
        <v>4.66</v>
      </c>
      <c r="D290" s="47">
        <v>0.46</v>
      </c>
      <c r="P290" s="45">
        <v>198610</v>
      </c>
      <c r="Q290">
        <f>'Q2 DATA 1965-2021'!C270-'Q2 DATA 1965-2021'!AM270</f>
        <v>3.58</v>
      </c>
      <c r="R290" s="47">
        <v>4.66</v>
      </c>
      <c r="S290" s="47">
        <v>0.46</v>
      </c>
      <c r="AE290" s="45">
        <v>198610</v>
      </c>
      <c r="AF290">
        <f>'Q2 DATA 1965-2021'!D270-'Q2 DATA 1965-2021'!AM270</f>
        <v>2.7800000000000002</v>
      </c>
      <c r="AG290" s="47">
        <v>4.66</v>
      </c>
      <c r="AH290" s="47">
        <v>0.46</v>
      </c>
      <c r="AT290" s="45">
        <v>198610</v>
      </c>
      <c r="AU290">
        <f>'Q2 DATA 1965-2021'!E270-'Q2 DATA 1965-2021'!AM270</f>
        <v>5.14</v>
      </c>
      <c r="AV290" s="47">
        <v>4.66</v>
      </c>
      <c r="AW290" s="47">
        <v>0.46</v>
      </c>
      <c r="BI290" s="45">
        <v>198610</v>
      </c>
      <c r="BJ290">
        <f>'Q2 DATA 1965-2021'!F270-'Q2 DATA 1965-2021'!AM270</f>
        <v>5.19</v>
      </c>
      <c r="BK290" s="47">
        <v>4.66</v>
      </c>
      <c r="BL290" s="47">
        <v>0.46</v>
      </c>
    </row>
    <row r="291" spans="1:64" x14ac:dyDescent="0.2">
      <c r="A291" s="45">
        <v>198611</v>
      </c>
      <c r="B291">
        <f>'Q2 DATA 1965-2021'!B271-'Q2 DATA 1965-2021'!AM271</f>
        <v>-1.35</v>
      </c>
      <c r="C291" s="47">
        <v>1.17</v>
      </c>
      <c r="D291" s="47">
        <v>0.39</v>
      </c>
      <c r="P291" s="45">
        <v>198611</v>
      </c>
      <c r="Q291">
        <f>'Q2 DATA 1965-2021'!C271-'Q2 DATA 1965-2021'!AM271</f>
        <v>-0.83000000000000007</v>
      </c>
      <c r="R291" s="47">
        <v>1.17</v>
      </c>
      <c r="S291" s="47">
        <v>0.39</v>
      </c>
      <c r="AE291" s="45">
        <v>198611</v>
      </c>
      <c r="AF291">
        <f>'Q2 DATA 1965-2021'!D271-'Q2 DATA 1965-2021'!AM271</f>
        <v>-0.44</v>
      </c>
      <c r="AG291" s="47">
        <v>1.17</v>
      </c>
      <c r="AH291" s="47">
        <v>0.39</v>
      </c>
      <c r="AT291" s="45">
        <v>198611</v>
      </c>
      <c r="AU291">
        <f>'Q2 DATA 1965-2021'!E271-'Q2 DATA 1965-2021'!AM271</f>
        <v>0.51</v>
      </c>
      <c r="AV291" s="47">
        <v>1.17</v>
      </c>
      <c r="AW291" s="47">
        <v>0.39</v>
      </c>
      <c r="BI291" s="45">
        <v>198611</v>
      </c>
      <c r="BJ291">
        <f>'Q2 DATA 1965-2021'!F271-'Q2 DATA 1965-2021'!AM271</f>
        <v>1.9299999999999997</v>
      </c>
      <c r="BK291" s="47">
        <v>1.17</v>
      </c>
      <c r="BL291" s="47">
        <v>0.39</v>
      </c>
    </row>
    <row r="292" spans="1:64" x14ac:dyDescent="0.2">
      <c r="A292" s="45">
        <v>198612</v>
      </c>
      <c r="B292">
        <f>'Q2 DATA 1965-2021'!B272-'Q2 DATA 1965-2021'!AM272</f>
        <v>-4.29</v>
      </c>
      <c r="C292" s="47">
        <v>-3.27</v>
      </c>
      <c r="D292" s="47">
        <v>0.49</v>
      </c>
      <c r="P292" s="45">
        <v>198612</v>
      </c>
      <c r="Q292">
        <f>'Q2 DATA 1965-2021'!C272-'Q2 DATA 1965-2021'!AM272</f>
        <v>-3.12</v>
      </c>
      <c r="R292" s="47">
        <v>-3.27</v>
      </c>
      <c r="S292" s="47">
        <v>0.49</v>
      </c>
      <c r="AE292" s="45">
        <v>198612</v>
      </c>
      <c r="AF292">
        <f>'Q2 DATA 1965-2021'!D272-'Q2 DATA 1965-2021'!AM272</f>
        <v>-2.66</v>
      </c>
      <c r="AG292" s="47">
        <v>-3.27</v>
      </c>
      <c r="AH292" s="47">
        <v>0.49</v>
      </c>
      <c r="AT292" s="45">
        <v>198612</v>
      </c>
      <c r="AU292">
        <f>'Q2 DATA 1965-2021'!E272-'Q2 DATA 1965-2021'!AM272</f>
        <v>-3.8899999999999997</v>
      </c>
      <c r="AV292" s="47">
        <v>-3.27</v>
      </c>
      <c r="AW292" s="47">
        <v>0.49</v>
      </c>
      <c r="BI292" s="45">
        <v>198612</v>
      </c>
      <c r="BJ292">
        <f>'Q2 DATA 1965-2021'!F272-'Q2 DATA 1965-2021'!AM272</f>
        <v>-3.1100000000000003</v>
      </c>
      <c r="BK292" s="47">
        <v>-3.27</v>
      </c>
      <c r="BL292" s="47">
        <v>0.49</v>
      </c>
    </row>
    <row r="293" spans="1:64" x14ac:dyDescent="0.2">
      <c r="A293" s="45">
        <v>198701</v>
      </c>
      <c r="B293">
        <f>'Q2 DATA 1965-2021'!B273-'Q2 DATA 1965-2021'!AM273</f>
        <v>10.37</v>
      </c>
      <c r="C293" s="47">
        <v>12.47</v>
      </c>
      <c r="D293" s="47">
        <v>0.42</v>
      </c>
      <c r="P293" s="45">
        <v>198701</v>
      </c>
      <c r="Q293">
        <f>'Q2 DATA 1965-2021'!C273-'Q2 DATA 1965-2021'!AM273</f>
        <v>11.58</v>
      </c>
      <c r="R293" s="47">
        <v>12.47</v>
      </c>
      <c r="S293" s="47">
        <v>0.42</v>
      </c>
      <c r="AE293" s="45">
        <v>198701</v>
      </c>
      <c r="AF293">
        <f>'Q2 DATA 1965-2021'!D273-'Q2 DATA 1965-2021'!AM273</f>
        <v>11.43</v>
      </c>
      <c r="AG293" s="47">
        <v>12.47</v>
      </c>
      <c r="AH293" s="47">
        <v>0.42</v>
      </c>
      <c r="AT293" s="45">
        <v>198701</v>
      </c>
      <c r="AU293">
        <f>'Q2 DATA 1965-2021'!E273-'Q2 DATA 1965-2021'!AM273</f>
        <v>12.49</v>
      </c>
      <c r="AV293" s="47">
        <v>12.47</v>
      </c>
      <c r="AW293" s="47">
        <v>0.42</v>
      </c>
      <c r="BI293" s="45">
        <v>198701</v>
      </c>
      <c r="BJ293">
        <f>'Q2 DATA 1965-2021'!F273-'Q2 DATA 1965-2021'!AM273</f>
        <v>12.81</v>
      </c>
      <c r="BK293" s="47">
        <v>12.47</v>
      </c>
      <c r="BL293" s="47">
        <v>0.42</v>
      </c>
    </row>
    <row r="294" spans="1:64" x14ac:dyDescent="0.2">
      <c r="A294" s="45">
        <v>198702</v>
      </c>
      <c r="B294">
        <f>'Q2 DATA 1965-2021'!B274-'Q2 DATA 1965-2021'!AM274</f>
        <v>7.620000000000001</v>
      </c>
      <c r="C294" s="47">
        <v>4.3899999999999997</v>
      </c>
      <c r="D294" s="47">
        <v>0.43</v>
      </c>
      <c r="P294" s="45">
        <v>198702</v>
      </c>
      <c r="Q294">
        <f>'Q2 DATA 1965-2021'!C274-'Q2 DATA 1965-2021'!AM274</f>
        <v>7.4700000000000006</v>
      </c>
      <c r="R294" s="47">
        <v>4.3899999999999997</v>
      </c>
      <c r="S294" s="47">
        <v>0.43</v>
      </c>
      <c r="AE294" s="45">
        <v>198702</v>
      </c>
      <c r="AF294">
        <f>'Q2 DATA 1965-2021'!D274-'Q2 DATA 1965-2021'!AM274</f>
        <v>6.33</v>
      </c>
      <c r="AG294" s="47">
        <v>4.3899999999999997</v>
      </c>
      <c r="AH294" s="47">
        <v>0.43</v>
      </c>
      <c r="AT294" s="45">
        <v>198702</v>
      </c>
      <c r="AU294">
        <f>'Q2 DATA 1965-2021'!E274-'Q2 DATA 1965-2021'!AM274</f>
        <v>5.08</v>
      </c>
      <c r="AV294" s="47">
        <v>4.3899999999999997</v>
      </c>
      <c r="AW294" s="47">
        <v>0.43</v>
      </c>
      <c r="BI294" s="45">
        <v>198702</v>
      </c>
      <c r="BJ294">
        <f>'Q2 DATA 1965-2021'!F274-'Q2 DATA 1965-2021'!AM274</f>
        <v>3.42</v>
      </c>
      <c r="BK294" s="47">
        <v>4.3899999999999997</v>
      </c>
      <c r="BL294" s="47">
        <v>0.43</v>
      </c>
    </row>
    <row r="295" spans="1:64" x14ac:dyDescent="0.2">
      <c r="A295" s="45">
        <v>198703</v>
      </c>
      <c r="B295">
        <f>'Q2 DATA 1965-2021'!B275-'Q2 DATA 1965-2021'!AM275</f>
        <v>2.04</v>
      </c>
      <c r="C295" s="47">
        <v>1.64</v>
      </c>
      <c r="D295" s="47">
        <v>0.47</v>
      </c>
      <c r="P295" s="45">
        <v>198703</v>
      </c>
      <c r="Q295">
        <f>'Q2 DATA 1965-2021'!C275-'Q2 DATA 1965-2021'!AM275</f>
        <v>1.55</v>
      </c>
      <c r="R295" s="47">
        <v>1.64</v>
      </c>
      <c r="S295" s="47">
        <v>0.47</v>
      </c>
      <c r="AE295" s="45">
        <v>198703</v>
      </c>
      <c r="AF295">
        <f>'Q2 DATA 1965-2021'!D275-'Q2 DATA 1965-2021'!AM275</f>
        <v>1.07</v>
      </c>
      <c r="AG295" s="47">
        <v>1.64</v>
      </c>
      <c r="AH295" s="47">
        <v>0.47</v>
      </c>
      <c r="AT295" s="45">
        <v>198703</v>
      </c>
      <c r="AU295">
        <f>'Q2 DATA 1965-2021'!E275-'Q2 DATA 1965-2021'!AM275</f>
        <v>0.89000000000000012</v>
      </c>
      <c r="AV295" s="47">
        <v>1.64</v>
      </c>
      <c r="AW295" s="47">
        <v>0.47</v>
      </c>
      <c r="BI295" s="45">
        <v>198703</v>
      </c>
      <c r="BJ295">
        <f>'Q2 DATA 1965-2021'!F275-'Q2 DATA 1965-2021'!AM275</f>
        <v>1.82</v>
      </c>
      <c r="BK295" s="47">
        <v>1.64</v>
      </c>
      <c r="BL295" s="47">
        <v>0.47</v>
      </c>
    </row>
    <row r="296" spans="1:64" x14ac:dyDescent="0.2">
      <c r="A296" s="45">
        <v>198704</v>
      </c>
      <c r="B296">
        <f>'Q2 DATA 1965-2021'!B276-'Q2 DATA 1965-2021'!AM276</f>
        <v>-2.52</v>
      </c>
      <c r="C296" s="47">
        <v>-2.11</v>
      </c>
      <c r="D296" s="47">
        <v>0.44</v>
      </c>
      <c r="P296" s="45">
        <v>198704</v>
      </c>
      <c r="Q296">
        <f>'Q2 DATA 1965-2021'!C276-'Q2 DATA 1965-2021'!AM276</f>
        <v>-3.51</v>
      </c>
      <c r="R296" s="47">
        <v>-2.11</v>
      </c>
      <c r="S296" s="47">
        <v>0.44</v>
      </c>
      <c r="AE296" s="45">
        <v>198704</v>
      </c>
      <c r="AF296">
        <f>'Q2 DATA 1965-2021'!D276-'Q2 DATA 1965-2021'!AM276</f>
        <v>-3.02</v>
      </c>
      <c r="AG296" s="47">
        <v>-2.11</v>
      </c>
      <c r="AH296" s="47">
        <v>0.44</v>
      </c>
      <c r="AT296" s="45">
        <v>198704</v>
      </c>
      <c r="AU296">
        <f>'Q2 DATA 1965-2021'!E276-'Q2 DATA 1965-2021'!AM276</f>
        <v>-3.04</v>
      </c>
      <c r="AV296" s="47">
        <v>-2.11</v>
      </c>
      <c r="AW296" s="47">
        <v>0.44</v>
      </c>
      <c r="BI296" s="45">
        <v>198704</v>
      </c>
      <c r="BJ296">
        <f>'Q2 DATA 1965-2021'!F276-'Q2 DATA 1965-2021'!AM276</f>
        <v>-1.6199999999999999</v>
      </c>
      <c r="BK296" s="47">
        <v>-2.11</v>
      </c>
      <c r="BL296" s="47">
        <v>0.44</v>
      </c>
    </row>
    <row r="297" spans="1:64" x14ac:dyDescent="0.2">
      <c r="A297" s="45">
        <v>198705</v>
      </c>
      <c r="B297">
        <f>'Q2 DATA 1965-2021'!B277-'Q2 DATA 1965-2021'!AM277</f>
        <v>-0.7</v>
      </c>
      <c r="C297" s="47">
        <v>0.11</v>
      </c>
      <c r="D297" s="47">
        <v>0.38</v>
      </c>
      <c r="P297" s="45">
        <v>198705</v>
      </c>
      <c r="Q297">
        <f>'Q2 DATA 1965-2021'!C277-'Q2 DATA 1965-2021'!AM277</f>
        <v>-1.1200000000000001</v>
      </c>
      <c r="R297" s="47">
        <v>0.11</v>
      </c>
      <c r="S297" s="47">
        <v>0.38</v>
      </c>
      <c r="AE297" s="45">
        <v>198705</v>
      </c>
      <c r="AF297">
        <f>'Q2 DATA 1965-2021'!D277-'Q2 DATA 1965-2021'!AM277</f>
        <v>0</v>
      </c>
      <c r="AG297" s="47">
        <v>0.11</v>
      </c>
      <c r="AH297" s="47">
        <v>0.38</v>
      </c>
      <c r="AT297" s="45">
        <v>198705</v>
      </c>
      <c r="AU297">
        <f>'Q2 DATA 1965-2021'!E277-'Q2 DATA 1965-2021'!AM277</f>
        <v>0.15000000000000002</v>
      </c>
      <c r="AV297" s="47">
        <v>0.11</v>
      </c>
      <c r="AW297" s="47">
        <v>0.38</v>
      </c>
      <c r="BI297" s="45">
        <v>198705</v>
      </c>
      <c r="BJ297">
        <f>'Q2 DATA 1965-2021'!F277-'Q2 DATA 1965-2021'!AM277</f>
        <v>0.32999999999999996</v>
      </c>
      <c r="BK297" s="47">
        <v>0.11</v>
      </c>
      <c r="BL297" s="47">
        <v>0.38</v>
      </c>
    </row>
    <row r="298" spans="1:64" x14ac:dyDescent="0.2">
      <c r="A298" s="45">
        <v>198706</v>
      </c>
      <c r="B298">
        <f>'Q2 DATA 1965-2021'!B278-'Q2 DATA 1965-2021'!AM278</f>
        <v>1.03</v>
      </c>
      <c r="C298" s="47">
        <v>3.94</v>
      </c>
      <c r="D298" s="47">
        <v>0.48</v>
      </c>
      <c r="P298" s="45">
        <v>198706</v>
      </c>
      <c r="Q298">
        <f>'Q2 DATA 1965-2021'!C278-'Q2 DATA 1965-2021'!AM278</f>
        <v>2.08</v>
      </c>
      <c r="R298" s="47">
        <v>3.94</v>
      </c>
      <c r="S298" s="47">
        <v>0.48</v>
      </c>
      <c r="AE298" s="45">
        <v>198706</v>
      </c>
      <c r="AF298">
        <f>'Q2 DATA 1965-2021'!D278-'Q2 DATA 1965-2021'!AM278</f>
        <v>2.86</v>
      </c>
      <c r="AG298" s="47">
        <v>3.94</v>
      </c>
      <c r="AH298" s="47">
        <v>0.48</v>
      </c>
      <c r="AT298" s="45">
        <v>198706</v>
      </c>
      <c r="AU298">
        <f>'Q2 DATA 1965-2021'!E278-'Q2 DATA 1965-2021'!AM278</f>
        <v>3.4</v>
      </c>
      <c r="AV298" s="47">
        <v>3.94</v>
      </c>
      <c r="AW298" s="47">
        <v>0.48</v>
      </c>
      <c r="BI298" s="45">
        <v>198706</v>
      </c>
      <c r="BJ298">
        <f>'Q2 DATA 1965-2021'!F278-'Q2 DATA 1965-2021'!AM278</f>
        <v>4.6999999999999993</v>
      </c>
      <c r="BK298" s="47">
        <v>3.94</v>
      </c>
      <c r="BL298" s="47">
        <v>0.48</v>
      </c>
    </row>
    <row r="299" spans="1:64" x14ac:dyDescent="0.2">
      <c r="A299" s="45">
        <v>198707</v>
      </c>
      <c r="B299">
        <f>'Q2 DATA 1965-2021'!B279-'Q2 DATA 1965-2021'!AM279</f>
        <v>1.87</v>
      </c>
      <c r="C299" s="47">
        <v>3.85</v>
      </c>
      <c r="D299" s="47">
        <v>0.46</v>
      </c>
      <c r="P299" s="45">
        <v>198707</v>
      </c>
      <c r="Q299">
        <f>'Q2 DATA 1965-2021'!C279-'Q2 DATA 1965-2021'!AM279</f>
        <v>2.74</v>
      </c>
      <c r="R299" s="47">
        <v>3.85</v>
      </c>
      <c r="S299" s="47">
        <v>0.46</v>
      </c>
      <c r="AE299" s="45">
        <v>198707</v>
      </c>
      <c r="AF299">
        <f>'Q2 DATA 1965-2021'!D279-'Q2 DATA 1965-2021'!AM279</f>
        <v>3.92</v>
      </c>
      <c r="AG299" s="47">
        <v>3.85</v>
      </c>
      <c r="AH299" s="47">
        <v>0.46</v>
      </c>
      <c r="AT299" s="45">
        <v>198707</v>
      </c>
      <c r="AU299">
        <f>'Q2 DATA 1965-2021'!E279-'Q2 DATA 1965-2021'!AM279</f>
        <v>4.46</v>
      </c>
      <c r="AV299" s="47">
        <v>3.85</v>
      </c>
      <c r="AW299" s="47">
        <v>0.46</v>
      </c>
      <c r="BI299" s="45">
        <v>198707</v>
      </c>
      <c r="BJ299">
        <f>'Q2 DATA 1965-2021'!F279-'Q2 DATA 1965-2021'!AM279</f>
        <v>3.95</v>
      </c>
      <c r="BK299" s="47">
        <v>3.85</v>
      </c>
      <c r="BL299" s="47">
        <v>0.46</v>
      </c>
    </row>
    <row r="300" spans="1:64" x14ac:dyDescent="0.2">
      <c r="A300" s="45">
        <v>198708</v>
      </c>
      <c r="B300">
        <f>'Q2 DATA 1965-2021'!B280-'Q2 DATA 1965-2021'!AM280</f>
        <v>1.18</v>
      </c>
      <c r="C300" s="47">
        <v>3.52</v>
      </c>
      <c r="D300" s="47">
        <v>0.47</v>
      </c>
      <c r="P300" s="45">
        <v>198708</v>
      </c>
      <c r="Q300">
        <f>'Q2 DATA 1965-2021'!C280-'Q2 DATA 1965-2021'!AM280</f>
        <v>3.1900000000000004</v>
      </c>
      <c r="R300" s="47">
        <v>3.52</v>
      </c>
      <c r="S300" s="47">
        <v>0.47</v>
      </c>
      <c r="AE300" s="45">
        <v>198708</v>
      </c>
      <c r="AF300">
        <f>'Q2 DATA 1965-2021'!D280-'Q2 DATA 1965-2021'!AM280</f>
        <v>2.7300000000000004</v>
      </c>
      <c r="AG300" s="47">
        <v>3.52</v>
      </c>
      <c r="AH300" s="47">
        <v>0.47</v>
      </c>
      <c r="AT300" s="45">
        <v>198708</v>
      </c>
      <c r="AU300">
        <f>'Q2 DATA 1965-2021'!E280-'Q2 DATA 1965-2021'!AM280</f>
        <v>3.13</v>
      </c>
      <c r="AV300" s="47">
        <v>3.52</v>
      </c>
      <c r="AW300" s="47">
        <v>0.47</v>
      </c>
      <c r="BI300" s="45">
        <v>198708</v>
      </c>
      <c r="BJ300">
        <f>'Q2 DATA 1965-2021'!F280-'Q2 DATA 1965-2021'!AM280</f>
        <v>3.91</v>
      </c>
      <c r="BK300" s="47">
        <v>3.52</v>
      </c>
      <c r="BL300" s="47">
        <v>0.47</v>
      </c>
    </row>
    <row r="301" spans="1:64" x14ac:dyDescent="0.2">
      <c r="A301" s="45">
        <v>198709</v>
      </c>
      <c r="B301">
        <f>'Q2 DATA 1965-2021'!B281-'Q2 DATA 1965-2021'!AM281</f>
        <v>-2.2600000000000002</v>
      </c>
      <c r="C301" s="47">
        <v>-2.59</v>
      </c>
      <c r="D301" s="47">
        <v>0.45</v>
      </c>
      <c r="P301" s="45">
        <v>198709</v>
      </c>
      <c r="Q301">
        <f>'Q2 DATA 1965-2021'!C281-'Q2 DATA 1965-2021'!AM281</f>
        <v>-2.4500000000000002</v>
      </c>
      <c r="R301" s="47">
        <v>-2.59</v>
      </c>
      <c r="S301" s="47">
        <v>0.45</v>
      </c>
      <c r="AE301" s="45">
        <v>198709</v>
      </c>
      <c r="AF301">
        <f>'Q2 DATA 1965-2021'!D281-'Q2 DATA 1965-2021'!AM281</f>
        <v>-2.77</v>
      </c>
      <c r="AG301" s="47">
        <v>-2.59</v>
      </c>
      <c r="AH301" s="47">
        <v>0.45</v>
      </c>
      <c r="AT301" s="45">
        <v>198709</v>
      </c>
      <c r="AU301">
        <f>'Q2 DATA 1965-2021'!E281-'Q2 DATA 1965-2021'!AM281</f>
        <v>-1.9</v>
      </c>
      <c r="AV301" s="47">
        <v>-2.59</v>
      </c>
      <c r="AW301" s="47">
        <v>0.45</v>
      </c>
      <c r="BI301" s="45">
        <v>198709</v>
      </c>
      <c r="BJ301">
        <f>'Q2 DATA 1965-2021'!F281-'Q2 DATA 1965-2021'!AM281</f>
        <v>-2.77</v>
      </c>
      <c r="BK301" s="47">
        <v>-2.59</v>
      </c>
      <c r="BL301" s="47">
        <v>0.45</v>
      </c>
    </row>
    <row r="302" spans="1:64" x14ac:dyDescent="0.2">
      <c r="A302" s="45">
        <v>198710</v>
      </c>
      <c r="B302">
        <f>'Q2 DATA 1965-2021'!B282-'Q2 DATA 1965-2021'!AM282</f>
        <v>-30.25</v>
      </c>
      <c r="C302" s="47">
        <v>-23.24</v>
      </c>
      <c r="D302" s="47">
        <v>0.6</v>
      </c>
      <c r="P302" s="45">
        <v>198710</v>
      </c>
      <c r="Q302">
        <f>'Q2 DATA 1965-2021'!C282-'Q2 DATA 1965-2021'!AM282</f>
        <v>-29.91</v>
      </c>
      <c r="R302" s="47">
        <v>-23.24</v>
      </c>
      <c r="S302" s="47">
        <v>0.6</v>
      </c>
      <c r="AE302" s="45">
        <v>198710</v>
      </c>
      <c r="AF302">
        <f>'Q2 DATA 1965-2021'!D282-'Q2 DATA 1965-2021'!AM282</f>
        <v>-27.68</v>
      </c>
      <c r="AG302" s="47">
        <v>-23.24</v>
      </c>
      <c r="AH302" s="47">
        <v>0.6</v>
      </c>
      <c r="AT302" s="45">
        <v>198710</v>
      </c>
      <c r="AU302">
        <f>'Q2 DATA 1965-2021'!E282-'Q2 DATA 1965-2021'!AM282</f>
        <v>-25.830000000000002</v>
      </c>
      <c r="AV302" s="47">
        <v>-23.24</v>
      </c>
      <c r="AW302" s="47">
        <v>0.6</v>
      </c>
      <c r="BI302" s="45">
        <v>198710</v>
      </c>
      <c r="BJ302">
        <f>'Q2 DATA 1965-2021'!F282-'Q2 DATA 1965-2021'!AM282</f>
        <v>-20.92</v>
      </c>
      <c r="BK302" s="47">
        <v>-23.24</v>
      </c>
      <c r="BL302" s="47">
        <v>0.6</v>
      </c>
    </row>
    <row r="303" spans="1:64" x14ac:dyDescent="0.2">
      <c r="A303" s="45">
        <v>198711</v>
      </c>
      <c r="B303">
        <f>'Q2 DATA 1965-2021'!B283-'Q2 DATA 1965-2021'!AM283</f>
        <v>-5.72</v>
      </c>
      <c r="C303" s="47">
        <v>-7.77</v>
      </c>
      <c r="D303" s="47">
        <v>0.35</v>
      </c>
      <c r="P303" s="45">
        <v>198711</v>
      </c>
      <c r="Q303">
        <f>'Q2 DATA 1965-2021'!C283-'Q2 DATA 1965-2021'!AM283</f>
        <v>-5.27</v>
      </c>
      <c r="R303" s="47">
        <v>-7.77</v>
      </c>
      <c r="S303" s="47">
        <v>0.35</v>
      </c>
      <c r="AE303" s="45">
        <v>198711</v>
      </c>
      <c r="AF303">
        <f>'Q2 DATA 1965-2021'!D283-'Q2 DATA 1965-2021'!AM283</f>
        <v>-4.3599999999999994</v>
      </c>
      <c r="AG303" s="47">
        <v>-7.77</v>
      </c>
      <c r="AH303" s="47">
        <v>0.35</v>
      </c>
      <c r="AT303" s="45">
        <v>198711</v>
      </c>
      <c r="AU303">
        <f>'Q2 DATA 1965-2021'!E283-'Q2 DATA 1965-2021'!AM283</f>
        <v>-5.6499999999999995</v>
      </c>
      <c r="AV303" s="47">
        <v>-7.77</v>
      </c>
      <c r="AW303" s="47">
        <v>0.35</v>
      </c>
      <c r="BI303" s="45">
        <v>198711</v>
      </c>
      <c r="BJ303">
        <f>'Q2 DATA 1965-2021'!F283-'Q2 DATA 1965-2021'!AM283</f>
        <v>-8.8699999999999992</v>
      </c>
      <c r="BK303" s="47">
        <v>-7.77</v>
      </c>
      <c r="BL303" s="47">
        <v>0.35</v>
      </c>
    </row>
    <row r="304" spans="1:64" x14ac:dyDescent="0.2">
      <c r="A304" s="45">
        <v>198712</v>
      </c>
      <c r="B304">
        <f>'Q2 DATA 1965-2021'!B284-'Q2 DATA 1965-2021'!AM284</f>
        <v>3.28</v>
      </c>
      <c r="C304" s="47">
        <v>6.81</v>
      </c>
      <c r="D304" s="47">
        <v>0.39</v>
      </c>
      <c r="P304" s="45">
        <v>198712</v>
      </c>
      <c r="Q304">
        <f>'Q2 DATA 1965-2021'!C284-'Q2 DATA 1965-2021'!AM284</f>
        <v>7.6700000000000008</v>
      </c>
      <c r="R304" s="47">
        <v>6.81</v>
      </c>
      <c r="S304" s="47">
        <v>0.39</v>
      </c>
      <c r="AE304" s="45">
        <v>198712</v>
      </c>
      <c r="AF304">
        <f>'Q2 DATA 1965-2021'!D284-'Q2 DATA 1965-2021'!AM284</f>
        <v>7.87</v>
      </c>
      <c r="AG304" s="47">
        <v>6.81</v>
      </c>
      <c r="AH304" s="47">
        <v>0.39</v>
      </c>
      <c r="AT304" s="45">
        <v>198712</v>
      </c>
      <c r="AU304">
        <f>'Q2 DATA 1965-2021'!E284-'Q2 DATA 1965-2021'!AM284</f>
        <v>8.3099999999999987</v>
      </c>
      <c r="AV304" s="47">
        <v>6.81</v>
      </c>
      <c r="AW304" s="47">
        <v>0.39</v>
      </c>
      <c r="BI304" s="45">
        <v>198712</v>
      </c>
      <c r="BJ304">
        <f>'Q2 DATA 1965-2021'!F284-'Q2 DATA 1965-2021'!AM284</f>
        <v>6.4700000000000006</v>
      </c>
      <c r="BK304" s="47">
        <v>6.81</v>
      </c>
      <c r="BL304" s="47">
        <v>0.39</v>
      </c>
    </row>
    <row r="305" spans="1:64" x14ac:dyDescent="0.2">
      <c r="A305" s="45">
        <v>198801</v>
      </c>
      <c r="B305">
        <f>'Q2 DATA 1965-2021'!B285-'Q2 DATA 1965-2021'!AM285</f>
        <v>6.07</v>
      </c>
      <c r="C305" s="47">
        <v>4.21</v>
      </c>
      <c r="D305" s="47">
        <v>0.28999999999999998</v>
      </c>
      <c r="P305" s="45">
        <v>198801</v>
      </c>
      <c r="Q305">
        <f>'Q2 DATA 1965-2021'!C285-'Q2 DATA 1965-2021'!AM285</f>
        <v>3.8200000000000003</v>
      </c>
      <c r="R305" s="47">
        <v>4.21</v>
      </c>
      <c r="S305" s="47">
        <v>0.28999999999999998</v>
      </c>
      <c r="AE305" s="45">
        <v>198801</v>
      </c>
      <c r="AF305">
        <f>'Q2 DATA 1965-2021'!D285-'Q2 DATA 1965-2021'!AM285</f>
        <v>3.95</v>
      </c>
      <c r="AG305" s="47">
        <v>4.21</v>
      </c>
      <c r="AH305" s="47">
        <v>0.28999999999999998</v>
      </c>
      <c r="AT305" s="45">
        <v>198801</v>
      </c>
      <c r="AU305">
        <f>'Q2 DATA 1965-2021'!E285-'Q2 DATA 1965-2021'!AM285</f>
        <v>3.39</v>
      </c>
      <c r="AV305" s="47">
        <v>4.21</v>
      </c>
      <c r="AW305" s="47">
        <v>0.28999999999999998</v>
      </c>
      <c r="BI305" s="45">
        <v>198801</v>
      </c>
      <c r="BJ305">
        <f>'Q2 DATA 1965-2021'!F285-'Q2 DATA 1965-2021'!AM285</f>
        <v>4.41</v>
      </c>
      <c r="BK305" s="47">
        <v>4.21</v>
      </c>
      <c r="BL305" s="47">
        <v>0.28999999999999998</v>
      </c>
    </row>
    <row r="306" spans="1:64" x14ac:dyDescent="0.2">
      <c r="A306" s="45">
        <v>198802</v>
      </c>
      <c r="B306">
        <f>'Q2 DATA 1965-2021'!B286-'Q2 DATA 1965-2021'!AM286</f>
        <v>6.05</v>
      </c>
      <c r="C306" s="47">
        <v>4.75</v>
      </c>
      <c r="D306" s="47">
        <v>0.46</v>
      </c>
      <c r="P306" s="45">
        <v>198802</v>
      </c>
      <c r="Q306">
        <f>'Q2 DATA 1965-2021'!C286-'Q2 DATA 1965-2021'!AM286</f>
        <v>7.95</v>
      </c>
      <c r="R306" s="47">
        <v>4.75</v>
      </c>
      <c r="S306" s="47">
        <v>0.46</v>
      </c>
      <c r="AE306" s="45">
        <v>198802</v>
      </c>
      <c r="AF306">
        <f>'Q2 DATA 1965-2021'!D286-'Q2 DATA 1965-2021'!AM286</f>
        <v>7.26</v>
      </c>
      <c r="AG306" s="47">
        <v>4.75</v>
      </c>
      <c r="AH306" s="47">
        <v>0.46</v>
      </c>
      <c r="AT306" s="45">
        <v>198802</v>
      </c>
      <c r="AU306">
        <f>'Q2 DATA 1965-2021'!E286-'Q2 DATA 1965-2021'!AM286</f>
        <v>7.18</v>
      </c>
      <c r="AV306" s="47">
        <v>4.75</v>
      </c>
      <c r="AW306" s="47">
        <v>0.46</v>
      </c>
      <c r="BI306" s="45">
        <v>198802</v>
      </c>
      <c r="BJ306">
        <f>'Q2 DATA 1965-2021'!F286-'Q2 DATA 1965-2021'!AM286</f>
        <v>3.5599999999999996</v>
      </c>
      <c r="BK306" s="47">
        <v>4.75</v>
      </c>
      <c r="BL306" s="47">
        <v>0.46</v>
      </c>
    </row>
    <row r="307" spans="1:64" x14ac:dyDescent="0.2">
      <c r="A307" s="45">
        <v>198803</v>
      </c>
      <c r="B307">
        <f>'Q2 DATA 1965-2021'!B287-'Q2 DATA 1965-2021'!AM287</f>
        <v>4.1199999999999992</v>
      </c>
      <c r="C307" s="47">
        <v>-2.27</v>
      </c>
      <c r="D307" s="47">
        <v>0.44</v>
      </c>
      <c r="P307" s="45">
        <v>198803</v>
      </c>
      <c r="Q307">
        <f>'Q2 DATA 1965-2021'!C287-'Q2 DATA 1965-2021'!AM287</f>
        <v>3.21</v>
      </c>
      <c r="R307" s="47">
        <v>-2.27</v>
      </c>
      <c r="S307" s="47">
        <v>0.44</v>
      </c>
      <c r="AE307" s="45">
        <v>198803</v>
      </c>
      <c r="AF307">
        <f>'Q2 DATA 1965-2021'!D287-'Q2 DATA 1965-2021'!AM287</f>
        <v>1.1600000000000001</v>
      </c>
      <c r="AG307" s="47">
        <v>-2.27</v>
      </c>
      <c r="AH307" s="47">
        <v>0.44</v>
      </c>
      <c r="AT307" s="45">
        <v>198803</v>
      </c>
      <c r="AU307">
        <f>'Q2 DATA 1965-2021'!E287-'Q2 DATA 1965-2021'!AM287</f>
        <v>0.26999999999999996</v>
      </c>
      <c r="AV307" s="47">
        <v>-2.27</v>
      </c>
      <c r="AW307" s="47">
        <v>0.44</v>
      </c>
      <c r="BI307" s="45">
        <v>198803</v>
      </c>
      <c r="BJ307">
        <f>'Q2 DATA 1965-2021'!F287-'Q2 DATA 1965-2021'!AM287</f>
        <v>-4.1500000000000004</v>
      </c>
      <c r="BK307" s="47">
        <v>-2.27</v>
      </c>
      <c r="BL307" s="47">
        <v>0.44</v>
      </c>
    </row>
    <row r="308" spans="1:64" x14ac:dyDescent="0.2">
      <c r="A308" s="45">
        <v>198804</v>
      </c>
      <c r="B308">
        <f>'Q2 DATA 1965-2021'!B288-'Q2 DATA 1965-2021'!AM288</f>
        <v>1.23</v>
      </c>
      <c r="C308" s="47">
        <v>0.56000000000000005</v>
      </c>
      <c r="D308" s="47">
        <v>0.46</v>
      </c>
      <c r="P308" s="45">
        <v>198804</v>
      </c>
      <c r="Q308">
        <f>'Q2 DATA 1965-2021'!C288-'Q2 DATA 1965-2021'!AM288</f>
        <v>2.08</v>
      </c>
      <c r="R308" s="47">
        <v>0.56000000000000005</v>
      </c>
      <c r="S308" s="47">
        <v>0.46</v>
      </c>
      <c r="AE308" s="45">
        <v>198804</v>
      </c>
      <c r="AF308">
        <f>'Q2 DATA 1965-2021'!D288-'Q2 DATA 1965-2021'!AM288</f>
        <v>0.26999999999999996</v>
      </c>
      <c r="AG308" s="47">
        <v>0.56000000000000005</v>
      </c>
      <c r="AH308" s="47">
        <v>0.46</v>
      </c>
      <c r="AT308" s="45">
        <v>198804</v>
      </c>
      <c r="AU308">
        <f>'Q2 DATA 1965-2021'!E288-'Q2 DATA 1965-2021'!AM288</f>
        <v>8.0000000000000016E-2</v>
      </c>
      <c r="AV308" s="47">
        <v>0.56000000000000005</v>
      </c>
      <c r="AW308" s="47">
        <v>0.46</v>
      </c>
      <c r="BI308" s="45">
        <v>198804</v>
      </c>
      <c r="BJ308">
        <f>'Q2 DATA 1965-2021'!F288-'Q2 DATA 1965-2021'!AM288</f>
        <v>0.51</v>
      </c>
      <c r="BK308" s="47">
        <v>0.56000000000000005</v>
      </c>
      <c r="BL308" s="47">
        <v>0.46</v>
      </c>
    </row>
    <row r="309" spans="1:64" x14ac:dyDescent="0.2">
      <c r="A309" s="45">
        <v>198805</v>
      </c>
      <c r="B309">
        <f>'Q2 DATA 1965-2021'!B289-'Q2 DATA 1965-2021'!AM289</f>
        <v>-2.6900000000000004</v>
      </c>
      <c r="C309" s="47">
        <v>-0.28999999999999998</v>
      </c>
      <c r="D309" s="47">
        <v>0.51</v>
      </c>
      <c r="P309" s="45">
        <v>198805</v>
      </c>
      <c r="Q309">
        <f>'Q2 DATA 1965-2021'!C289-'Q2 DATA 1965-2021'!AM289</f>
        <v>-3.09</v>
      </c>
      <c r="R309" s="47">
        <v>-0.28999999999999998</v>
      </c>
      <c r="S309" s="47">
        <v>0.51</v>
      </c>
      <c r="AE309" s="45">
        <v>198805</v>
      </c>
      <c r="AF309">
        <f>'Q2 DATA 1965-2021'!D289-'Q2 DATA 1965-2021'!AM289</f>
        <v>-0.94</v>
      </c>
      <c r="AG309" s="47">
        <v>-0.28999999999999998</v>
      </c>
      <c r="AH309" s="47">
        <v>0.51</v>
      </c>
      <c r="AT309" s="45">
        <v>198805</v>
      </c>
      <c r="AU309">
        <f>'Q2 DATA 1965-2021'!E289-'Q2 DATA 1965-2021'!AM289</f>
        <v>-0.63</v>
      </c>
      <c r="AV309" s="47">
        <v>-0.28999999999999998</v>
      </c>
      <c r="AW309" s="47">
        <v>0.51</v>
      </c>
      <c r="BI309" s="45">
        <v>198805</v>
      </c>
      <c r="BJ309">
        <f>'Q2 DATA 1965-2021'!F289-'Q2 DATA 1965-2021'!AM289</f>
        <v>0.32999999999999996</v>
      </c>
      <c r="BK309" s="47">
        <v>-0.28999999999999998</v>
      </c>
      <c r="BL309" s="47">
        <v>0.51</v>
      </c>
    </row>
    <row r="310" spans="1:64" x14ac:dyDescent="0.2">
      <c r="A310" s="45">
        <v>198806</v>
      </c>
      <c r="B310">
        <f>'Q2 DATA 1965-2021'!B290-'Q2 DATA 1965-2021'!AM290</f>
        <v>4.88</v>
      </c>
      <c r="C310" s="47">
        <v>4.79</v>
      </c>
      <c r="D310" s="47">
        <v>0.49</v>
      </c>
      <c r="P310" s="45">
        <v>198806</v>
      </c>
      <c r="Q310">
        <f>'Q2 DATA 1965-2021'!C290-'Q2 DATA 1965-2021'!AM290</f>
        <v>7.0699999999999994</v>
      </c>
      <c r="R310" s="47">
        <v>4.79</v>
      </c>
      <c r="S310" s="47">
        <v>0.49</v>
      </c>
      <c r="AE310" s="45">
        <v>198806</v>
      </c>
      <c r="AF310">
        <f>'Q2 DATA 1965-2021'!D290-'Q2 DATA 1965-2021'!AM290</f>
        <v>5.9799999999999995</v>
      </c>
      <c r="AG310" s="47">
        <v>4.79</v>
      </c>
      <c r="AH310" s="47">
        <v>0.49</v>
      </c>
      <c r="AT310" s="45">
        <v>198806</v>
      </c>
      <c r="AU310">
        <f>'Q2 DATA 1965-2021'!E290-'Q2 DATA 1965-2021'!AM290</f>
        <v>6.21</v>
      </c>
      <c r="AV310" s="47">
        <v>4.79</v>
      </c>
      <c r="AW310" s="47">
        <v>0.49</v>
      </c>
      <c r="BI310" s="45">
        <v>198806</v>
      </c>
      <c r="BJ310">
        <f>'Q2 DATA 1965-2021'!F290-'Q2 DATA 1965-2021'!AM290</f>
        <v>4.08</v>
      </c>
      <c r="BK310" s="47">
        <v>4.79</v>
      </c>
      <c r="BL310" s="47">
        <v>0.49</v>
      </c>
    </row>
    <row r="311" spans="1:64" x14ac:dyDescent="0.2">
      <c r="A311" s="45">
        <v>198807</v>
      </c>
      <c r="B311">
        <f>'Q2 DATA 1965-2021'!B291-'Q2 DATA 1965-2021'!AM291</f>
        <v>-0.59</v>
      </c>
      <c r="C311" s="47">
        <v>-1.25</v>
      </c>
      <c r="D311" s="47">
        <v>0.51</v>
      </c>
      <c r="P311" s="45">
        <v>198807</v>
      </c>
      <c r="Q311">
        <f>'Q2 DATA 1965-2021'!C291-'Q2 DATA 1965-2021'!AM291</f>
        <v>-1.22</v>
      </c>
      <c r="R311" s="47">
        <v>-1.25</v>
      </c>
      <c r="S311" s="47">
        <v>0.51</v>
      </c>
      <c r="AE311" s="45">
        <v>198807</v>
      </c>
      <c r="AF311">
        <f>'Q2 DATA 1965-2021'!D291-'Q2 DATA 1965-2021'!AM291</f>
        <v>-2.29</v>
      </c>
      <c r="AG311" s="47">
        <v>-1.25</v>
      </c>
      <c r="AH311" s="47">
        <v>0.51</v>
      </c>
      <c r="AT311" s="45">
        <v>198807</v>
      </c>
      <c r="AU311">
        <f>'Q2 DATA 1965-2021'!E291-'Q2 DATA 1965-2021'!AM291</f>
        <v>-2.31</v>
      </c>
      <c r="AV311" s="47">
        <v>-1.25</v>
      </c>
      <c r="AW311" s="47">
        <v>0.51</v>
      </c>
      <c r="BI311" s="45">
        <v>198807</v>
      </c>
      <c r="BJ311">
        <f>'Q2 DATA 1965-2021'!F291-'Q2 DATA 1965-2021'!AM291</f>
        <v>-0.9</v>
      </c>
      <c r="BK311" s="47">
        <v>-1.25</v>
      </c>
      <c r="BL311" s="47">
        <v>0.51</v>
      </c>
    </row>
    <row r="312" spans="1:64" x14ac:dyDescent="0.2">
      <c r="A312" s="45">
        <v>198808</v>
      </c>
      <c r="B312">
        <f>'Q2 DATA 1965-2021'!B292-'Q2 DATA 1965-2021'!AM292</f>
        <v>-3.01</v>
      </c>
      <c r="C312" s="47">
        <v>-3.31</v>
      </c>
      <c r="D312" s="47">
        <v>0.59</v>
      </c>
      <c r="P312" s="45">
        <v>198808</v>
      </c>
      <c r="Q312">
        <f>'Q2 DATA 1965-2021'!C292-'Q2 DATA 1965-2021'!AM292</f>
        <v>-3.26</v>
      </c>
      <c r="R312" s="47">
        <v>-3.31</v>
      </c>
      <c r="S312" s="47">
        <v>0.59</v>
      </c>
      <c r="AE312" s="45">
        <v>198808</v>
      </c>
      <c r="AF312">
        <f>'Q2 DATA 1965-2021'!D292-'Q2 DATA 1965-2021'!AM292</f>
        <v>-2.9699999999999998</v>
      </c>
      <c r="AG312" s="47">
        <v>-3.31</v>
      </c>
      <c r="AH312" s="47">
        <v>0.59</v>
      </c>
      <c r="AT312" s="45">
        <v>198808</v>
      </c>
      <c r="AU312">
        <f>'Q2 DATA 1965-2021'!E292-'Q2 DATA 1965-2021'!AM292</f>
        <v>-2.41</v>
      </c>
      <c r="AV312" s="47">
        <v>-3.31</v>
      </c>
      <c r="AW312" s="47">
        <v>0.59</v>
      </c>
      <c r="BI312" s="45">
        <v>198808</v>
      </c>
      <c r="BJ312">
        <f>'Q2 DATA 1965-2021'!F292-'Q2 DATA 1965-2021'!AM292</f>
        <v>-3.63</v>
      </c>
      <c r="BK312" s="47">
        <v>-3.31</v>
      </c>
      <c r="BL312" s="47">
        <v>0.59</v>
      </c>
    </row>
    <row r="313" spans="1:64" x14ac:dyDescent="0.2">
      <c r="A313" s="45">
        <v>198809</v>
      </c>
      <c r="B313">
        <f>'Q2 DATA 1965-2021'!B293-'Q2 DATA 1965-2021'!AM293</f>
        <v>0.97000000000000008</v>
      </c>
      <c r="C313" s="47">
        <v>3.3</v>
      </c>
      <c r="D313" s="47">
        <v>0.62</v>
      </c>
      <c r="P313" s="45">
        <v>198809</v>
      </c>
      <c r="Q313">
        <f>'Q2 DATA 1965-2021'!C293-'Q2 DATA 1965-2021'!AM293</f>
        <v>2.1999999999999997</v>
      </c>
      <c r="R313" s="47">
        <v>3.3</v>
      </c>
      <c r="S313" s="47">
        <v>0.62</v>
      </c>
      <c r="AE313" s="45">
        <v>198809</v>
      </c>
      <c r="AF313">
        <f>'Q2 DATA 1965-2021'!D293-'Q2 DATA 1965-2021'!AM293</f>
        <v>1.9499999999999997</v>
      </c>
      <c r="AG313" s="47">
        <v>3.3</v>
      </c>
      <c r="AH313" s="47">
        <v>0.62</v>
      </c>
      <c r="AT313" s="45">
        <v>198809</v>
      </c>
      <c r="AU313">
        <f>'Q2 DATA 1965-2021'!E293-'Q2 DATA 1965-2021'!AM293</f>
        <v>2.63</v>
      </c>
      <c r="AV313" s="47">
        <v>3.3</v>
      </c>
      <c r="AW313" s="47">
        <v>0.62</v>
      </c>
      <c r="BI313" s="45">
        <v>198809</v>
      </c>
      <c r="BJ313">
        <f>'Q2 DATA 1965-2021'!F293-'Q2 DATA 1965-2021'!AM293</f>
        <v>3.8999999999999995</v>
      </c>
      <c r="BK313" s="47">
        <v>3.3</v>
      </c>
      <c r="BL313" s="47">
        <v>0.62</v>
      </c>
    </row>
    <row r="314" spans="1:64" x14ac:dyDescent="0.2">
      <c r="A314" s="45">
        <v>198810</v>
      </c>
      <c r="B314">
        <f>'Q2 DATA 1965-2021'!B294-'Q2 DATA 1965-2021'!AM294</f>
        <v>-2.2200000000000002</v>
      </c>
      <c r="C314" s="47">
        <v>1.1499999999999999</v>
      </c>
      <c r="D314" s="47">
        <v>0.61</v>
      </c>
      <c r="P314" s="45">
        <v>198810</v>
      </c>
      <c r="Q314">
        <f>'Q2 DATA 1965-2021'!C294-'Q2 DATA 1965-2021'!AM294</f>
        <v>-1.27</v>
      </c>
      <c r="R314" s="47">
        <v>1.1499999999999999</v>
      </c>
      <c r="S314" s="47">
        <v>0.61</v>
      </c>
      <c r="AE314" s="45">
        <v>198810</v>
      </c>
      <c r="AF314">
        <f>'Q2 DATA 1965-2021'!D294-'Q2 DATA 1965-2021'!AM294</f>
        <v>-0.66999999999999993</v>
      </c>
      <c r="AG314" s="47">
        <v>1.1499999999999999</v>
      </c>
      <c r="AH314" s="47">
        <v>0.61</v>
      </c>
      <c r="AT314" s="45">
        <v>198810</v>
      </c>
      <c r="AU314">
        <f>'Q2 DATA 1965-2021'!E294-'Q2 DATA 1965-2021'!AM294</f>
        <v>-0.27999999999999997</v>
      </c>
      <c r="AV314" s="47">
        <v>1.1499999999999999</v>
      </c>
      <c r="AW314" s="47">
        <v>0.61</v>
      </c>
      <c r="BI314" s="45">
        <v>198810</v>
      </c>
      <c r="BJ314">
        <f>'Q2 DATA 1965-2021'!F294-'Q2 DATA 1965-2021'!AM294</f>
        <v>2.2200000000000002</v>
      </c>
      <c r="BK314" s="47">
        <v>1.1499999999999999</v>
      </c>
      <c r="BL314" s="47">
        <v>0.61</v>
      </c>
    </row>
    <row r="315" spans="1:64" x14ac:dyDescent="0.2">
      <c r="A315" s="45">
        <v>198811</v>
      </c>
      <c r="B315">
        <f>'Q2 DATA 1965-2021'!B295-'Q2 DATA 1965-2021'!AM295</f>
        <v>-4.5600000000000005</v>
      </c>
      <c r="C315" s="47">
        <v>-2.29</v>
      </c>
      <c r="D315" s="47">
        <v>0.56999999999999995</v>
      </c>
      <c r="P315" s="45">
        <v>198811</v>
      </c>
      <c r="Q315">
        <f>'Q2 DATA 1965-2021'!C295-'Q2 DATA 1965-2021'!AM295</f>
        <v>-3.48</v>
      </c>
      <c r="R315" s="47">
        <v>-2.29</v>
      </c>
      <c r="S315" s="47">
        <v>0.56999999999999995</v>
      </c>
      <c r="AE315" s="45">
        <v>198811</v>
      </c>
      <c r="AF315">
        <f>'Q2 DATA 1965-2021'!D295-'Q2 DATA 1965-2021'!AM295</f>
        <v>-2.9899999999999998</v>
      </c>
      <c r="AG315" s="47">
        <v>-2.29</v>
      </c>
      <c r="AH315" s="47">
        <v>0.56999999999999995</v>
      </c>
      <c r="AT315" s="45">
        <v>198811</v>
      </c>
      <c r="AU315">
        <f>'Q2 DATA 1965-2021'!E295-'Q2 DATA 1965-2021'!AM295</f>
        <v>-2.79</v>
      </c>
      <c r="AV315" s="47">
        <v>-2.29</v>
      </c>
      <c r="AW315" s="47">
        <v>0.56999999999999995</v>
      </c>
      <c r="BI315" s="45">
        <v>198811</v>
      </c>
      <c r="BJ315">
        <f>'Q2 DATA 1965-2021'!F295-'Q2 DATA 1965-2021'!AM295</f>
        <v>-1.8399999999999999</v>
      </c>
      <c r="BK315" s="47">
        <v>-2.29</v>
      </c>
      <c r="BL315" s="47">
        <v>0.56999999999999995</v>
      </c>
    </row>
    <row r="316" spans="1:64" x14ac:dyDescent="0.2">
      <c r="A316" s="45">
        <v>198812</v>
      </c>
      <c r="B316">
        <f>'Q2 DATA 1965-2021'!B296-'Q2 DATA 1965-2021'!AM296</f>
        <v>1.7600000000000002</v>
      </c>
      <c r="C316" s="47">
        <v>1.49</v>
      </c>
      <c r="D316" s="47">
        <v>0.63</v>
      </c>
      <c r="P316" s="45">
        <v>198812</v>
      </c>
      <c r="Q316">
        <f>'Q2 DATA 1965-2021'!C296-'Q2 DATA 1965-2021'!AM296</f>
        <v>3.4299999999999997</v>
      </c>
      <c r="R316" s="47">
        <v>1.49</v>
      </c>
      <c r="S316" s="47">
        <v>0.63</v>
      </c>
      <c r="AE316" s="45">
        <v>198812</v>
      </c>
      <c r="AF316">
        <f>'Q2 DATA 1965-2021'!D296-'Q2 DATA 1965-2021'!AM296</f>
        <v>3.0100000000000002</v>
      </c>
      <c r="AG316" s="47">
        <v>1.49</v>
      </c>
      <c r="AH316" s="47">
        <v>0.63</v>
      </c>
      <c r="AT316" s="45">
        <v>198812</v>
      </c>
      <c r="AU316">
        <f>'Q2 DATA 1965-2021'!E296-'Q2 DATA 1965-2021'!AM296</f>
        <v>1.54</v>
      </c>
      <c r="AV316" s="47">
        <v>1.49</v>
      </c>
      <c r="AW316" s="47">
        <v>0.63</v>
      </c>
      <c r="BI316" s="45">
        <v>198812</v>
      </c>
      <c r="BJ316">
        <f>'Q2 DATA 1965-2021'!F296-'Q2 DATA 1965-2021'!AM296</f>
        <v>1.17</v>
      </c>
      <c r="BK316" s="47">
        <v>1.49</v>
      </c>
      <c r="BL316" s="47">
        <v>0.63</v>
      </c>
    </row>
    <row r="317" spans="1:64" x14ac:dyDescent="0.2">
      <c r="A317" s="45">
        <v>198901</v>
      </c>
      <c r="B317">
        <f>'Q2 DATA 1965-2021'!B297-'Q2 DATA 1965-2021'!AM297</f>
        <v>4.3600000000000003</v>
      </c>
      <c r="C317" s="47">
        <v>6.1</v>
      </c>
      <c r="D317" s="47">
        <v>0.55000000000000004</v>
      </c>
      <c r="P317" s="45">
        <v>198901</v>
      </c>
      <c r="Q317">
        <f>'Q2 DATA 1965-2021'!C297-'Q2 DATA 1965-2021'!AM297</f>
        <v>4.03</v>
      </c>
      <c r="R317" s="47">
        <v>6.1</v>
      </c>
      <c r="S317" s="47">
        <v>0.55000000000000004</v>
      </c>
      <c r="AE317" s="45">
        <v>198901</v>
      </c>
      <c r="AF317">
        <f>'Q2 DATA 1965-2021'!D297-'Q2 DATA 1965-2021'!AM297</f>
        <v>4.6900000000000004</v>
      </c>
      <c r="AG317" s="47">
        <v>6.1</v>
      </c>
      <c r="AH317" s="47">
        <v>0.55000000000000004</v>
      </c>
      <c r="AT317" s="45">
        <v>198901</v>
      </c>
      <c r="AU317">
        <f>'Q2 DATA 1965-2021'!E297-'Q2 DATA 1965-2021'!AM297</f>
        <v>5.41</v>
      </c>
      <c r="AV317" s="47">
        <v>6.1</v>
      </c>
      <c r="AW317" s="47">
        <v>0.55000000000000004</v>
      </c>
      <c r="BI317" s="45">
        <v>198901</v>
      </c>
      <c r="BJ317">
        <f>'Q2 DATA 1965-2021'!F297-'Q2 DATA 1965-2021'!AM297</f>
        <v>6.62</v>
      </c>
      <c r="BK317" s="47">
        <v>6.1</v>
      </c>
      <c r="BL317" s="47">
        <v>0.55000000000000004</v>
      </c>
    </row>
    <row r="318" spans="1:64" x14ac:dyDescent="0.2">
      <c r="A318" s="45">
        <v>198902</v>
      </c>
      <c r="B318">
        <f>'Q2 DATA 1965-2021'!B298-'Q2 DATA 1965-2021'!AM298</f>
        <v>-0.2</v>
      </c>
      <c r="C318" s="47">
        <v>-2.25</v>
      </c>
      <c r="D318" s="47">
        <v>0.61</v>
      </c>
      <c r="P318" s="45">
        <v>198902</v>
      </c>
      <c r="Q318">
        <f>'Q2 DATA 1965-2021'!C298-'Q2 DATA 1965-2021'!AM298</f>
        <v>0.72000000000000008</v>
      </c>
      <c r="R318" s="47">
        <v>-2.25</v>
      </c>
      <c r="S318" s="47">
        <v>0.61</v>
      </c>
      <c r="AE318" s="45">
        <v>198902</v>
      </c>
      <c r="AF318">
        <f>'Q2 DATA 1965-2021'!D298-'Q2 DATA 1965-2021'!AM298</f>
        <v>-0.14000000000000001</v>
      </c>
      <c r="AG318" s="47">
        <v>-2.25</v>
      </c>
      <c r="AH318" s="47">
        <v>0.61</v>
      </c>
      <c r="AT318" s="45">
        <v>198902</v>
      </c>
      <c r="AU318">
        <f>'Q2 DATA 1965-2021'!E298-'Q2 DATA 1965-2021'!AM298</f>
        <v>-0.66</v>
      </c>
      <c r="AV318" s="47">
        <v>-2.25</v>
      </c>
      <c r="AW318" s="47">
        <v>0.61</v>
      </c>
      <c r="BI318" s="45">
        <v>198902</v>
      </c>
      <c r="BJ318">
        <f>'Q2 DATA 1965-2021'!F298-'Q2 DATA 1965-2021'!AM298</f>
        <v>-3.26</v>
      </c>
      <c r="BK318" s="47">
        <v>-2.25</v>
      </c>
      <c r="BL318" s="47">
        <v>0.61</v>
      </c>
    </row>
    <row r="319" spans="1:64" x14ac:dyDescent="0.2">
      <c r="A319" s="45">
        <v>198903</v>
      </c>
      <c r="B319">
        <f>'Q2 DATA 1965-2021'!B299-'Q2 DATA 1965-2021'!AM299</f>
        <v>1.5</v>
      </c>
      <c r="C319" s="47">
        <v>1.57</v>
      </c>
      <c r="D319" s="47">
        <v>0.67</v>
      </c>
      <c r="P319" s="45">
        <v>198903</v>
      </c>
      <c r="Q319">
        <f>'Q2 DATA 1965-2021'!C299-'Q2 DATA 1965-2021'!AM299</f>
        <v>1.42</v>
      </c>
      <c r="R319" s="47">
        <v>1.57</v>
      </c>
      <c r="S319" s="47">
        <v>0.67</v>
      </c>
      <c r="AE319" s="45">
        <v>198903</v>
      </c>
      <c r="AF319">
        <f>'Q2 DATA 1965-2021'!D299-'Q2 DATA 1965-2021'!AM299</f>
        <v>1.5</v>
      </c>
      <c r="AG319" s="47">
        <v>1.57</v>
      </c>
      <c r="AH319" s="47">
        <v>0.67</v>
      </c>
      <c r="AT319" s="45">
        <v>198903</v>
      </c>
      <c r="AU319">
        <f>'Q2 DATA 1965-2021'!E299-'Q2 DATA 1965-2021'!AM299</f>
        <v>0.80999999999999994</v>
      </c>
      <c r="AV319" s="47">
        <v>1.57</v>
      </c>
      <c r="AW319" s="47">
        <v>0.67</v>
      </c>
      <c r="BI319" s="45">
        <v>198903</v>
      </c>
      <c r="BJ319">
        <f>'Q2 DATA 1965-2021'!F299-'Q2 DATA 1965-2021'!AM299</f>
        <v>1.75</v>
      </c>
      <c r="BK319" s="47">
        <v>1.57</v>
      </c>
      <c r="BL319" s="47">
        <v>0.67</v>
      </c>
    </row>
    <row r="320" spans="1:64" x14ac:dyDescent="0.2">
      <c r="A320" s="45">
        <v>198904</v>
      </c>
      <c r="B320">
        <f>'Q2 DATA 1965-2021'!B300-'Q2 DATA 1965-2021'!AM300</f>
        <v>2.11</v>
      </c>
      <c r="C320" s="47">
        <v>4.33</v>
      </c>
      <c r="D320" s="47">
        <v>0.67</v>
      </c>
      <c r="P320" s="45">
        <v>198904</v>
      </c>
      <c r="Q320">
        <f>'Q2 DATA 1965-2021'!C300-'Q2 DATA 1965-2021'!AM300</f>
        <v>3.8200000000000003</v>
      </c>
      <c r="R320" s="47">
        <v>4.33</v>
      </c>
      <c r="S320" s="47">
        <v>0.67</v>
      </c>
      <c r="AE320" s="45">
        <v>198904</v>
      </c>
      <c r="AF320">
        <f>'Q2 DATA 1965-2021'!D300-'Q2 DATA 1965-2021'!AM300</f>
        <v>4.54</v>
      </c>
      <c r="AG320" s="47">
        <v>4.33</v>
      </c>
      <c r="AH320" s="47">
        <v>0.67</v>
      </c>
      <c r="AT320" s="45">
        <v>198904</v>
      </c>
      <c r="AU320">
        <f>'Q2 DATA 1965-2021'!E300-'Q2 DATA 1965-2021'!AM300</f>
        <v>4.6500000000000004</v>
      </c>
      <c r="AV320" s="47">
        <v>4.33</v>
      </c>
      <c r="AW320" s="47">
        <v>0.67</v>
      </c>
      <c r="BI320" s="45">
        <v>198904</v>
      </c>
      <c r="BJ320">
        <f>'Q2 DATA 1965-2021'!F300-'Q2 DATA 1965-2021'!AM300</f>
        <v>4.5200000000000005</v>
      </c>
      <c r="BK320" s="47">
        <v>4.33</v>
      </c>
      <c r="BL320" s="47">
        <v>0.67</v>
      </c>
    </row>
    <row r="321" spans="1:64" x14ac:dyDescent="0.2">
      <c r="A321" s="45">
        <v>198905</v>
      </c>
      <c r="B321">
        <f>'Q2 DATA 1965-2021'!B301-'Q2 DATA 1965-2021'!AM301</f>
        <v>2.31</v>
      </c>
      <c r="C321" s="47">
        <v>3.35</v>
      </c>
      <c r="D321" s="47">
        <v>0.79</v>
      </c>
      <c r="P321" s="45">
        <v>198905</v>
      </c>
      <c r="Q321">
        <f>'Q2 DATA 1965-2021'!C301-'Q2 DATA 1965-2021'!AM301</f>
        <v>2.86</v>
      </c>
      <c r="R321" s="47">
        <v>3.35</v>
      </c>
      <c r="S321" s="47">
        <v>0.79</v>
      </c>
      <c r="AE321" s="45">
        <v>198905</v>
      </c>
      <c r="AF321">
        <f>'Q2 DATA 1965-2021'!D301-'Q2 DATA 1965-2021'!AM301</f>
        <v>3.9000000000000004</v>
      </c>
      <c r="AG321" s="47">
        <v>3.35</v>
      </c>
      <c r="AH321" s="47">
        <v>0.79</v>
      </c>
      <c r="AT321" s="45">
        <v>198905</v>
      </c>
      <c r="AU321">
        <f>'Q2 DATA 1965-2021'!E301-'Q2 DATA 1965-2021'!AM301</f>
        <v>3.14</v>
      </c>
      <c r="AV321" s="47">
        <v>3.35</v>
      </c>
      <c r="AW321" s="47">
        <v>0.79</v>
      </c>
      <c r="BI321" s="45">
        <v>198905</v>
      </c>
      <c r="BJ321">
        <f>'Q2 DATA 1965-2021'!F301-'Q2 DATA 1965-2021'!AM301</f>
        <v>3.4000000000000004</v>
      </c>
      <c r="BK321" s="47">
        <v>3.35</v>
      </c>
      <c r="BL321" s="47">
        <v>0.79</v>
      </c>
    </row>
    <row r="322" spans="1:64" x14ac:dyDescent="0.2">
      <c r="A322" s="45">
        <v>198906</v>
      </c>
      <c r="B322">
        <f>'Q2 DATA 1965-2021'!B302-'Q2 DATA 1965-2021'!AM302</f>
        <v>-2.12</v>
      </c>
      <c r="C322" s="47">
        <v>-1.35</v>
      </c>
      <c r="D322" s="47">
        <v>0.71</v>
      </c>
      <c r="P322" s="45">
        <v>198906</v>
      </c>
      <c r="Q322">
        <f>'Q2 DATA 1965-2021'!C302-'Q2 DATA 1965-2021'!AM302</f>
        <v>-2.6799999999999997</v>
      </c>
      <c r="R322" s="47">
        <v>-1.35</v>
      </c>
      <c r="S322" s="47">
        <v>0.71</v>
      </c>
      <c r="AE322" s="45">
        <v>198906</v>
      </c>
      <c r="AF322">
        <f>'Q2 DATA 1965-2021'!D302-'Q2 DATA 1965-2021'!AM302</f>
        <v>-1.67</v>
      </c>
      <c r="AG322" s="47">
        <v>-1.35</v>
      </c>
      <c r="AH322" s="47">
        <v>0.71</v>
      </c>
      <c r="AT322" s="45">
        <v>198906</v>
      </c>
      <c r="AU322">
        <f>'Q2 DATA 1965-2021'!E302-'Q2 DATA 1965-2021'!AM302</f>
        <v>-0.88</v>
      </c>
      <c r="AV322" s="47">
        <v>-1.35</v>
      </c>
      <c r="AW322" s="47">
        <v>0.71</v>
      </c>
      <c r="BI322" s="45">
        <v>198906</v>
      </c>
      <c r="BJ322">
        <f>'Q2 DATA 1965-2021'!F302-'Q2 DATA 1965-2021'!AM302</f>
        <v>-1.24</v>
      </c>
      <c r="BK322" s="47">
        <v>-1.35</v>
      </c>
      <c r="BL322" s="47">
        <v>0.71</v>
      </c>
    </row>
    <row r="323" spans="1:64" x14ac:dyDescent="0.2">
      <c r="A323" s="45">
        <v>198907</v>
      </c>
      <c r="B323">
        <f>'Q2 DATA 1965-2021'!B303-'Q2 DATA 1965-2021'!AM303</f>
        <v>2.09</v>
      </c>
      <c r="C323" s="47">
        <v>7.2</v>
      </c>
      <c r="D323" s="47">
        <v>0.7</v>
      </c>
      <c r="P323" s="45">
        <v>198907</v>
      </c>
      <c r="Q323">
        <f>'Q2 DATA 1965-2021'!C303-'Q2 DATA 1965-2021'!AM303</f>
        <v>3.63</v>
      </c>
      <c r="R323" s="47">
        <v>7.2</v>
      </c>
      <c r="S323" s="47">
        <v>0.7</v>
      </c>
      <c r="AE323" s="45">
        <v>198907</v>
      </c>
      <c r="AF323">
        <f>'Q2 DATA 1965-2021'!D303-'Q2 DATA 1965-2021'!AM303</f>
        <v>4.04</v>
      </c>
      <c r="AG323" s="47">
        <v>7.2</v>
      </c>
      <c r="AH323" s="47">
        <v>0.7</v>
      </c>
      <c r="AT323" s="45">
        <v>198907</v>
      </c>
      <c r="AU323">
        <f>'Q2 DATA 1965-2021'!E303-'Q2 DATA 1965-2021'!AM303</f>
        <v>6.85</v>
      </c>
      <c r="AV323" s="47">
        <v>7.2</v>
      </c>
      <c r="AW323" s="47">
        <v>0.7</v>
      </c>
      <c r="BI323" s="45">
        <v>198907</v>
      </c>
      <c r="BJ323">
        <f>'Q2 DATA 1965-2021'!F303-'Q2 DATA 1965-2021'!AM303</f>
        <v>8.24</v>
      </c>
      <c r="BK323" s="47">
        <v>7.2</v>
      </c>
      <c r="BL323" s="47">
        <v>0.7</v>
      </c>
    </row>
    <row r="324" spans="1:64" x14ac:dyDescent="0.2">
      <c r="A324" s="45">
        <v>198908</v>
      </c>
      <c r="B324">
        <f>'Q2 DATA 1965-2021'!B304-'Q2 DATA 1965-2021'!AM304</f>
        <v>1.1599999999999999</v>
      </c>
      <c r="C324" s="47">
        <v>1.44</v>
      </c>
      <c r="D324" s="47">
        <v>0.74</v>
      </c>
      <c r="P324" s="45">
        <v>198908</v>
      </c>
      <c r="Q324">
        <f>'Q2 DATA 1965-2021'!C304-'Q2 DATA 1965-2021'!AM304</f>
        <v>2.5499999999999998</v>
      </c>
      <c r="R324" s="47">
        <v>1.44</v>
      </c>
      <c r="S324" s="47">
        <v>0.74</v>
      </c>
      <c r="AE324" s="45">
        <v>198908</v>
      </c>
      <c r="AF324">
        <f>'Q2 DATA 1965-2021'!D304-'Q2 DATA 1965-2021'!AM304</f>
        <v>2.4800000000000004</v>
      </c>
      <c r="AG324" s="47">
        <v>1.44</v>
      </c>
      <c r="AH324" s="47">
        <v>0.74</v>
      </c>
      <c r="AT324" s="45">
        <v>198908</v>
      </c>
      <c r="AU324">
        <f>'Q2 DATA 1965-2021'!E304-'Q2 DATA 1965-2021'!AM304</f>
        <v>2.75</v>
      </c>
      <c r="AV324" s="47">
        <v>1.44</v>
      </c>
      <c r="AW324" s="47">
        <v>0.74</v>
      </c>
      <c r="BI324" s="45">
        <v>198908</v>
      </c>
      <c r="BJ324">
        <f>'Q2 DATA 1965-2021'!F304-'Q2 DATA 1965-2021'!AM304</f>
        <v>0.96</v>
      </c>
      <c r="BK324" s="47">
        <v>1.44</v>
      </c>
      <c r="BL324" s="47">
        <v>0.74</v>
      </c>
    </row>
    <row r="325" spans="1:64" x14ac:dyDescent="0.2">
      <c r="A325" s="45">
        <v>198909</v>
      </c>
      <c r="B325">
        <f>'Q2 DATA 1965-2021'!B305-'Q2 DATA 1965-2021'!AM305</f>
        <v>-0.49</v>
      </c>
      <c r="C325" s="47">
        <v>-0.76</v>
      </c>
      <c r="D325" s="47">
        <v>0.65</v>
      </c>
      <c r="P325" s="45">
        <v>198909</v>
      </c>
      <c r="Q325">
        <f>'Q2 DATA 1965-2021'!C305-'Q2 DATA 1965-2021'!AM305</f>
        <v>-6.0000000000000053E-2</v>
      </c>
      <c r="R325" s="47">
        <v>-0.76</v>
      </c>
      <c r="S325" s="47">
        <v>0.65</v>
      </c>
      <c r="AE325" s="45">
        <v>198909</v>
      </c>
      <c r="AF325">
        <f>'Q2 DATA 1965-2021'!D305-'Q2 DATA 1965-2021'!AM305</f>
        <v>-0.99</v>
      </c>
      <c r="AG325" s="47">
        <v>-0.76</v>
      </c>
      <c r="AH325" s="47">
        <v>0.65</v>
      </c>
      <c r="AT325" s="45">
        <v>198909</v>
      </c>
      <c r="AU325">
        <f>'Q2 DATA 1965-2021'!E305-'Q2 DATA 1965-2021'!AM305</f>
        <v>-2.16</v>
      </c>
      <c r="AV325" s="47">
        <v>-0.76</v>
      </c>
      <c r="AW325" s="47">
        <v>0.65</v>
      </c>
      <c r="BI325" s="45">
        <v>198909</v>
      </c>
      <c r="BJ325">
        <f>'Q2 DATA 1965-2021'!F305-'Q2 DATA 1965-2021'!AM305</f>
        <v>-0.47000000000000003</v>
      </c>
      <c r="BK325" s="47">
        <v>-0.76</v>
      </c>
      <c r="BL325" s="47">
        <v>0.65</v>
      </c>
    </row>
    <row r="326" spans="1:64" x14ac:dyDescent="0.2">
      <c r="A326" s="45">
        <v>198910</v>
      </c>
      <c r="B326">
        <f>'Q2 DATA 1965-2021'!B306-'Q2 DATA 1965-2021'!AM306</f>
        <v>-6.43</v>
      </c>
      <c r="C326" s="47">
        <v>-3.67</v>
      </c>
      <c r="D326" s="47">
        <v>0.68</v>
      </c>
      <c r="P326" s="45">
        <v>198910</v>
      </c>
      <c r="Q326">
        <f>'Q2 DATA 1965-2021'!C306-'Q2 DATA 1965-2021'!AM306</f>
        <v>-6.6899999999999995</v>
      </c>
      <c r="R326" s="47">
        <v>-3.67</v>
      </c>
      <c r="S326" s="47">
        <v>0.68</v>
      </c>
      <c r="AE326" s="45">
        <v>198910</v>
      </c>
      <c r="AF326">
        <f>'Q2 DATA 1965-2021'!D306-'Q2 DATA 1965-2021'!AM306</f>
        <v>-5.87</v>
      </c>
      <c r="AG326" s="47">
        <v>-3.67</v>
      </c>
      <c r="AH326" s="47">
        <v>0.68</v>
      </c>
      <c r="AT326" s="45">
        <v>198910</v>
      </c>
      <c r="AU326">
        <f>'Q2 DATA 1965-2021'!E306-'Q2 DATA 1965-2021'!AM306</f>
        <v>-5.22</v>
      </c>
      <c r="AV326" s="47">
        <v>-3.67</v>
      </c>
      <c r="AW326" s="47">
        <v>0.68</v>
      </c>
      <c r="BI326" s="45">
        <v>198910</v>
      </c>
      <c r="BJ326">
        <f>'Q2 DATA 1965-2021'!F306-'Q2 DATA 1965-2021'!AM306</f>
        <v>-2.64</v>
      </c>
      <c r="BK326" s="47">
        <v>-3.67</v>
      </c>
      <c r="BL326" s="47">
        <v>0.68</v>
      </c>
    </row>
    <row r="327" spans="1:64" x14ac:dyDescent="0.2">
      <c r="A327" s="45">
        <v>198911</v>
      </c>
      <c r="B327">
        <f>'Q2 DATA 1965-2021'!B307-'Q2 DATA 1965-2021'!AM307</f>
        <v>-1.2799999999999998</v>
      </c>
      <c r="C327" s="47">
        <v>1.03</v>
      </c>
      <c r="D327" s="47">
        <v>0.69</v>
      </c>
      <c r="P327" s="45">
        <v>198911</v>
      </c>
      <c r="Q327">
        <f>'Q2 DATA 1965-2021'!C307-'Q2 DATA 1965-2021'!AM307</f>
        <v>-0.14999999999999991</v>
      </c>
      <c r="R327" s="47">
        <v>1.03</v>
      </c>
      <c r="S327" s="47">
        <v>0.69</v>
      </c>
      <c r="AE327" s="45">
        <v>198911</v>
      </c>
      <c r="AF327">
        <f>'Q2 DATA 1965-2021'!D307-'Q2 DATA 1965-2021'!AM307</f>
        <v>0.78</v>
      </c>
      <c r="AG327" s="47">
        <v>1.03</v>
      </c>
      <c r="AH327" s="47">
        <v>0.69</v>
      </c>
      <c r="AT327" s="45">
        <v>198911</v>
      </c>
      <c r="AU327">
        <f>'Q2 DATA 1965-2021'!E307-'Q2 DATA 1965-2021'!AM307</f>
        <v>0.79</v>
      </c>
      <c r="AV327" s="47">
        <v>1.03</v>
      </c>
      <c r="AW327" s="47">
        <v>0.69</v>
      </c>
      <c r="BI327" s="45">
        <v>198911</v>
      </c>
      <c r="BJ327">
        <f>'Q2 DATA 1965-2021'!F307-'Q2 DATA 1965-2021'!AM307</f>
        <v>1.31</v>
      </c>
      <c r="BK327" s="47">
        <v>1.03</v>
      </c>
      <c r="BL327" s="47">
        <v>0.69</v>
      </c>
    </row>
    <row r="328" spans="1:64" x14ac:dyDescent="0.2">
      <c r="A328" s="45">
        <v>198912</v>
      </c>
      <c r="B328">
        <f>'Q2 DATA 1965-2021'!B308-'Q2 DATA 1965-2021'!AM308</f>
        <v>-2.12</v>
      </c>
      <c r="C328" s="47">
        <v>1.1599999999999999</v>
      </c>
      <c r="D328" s="47">
        <v>0.61</v>
      </c>
      <c r="P328" s="45">
        <v>198912</v>
      </c>
      <c r="Q328">
        <f>'Q2 DATA 1965-2021'!C308-'Q2 DATA 1965-2021'!AM308</f>
        <v>-0.25</v>
      </c>
      <c r="R328" s="47">
        <v>1.1599999999999999</v>
      </c>
      <c r="S328" s="47">
        <v>0.61</v>
      </c>
      <c r="AE328" s="45">
        <v>198912</v>
      </c>
      <c r="AF328">
        <f>'Q2 DATA 1965-2021'!D308-'Q2 DATA 1965-2021'!AM308</f>
        <v>-0.36</v>
      </c>
      <c r="AG328" s="47">
        <v>1.1599999999999999</v>
      </c>
      <c r="AH328" s="47">
        <v>0.61</v>
      </c>
      <c r="AT328" s="45">
        <v>198912</v>
      </c>
      <c r="AU328">
        <f>'Q2 DATA 1965-2021'!E308-'Q2 DATA 1965-2021'!AM308</f>
        <v>1.3199999999999998</v>
      </c>
      <c r="AV328" s="47">
        <v>1.1599999999999999</v>
      </c>
      <c r="AW328" s="47">
        <v>0.61</v>
      </c>
      <c r="BI328" s="45">
        <v>198912</v>
      </c>
      <c r="BJ328">
        <f>'Q2 DATA 1965-2021'!F308-'Q2 DATA 1965-2021'!AM308</f>
        <v>1.6300000000000003</v>
      </c>
      <c r="BK328" s="47">
        <v>1.1599999999999999</v>
      </c>
      <c r="BL328" s="47">
        <v>0.61</v>
      </c>
    </row>
    <row r="329" spans="1:64" x14ac:dyDescent="0.2">
      <c r="A329" s="45">
        <v>199001</v>
      </c>
      <c r="B329">
        <f>'Q2 DATA 1965-2021'!B309-'Q2 DATA 1965-2021'!AM309</f>
        <v>-7.2600000000000007</v>
      </c>
      <c r="C329" s="47">
        <v>-7.85</v>
      </c>
      <c r="D329" s="47">
        <v>0.56999999999999995</v>
      </c>
      <c r="P329" s="45">
        <v>199001</v>
      </c>
      <c r="Q329">
        <f>'Q2 DATA 1965-2021'!C309-'Q2 DATA 1965-2021'!AM309</f>
        <v>-9.3800000000000008</v>
      </c>
      <c r="R329" s="47">
        <v>-7.85</v>
      </c>
      <c r="S329" s="47">
        <v>0.56999999999999995</v>
      </c>
      <c r="AE329" s="45">
        <v>199001</v>
      </c>
      <c r="AF329">
        <f>'Q2 DATA 1965-2021'!D309-'Q2 DATA 1965-2021'!AM309</f>
        <v>-8.9500000000000011</v>
      </c>
      <c r="AG329" s="47">
        <v>-7.85</v>
      </c>
      <c r="AH329" s="47">
        <v>0.56999999999999995</v>
      </c>
      <c r="AT329" s="45">
        <v>199001</v>
      </c>
      <c r="AU329">
        <f>'Q2 DATA 1965-2021'!E309-'Q2 DATA 1965-2021'!AM309</f>
        <v>-8.5399999999999991</v>
      </c>
      <c r="AV329" s="47">
        <v>-7.85</v>
      </c>
      <c r="AW329" s="47">
        <v>0.56999999999999995</v>
      </c>
      <c r="BI329" s="45">
        <v>199001</v>
      </c>
      <c r="BJ329">
        <f>'Q2 DATA 1965-2021'!F309-'Q2 DATA 1965-2021'!AM309</f>
        <v>-7.44</v>
      </c>
      <c r="BK329" s="47">
        <v>-7.85</v>
      </c>
      <c r="BL329" s="47">
        <v>0.56999999999999995</v>
      </c>
    </row>
    <row r="330" spans="1:64" x14ac:dyDescent="0.2">
      <c r="A330" s="45">
        <v>199002</v>
      </c>
      <c r="B330">
        <f>'Q2 DATA 1965-2021'!B310-'Q2 DATA 1965-2021'!AM310</f>
        <v>1.3199999999999998</v>
      </c>
      <c r="C330" s="47">
        <v>1.1100000000000001</v>
      </c>
      <c r="D330" s="47">
        <v>0.56999999999999995</v>
      </c>
      <c r="P330" s="45">
        <v>199002</v>
      </c>
      <c r="Q330">
        <f>'Q2 DATA 1965-2021'!C310-'Q2 DATA 1965-2021'!AM310</f>
        <v>2.48</v>
      </c>
      <c r="R330" s="47">
        <v>1.1100000000000001</v>
      </c>
      <c r="S330" s="47">
        <v>0.56999999999999995</v>
      </c>
      <c r="AE330" s="45">
        <v>199002</v>
      </c>
      <c r="AF330">
        <f>'Q2 DATA 1965-2021'!D310-'Q2 DATA 1965-2021'!AM310</f>
        <v>2.2800000000000002</v>
      </c>
      <c r="AG330" s="47">
        <v>1.1100000000000001</v>
      </c>
      <c r="AH330" s="47">
        <v>0.56999999999999995</v>
      </c>
      <c r="AT330" s="45">
        <v>199002</v>
      </c>
      <c r="AU330">
        <f>'Q2 DATA 1965-2021'!E310-'Q2 DATA 1965-2021'!AM310</f>
        <v>1.44</v>
      </c>
      <c r="AV330" s="47">
        <v>1.1100000000000001</v>
      </c>
      <c r="AW330" s="47">
        <v>0.56999999999999995</v>
      </c>
      <c r="BI330" s="45">
        <v>199002</v>
      </c>
      <c r="BJ330">
        <f>'Q2 DATA 1965-2021'!F310-'Q2 DATA 1965-2021'!AM310</f>
        <v>0.77000000000000013</v>
      </c>
      <c r="BK330" s="47">
        <v>1.1100000000000001</v>
      </c>
      <c r="BL330" s="47">
        <v>0.56999999999999995</v>
      </c>
    </row>
    <row r="331" spans="1:64" x14ac:dyDescent="0.2">
      <c r="A331" s="45">
        <v>199003</v>
      </c>
      <c r="B331">
        <f>'Q2 DATA 1965-2021'!B311-'Q2 DATA 1965-2021'!AM311</f>
        <v>1.6799999999999997</v>
      </c>
      <c r="C331" s="47">
        <v>1.83</v>
      </c>
      <c r="D331" s="47">
        <v>0.64</v>
      </c>
      <c r="P331" s="45">
        <v>199003</v>
      </c>
      <c r="Q331">
        <f>'Q2 DATA 1965-2021'!C311-'Q2 DATA 1965-2021'!AM311</f>
        <v>3.3</v>
      </c>
      <c r="R331" s="47">
        <v>1.83</v>
      </c>
      <c r="S331" s="47">
        <v>0.64</v>
      </c>
      <c r="AE331" s="45">
        <v>199003</v>
      </c>
      <c r="AF331">
        <f>'Q2 DATA 1965-2021'!D311-'Q2 DATA 1965-2021'!AM311</f>
        <v>2.11</v>
      </c>
      <c r="AG331" s="47">
        <v>1.83</v>
      </c>
      <c r="AH331" s="47">
        <v>0.64</v>
      </c>
      <c r="AT331" s="45">
        <v>199003</v>
      </c>
      <c r="AU331">
        <f>'Q2 DATA 1965-2021'!E311-'Q2 DATA 1965-2021'!AM311</f>
        <v>2.0299999999999998</v>
      </c>
      <c r="AV331" s="47">
        <v>1.83</v>
      </c>
      <c r="AW331" s="47">
        <v>0.64</v>
      </c>
      <c r="BI331" s="45">
        <v>199003</v>
      </c>
      <c r="BJ331">
        <f>'Q2 DATA 1965-2021'!F311-'Q2 DATA 1965-2021'!AM311</f>
        <v>1.6399999999999997</v>
      </c>
      <c r="BK331" s="47">
        <v>1.83</v>
      </c>
      <c r="BL331" s="47">
        <v>0.64</v>
      </c>
    </row>
    <row r="332" spans="1:64" x14ac:dyDescent="0.2">
      <c r="A332" s="45">
        <v>199004</v>
      </c>
      <c r="B332">
        <f>'Q2 DATA 1965-2021'!B312-'Q2 DATA 1965-2021'!AM312</f>
        <v>-3.52</v>
      </c>
      <c r="C332" s="47">
        <v>-3.36</v>
      </c>
      <c r="D332" s="47">
        <v>0.69</v>
      </c>
      <c r="P332" s="45">
        <v>199004</v>
      </c>
      <c r="Q332">
        <f>'Q2 DATA 1965-2021'!C312-'Q2 DATA 1965-2021'!AM312</f>
        <v>-4.2699999999999996</v>
      </c>
      <c r="R332" s="47">
        <v>-3.36</v>
      </c>
      <c r="S332" s="47">
        <v>0.69</v>
      </c>
      <c r="AE332" s="45">
        <v>199004</v>
      </c>
      <c r="AF332">
        <f>'Q2 DATA 1965-2021'!D312-'Q2 DATA 1965-2021'!AM312</f>
        <v>-4.18</v>
      </c>
      <c r="AG332" s="47">
        <v>-3.36</v>
      </c>
      <c r="AH332" s="47">
        <v>0.69</v>
      </c>
      <c r="AT332" s="45">
        <v>199004</v>
      </c>
      <c r="AU332">
        <f>'Q2 DATA 1965-2021'!E312-'Q2 DATA 1965-2021'!AM312</f>
        <v>-5.15</v>
      </c>
      <c r="AV332" s="47">
        <v>-3.36</v>
      </c>
      <c r="AW332" s="47">
        <v>0.69</v>
      </c>
      <c r="BI332" s="45">
        <v>199004</v>
      </c>
      <c r="BJ332">
        <f>'Q2 DATA 1965-2021'!F312-'Q2 DATA 1965-2021'!AM312</f>
        <v>-2.84</v>
      </c>
      <c r="BK332" s="47">
        <v>-3.36</v>
      </c>
      <c r="BL332" s="47">
        <v>0.69</v>
      </c>
    </row>
    <row r="333" spans="1:64" x14ac:dyDescent="0.2">
      <c r="A333" s="45">
        <v>199005</v>
      </c>
      <c r="B333">
        <f>'Q2 DATA 1965-2021'!B313-'Q2 DATA 1965-2021'!AM313</f>
        <v>4.4000000000000004</v>
      </c>
      <c r="C333" s="47">
        <v>8.42</v>
      </c>
      <c r="D333" s="47">
        <v>0.68</v>
      </c>
      <c r="P333" s="45">
        <v>199005</v>
      </c>
      <c r="Q333">
        <f>'Q2 DATA 1965-2021'!C313-'Q2 DATA 1965-2021'!AM313</f>
        <v>6.7</v>
      </c>
      <c r="R333" s="47">
        <v>8.42</v>
      </c>
      <c r="S333" s="47">
        <v>0.68</v>
      </c>
      <c r="AE333" s="45">
        <v>199005</v>
      </c>
      <c r="AF333">
        <f>'Q2 DATA 1965-2021'!D313-'Q2 DATA 1965-2021'!AM313</f>
        <v>7.0600000000000005</v>
      </c>
      <c r="AG333" s="47">
        <v>8.42</v>
      </c>
      <c r="AH333" s="47">
        <v>0.68</v>
      </c>
      <c r="AT333" s="45">
        <v>199005</v>
      </c>
      <c r="AU333">
        <f>'Q2 DATA 1965-2021'!E313-'Q2 DATA 1965-2021'!AM313</f>
        <v>8.43</v>
      </c>
      <c r="AV333" s="47">
        <v>8.42</v>
      </c>
      <c r="AW333" s="47">
        <v>0.68</v>
      </c>
      <c r="BI333" s="45">
        <v>199005</v>
      </c>
      <c r="BJ333">
        <f>'Q2 DATA 1965-2021'!F313-'Q2 DATA 1965-2021'!AM313</f>
        <v>8.82</v>
      </c>
      <c r="BK333" s="47">
        <v>8.42</v>
      </c>
      <c r="BL333" s="47">
        <v>0.68</v>
      </c>
    </row>
    <row r="334" spans="1:64" x14ac:dyDescent="0.2">
      <c r="A334" s="45">
        <v>199006</v>
      </c>
      <c r="B334">
        <f>'Q2 DATA 1965-2021'!B314-'Q2 DATA 1965-2021'!AM314</f>
        <v>-6.9999999999999951E-2</v>
      </c>
      <c r="C334" s="47">
        <v>-1.0900000000000001</v>
      </c>
      <c r="D334" s="47">
        <v>0.63</v>
      </c>
      <c r="P334" s="45">
        <v>199006</v>
      </c>
      <c r="Q334">
        <f>'Q2 DATA 1965-2021'!C314-'Q2 DATA 1965-2021'!AM314</f>
        <v>-0.91</v>
      </c>
      <c r="R334" s="47">
        <v>-1.0900000000000001</v>
      </c>
      <c r="S334" s="47">
        <v>0.63</v>
      </c>
      <c r="AE334" s="45">
        <v>199006</v>
      </c>
      <c r="AF334">
        <f>'Q2 DATA 1965-2021'!D314-'Q2 DATA 1965-2021'!AM314</f>
        <v>-0.43</v>
      </c>
      <c r="AG334" s="47">
        <v>-1.0900000000000001</v>
      </c>
      <c r="AH334" s="47">
        <v>0.63</v>
      </c>
      <c r="AT334" s="45">
        <v>199006</v>
      </c>
      <c r="AU334">
        <f>'Q2 DATA 1965-2021'!E314-'Q2 DATA 1965-2021'!AM314</f>
        <v>-1.51</v>
      </c>
      <c r="AV334" s="47">
        <v>-1.0900000000000001</v>
      </c>
      <c r="AW334" s="47">
        <v>0.63</v>
      </c>
      <c r="BI334" s="45">
        <v>199006</v>
      </c>
      <c r="BJ334">
        <f>'Q2 DATA 1965-2021'!F314-'Q2 DATA 1965-2021'!AM314</f>
        <v>-1.23</v>
      </c>
      <c r="BK334" s="47">
        <v>-1.0900000000000001</v>
      </c>
      <c r="BL334" s="47">
        <v>0.63</v>
      </c>
    </row>
    <row r="335" spans="1:64" x14ac:dyDescent="0.2">
      <c r="A335" s="45">
        <v>199007</v>
      </c>
      <c r="B335">
        <f>'Q2 DATA 1965-2021'!B315-'Q2 DATA 1965-2021'!AM315</f>
        <v>-5.0299999999999994</v>
      </c>
      <c r="C335" s="47">
        <v>-1.9</v>
      </c>
      <c r="D335" s="47">
        <v>0.68</v>
      </c>
      <c r="P335" s="45">
        <v>199007</v>
      </c>
      <c r="Q335">
        <f>'Q2 DATA 1965-2021'!C315-'Q2 DATA 1965-2021'!AM315</f>
        <v>-4.9399999999999995</v>
      </c>
      <c r="R335" s="47">
        <v>-1.9</v>
      </c>
      <c r="S335" s="47">
        <v>0.68</v>
      </c>
      <c r="AE335" s="45">
        <v>199007</v>
      </c>
      <c r="AF335">
        <f>'Q2 DATA 1965-2021'!D315-'Q2 DATA 1965-2021'!AM315</f>
        <v>-4.28</v>
      </c>
      <c r="AG335" s="47">
        <v>-1.9</v>
      </c>
      <c r="AH335" s="47">
        <v>0.68</v>
      </c>
      <c r="AT335" s="45">
        <v>199007</v>
      </c>
      <c r="AU335">
        <f>'Q2 DATA 1965-2021'!E315-'Q2 DATA 1965-2021'!AM315</f>
        <v>-2.94</v>
      </c>
      <c r="AV335" s="47">
        <v>-1.9</v>
      </c>
      <c r="AW335" s="47">
        <v>0.68</v>
      </c>
      <c r="BI335" s="45">
        <v>199007</v>
      </c>
      <c r="BJ335">
        <f>'Q2 DATA 1965-2021'!F315-'Q2 DATA 1965-2021'!AM315</f>
        <v>-1.05</v>
      </c>
      <c r="BK335" s="47">
        <v>-1.9</v>
      </c>
      <c r="BL335" s="47">
        <v>0.68</v>
      </c>
    </row>
    <row r="336" spans="1:64" x14ac:dyDescent="0.2">
      <c r="A336" s="45">
        <v>199008</v>
      </c>
      <c r="B336">
        <f>'Q2 DATA 1965-2021'!B316-'Q2 DATA 1965-2021'!AM316</f>
        <v>-13.84</v>
      </c>
      <c r="C336" s="47">
        <v>-10.15</v>
      </c>
      <c r="D336" s="47">
        <v>0.66</v>
      </c>
      <c r="P336" s="45">
        <v>199008</v>
      </c>
      <c r="Q336">
        <f>'Q2 DATA 1965-2021'!C316-'Q2 DATA 1965-2021'!AM316</f>
        <v>-13.55</v>
      </c>
      <c r="R336" s="47">
        <v>-10.15</v>
      </c>
      <c r="S336" s="47">
        <v>0.66</v>
      </c>
      <c r="AE336" s="45">
        <v>199008</v>
      </c>
      <c r="AF336">
        <f>'Q2 DATA 1965-2021'!D316-'Q2 DATA 1965-2021'!AM316</f>
        <v>-12.52</v>
      </c>
      <c r="AG336" s="47">
        <v>-10.15</v>
      </c>
      <c r="AH336" s="47">
        <v>0.66</v>
      </c>
      <c r="AT336" s="45">
        <v>199008</v>
      </c>
      <c r="AU336">
        <f>'Q2 DATA 1965-2021'!E316-'Q2 DATA 1965-2021'!AM316</f>
        <v>-10.86</v>
      </c>
      <c r="AV336" s="47">
        <v>-10.15</v>
      </c>
      <c r="AW336" s="47">
        <v>0.66</v>
      </c>
      <c r="BI336" s="45">
        <v>199008</v>
      </c>
      <c r="BJ336">
        <f>'Q2 DATA 1965-2021'!F316-'Q2 DATA 1965-2021'!AM316</f>
        <v>-9.3800000000000008</v>
      </c>
      <c r="BK336" s="47">
        <v>-10.15</v>
      </c>
      <c r="BL336" s="47">
        <v>0.66</v>
      </c>
    </row>
    <row r="337" spans="1:64" x14ac:dyDescent="0.2">
      <c r="A337" s="45">
        <v>199009</v>
      </c>
      <c r="B337">
        <f>'Q2 DATA 1965-2021'!B317-'Q2 DATA 1965-2021'!AM317</f>
        <v>-9.6199999999999992</v>
      </c>
      <c r="C337" s="47">
        <v>-6.12</v>
      </c>
      <c r="D337" s="47">
        <v>0.6</v>
      </c>
      <c r="P337" s="45">
        <v>199009</v>
      </c>
      <c r="Q337">
        <f>'Q2 DATA 1965-2021'!C317-'Q2 DATA 1965-2021'!AM317</f>
        <v>-9.66</v>
      </c>
      <c r="R337" s="47">
        <v>-6.12</v>
      </c>
      <c r="S337" s="47">
        <v>0.6</v>
      </c>
      <c r="AE337" s="45">
        <v>199009</v>
      </c>
      <c r="AF337">
        <f>'Q2 DATA 1965-2021'!D317-'Q2 DATA 1965-2021'!AM317</f>
        <v>-8.9699999999999989</v>
      </c>
      <c r="AG337" s="47">
        <v>-6.12</v>
      </c>
      <c r="AH337" s="47">
        <v>0.6</v>
      </c>
      <c r="AT337" s="45">
        <v>199009</v>
      </c>
      <c r="AU337">
        <f>'Q2 DATA 1965-2021'!E317-'Q2 DATA 1965-2021'!AM317</f>
        <v>-7.81</v>
      </c>
      <c r="AV337" s="47">
        <v>-6.12</v>
      </c>
      <c r="AW337" s="47">
        <v>0.6</v>
      </c>
      <c r="BI337" s="45">
        <v>199009</v>
      </c>
      <c r="BJ337">
        <f>'Q2 DATA 1965-2021'!F317-'Q2 DATA 1965-2021'!AM317</f>
        <v>-5.13</v>
      </c>
      <c r="BK337" s="47">
        <v>-6.12</v>
      </c>
      <c r="BL337" s="47">
        <v>0.6</v>
      </c>
    </row>
    <row r="338" spans="1:64" x14ac:dyDescent="0.2">
      <c r="A338" s="45">
        <v>199010</v>
      </c>
      <c r="B338">
        <f>'Q2 DATA 1965-2021'!B318-'Q2 DATA 1965-2021'!AM318</f>
        <v>-7.43</v>
      </c>
      <c r="C338" s="47">
        <v>-1.92</v>
      </c>
      <c r="D338" s="47">
        <v>0.68</v>
      </c>
      <c r="P338" s="45">
        <v>199010</v>
      </c>
      <c r="Q338">
        <f>'Q2 DATA 1965-2021'!C318-'Q2 DATA 1965-2021'!AM318</f>
        <v>-6.38</v>
      </c>
      <c r="R338" s="47">
        <v>-1.92</v>
      </c>
      <c r="S338" s="47">
        <v>0.68</v>
      </c>
      <c r="AE338" s="45">
        <v>199010</v>
      </c>
      <c r="AF338">
        <f>'Q2 DATA 1965-2021'!D318-'Q2 DATA 1965-2021'!AM318</f>
        <v>-5.42</v>
      </c>
      <c r="AG338" s="47">
        <v>-1.92</v>
      </c>
      <c r="AH338" s="47">
        <v>0.68</v>
      </c>
      <c r="AT338" s="45">
        <v>199010</v>
      </c>
      <c r="AU338">
        <f>'Q2 DATA 1965-2021'!E318-'Q2 DATA 1965-2021'!AM318</f>
        <v>-3.52</v>
      </c>
      <c r="AV338" s="47">
        <v>-1.92</v>
      </c>
      <c r="AW338" s="47">
        <v>0.68</v>
      </c>
      <c r="BI338" s="45">
        <v>199010</v>
      </c>
      <c r="BJ338">
        <f>'Q2 DATA 1965-2021'!F318-'Q2 DATA 1965-2021'!AM318</f>
        <v>-0.74</v>
      </c>
      <c r="BK338" s="47">
        <v>-1.92</v>
      </c>
      <c r="BL338" s="47">
        <v>0.68</v>
      </c>
    </row>
    <row r="339" spans="1:64" x14ac:dyDescent="0.2">
      <c r="A339" s="45">
        <v>199011</v>
      </c>
      <c r="B339">
        <f>'Q2 DATA 1965-2021'!B319-'Q2 DATA 1965-2021'!AM319</f>
        <v>2.39</v>
      </c>
      <c r="C339" s="47">
        <v>6.35</v>
      </c>
      <c r="D339" s="47">
        <v>0.56999999999999995</v>
      </c>
      <c r="P339" s="45">
        <v>199011</v>
      </c>
      <c r="Q339">
        <f>'Q2 DATA 1965-2021'!C319-'Q2 DATA 1965-2021'!AM319</f>
        <v>6.88</v>
      </c>
      <c r="R339" s="47">
        <v>6.35</v>
      </c>
      <c r="S339" s="47">
        <v>0.56999999999999995</v>
      </c>
      <c r="AE339" s="45">
        <v>199011</v>
      </c>
      <c r="AF339">
        <f>'Q2 DATA 1965-2021'!D319-'Q2 DATA 1965-2021'!AM319</f>
        <v>8.61</v>
      </c>
      <c r="AG339" s="47">
        <v>6.35</v>
      </c>
      <c r="AH339" s="47">
        <v>0.56999999999999995</v>
      </c>
      <c r="AT339" s="45">
        <v>199011</v>
      </c>
      <c r="AU339">
        <f>'Q2 DATA 1965-2021'!E319-'Q2 DATA 1965-2021'!AM319</f>
        <v>8.34</v>
      </c>
      <c r="AV339" s="47">
        <v>6.35</v>
      </c>
      <c r="AW339" s="47">
        <v>0.56999999999999995</v>
      </c>
      <c r="BI339" s="45">
        <v>199011</v>
      </c>
      <c r="BJ339">
        <f>'Q2 DATA 1965-2021'!F319-'Q2 DATA 1965-2021'!AM319</f>
        <v>5.88</v>
      </c>
      <c r="BK339" s="47">
        <v>6.35</v>
      </c>
      <c r="BL339" s="47">
        <v>0.56999999999999995</v>
      </c>
    </row>
    <row r="340" spans="1:64" x14ac:dyDescent="0.2">
      <c r="A340" s="45">
        <v>199012</v>
      </c>
      <c r="B340">
        <f>'Q2 DATA 1965-2021'!B320-'Q2 DATA 1965-2021'!AM320</f>
        <v>-0.48</v>
      </c>
      <c r="C340" s="47">
        <v>2.46</v>
      </c>
      <c r="D340" s="47">
        <v>0.6</v>
      </c>
      <c r="P340" s="45">
        <v>199012</v>
      </c>
      <c r="Q340">
        <f>'Q2 DATA 1965-2021'!C320-'Q2 DATA 1965-2021'!AM320</f>
        <v>3.82</v>
      </c>
      <c r="R340" s="47">
        <v>2.46</v>
      </c>
      <c r="S340" s="47">
        <v>0.6</v>
      </c>
      <c r="AE340" s="45">
        <v>199012</v>
      </c>
      <c r="AF340">
        <f>'Q2 DATA 1965-2021'!D320-'Q2 DATA 1965-2021'!AM320</f>
        <v>4.29</v>
      </c>
      <c r="AG340" s="47">
        <v>2.46</v>
      </c>
      <c r="AH340" s="47">
        <v>0.6</v>
      </c>
      <c r="AT340" s="45">
        <v>199012</v>
      </c>
      <c r="AU340">
        <f>'Q2 DATA 1965-2021'!E320-'Q2 DATA 1965-2021'!AM320</f>
        <v>3.47</v>
      </c>
      <c r="AV340" s="47">
        <v>2.46</v>
      </c>
      <c r="AW340" s="47">
        <v>0.6</v>
      </c>
      <c r="BI340" s="45">
        <v>199012</v>
      </c>
      <c r="BJ340">
        <f>'Q2 DATA 1965-2021'!F320-'Q2 DATA 1965-2021'!AM320</f>
        <v>2.1599999999999997</v>
      </c>
      <c r="BK340" s="47">
        <v>2.46</v>
      </c>
      <c r="BL340" s="47">
        <v>0.6</v>
      </c>
    </row>
    <row r="341" spans="1:64" x14ac:dyDescent="0.2">
      <c r="A341" s="45">
        <v>199101</v>
      </c>
      <c r="B341">
        <f>'Q2 DATA 1965-2021'!B321-'Q2 DATA 1965-2021'!AM321</f>
        <v>7.32</v>
      </c>
      <c r="C341" s="47">
        <v>4.6900000000000004</v>
      </c>
      <c r="D341" s="47">
        <v>0.52</v>
      </c>
      <c r="P341" s="45">
        <v>199101</v>
      </c>
      <c r="Q341">
        <f>'Q2 DATA 1965-2021'!C321-'Q2 DATA 1965-2021'!AM321</f>
        <v>7.43</v>
      </c>
      <c r="R341" s="47">
        <v>4.6900000000000004</v>
      </c>
      <c r="S341" s="47">
        <v>0.52</v>
      </c>
      <c r="AE341" s="45">
        <v>199101</v>
      </c>
      <c r="AF341">
        <f>'Q2 DATA 1965-2021'!D321-'Q2 DATA 1965-2021'!AM321</f>
        <v>7.4</v>
      </c>
      <c r="AG341" s="47">
        <v>4.6900000000000004</v>
      </c>
      <c r="AH341" s="47">
        <v>0.52</v>
      </c>
      <c r="AT341" s="45">
        <v>199101</v>
      </c>
      <c r="AU341">
        <f>'Q2 DATA 1965-2021'!E321-'Q2 DATA 1965-2021'!AM321</f>
        <v>5.65</v>
      </c>
      <c r="AV341" s="47">
        <v>4.6900000000000004</v>
      </c>
      <c r="AW341" s="47">
        <v>0.52</v>
      </c>
      <c r="BI341" s="45">
        <v>199101</v>
      </c>
      <c r="BJ341">
        <f>'Q2 DATA 1965-2021'!F321-'Q2 DATA 1965-2021'!AM321</f>
        <v>3.97</v>
      </c>
      <c r="BK341" s="47">
        <v>4.6900000000000004</v>
      </c>
      <c r="BL341" s="47">
        <v>0.52</v>
      </c>
    </row>
    <row r="342" spans="1:64" x14ac:dyDescent="0.2">
      <c r="A342" s="45">
        <v>199102</v>
      </c>
      <c r="B342">
        <f>'Q2 DATA 1965-2021'!B322-'Q2 DATA 1965-2021'!AM322</f>
        <v>12.299999999999999</v>
      </c>
      <c r="C342" s="47">
        <v>7.19</v>
      </c>
      <c r="D342" s="47">
        <v>0.48</v>
      </c>
      <c r="P342" s="45">
        <v>199102</v>
      </c>
      <c r="Q342">
        <f>'Q2 DATA 1965-2021'!C322-'Q2 DATA 1965-2021'!AM322</f>
        <v>10.73</v>
      </c>
      <c r="R342" s="47">
        <v>7.19</v>
      </c>
      <c r="S342" s="47">
        <v>0.48</v>
      </c>
      <c r="AE342" s="45">
        <v>199102</v>
      </c>
      <c r="AF342">
        <f>'Q2 DATA 1965-2021'!D322-'Q2 DATA 1965-2021'!AM322</f>
        <v>8.7999999999999989</v>
      </c>
      <c r="AG342" s="47">
        <v>7.19</v>
      </c>
      <c r="AH342" s="47">
        <v>0.48</v>
      </c>
      <c r="AT342" s="45">
        <v>199102</v>
      </c>
      <c r="AU342">
        <f>'Q2 DATA 1965-2021'!E322-'Q2 DATA 1965-2021'!AM322</f>
        <v>8.16</v>
      </c>
      <c r="AV342" s="47">
        <v>7.19</v>
      </c>
      <c r="AW342" s="47">
        <v>0.48</v>
      </c>
      <c r="BI342" s="45">
        <v>199102</v>
      </c>
      <c r="BJ342">
        <f>'Q2 DATA 1965-2021'!F322-'Q2 DATA 1965-2021'!AM322</f>
        <v>6.51</v>
      </c>
      <c r="BK342" s="47">
        <v>7.19</v>
      </c>
      <c r="BL342" s="47">
        <v>0.48</v>
      </c>
    </row>
    <row r="343" spans="1:64" x14ac:dyDescent="0.2">
      <c r="A343" s="45">
        <v>199103</v>
      </c>
      <c r="B343">
        <f>'Q2 DATA 1965-2021'!B323-'Q2 DATA 1965-2021'!AM323</f>
        <v>7.72</v>
      </c>
      <c r="C343" s="47">
        <v>2.65</v>
      </c>
      <c r="D343" s="47">
        <v>0.44</v>
      </c>
      <c r="P343" s="45">
        <v>199103</v>
      </c>
      <c r="Q343">
        <f>'Q2 DATA 1965-2021'!C323-'Q2 DATA 1965-2021'!AM323</f>
        <v>5.76</v>
      </c>
      <c r="R343" s="47">
        <v>2.65</v>
      </c>
      <c r="S343" s="47">
        <v>0.44</v>
      </c>
      <c r="AE343" s="45">
        <v>199103</v>
      </c>
      <c r="AF343">
        <f>'Q2 DATA 1965-2021'!D323-'Q2 DATA 1965-2021'!AM323</f>
        <v>4.4399999999999995</v>
      </c>
      <c r="AG343" s="47">
        <v>2.65</v>
      </c>
      <c r="AH343" s="47">
        <v>0.44</v>
      </c>
      <c r="AT343" s="45">
        <v>199103</v>
      </c>
      <c r="AU343">
        <f>'Q2 DATA 1965-2021'!E323-'Q2 DATA 1965-2021'!AM323</f>
        <v>3.5900000000000003</v>
      </c>
      <c r="AV343" s="47">
        <v>2.65</v>
      </c>
      <c r="AW343" s="47">
        <v>0.44</v>
      </c>
      <c r="BI343" s="45">
        <v>199103</v>
      </c>
      <c r="BJ343">
        <f>'Q2 DATA 1965-2021'!F323-'Q2 DATA 1965-2021'!AM323</f>
        <v>1.9300000000000002</v>
      </c>
      <c r="BK343" s="47">
        <v>2.65</v>
      </c>
      <c r="BL343" s="47">
        <v>0.44</v>
      </c>
    </row>
    <row r="344" spans="1:64" x14ac:dyDescent="0.2">
      <c r="A344" s="45">
        <v>199104</v>
      </c>
      <c r="B344">
        <f>'Q2 DATA 1965-2021'!B324-'Q2 DATA 1965-2021'!AM324</f>
        <v>0.72</v>
      </c>
      <c r="C344" s="47">
        <v>-0.28000000000000003</v>
      </c>
      <c r="D344" s="47">
        <v>0.53</v>
      </c>
      <c r="P344" s="45">
        <v>199104</v>
      </c>
      <c r="Q344">
        <f>'Q2 DATA 1965-2021'!C324-'Q2 DATA 1965-2021'!AM324</f>
        <v>-0.2</v>
      </c>
      <c r="R344" s="47">
        <v>-0.28000000000000003</v>
      </c>
      <c r="S344" s="47">
        <v>0.53</v>
      </c>
      <c r="AE344" s="45">
        <v>199104</v>
      </c>
      <c r="AF344">
        <f>'Q2 DATA 1965-2021'!D324-'Q2 DATA 1965-2021'!AM324</f>
        <v>-0.16000000000000003</v>
      </c>
      <c r="AG344" s="47">
        <v>-0.28000000000000003</v>
      </c>
      <c r="AH344" s="47">
        <v>0.53</v>
      </c>
      <c r="AT344" s="45">
        <v>199104</v>
      </c>
      <c r="AU344">
        <f>'Q2 DATA 1965-2021'!E324-'Q2 DATA 1965-2021'!AM324</f>
        <v>0.20999999999999996</v>
      </c>
      <c r="AV344" s="47">
        <v>-0.28000000000000003</v>
      </c>
      <c r="AW344" s="47">
        <v>0.53</v>
      </c>
      <c r="BI344" s="45">
        <v>199104</v>
      </c>
      <c r="BJ344">
        <f>'Q2 DATA 1965-2021'!F324-'Q2 DATA 1965-2021'!AM324</f>
        <v>-0.4</v>
      </c>
      <c r="BK344" s="47">
        <v>-0.28000000000000003</v>
      </c>
      <c r="BL344" s="47">
        <v>0.53</v>
      </c>
    </row>
    <row r="345" spans="1:64" x14ac:dyDescent="0.2">
      <c r="A345" s="45">
        <v>199105</v>
      </c>
      <c r="B345">
        <f>'Q2 DATA 1965-2021'!B325-'Q2 DATA 1965-2021'!AM325</f>
        <v>2.8200000000000003</v>
      </c>
      <c r="C345" s="47">
        <v>3.65</v>
      </c>
      <c r="D345" s="47">
        <v>0.47</v>
      </c>
      <c r="P345" s="45">
        <v>199105</v>
      </c>
      <c r="Q345">
        <f>'Q2 DATA 1965-2021'!C325-'Q2 DATA 1965-2021'!AM325</f>
        <v>3.8100000000000005</v>
      </c>
      <c r="R345" s="47">
        <v>3.65</v>
      </c>
      <c r="S345" s="47">
        <v>0.47</v>
      </c>
      <c r="AE345" s="45">
        <v>199105</v>
      </c>
      <c r="AF345">
        <f>'Q2 DATA 1965-2021'!D325-'Q2 DATA 1965-2021'!AM325</f>
        <v>3.84</v>
      </c>
      <c r="AG345" s="47">
        <v>3.65</v>
      </c>
      <c r="AH345" s="47">
        <v>0.47</v>
      </c>
      <c r="AT345" s="45">
        <v>199105</v>
      </c>
      <c r="AU345">
        <f>'Q2 DATA 1965-2021'!E325-'Q2 DATA 1965-2021'!AM325</f>
        <v>4.55</v>
      </c>
      <c r="AV345" s="47">
        <v>3.65</v>
      </c>
      <c r="AW345" s="47">
        <v>0.47</v>
      </c>
      <c r="BI345" s="45">
        <v>199105</v>
      </c>
      <c r="BJ345">
        <f>'Q2 DATA 1965-2021'!F325-'Q2 DATA 1965-2021'!AM325</f>
        <v>3.49</v>
      </c>
      <c r="BK345" s="47">
        <v>3.65</v>
      </c>
      <c r="BL345" s="47">
        <v>0.47</v>
      </c>
    </row>
    <row r="346" spans="1:64" x14ac:dyDescent="0.2">
      <c r="A346" s="45">
        <v>199106</v>
      </c>
      <c r="B346">
        <f>'Q2 DATA 1965-2021'!B326-'Q2 DATA 1965-2021'!AM326</f>
        <v>-4.9399999999999995</v>
      </c>
      <c r="C346" s="47">
        <v>-4.9400000000000004</v>
      </c>
      <c r="D346" s="47">
        <v>0.42</v>
      </c>
      <c r="P346" s="45">
        <v>199106</v>
      </c>
      <c r="Q346">
        <f>'Q2 DATA 1965-2021'!C326-'Q2 DATA 1965-2021'!AM326</f>
        <v>-4.75</v>
      </c>
      <c r="R346" s="47">
        <v>-4.9400000000000004</v>
      </c>
      <c r="S346" s="47">
        <v>0.42</v>
      </c>
      <c r="AE346" s="45">
        <v>199106</v>
      </c>
      <c r="AF346">
        <f>'Q2 DATA 1965-2021'!D326-'Q2 DATA 1965-2021'!AM326</f>
        <v>-4.43</v>
      </c>
      <c r="AG346" s="47">
        <v>-4.9400000000000004</v>
      </c>
      <c r="AH346" s="47">
        <v>0.42</v>
      </c>
      <c r="AT346" s="45">
        <v>199106</v>
      </c>
      <c r="AU346">
        <f>'Q2 DATA 1965-2021'!E326-'Q2 DATA 1965-2021'!AM326</f>
        <v>-5.03</v>
      </c>
      <c r="AV346" s="47">
        <v>-4.9400000000000004</v>
      </c>
      <c r="AW346" s="47">
        <v>0.42</v>
      </c>
      <c r="BI346" s="45">
        <v>199106</v>
      </c>
      <c r="BJ346">
        <f>'Q2 DATA 1965-2021'!F326-'Q2 DATA 1965-2021'!AM326</f>
        <v>-4.96</v>
      </c>
      <c r="BK346" s="47">
        <v>-4.9400000000000004</v>
      </c>
      <c r="BL346" s="47">
        <v>0.42</v>
      </c>
    </row>
    <row r="347" spans="1:64" x14ac:dyDescent="0.2">
      <c r="A347" s="45">
        <v>199107</v>
      </c>
      <c r="B347">
        <f>'Q2 DATA 1965-2021'!B327-'Q2 DATA 1965-2021'!AM327</f>
        <v>2.8200000000000003</v>
      </c>
      <c r="C347" s="47">
        <v>4.24</v>
      </c>
      <c r="D347" s="47">
        <v>0.49</v>
      </c>
      <c r="P347" s="45">
        <v>199107</v>
      </c>
      <c r="Q347">
        <f>'Q2 DATA 1965-2021'!C327-'Q2 DATA 1965-2021'!AM327</f>
        <v>3.37</v>
      </c>
      <c r="R347" s="47">
        <v>4.24</v>
      </c>
      <c r="S347" s="47">
        <v>0.49</v>
      </c>
      <c r="AE347" s="45">
        <v>199107</v>
      </c>
      <c r="AF347">
        <f>'Q2 DATA 1965-2021'!D327-'Q2 DATA 1965-2021'!AM327</f>
        <v>4.7</v>
      </c>
      <c r="AG347" s="47">
        <v>4.24</v>
      </c>
      <c r="AH347" s="47">
        <v>0.49</v>
      </c>
      <c r="AT347" s="45">
        <v>199107</v>
      </c>
      <c r="AU347">
        <f>'Q2 DATA 1965-2021'!E327-'Q2 DATA 1965-2021'!AM327</f>
        <v>4.16</v>
      </c>
      <c r="AV347" s="47">
        <v>4.24</v>
      </c>
      <c r="AW347" s="47">
        <v>0.49</v>
      </c>
      <c r="BI347" s="45">
        <v>199107</v>
      </c>
      <c r="BJ347">
        <f>'Q2 DATA 1965-2021'!F327-'Q2 DATA 1965-2021'!AM327</f>
        <v>4.3</v>
      </c>
      <c r="BK347" s="47">
        <v>4.24</v>
      </c>
      <c r="BL347" s="47">
        <v>0.49</v>
      </c>
    </row>
    <row r="348" spans="1:64" x14ac:dyDescent="0.2">
      <c r="A348" s="45">
        <v>199108</v>
      </c>
      <c r="B348">
        <f>'Q2 DATA 1965-2021'!B328-'Q2 DATA 1965-2021'!AM328</f>
        <v>2.57</v>
      </c>
      <c r="C348" s="47">
        <v>2.3199999999999998</v>
      </c>
      <c r="D348" s="47">
        <v>0.46</v>
      </c>
      <c r="P348" s="45">
        <v>199108</v>
      </c>
      <c r="Q348">
        <f>'Q2 DATA 1965-2021'!C328-'Q2 DATA 1965-2021'!AM328</f>
        <v>3.25</v>
      </c>
      <c r="R348" s="47">
        <v>2.3199999999999998</v>
      </c>
      <c r="S348" s="47">
        <v>0.46</v>
      </c>
      <c r="AE348" s="45">
        <v>199108</v>
      </c>
      <c r="AF348">
        <f>'Q2 DATA 1965-2021'!D328-'Q2 DATA 1965-2021'!AM328</f>
        <v>3.9400000000000004</v>
      </c>
      <c r="AG348" s="47">
        <v>2.3199999999999998</v>
      </c>
      <c r="AH348" s="47">
        <v>0.46</v>
      </c>
      <c r="AT348" s="45">
        <v>199108</v>
      </c>
      <c r="AU348">
        <f>'Q2 DATA 1965-2021'!E328-'Q2 DATA 1965-2021'!AM328</f>
        <v>1.92</v>
      </c>
      <c r="AV348" s="47">
        <v>2.3199999999999998</v>
      </c>
      <c r="AW348" s="47">
        <v>0.46</v>
      </c>
      <c r="BI348" s="45">
        <v>199108</v>
      </c>
      <c r="BJ348">
        <f>'Q2 DATA 1965-2021'!F328-'Q2 DATA 1965-2021'!AM328</f>
        <v>2.16</v>
      </c>
      <c r="BK348" s="47">
        <v>2.3199999999999998</v>
      </c>
      <c r="BL348" s="47">
        <v>0.46</v>
      </c>
    </row>
    <row r="349" spans="1:64" x14ac:dyDescent="0.2">
      <c r="A349" s="45">
        <v>199109</v>
      </c>
      <c r="B349">
        <f>'Q2 DATA 1965-2021'!B329-'Q2 DATA 1965-2021'!AM329</f>
        <v>0.79</v>
      </c>
      <c r="C349" s="47">
        <v>-1.59</v>
      </c>
      <c r="D349" s="47">
        <v>0.46</v>
      </c>
      <c r="P349" s="45">
        <v>199109</v>
      </c>
      <c r="Q349">
        <f>'Q2 DATA 1965-2021'!C329-'Q2 DATA 1965-2021'!AM329</f>
        <v>9.0000000000000024E-2</v>
      </c>
      <c r="R349" s="47">
        <v>-1.59</v>
      </c>
      <c r="S349" s="47">
        <v>0.46</v>
      </c>
      <c r="AE349" s="45">
        <v>199109</v>
      </c>
      <c r="AF349">
        <f>'Q2 DATA 1965-2021'!D329-'Q2 DATA 1965-2021'!AM329</f>
        <v>-0.96</v>
      </c>
      <c r="AG349" s="47">
        <v>-1.59</v>
      </c>
      <c r="AH349" s="47">
        <v>0.46</v>
      </c>
      <c r="AT349" s="45">
        <v>199109</v>
      </c>
      <c r="AU349">
        <f>'Q2 DATA 1965-2021'!E329-'Q2 DATA 1965-2021'!AM329</f>
        <v>-1.1200000000000001</v>
      </c>
      <c r="AV349" s="47">
        <v>-1.59</v>
      </c>
      <c r="AW349" s="47">
        <v>0.46</v>
      </c>
      <c r="BI349" s="45">
        <v>199109</v>
      </c>
      <c r="BJ349">
        <f>'Q2 DATA 1965-2021'!F329-'Q2 DATA 1965-2021'!AM329</f>
        <v>-1.96</v>
      </c>
      <c r="BK349" s="47">
        <v>-1.59</v>
      </c>
      <c r="BL349" s="47">
        <v>0.46</v>
      </c>
    </row>
    <row r="350" spans="1:64" x14ac:dyDescent="0.2">
      <c r="A350" s="45">
        <v>199110</v>
      </c>
      <c r="B350">
        <f>'Q2 DATA 1965-2021'!B330-'Q2 DATA 1965-2021'!AM330</f>
        <v>3.48</v>
      </c>
      <c r="C350" s="47">
        <v>1.29</v>
      </c>
      <c r="D350" s="47">
        <v>0.42</v>
      </c>
      <c r="P350" s="45">
        <v>199110</v>
      </c>
      <c r="Q350">
        <f>'Q2 DATA 1965-2021'!C330-'Q2 DATA 1965-2021'!AM330</f>
        <v>1.9300000000000002</v>
      </c>
      <c r="R350" s="47">
        <v>1.29</v>
      </c>
      <c r="S350" s="47">
        <v>0.42</v>
      </c>
      <c r="AE350" s="45">
        <v>199110</v>
      </c>
      <c r="AF350">
        <f>'Q2 DATA 1965-2021'!D330-'Q2 DATA 1965-2021'!AM330</f>
        <v>2.02</v>
      </c>
      <c r="AG350" s="47">
        <v>1.29</v>
      </c>
      <c r="AH350" s="47">
        <v>0.42</v>
      </c>
      <c r="AT350" s="45">
        <v>199110</v>
      </c>
      <c r="AU350">
        <f>'Q2 DATA 1965-2021'!E330-'Q2 DATA 1965-2021'!AM330</f>
        <v>1.4200000000000002</v>
      </c>
      <c r="AV350" s="47">
        <v>1.29</v>
      </c>
      <c r="AW350" s="47">
        <v>0.42</v>
      </c>
      <c r="BI350" s="45">
        <v>199110</v>
      </c>
      <c r="BJ350">
        <f>'Q2 DATA 1965-2021'!F330-'Q2 DATA 1965-2021'!AM330</f>
        <v>1.01</v>
      </c>
      <c r="BK350" s="47">
        <v>1.29</v>
      </c>
      <c r="BL350" s="47">
        <v>0.42</v>
      </c>
    </row>
    <row r="351" spans="1:64" x14ac:dyDescent="0.2">
      <c r="A351" s="45">
        <v>199111</v>
      </c>
      <c r="B351">
        <f>'Q2 DATA 1965-2021'!B331-'Q2 DATA 1965-2021'!AM331</f>
        <v>-3.6100000000000003</v>
      </c>
      <c r="C351" s="47">
        <v>-4.1900000000000004</v>
      </c>
      <c r="D351" s="47">
        <v>0.39</v>
      </c>
      <c r="P351" s="45">
        <v>199111</v>
      </c>
      <c r="Q351">
        <f>'Q2 DATA 1965-2021'!C331-'Q2 DATA 1965-2021'!AM331</f>
        <v>-5.56</v>
      </c>
      <c r="R351" s="47">
        <v>-4.1900000000000004</v>
      </c>
      <c r="S351" s="47">
        <v>0.39</v>
      </c>
      <c r="AE351" s="45">
        <v>199111</v>
      </c>
      <c r="AF351">
        <f>'Q2 DATA 1965-2021'!D331-'Q2 DATA 1965-2021'!AM331</f>
        <v>-4.9899999999999993</v>
      </c>
      <c r="AG351" s="47">
        <v>-4.1900000000000004</v>
      </c>
      <c r="AH351" s="47">
        <v>0.39</v>
      </c>
      <c r="AT351" s="45">
        <v>199111</v>
      </c>
      <c r="AU351">
        <f>'Q2 DATA 1965-2021'!E331-'Q2 DATA 1965-2021'!AM331</f>
        <v>-4.17</v>
      </c>
      <c r="AV351" s="47">
        <v>-4.1900000000000004</v>
      </c>
      <c r="AW351" s="47">
        <v>0.39</v>
      </c>
      <c r="BI351" s="45">
        <v>199111</v>
      </c>
      <c r="BJ351">
        <f>'Q2 DATA 1965-2021'!F331-'Q2 DATA 1965-2021'!AM331</f>
        <v>-3.98</v>
      </c>
      <c r="BK351" s="47">
        <v>-4.1900000000000004</v>
      </c>
      <c r="BL351" s="47">
        <v>0.39</v>
      </c>
    </row>
    <row r="352" spans="1:64" x14ac:dyDescent="0.2">
      <c r="A352" s="45">
        <v>199112</v>
      </c>
      <c r="B352">
        <f>'Q2 DATA 1965-2021'!B332-'Q2 DATA 1965-2021'!AM332</f>
        <v>4.5600000000000005</v>
      </c>
      <c r="C352" s="47">
        <v>10.84</v>
      </c>
      <c r="D352" s="47">
        <v>0.38</v>
      </c>
      <c r="P352" s="45">
        <v>199112</v>
      </c>
      <c r="Q352">
        <f>'Q2 DATA 1965-2021'!C332-'Q2 DATA 1965-2021'!AM332</f>
        <v>7.88</v>
      </c>
      <c r="R352" s="47">
        <v>10.84</v>
      </c>
      <c r="S352" s="47">
        <v>0.38</v>
      </c>
      <c r="AE352" s="45">
        <v>199112</v>
      </c>
      <c r="AF352">
        <f>'Q2 DATA 1965-2021'!D332-'Q2 DATA 1965-2021'!AM332</f>
        <v>10.83</v>
      </c>
      <c r="AG352" s="47">
        <v>10.84</v>
      </c>
      <c r="AH352" s="47">
        <v>0.38</v>
      </c>
      <c r="AT352" s="45">
        <v>199112</v>
      </c>
      <c r="AU352">
        <f>'Q2 DATA 1965-2021'!E332-'Q2 DATA 1965-2021'!AM332</f>
        <v>10.629999999999999</v>
      </c>
      <c r="AV352" s="47">
        <v>10.84</v>
      </c>
      <c r="AW352" s="47">
        <v>0.38</v>
      </c>
      <c r="BI352" s="45">
        <v>199112</v>
      </c>
      <c r="BJ352">
        <f>'Q2 DATA 1965-2021'!F332-'Q2 DATA 1965-2021'!AM332</f>
        <v>11.29</v>
      </c>
      <c r="BK352" s="47">
        <v>10.84</v>
      </c>
      <c r="BL352" s="47">
        <v>0.38</v>
      </c>
    </row>
    <row r="353" spans="1:64" x14ac:dyDescent="0.2">
      <c r="A353" s="45">
        <v>199201</v>
      </c>
      <c r="B353">
        <f>'Q2 DATA 1965-2021'!B333-'Q2 DATA 1965-2021'!AM333</f>
        <v>13.49</v>
      </c>
      <c r="C353" s="47">
        <v>-0.59</v>
      </c>
      <c r="D353" s="47">
        <v>0.34</v>
      </c>
      <c r="P353" s="45">
        <v>199201</v>
      </c>
      <c r="Q353">
        <f>'Q2 DATA 1965-2021'!C333-'Q2 DATA 1965-2021'!AM333</f>
        <v>7</v>
      </c>
      <c r="R353" s="47">
        <v>-0.59</v>
      </c>
      <c r="S353" s="47">
        <v>0.34</v>
      </c>
      <c r="AE353" s="45">
        <v>199201</v>
      </c>
      <c r="AF353">
        <f>'Q2 DATA 1965-2021'!D333-'Q2 DATA 1965-2021'!AM333</f>
        <v>4.25</v>
      </c>
      <c r="AG353" s="47">
        <v>-0.59</v>
      </c>
      <c r="AH353" s="47">
        <v>0.34</v>
      </c>
      <c r="AT353" s="45">
        <v>199201</v>
      </c>
      <c r="AU353">
        <f>'Q2 DATA 1965-2021'!E333-'Q2 DATA 1965-2021'!AM333</f>
        <v>0.85999999999999988</v>
      </c>
      <c r="AV353" s="47">
        <v>-0.59</v>
      </c>
      <c r="AW353" s="47">
        <v>0.34</v>
      </c>
      <c r="BI353" s="45">
        <v>199201</v>
      </c>
      <c r="BJ353">
        <f>'Q2 DATA 1965-2021'!F333-'Q2 DATA 1965-2021'!AM333</f>
        <v>-2.5499999999999998</v>
      </c>
      <c r="BK353" s="47">
        <v>-0.59</v>
      </c>
      <c r="BL353" s="47">
        <v>0.34</v>
      </c>
    </row>
    <row r="354" spans="1:64" x14ac:dyDescent="0.2">
      <c r="A354" s="45">
        <v>199202</v>
      </c>
      <c r="B354">
        <f>'Q2 DATA 1965-2021'!B334-'Q2 DATA 1965-2021'!AM334</f>
        <v>4.08</v>
      </c>
      <c r="C354" s="47">
        <v>1.0900000000000001</v>
      </c>
      <c r="D354" s="47">
        <v>0.28000000000000003</v>
      </c>
      <c r="P354" s="45">
        <v>199202</v>
      </c>
      <c r="Q354">
        <f>'Q2 DATA 1965-2021'!C334-'Q2 DATA 1965-2021'!AM334</f>
        <v>2.0999999999999996</v>
      </c>
      <c r="R354" s="47">
        <v>1.0900000000000001</v>
      </c>
      <c r="S354" s="47">
        <v>0.28000000000000003</v>
      </c>
      <c r="AE354" s="45">
        <v>199202</v>
      </c>
      <c r="AF354">
        <f>'Q2 DATA 1965-2021'!D334-'Q2 DATA 1965-2021'!AM334</f>
        <v>2.5099999999999998</v>
      </c>
      <c r="AG354" s="47">
        <v>1.0900000000000001</v>
      </c>
      <c r="AH354" s="47">
        <v>0.28000000000000003</v>
      </c>
      <c r="AT354" s="45">
        <v>199202</v>
      </c>
      <c r="AU354">
        <f>'Q2 DATA 1965-2021'!E334-'Q2 DATA 1965-2021'!AM334</f>
        <v>1.71</v>
      </c>
      <c r="AV354" s="47">
        <v>1.0900000000000001</v>
      </c>
      <c r="AW354" s="47">
        <v>0.28000000000000003</v>
      </c>
      <c r="BI354" s="45">
        <v>199202</v>
      </c>
      <c r="BJ354">
        <f>'Q2 DATA 1965-2021'!F334-'Q2 DATA 1965-2021'!AM334</f>
        <v>0.59</v>
      </c>
      <c r="BK354" s="47">
        <v>1.0900000000000001</v>
      </c>
      <c r="BL354" s="47">
        <v>0.28000000000000003</v>
      </c>
    </row>
    <row r="355" spans="1:64" x14ac:dyDescent="0.2">
      <c r="A355" s="45">
        <v>199203</v>
      </c>
      <c r="B355">
        <f>'Q2 DATA 1965-2021'!B335-'Q2 DATA 1965-2021'!AM335</f>
        <v>-3.38</v>
      </c>
      <c r="C355" s="47">
        <v>-2.66</v>
      </c>
      <c r="D355" s="47">
        <v>0.34</v>
      </c>
      <c r="P355" s="45">
        <v>199203</v>
      </c>
      <c r="Q355">
        <f>'Q2 DATA 1965-2021'!C335-'Q2 DATA 1965-2021'!AM335</f>
        <v>-3.9699999999999998</v>
      </c>
      <c r="R355" s="47">
        <v>-2.66</v>
      </c>
      <c r="S355" s="47">
        <v>0.34</v>
      </c>
      <c r="AE355" s="45">
        <v>199203</v>
      </c>
      <c r="AF355">
        <f>'Q2 DATA 1965-2021'!D335-'Q2 DATA 1965-2021'!AM335</f>
        <v>-2.69</v>
      </c>
      <c r="AG355" s="47">
        <v>-2.66</v>
      </c>
      <c r="AH355" s="47">
        <v>0.34</v>
      </c>
      <c r="AT355" s="45">
        <v>199203</v>
      </c>
      <c r="AU355">
        <f>'Q2 DATA 1965-2021'!E335-'Q2 DATA 1965-2021'!AM335</f>
        <v>-3.3499999999999996</v>
      </c>
      <c r="AV355" s="47">
        <v>-2.66</v>
      </c>
      <c r="AW355" s="47">
        <v>0.34</v>
      </c>
      <c r="BI355" s="45">
        <v>199203</v>
      </c>
      <c r="BJ355">
        <f>'Q2 DATA 1965-2021'!F335-'Q2 DATA 1965-2021'!AM335</f>
        <v>-2.27</v>
      </c>
      <c r="BK355" s="47">
        <v>-2.66</v>
      </c>
      <c r="BL355" s="47">
        <v>0.34</v>
      </c>
    </row>
    <row r="356" spans="1:64" x14ac:dyDescent="0.2">
      <c r="A356" s="45">
        <v>199204</v>
      </c>
      <c r="B356">
        <f>'Q2 DATA 1965-2021'!B336-'Q2 DATA 1965-2021'!AM336</f>
        <v>-5.3900000000000006</v>
      </c>
      <c r="C356" s="47">
        <v>1.07</v>
      </c>
      <c r="D356" s="47">
        <v>0.32</v>
      </c>
      <c r="P356" s="45">
        <v>199204</v>
      </c>
      <c r="Q356">
        <f>'Q2 DATA 1965-2021'!C336-'Q2 DATA 1965-2021'!AM336</f>
        <v>-4.1100000000000003</v>
      </c>
      <c r="R356" s="47">
        <v>1.07</v>
      </c>
      <c r="S356" s="47">
        <v>0.32</v>
      </c>
      <c r="AE356" s="45">
        <v>199204</v>
      </c>
      <c r="AF356">
        <f>'Q2 DATA 1965-2021'!D336-'Q2 DATA 1965-2021'!AM336</f>
        <v>-2.0099999999999998</v>
      </c>
      <c r="AG356" s="47">
        <v>1.07</v>
      </c>
      <c r="AH356" s="47">
        <v>0.32</v>
      </c>
      <c r="AT356" s="45">
        <v>199204</v>
      </c>
      <c r="AU356">
        <f>'Q2 DATA 1965-2021'!E336-'Q2 DATA 1965-2021'!AM336</f>
        <v>0.57000000000000006</v>
      </c>
      <c r="AV356" s="47">
        <v>1.07</v>
      </c>
      <c r="AW356" s="47">
        <v>0.32</v>
      </c>
      <c r="BI356" s="45">
        <v>199204</v>
      </c>
      <c r="BJ356">
        <f>'Q2 DATA 1965-2021'!F336-'Q2 DATA 1965-2021'!AM336</f>
        <v>2.4500000000000002</v>
      </c>
      <c r="BK356" s="47">
        <v>1.07</v>
      </c>
      <c r="BL356" s="47">
        <v>0.32</v>
      </c>
    </row>
    <row r="357" spans="1:64" x14ac:dyDescent="0.2">
      <c r="A357" s="45">
        <v>199205</v>
      </c>
      <c r="B357">
        <f>'Q2 DATA 1965-2021'!B337-'Q2 DATA 1965-2021'!AM337</f>
        <v>-0.27</v>
      </c>
      <c r="C357" s="47">
        <v>0.3</v>
      </c>
      <c r="D357" s="47">
        <v>0.28000000000000003</v>
      </c>
      <c r="P357" s="45">
        <v>199205</v>
      </c>
      <c r="Q357">
        <f>'Q2 DATA 1965-2021'!C337-'Q2 DATA 1965-2021'!AM337</f>
        <v>0.49</v>
      </c>
      <c r="R357" s="47">
        <v>0.3</v>
      </c>
      <c r="S357" s="47">
        <v>0.28000000000000003</v>
      </c>
      <c r="AE357" s="45">
        <v>199205</v>
      </c>
      <c r="AF357">
        <f>'Q2 DATA 1965-2021'!D337-'Q2 DATA 1965-2021'!AM337</f>
        <v>0.57999999999999996</v>
      </c>
      <c r="AG357" s="47">
        <v>0.3</v>
      </c>
      <c r="AH357" s="47">
        <v>0.28000000000000003</v>
      </c>
      <c r="AT357" s="45">
        <v>199205</v>
      </c>
      <c r="AU357">
        <f>'Q2 DATA 1965-2021'!E337-'Q2 DATA 1965-2021'!AM337</f>
        <v>0.27</v>
      </c>
      <c r="AV357" s="47">
        <v>0.3</v>
      </c>
      <c r="AW357" s="47">
        <v>0.28000000000000003</v>
      </c>
      <c r="BI357" s="45">
        <v>199205</v>
      </c>
      <c r="BJ357">
        <f>'Q2 DATA 1965-2021'!F337-'Q2 DATA 1965-2021'!AM337</f>
        <v>0.36</v>
      </c>
      <c r="BK357" s="47">
        <v>0.3</v>
      </c>
      <c r="BL357" s="47">
        <v>0.28000000000000003</v>
      </c>
    </row>
    <row r="358" spans="1:64" x14ac:dyDescent="0.2">
      <c r="A358" s="45">
        <v>199206</v>
      </c>
      <c r="B358">
        <f>'Q2 DATA 1965-2021'!B338-'Q2 DATA 1965-2021'!AM338</f>
        <v>-5.37</v>
      </c>
      <c r="C358" s="47">
        <v>-2.34</v>
      </c>
      <c r="D358" s="47">
        <v>0.32</v>
      </c>
      <c r="P358" s="45">
        <v>199206</v>
      </c>
      <c r="Q358">
        <f>'Q2 DATA 1965-2021'!C338-'Q2 DATA 1965-2021'!AM338</f>
        <v>-4.1100000000000003</v>
      </c>
      <c r="R358" s="47">
        <v>-2.34</v>
      </c>
      <c r="S358" s="47">
        <v>0.32</v>
      </c>
      <c r="AE358" s="45">
        <v>199206</v>
      </c>
      <c r="AF358">
        <f>'Q2 DATA 1965-2021'!D338-'Q2 DATA 1965-2021'!AM338</f>
        <v>-3.32</v>
      </c>
      <c r="AG358" s="47">
        <v>-2.34</v>
      </c>
      <c r="AH358" s="47">
        <v>0.32</v>
      </c>
      <c r="AT358" s="45">
        <v>199206</v>
      </c>
      <c r="AU358">
        <f>'Q2 DATA 1965-2021'!E338-'Q2 DATA 1965-2021'!AM338</f>
        <v>-2.3199999999999998</v>
      </c>
      <c r="AV358" s="47">
        <v>-2.34</v>
      </c>
      <c r="AW358" s="47">
        <v>0.32</v>
      </c>
      <c r="BI358" s="45">
        <v>199206</v>
      </c>
      <c r="BJ358">
        <f>'Q2 DATA 1965-2021'!F338-'Q2 DATA 1965-2021'!AM338</f>
        <v>-1.95</v>
      </c>
      <c r="BK358" s="47">
        <v>-2.34</v>
      </c>
      <c r="BL358" s="47">
        <v>0.32</v>
      </c>
    </row>
    <row r="359" spans="1:64" x14ac:dyDescent="0.2">
      <c r="A359" s="45">
        <v>199207</v>
      </c>
      <c r="B359">
        <f>'Q2 DATA 1965-2021'!B339-'Q2 DATA 1965-2021'!AM339</f>
        <v>2.54</v>
      </c>
      <c r="C359" s="47">
        <v>3.77</v>
      </c>
      <c r="D359" s="47">
        <v>0.31</v>
      </c>
      <c r="P359" s="45">
        <v>199207</v>
      </c>
      <c r="Q359">
        <f>'Q2 DATA 1965-2021'!C339-'Q2 DATA 1965-2021'!AM339</f>
        <v>3.39</v>
      </c>
      <c r="R359" s="47">
        <v>3.77</v>
      </c>
      <c r="S359" s="47">
        <v>0.31</v>
      </c>
      <c r="AE359" s="45">
        <v>199207</v>
      </c>
      <c r="AF359">
        <f>'Q2 DATA 1965-2021'!D339-'Q2 DATA 1965-2021'!AM339</f>
        <v>4.28</v>
      </c>
      <c r="AG359" s="47">
        <v>3.77</v>
      </c>
      <c r="AH359" s="47">
        <v>0.31</v>
      </c>
      <c r="AT359" s="45">
        <v>199207</v>
      </c>
      <c r="AU359">
        <f>'Q2 DATA 1965-2021'!E339-'Q2 DATA 1965-2021'!AM339</f>
        <v>3.94</v>
      </c>
      <c r="AV359" s="47">
        <v>3.77</v>
      </c>
      <c r="AW359" s="47">
        <v>0.31</v>
      </c>
      <c r="BI359" s="45">
        <v>199207</v>
      </c>
      <c r="BJ359">
        <f>'Q2 DATA 1965-2021'!F339-'Q2 DATA 1965-2021'!AM339</f>
        <v>3.78</v>
      </c>
      <c r="BK359" s="47">
        <v>3.77</v>
      </c>
      <c r="BL359" s="47">
        <v>0.31</v>
      </c>
    </row>
    <row r="360" spans="1:64" x14ac:dyDescent="0.2">
      <c r="A360" s="45">
        <v>199208</v>
      </c>
      <c r="B360">
        <f>'Q2 DATA 1965-2021'!B340-'Q2 DATA 1965-2021'!AM340</f>
        <v>-3.45</v>
      </c>
      <c r="C360" s="47">
        <v>-2.38</v>
      </c>
      <c r="D360" s="47">
        <v>0.26</v>
      </c>
      <c r="P360" s="45">
        <v>199208</v>
      </c>
      <c r="Q360">
        <f>'Q2 DATA 1965-2021'!C340-'Q2 DATA 1965-2021'!AM340</f>
        <v>-2.84</v>
      </c>
      <c r="R360" s="47">
        <v>-2.38</v>
      </c>
      <c r="S360" s="47">
        <v>0.26</v>
      </c>
      <c r="AE360" s="45">
        <v>199208</v>
      </c>
      <c r="AF360">
        <f>'Q2 DATA 1965-2021'!D340-'Q2 DATA 1965-2021'!AM340</f>
        <v>-3.0300000000000002</v>
      </c>
      <c r="AG360" s="47">
        <v>-2.38</v>
      </c>
      <c r="AH360" s="47">
        <v>0.26</v>
      </c>
      <c r="AT360" s="45">
        <v>199208</v>
      </c>
      <c r="AU360">
        <f>'Q2 DATA 1965-2021'!E340-'Q2 DATA 1965-2021'!AM340</f>
        <v>-2.4299999999999997</v>
      </c>
      <c r="AV360" s="47">
        <v>-2.38</v>
      </c>
      <c r="AW360" s="47">
        <v>0.26</v>
      </c>
      <c r="BI360" s="45">
        <v>199208</v>
      </c>
      <c r="BJ360">
        <f>'Q2 DATA 1965-2021'!F340-'Q2 DATA 1965-2021'!AM340</f>
        <v>-2.2400000000000002</v>
      </c>
      <c r="BK360" s="47">
        <v>-2.38</v>
      </c>
      <c r="BL360" s="47">
        <v>0.26</v>
      </c>
    </row>
    <row r="361" spans="1:64" x14ac:dyDescent="0.2">
      <c r="A361" s="45">
        <v>199209</v>
      </c>
      <c r="B361">
        <f>'Q2 DATA 1965-2021'!B341-'Q2 DATA 1965-2021'!AM341</f>
        <v>0.83000000000000007</v>
      </c>
      <c r="C361" s="47">
        <v>1.19</v>
      </c>
      <c r="D361" s="47">
        <v>0.26</v>
      </c>
      <c r="P361" s="45">
        <v>199209</v>
      </c>
      <c r="Q361">
        <f>'Q2 DATA 1965-2021'!C341-'Q2 DATA 1965-2021'!AM341</f>
        <v>2.38</v>
      </c>
      <c r="R361" s="47">
        <v>1.19</v>
      </c>
      <c r="S361" s="47">
        <v>0.26</v>
      </c>
      <c r="AE361" s="45">
        <v>199209</v>
      </c>
      <c r="AF361">
        <f>'Q2 DATA 1965-2021'!D341-'Q2 DATA 1965-2021'!AM341</f>
        <v>2.3499999999999996</v>
      </c>
      <c r="AG361" s="47">
        <v>1.19</v>
      </c>
      <c r="AH361" s="47">
        <v>0.26</v>
      </c>
      <c r="AT361" s="45">
        <v>199209</v>
      </c>
      <c r="AU361">
        <f>'Q2 DATA 1965-2021'!E341-'Q2 DATA 1965-2021'!AM341</f>
        <v>1.27</v>
      </c>
      <c r="AV361" s="47">
        <v>1.19</v>
      </c>
      <c r="AW361" s="47">
        <v>0.26</v>
      </c>
      <c r="BI361" s="45">
        <v>199209</v>
      </c>
      <c r="BJ361">
        <f>'Q2 DATA 1965-2021'!F341-'Q2 DATA 1965-2021'!AM341</f>
        <v>0.98</v>
      </c>
      <c r="BK361" s="47">
        <v>1.19</v>
      </c>
      <c r="BL361" s="47">
        <v>0.26</v>
      </c>
    </row>
    <row r="362" spans="1:64" x14ac:dyDescent="0.2">
      <c r="A362" s="45">
        <v>199210</v>
      </c>
      <c r="B362">
        <f>'Q2 DATA 1965-2021'!B342-'Q2 DATA 1965-2021'!AM342</f>
        <v>2.15</v>
      </c>
      <c r="C362" s="47">
        <v>1.02</v>
      </c>
      <c r="D362" s="47">
        <v>0.23</v>
      </c>
      <c r="P362" s="45">
        <v>199210</v>
      </c>
      <c r="Q362">
        <f>'Q2 DATA 1965-2021'!C342-'Q2 DATA 1965-2021'!AM342</f>
        <v>3.31</v>
      </c>
      <c r="R362" s="47">
        <v>1.02</v>
      </c>
      <c r="S362" s="47">
        <v>0.23</v>
      </c>
      <c r="AE362" s="45">
        <v>199210</v>
      </c>
      <c r="AF362">
        <f>'Q2 DATA 1965-2021'!D342-'Q2 DATA 1965-2021'!AM342</f>
        <v>3.43</v>
      </c>
      <c r="AG362" s="47">
        <v>1.02</v>
      </c>
      <c r="AH362" s="47">
        <v>0.23</v>
      </c>
      <c r="AT362" s="45">
        <v>199210</v>
      </c>
      <c r="AU362">
        <f>'Q2 DATA 1965-2021'!E342-'Q2 DATA 1965-2021'!AM342</f>
        <v>2.74</v>
      </c>
      <c r="AV362" s="47">
        <v>1.02</v>
      </c>
      <c r="AW362" s="47">
        <v>0.23</v>
      </c>
      <c r="BI362" s="45">
        <v>199210</v>
      </c>
      <c r="BJ362">
        <f>'Q2 DATA 1965-2021'!F342-'Q2 DATA 1965-2021'!AM342</f>
        <v>0.22</v>
      </c>
      <c r="BK362" s="47">
        <v>1.02</v>
      </c>
      <c r="BL362" s="47">
        <v>0.23</v>
      </c>
    </row>
    <row r="363" spans="1:64" x14ac:dyDescent="0.2">
      <c r="A363" s="45">
        <v>199211</v>
      </c>
      <c r="B363">
        <f>'Q2 DATA 1965-2021'!B343-'Q2 DATA 1965-2021'!AM343</f>
        <v>8.94</v>
      </c>
      <c r="C363" s="47">
        <v>4.13</v>
      </c>
      <c r="D363" s="47">
        <v>0.23</v>
      </c>
      <c r="P363" s="45">
        <v>199211</v>
      </c>
      <c r="Q363">
        <f>'Q2 DATA 1965-2021'!C343-'Q2 DATA 1965-2021'!AM343</f>
        <v>7.6</v>
      </c>
      <c r="R363" s="47">
        <v>4.13</v>
      </c>
      <c r="S363" s="47">
        <v>0.23</v>
      </c>
      <c r="AE363" s="45">
        <v>199211</v>
      </c>
      <c r="AF363">
        <f>'Q2 DATA 1965-2021'!D343-'Q2 DATA 1965-2021'!AM343</f>
        <v>6.77</v>
      </c>
      <c r="AG363" s="47">
        <v>4.13</v>
      </c>
      <c r="AH363" s="47">
        <v>0.23</v>
      </c>
      <c r="AT363" s="45">
        <v>199211</v>
      </c>
      <c r="AU363">
        <f>'Q2 DATA 1965-2021'!E343-'Q2 DATA 1965-2021'!AM343</f>
        <v>4.5599999999999996</v>
      </c>
      <c r="AV363" s="47">
        <v>4.13</v>
      </c>
      <c r="AW363" s="47">
        <v>0.23</v>
      </c>
      <c r="BI363" s="45">
        <v>199211</v>
      </c>
      <c r="BJ363">
        <f>'Q2 DATA 1965-2021'!F343-'Q2 DATA 1965-2021'!AM343</f>
        <v>3.23</v>
      </c>
      <c r="BK363" s="47">
        <v>4.13</v>
      </c>
      <c r="BL363" s="47">
        <v>0.23</v>
      </c>
    </row>
    <row r="364" spans="1:64" x14ac:dyDescent="0.2">
      <c r="A364" s="45">
        <v>199212</v>
      </c>
      <c r="B364">
        <f>'Q2 DATA 1965-2021'!B344-'Q2 DATA 1965-2021'!AM344</f>
        <v>3.63</v>
      </c>
      <c r="C364" s="47">
        <v>1.53</v>
      </c>
      <c r="D364" s="47">
        <v>0.28000000000000003</v>
      </c>
      <c r="P364" s="45">
        <v>199212</v>
      </c>
      <c r="Q364">
        <f>'Q2 DATA 1965-2021'!C344-'Q2 DATA 1965-2021'!AM344</f>
        <v>2.9799999999999995</v>
      </c>
      <c r="R364" s="47">
        <v>1.53</v>
      </c>
      <c r="S364" s="47">
        <v>0.28000000000000003</v>
      </c>
      <c r="AE364" s="45">
        <v>199212</v>
      </c>
      <c r="AF364">
        <f>'Q2 DATA 1965-2021'!D344-'Q2 DATA 1965-2021'!AM344</f>
        <v>3.5</v>
      </c>
      <c r="AG364" s="47">
        <v>1.53</v>
      </c>
      <c r="AH364" s="47">
        <v>0.28000000000000003</v>
      </c>
      <c r="AT364" s="45">
        <v>199212</v>
      </c>
      <c r="AU364">
        <f>'Q2 DATA 1965-2021'!E344-'Q2 DATA 1965-2021'!AM344</f>
        <v>2.66</v>
      </c>
      <c r="AV364" s="47">
        <v>1.53</v>
      </c>
      <c r="AW364" s="47">
        <v>0.28000000000000003</v>
      </c>
      <c r="BI364" s="45">
        <v>199212</v>
      </c>
      <c r="BJ364">
        <f>'Q2 DATA 1965-2021'!F344-'Q2 DATA 1965-2021'!AM344</f>
        <v>0.85999999999999988</v>
      </c>
      <c r="BK364" s="47">
        <v>1.53</v>
      </c>
      <c r="BL364" s="47">
        <v>0.28000000000000003</v>
      </c>
    </row>
    <row r="365" spans="1:64" x14ac:dyDescent="0.2">
      <c r="A365" s="45">
        <v>199301</v>
      </c>
      <c r="B365">
        <f>'Q2 DATA 1965-2021'!B345-'Q2 DATA 1965-2021'!AM345</f>
        <v>5.1499999999999995</v>
      </c>
      <c r="C365" s="47">
        <v>0.93</v>
      </c>
      <c r="D365" s="47">
        <v>0.23</v>
      </c>
      <c r="P365" s="45">
        <v>199301</v>
      </c>
      <c r="Q365">
        <f>'Q2 DATA 1965-2021'!C345-'Q2 DATA 1965-2021'!AM345</f>
        <v>2.68</v>
      </c>
      <c r="R365" s="47">
        <v>0.93</v>
      </c>
      <c r="S365" s="47">
        <v>0.23</v>
      </c>
      <c r="AE365" s="45">
        <v>199301</v>
      </c>
      <c r="AF365">
        <f>'Q2 DATA 1965-2021'!D345-'Q2 DATA 1965-2021'!AM345</f>
        <v>1.77</v>
      </c>
      <c r="AG365" s="47">
        <v>0.93</v>
      </c>
      <c r="AH365" s="47">
        <v>0.23</v>
      </c>
      <c r="AT365" s="45">
        <v>199301</v>
      </c>
      <c r="AU365">
        <f>'Q2 DATA 1965-2021'!E345-'Q2 DATA 1965-2021'!AM345</f>
        <v>2.04</v>
      </c>
      <c r="AV365" s="47">
        <v>0.93</v>
      </c>
      <c r="AW365" s="47">
        <v>0.23</v>
      </c>
      <c r="BI365" s="45">
        <v>199301</v>
      </c>
      <c r="BJ365">
        <f>'Q2 DATA 1965-2021'!F345-'Q2 DATA 1965-2021'!AM345</f>
        <v>0.17999999999999997</v>
      </c>
      <c r="BK365" s="47">
        <v>0.93</v>
      </c>
      <c r="BL365" s="47">
        <v>0.23</v>
      </c>
    </row>
    <row r="366" spans="1:64" x14ac:dyDescent="0.2">
      <c r="A366" s="45">
        <v>199302</v>
      </c>
      <c r="B366">
        <f>'Q2 DATA 1965-2021'!B346-'Q2 DATA 1965-2021'!AM346</f>
        <v>-3.56</v>
      </c>
      <c r="C366" s="47">
        <v>0.12</v>
      </c>
      <c r="D366" s="47">
        <v>0.22</v>
      </c>
      <c r="P366" s="45">
        <v>199302</v>
      </c>
      <c r="Q366">
        <f>'Q2 DATA 1965-2021'!C346-'Q2 DATA 1965-2021'!AM346</f>
        <v>-2.7800000000000002</v>
      </c>
      <c r="R366" s="47">
        <v>0.12</v>
      </c>
      <c r="S366" s="47">
        <v>0.22</v>
      </c>
      <c r="AE366" s="45">
        <v>199302</v>
      </c>
      <c r="AF366">
        <f>'Q2 DATA 1965-2021'!D346-'Q2 DATA 1965-2021'!AM346</f>
        <v>-1.88</v>
      </c>
      <c r="AG366" s="47">
        <v>0.12</v>
      </c>
      <c r="AH366" s="47">
        <v>0.22</v>
      </c>
      <c r="AT366" s="45">
        <v>199302</v>
      </c>
      <c r="AU366">
        <f>'Q2 DATA 1965-2021'!E346-'Q2 DATA 1965-2021'!AM346</f>
        <v>-0.27</v>
      </c>
      <c r="AV366" s="47">
        <v>0.12</v>
      </c>
      <c r="AW366" s="47">
        <v>0.22</v>
      </c>
      <c r="BI366" s="45">
        <v>199302</v>
      </c>
      <c r="BJ366">
        <f>'Q2 DATA 1965-2021'!F346-'Q2 DATA 1965-2021'!AM346</f>
        <v>0.94</v>
      </c>
      <c r="BK366" s="47">
        <v>0.12</v>
      </c>
      <c r="BL366" s="47">
        <v>0.22</v>
      </c>
    </row>
    <row r="367" spans="1:64" x14ac:dyDescent="0.2">
      <c r="A367" s="45">
        <v>199303</v>
      </c>
      <c r="B367">
        <f>'Q2 DATA 1965-2021'!B347-'Q2 DATA 1965-2021'!AM347</f>
        <v>2.94</v>
      </c>
      <c r="C367" s="47">
        <v>2.2999999999999998</v>
      </c>
      <c r="D367" s="47">
        <v>0.25</v>
      </c>
      <c r="P367" s="45">
        <v>199303</v>
      </c>
      <c r="Q367">
        <f>'Q2 DATA 1965-2021'!C347-'Q2 DATA 1965-2021'!AM347</f>
        <v>2.54</v>
      </c>
      <c r="R367" s="47">
        <v>2.2999999999999998</v>
      </c>
      <c r="S367" s="47">
        <v>0.25</v>
      </c>
      <c r="AE367" s="45">
        <v>199303</v>
      </c>
      <c r="AF367">
        <f>'Q2 DATA 1965-2021'!D347-'Q2 DATA 1965-2021'!AM347</f>
        <v>4</v>
      </c>
      <c r="AG367" s="47">
        <v>2.2999999999999998</v>
      </c>
      <c r="AH367" s="47">
        <v>0.25</v>
      </c>
      <c r="AT367" s="45">
        <v>199303</v>
      </c>
      <c r="AU367">
        <f>'Q2 DATA 1965-2021'!E347-'Q2 DATA 1965-2021'!AM347</f>
        <v>3.27</v>
      </c>
      <c r="AV367" s="47">
        <v>2.2999999999999998</v>
      </c>
      <c r="AW367" s="47">
        <v>0.25</v>
      </c>
      <c r="BI367" s="45">
        <v>199303</v>
      </c>
      <c r="BJ367">
        <f>'Q2 DATA 1965-2021'!F347-'Q2 DATA 1965-2021'!AM347</f>
        <v>1.8199999999999998</v>
      </c>
      <c r="BK367" s="47">
        <v>2.2999999999999998</v>
      </c>
      <c r="BL367" s="47">
        <v>0.25</v>
      </c>
    </row>
    <row r="368" spans="1:64" x14ac:dyDescent="0.2">
      <c r="A368" s="45">
        <v>199304</v>
      </c>
      <c r="B368">
        <f>'Q2 DATA 1965-2021'!B348-'Q2 DATA 1965-2021'!AM348</f>
        <v>-2.83</v>
      </c>
      <c r="C368" s="47">
        <v>-3.05</v>
      </c>
      <c r="D368" s="47">
        <v>0.24</v>
      </c>
      <c r="P368" s="45">
        <v>199304</v>
      </c>
      <c r="Q368">
        <f>'Q2 DATA 1965-2021'!C348-'Q2 DATA 1965-2021'!AM348</f>
        <v>-3.0599999999999996</v>
      </c>
      <c r="R368" s="47">
        <v>-3.05</v>
      </c>
      <c r="S368" s="47">
        <v>0.24</v>
      </c>
      <c r="AE368" s="45">
        <v>199304</v>
      </c>
      <c r="AF368">
        <f>'Q2 DATA 1965-2021'!D348-'Q2 DATA 1965-2021'!AM348</f>
        <v>-2.92</v>
      </c>
      <c r="AG368" s="47">
        <v>-3.05</v>
      </c>
      <c r="AH368" s="47">
        <v>0.24</v>
      </c>
      <c r="AT368" s="45">
        <v>199304</v>
      </c>
      <c r="AU368">
        <f>'Q2 DATA 1965-2021'!E348-'Q2 DATA 1965-2021'!AM348</f>
        <v>-3.1100000000000003</v>
      </c>
      <c r="AV368" s="47">
        <v>-3.05</v>
      </c>
      <c r="AW368" s="47">
        <v>0.24</v>
      </c>
      <c r="BI368" s="45">
        <v>199304</v>
      </c>
      <c r="BJ368">
        <f>'Q2 DATA 1965-2021'!F348-'Q2 DATA 1965-2021'!AM348</f>
        <v>-3.0199999999999996</v>
      </c>
      <c r="BK368" s="47">
        <v>-3.05</v>
      </c>
      <c r="BL368" s="47">
        <v>0.24</v>
      </c>
    </row>
    <row r="369" spans="1:64" x14ac:dyDescent="0.2">
      <c r="A369" s="45">
        <v>199305</v>
      </c>
      <c r="B369">
        <f>'Q2 DATA 1965-2021'!B349-'Q2 DATA 1965-2021'!AM349</f>
        <v>3.9099999999999997</v>
      </c>
      <c r="C369" s="47">
        <v>2.89</v>
      </c>
      <c r="D369" s="47">
        <v>0.22</v>
      </c>
      <c r="P369" s="45">
        <v>199305</v>
      </c>
      <c r="Q369">
        <f>'Q2 DATA 1965-2021'!C349-'Q2 DATA 1965-2021'!AM349</f>
        <v>4.3900000000000006</v>
      </c>
      <c r="R369" s="47">
        <v>2.89</v>
      </c>
      <c r="S369" s="47">
        <v>0.22</v>
      </c>
      <c r="AE369" s="45">
        <v>199305</v>
      </c>
      <c r="AF369">
        <f>'Q2 DATA 1965-2021'!D349-'Q2 DATA 1965-2021'!AM349</f>
        <v>4.67</v>
      </c>
      <c r="AG369" s="47">
        <v>2.89</v>
      </c>
      <c r="AH369" s="47">
        <v>0.22</v>
      </c>
      <c r="AT369" s="45">
        <v>199305</v>
      </c>
      <c r="AU369">
        <f>'Q2 DATA 1965-2021'!E349-'Q2 DATA 1965-2021'!AM349</f>
        <v>3.44</v>
      </c>
      <c r="AV369" s="47">
        <v>2.89</v>
      </c>
      <c r="AW369" s="47">
        <v>0.22</v>
      </c>
      <c r="BI369" s="45">
        <v>199305</v>
      </c>
      <c r="BJ369">
        <f>'Q2 DATA 1965-2021'!F349-'Q2 DATA 1965-2021'!AM349</f>
        <v>2.38</v>
      </c>
      <c r="BK369" s="47">
        <v>2.89</v>
      </c>
      <c r="BL369" s="47">
        <v>0.22</v>
      </c>
    </row>
    <row r="370" spans="1:64" x14ac:dyDescent="0.2">
      <c r="A370" s="45">
        <v>199306</v>
      </c>
      <c r="B370">
        <f>'Q2 DATA 1965-2021'!B350-'Q2 DATA 1965-2021'!AM350</f>
        <v>0.30000000000000004</v>
      </c>
      <c r="C370" s="47">
        <v>0.31</v>
      </c>
      <c r="D370" s="47">
        <v>0.25</v>
      </c>
      <c r="P370" s="45">
        <v>199306</v>
      </c>
      <c r="Q370">
        <f>'Q2 DATA 1965-2021'!C350-'Q2 DATA 1965-2021'!AM350</f>
        <v>0.24</v>
      </c>
      <c r="R370" s="47">
        <v>0.31</v>
      </c>
      <c r="S370" s="47">
        <v>0.25</v>
      </c>
      <c r="AE370" s="45">
        <v>199306</v>
      </c>
      <c r="AF370">
        <f>'Q2 DATA 1965-2021'!D350-'Q2 DATA 1965-2021'!AM350</f>
        <v>0.35</v>
      </c>
      <c r="AG370" s="47">
        <v>0.31</v>
      </c>
      <c r="AH370" s="47">
        <v>0.25</v>
      </c>
      <c r="AT370" s="45">
        <v>199306</v>
      </c>
      <c r="AU370">
        <f>'Q2 DATA 1965-2021'!E350-'Q2 DATA 1965-2021'!AM350</f>
        <v>1.06</v>
      </c>
      <c r="AV370" s="47">
        <v>0.31</v>
      </c>
      <c r="AW370" s="47">
        <v>0.25</v>
      </c>
      <c r="BI370" s="45">
        <v>199306</v>
      </c>
      <c r="BJ370">
        <f>'Q2 DATA 1965-2021'!F350-'Q2 DATA 1965-2021'!AM350</f>
        <v>2.0000000000000018E-2</v>
      </c>
      <c r="BK370" s="47">
        <v>0.31</v>
      </c>
      <c r="BL370" s="47">
        <v>0.25</v>
      </c>
    </row>
    <row r="371" spans="1:64" x14ac:dyDescent="0.2">
      <c r="A371" s="45">
        <v>199307</v>
      </c>
      <c r="B371">
        <f>'Q2 DATA 1965-2021'!B351-'Q2 DATA 1965-2021'!AM351</f>
        <v>1.0900000000000001</v>
      </c>
      <c r="C371" s="47">
        <v>-0.34</v>
      </c>
      <c r="D371" s="47">
        <v>0.24</v>
      </c>
      <c r="P371" s="45">
        <v>199307</v>
      </c>
      <c r="Q371">
        <f>'Q2 DATA 1965-2021'!C351-'Q2 DATA 1965-2021'!AM351</f>
        <v>0.8899999999999999</v>
      </c>
      <c r="R371" s="47">
        <v>-0.34</v>
      </c>
      <c r="S371" s="47">
        <v>0.24</v>
      </c>
      <c r="AE371" s="45">
        <v>199307</v>
      </c>
      <c r="AF371">
        <f>'Q2 DATA 1965-2021'!D351-'Q2 DATA 1965-2021'!AM351</f>
        <v>0.28000000000000003</v>
      </c>
      <c r="AG371" s="47">
        <v>-0.34</v>
      </c>
      <c r="AH371" s="47">
        <v>0.24</v>
      </c>
      <c r="AT371" s="45">
        <v>199307</v>
      </c>
      <c r="AU371">
        <f>'Q2 DATA 1965-2021'!E351-'Q2 DATA 1965-2021'!AM351</f>
        <v>1.0000000000000009E-2</v>
      </c>
      <c r="AV371" s="47">
        <v>-0.34</v>
      </c>
      <c r="AW371" s="47">
        <v>0.24</v>
      </c>
      <c r="BI371" s="45">
        <v>199307</v>
      </c>
      <c r="BJ371">
        <f>'Q2 DATA 1965-2021'!F351-'Q2 DATA 1965-2021'!AM351</f>
        <v>-0.64</v>
      </c>
      <c r="BK371" s="47">
        <v>-0.34</v>
      </c>
      <c r="BL371" s="47">
        <v>0.24</v>
      </c>
    </row>
    <row r="372" spans="1:64" x14ac:dyDescent="0.2">
      <c r="A372" s="45">
        <v>199308</v>
      </c>
      <c r="B372">
        <f>'Q2 DATA 1965-2021'!B352-'Q2 DATA 1965-2021'!AM352</f>
        <v>3.7699999999999996</v>
      </c>
      <c r="C372" s="47">
        <v>3.71</v>
      </c>
      <c r="D372" s="47">
        <v>0.25</v>
      </c>
      <c r="P372" s="45">
        <v>199308</v>
      </c>
      <c r="Q372">
        <f>'Q2 DATA 1965-2021'!C352-'Q2 DATA 1965-2021'!AM352</f>
        <v>4.58</v>
      </c>
      <c r="R372" s="47">
        <v>3.71</v>
      </c>
      <c r="S372" s="47">
        <v>0.25</v>
      </c>
      <c r="AE372" s="45">
        <v>199308</v>
      </c>
      <c r="AF372">
        <f>'Q2 DATA 1965-2021'!D352-'Q2 DATA 1965-2021'!AM352</f>
        <v>3.9400000000000004</v>
      </c>
      <c r="AG372" s="47">
        <v>3.71</v>
      </c>
      <c r="AH372" s="47">
        <v>0.25</v>
      </c>
      <c r="AT372" s="45">
        <v>199308</v>
      </c>
      <c r="AU372">
        <f>'Q2 DATA 1965-2021'!E352-'Q2 DATA 1965-2021'!AM352</f>
        <v>4.8600000000000003</v>
      </c>
      <c r="AV372" s="47">
        <v>3.71</v>
      </c>
      <c r="AW372" s="47">
        <v>0.25</v>
      </c>
      <c r="BI372" s="45">
        <v>199308</v>
      </c>
      <c r="BJ372">
        <f>'Q2 DATA 1965-2021'!F352-'Q2 DATA 1965-2021'!AM352</f>
        <v>3.33</v>
      </c>
      <c r="BK372" s="47">
        <v>3.71</v>
      </c>
      <c r="BL372" s="47">
        <v>0.25</v>
      </c>
    </row>
    <row r="373" spans="1:64" x14ac:dyDescent="0.2">
      <c r="A373" s="45">
        <v>199309</v>
      </c>
      <c r="B373">
        <f>'Q2 DATA 1965-2021'!B353-'Q2 DATA 1965-2021'!AM353</f>
        <v>2.8600000000000003</v>
      </c>
      <c r="C373" s="47">
        <v>-0.12</v>
      </c>
      <c r="D373" s="47">
        <v>0.26</v>
      </c>
      <c r="P373" s="45">
        <v>199309</v>
      </c>
      <c r="Q373">
        <f>'Q2 DATA 1965-2021'!C353-'Q2 DATA 1965-2021'!AM353</f>
        <v>2.8899999999999997</v>
      </c>
      <c r="R373" s="47">
        <v>-0.12</v>
      </c>
      <c r="S373" s="47">
        <v>0.26</v>
      </c>
      <c r="AE373" s="45">
        <v>199309</v>
      </c>
      <c r="AF373">
        <f>'Q2 DATA 1965-2021'!D353-'Q2 DATA 1965-2021'!AM353</f>
        <v>1.6</v>
      </c>
      <c r="AG373" s="47">
        <v>-0.12</v>
      </c>
      <c r="AH373" s="47">
        <v>0.26</v>
      </c>
      <c r="AT373" s="45">
        <v>199309</v>
      </c>
      <c r="AU373">
        <f>'Q2 DATA 1965-2021'!E353-'Q2 DATA 1965-2021'!AM353</f>
        <v>0.13</v>
      </c>
      <c r="AV373" s="47">
        <v>-0.12</v>
      </c>
      <c r="AW373" s="47">
        <v>0.26</v>
      </c>
      <c r="BI373" s="45">
        <v>199309</v>
      </c>
      <c r="BJ373">
        <f>'Q2 DATA 1965-2021'!F353-'Q2 DATA 1965-2021'!AM353</f>
        <v>-0.77</v>
      </c>
      <c r="BK373" s="47">
        <v>-0.12</v>
      </c>
      <c r="BL373" s="47">
        <v>0.26</v>
      </c>
    </row>
    <row r="374" spans="1:64" x14ac:dyDescent="0.2">
      <c r="A374" s="45">
        <v>199310</v>
      </c>
      <c r="B374">
        <f>'Q2 DATA 1965-2021'!B354-'Q2 DATA 1965-2021'!AM354</f>
        <v>4.3600000000000003</v>
      </c>
      <c r="C374" s="47">
        <v>1.41</v>
      </c>
      <c r="D374" s="47">
        <v>0.22</v>
      </c>
      <c r="P374" s="45">
        <v>199310</v>
      </c>
      <c r="Q374">
        <f>'Q2 DATA 1965-2021'!C354-'Q2 DATA 1965-2021'!AM354</f>
        <v>2.2999999999999998</v>
      </c>
      <c r="R374" s="47">
        <v>1.41</v>
      </c>
      <c r="S374" s="47">
        <v>0.22</v>
      </c>
      <c r="AE374" s="45">
        <v>199310</v>
      </c>
      <c r="AF374">
        <f>'Q2 DATA 1965-2021'!D354-'Q2 DATA 1965-2021'!AM354</f>
        <v>0.69000000000000006</v>
      </c>
      <c r="AG374" s="47">
        <v>1.41</v>
      </c>
      <c r="AH374" s="47">
        <v>0.22</v>
      </c>
      <c r="AT374" s="45">
        <v>199310</v>
      </c>
      <c r="AU374">
        <f>'Q2 DATA 1965-2021'!E354-'Q2 DATA 1965-2021'!AM354</f>
        <v>0.82000000000000006</v>
      </c>
      <c r="AV374" s="47">
        <v>1.41</v>
      </c>
      <c r="AW374" s="47">
        <v>0.22</v>
      </c>
      <c r="BI374" s="45">
        <v>199310</v>
      </c>
      <c r="BJ374">
        <f>'Q2 DATA 1965-2021'!F354-'Q2 DATA 1965-2021'!AM354</f>
        <v>1.41</v>
      </c>
      <c r="BK374" s="47">
        <v>1.41</v>
      </c>
      <c r="BL374" s="47">
        <v>0.22</v>
      </c>
    </row>
    <row r="375" spans="1:64" x14ac:dyDescent="0.2">
      <c r="A375" s="45">
        <v>199311</v>
      </c>
      <c r="B375">
        <f>'Q2 DATA 1965-2021'!B355-'Q2 DATA 1965-2021'!AM355</f>
        <v>-3.35</v>
      </c>
      <c r="C375" s="47">
        <v>-1.89</v>
      </c>
      <c r="D375" s="47">
        <v>0.25</v>
      </c>
      <c r="P375" s="45">
        <v>199311</v>
      </c>
      <c r="Q375">
        <f>'Q2 DATA 1965-2021'!C355-'Q2 DATA 1965-2021'!AM355</f>
        <v>-3.7</v>
      </c>
      <c r="R375" s="47">
        <v>-1.89</v>
      </c>
      <c r="S375" s="47">
        <v>0.25</v>
      </c>
      <c r="AE375" s="45">
        <v>199311</v>
      </c>
      <c r="AF375">
        <f>'Q2 DATA 1965-2021'!D355-'Q2 DATA 1965-2021'!AM355</f>
        <v>-2.79</v>
      </c>
      <c r="AG375" s="47">
        <v>-1.89</v>
      </c>
      <c r="AH375" s="47">
        <v>0.25</v>
      </c>
      <c r="AT375" s="45">
        <v>199311</v>
      </c>
      <c r="AU375">
        <f>'Q2 DATA 1965-2021'!E355-'Q2 DATA 1965-2021'!AM355</f>
        <v>-3.12</v>
      </c>
      <c r="AV375" s="47">
        <v>-1.89</v>
      </c>
      <c r="AW375" s="47">
        <v>0.25</v>
      </c>
      <c r="BI375" s="45">
        <v>199311</v>
      </c>
      <c r="BJ375">
        <f>'Q2 DATA 1965-2021'!F355-'Q2 DATA 1965-2021'!AM355</f>
        <v>-1.19</v>
      </c>
      <c r="BK375" s="47">
        <v>-1.89</v>
      </c>
      <c r="BL375" s="47">
        <v>0.25</v>
      </c>
    </row>
    <row r="376" spans="1:64" x14ac:dyDescent="0.2">
      <c r="A376" s="45">
        <v>199312</v>
      </c>
      <c r="B376">
        <f>'Q2 DATA 1965-2021'!B356-'Q2 DATA 1965-2021'!AM356</f>
        <v>0.68</v>
      </c>
      <c r="C376" s="47">
        <v>1.65</v>
      </c>
      <c r="D376" s="47">
        <v>0.23</v>
      </c>
      <c r="P376" s="45">
        <v>199312</v>
      </c>
      <c r="Q376">
        <f>'Q2 DATA 1965-2021'!C356-'Q2 DATA 1965-2021'!AM356</f>
        <v>3.09</v>
      </c>
      <c r="R376" s="47">
        <v>1.65</v>
      </c>
      <c r="S376" s="47">
        <v>0.23</v>
      </c>
      <c r="AE376" s="45">
        <v>199312</v>
      </c>
      <c r="AF376">
        <f>'Q2 DATA 1965-2021'!D356-'Q2 DATA 1965-2021'!AM356</f>
        <v>4.18</v>
      </c>
      <c r="AG376" s="47">
        <v>1.65</v>
      </c>
      <c r="AH376" s="47">
        <v>0.23</v>
      </c>
      <c r="AT376" s="45">
        <v>199312</v>
      </c>
      <c r="AU376">
        <f>'Q2 DATA 1965-2021'!E356-'Q2 DATA 1965-2021'!AM356</f>
        <v>3.78</v>
      </c>
      <c r="AV376" s="47">
        <v>1.65</v>
      </c>
      <c r="AW376" s="47">
        <v>0.23</v>
      </c>
      <c r="BI376" s="45">
        <v>199312</v>
      </c>
      <c r="BJ376">
        <f>'Q2 DATA 1965-2021'!F356-'Q2 DATA 1965-2021'!AM356</f>
        <v>0.8</v>
      </c>
      <c r="BK376" s="47">
        <v>1.65</v>
      </c>
      <c r="BL376" s="47">
        <v>0.23</v>
      </c>
    </row>
    <row r="377" spans="1:64" x14ac:dyDescent="0.2">
      <c r="A377" s="45">
        <v>199401</v>
      </c>
      <c r="B377">
        <f>'Q2 DATA 1965-2021'!B357-'Q2 DATA 1965-2021'!AM357</f>
        <v>4.22</v>
      </c>
      <c r="C377" s="47">
        <v>2.87</v>
      </c>
      <c r="D377" s="47">
        <v>0.25</v>
      </c>
      <c r="P377" s="45">
        <v>199401</v>
      </c>
      <c r="Q377">
        <f>'Q2 DATA 1965-2021'!C357-'Q2 DATA 1965-2021'!AM357</f>
        <v>2.4</v>
      </c>
      <c r="R377" s="47">
        <v>2.87</v>
      </c>
      <c r="S377" s="47">
        <v>0.25</v>
      </c>
      <c r="AE377" s="45">
        <v>199401</v>
      </c>
      <c r="AF377">
        <f>'Q2 DATA 1965-2021'!D357-'Q2 DATA 1965-2021'!AM357</f>
        <v>2.16</v>
      </c>
      <c r="AG377" s="47">
        <v>2.87</v>
      </c>
      <c r="AH377" s="47">
        <v>0.25</v>
      </c>
      <c r="AT377" s="45">
        <v>199401</v>
      </c>
      <c r="AU377">
        <f>'Q2 DATA 1965-2021'!E357-'Q2 DATA 1965-2021'!AM357</f>
        <v>2.85</v>
      </c>
      <c r="AV377" s="47">
        <v>2.87</v>
      </c>
      <c r="AW377" s="47">
        <v>0.25</v>
      </c>
      <c r="BI377" s="45">
        <v>199401</v>
      </c>
      <c r="BJ377">
        <f>'Q2 DATA 1965-2021'!F357-'Q2 DATA 1965-2021'!AM357</f>
        <v>2.86</v>
      </c>
      <c r="BK377" s="47">
        <v>2.87</v>
      </c>
      <c r="BL377" s="47">
        <v>0.25</v>
      </c>
    </row>
    <row r="378" spans="1:64" x14ac:dyDescent="0.2">
      <c r="A378" s="45">
        <v>199402</v>
      </c>
      <c r="B378">
        <f>'Q2 DATA 1965-2021'!B358-'Q2 DATA 1965-2021'!AM358</f>
        <v>-1.07</v>
      </c>
      <c r="C378" s="47">
        <v>-2.5499999999999998</v>
      </c>
      <c r="D378" s="47">
        <v>0.21</v>
      </c>
      <c r="P378" s="45">
        <v>199402</v>
      </c>
      <c r="Q378">
        <f>'Q2 DATA 1965-2021'!C358-'Q2 DATA 1965-2021'!AM358</f>
        <v>-0.95</v>
      </c>
      <c r="R378" s="47">
        <v>-2.5499999999999998</v>
      </c>
      <c r="S378" s="47">
        <v>0.21</v>
      </c>
      <c r="AE378" s="45">
        <v>199402</v>
      </c>
      <c r="AF378">
        <f>'Q2 DATA 1965-2021'!D358-'Q2 DATA 1965-2021'!AM358</f>
        <v>-0.09</v>
      </c>
      <c r="AG378" s="47">
        <v>-2.5499999999999998</v>
      </c>
      <c r="AH378" s="47">
        <v>0.21</v>
      </c>
      <c r="AT378" s="45">
        <v>199402</v>
      </c>
      <c r="AU378">
        <f>'Q2 DATA 1965-2021'!E358-'Q2 DATA 1965-2021'!AM358</f>
        <v>-1.82</v>
      </c>
      <c r="AV378" s="47">
        <v>-2.5499999999999998</v>
      </c>
      <c r="AW378" s="47">
        <v>0.21</v>
      </c>
      <c r="BI378" s="45">
        <v>199402</v>
      </c>
      <c r="BJ378">
        <f>'Q2 DATA 1965-2021'!F358-'Q2 DATA 1965-2021'!AM358</f>
        <v>-3.23</v>
      </c>
      <c r="BK378" s="47">
        <v>-2.5499999999999998</v>
      </c>
      <c r="BL378" s="47">
        <v>0.21</v>
      </c>
    </row>
    <row r="379" spans="1:64" x14ac:dyDescent="0.2">
      <c r="A379" s="45">
        <v>199403</v>
      </c>
      <c r="B379">
        <f>'Q2 DATA 1965-2021'!B359-'Q2 DATA 1965-2021'!AM359</f>
        <v>-5.1999999999999993</v>
      </c>
      <c r="C379" s="47">
        <v>-4.78</v>
      </c>
      <c r="D379" s="47">
        <v>0.27</v>
      </c>
      <c r="P379" s="45">
        <v>199403</v>
      </c>
      <c r="Q379">
        <f>'Q2 DATA 1965-2021'!C359-'Q2 DATA 1965-2021'!AM359</f>
        <v>-6.34</v>
      </c>
      <c r="R379" s="47">
        <v>-4.78</v>
      </c>
      <c r="S379" s="47">
        <v>0.27</v>
      </c>
      <c r="AE379" s="45">
        <v>199403</v>
      </c>
      <c r="AF379">
        <f>'Q2 DATA 1965-2021'!D359-'Q2 DATA 1965-2021'!AM359</f>
        <v>-5.18</v>
      </c>
      <c r="AG379" s="47">
        <v>-4.78</v>
      </c>
      <c r="AH379" s="47">
        <v>0.27</v>
      </c>
      <c r="AT379" s="45">
        <v>199403</v>
      </c>
      <c r="AU379">
        <f>'Q2 DATA 1965-2021'!E359-'Q2 DATA 1965-2021'!AM359</f>
        <v>-5.01</v>
      </c>
      <c r="AV379" s="47">
        <v>-4.78</v>
      </c>
      <c r="AW379" s="47">
        <v>0.27</v>
      </c>
      <c r="BI379" s="45">
        <v>199403</v>
      </c>
      <c r="BJ379">
        <f>'Q2 DATA 1965-2021'!F359-'Q2 DATA 1965-2021'!AM359</f>
        <v>-4.41</v>
      </c>
      <c r="BK379" s="47">
        <v>-4.78</v>
      </c>
      <c r="BL379" s="47">
        <v>0.27</v>
      </c>
    </row>
    <row r="380" spans="1:64" x14ac:dyDescent="0.2">
      <c r="A380" s="45">
        <v>199404</v>
      </c>
      <c r="B380">
        <f>'Q2 DATA 1965-2021'!B360-'Q2 DATA 1965-2021'!AM360</f>
        <v>-1.29</v>
      </c>
      <c r="C380" s="47">
        <v>0.68</v>
      </c>
      <c r="D380" s="47">
        <v>0.27</v>
      </c>
      <c r="P380" s="45">
        <v>199404</v>
      </c>
      <c r="Q380">
        <f>'Q2 DATA 1965-2021'!C360-'Q2 DATA 1965-2021'!AM360</f>
        <v>0.12</v>
      </c>
      <c r="R380" s="47">
        <v>0.68</v>
      </c>
      <c r="S380" s="47">
        <v>0.27</v>
      </c>
      <c r="AE380" s="45">
        <v>199404</v>
      </c>
      <c r="AF380">
        <f>'Q2 DATA 1965-2021'!D360-'Q2 DATA 1965-2021'!AM360</f>
        <v>0</v>
      </c>
      <c r="AG380" s="47">
        <v>0.68</v>
      </c>
      <c r="AH380" s="47">
        <v>0.27</v>
      </c>
      <c r="AT380" s="45">
        <v>199404</v>
      </c>
      <c r="AU380">
        <f>'Q2 DATA 1965-2021'!E360-'Q2 DATA 1965-2021'!AM360</f>
        <v>0.44999999999999996</v>
      </c>
      <c r="AV380" s="47">
        <v>0.68</v>
      </c>
      <c r="AW380" s="47">
        <v>0.27</v>
      </c>
      <c r="BI380" s="45">
        <v>199404</v>
      </c>
      <c r="BJ380">
        <f>'Q2 DATA 1965-2021'!F360-'Q2 DATA 1965-2021'!AM360</f>
        <v>1</v>
      </c>
      <c r="BK380" s="47">
        <v>0.68</v>
      </c>
      <c r="BL380" s="47">
        <v>0.27</v>
      </c>
    </row>
    <row r="381" spans="1:64" x14ac:dyDescent="0.2">
      <c r="A381" s="45">
        <v>199405</v>
      </c>
      <c r="B381">
        <f>'Q2 DATA 1965-2021'!B361-'Q2 DATA 1965-2021'!AM361</f>
        <v>-1.1200000000000001</v>
      </c>
      <c r="C381" s="47">
        <v>0.57999999999999996</v>
      </c>
      <c r="D381" s="47">
        <v>0.31</v>
      </c>
      <c r="P381" s="45">
        <v>199405</v>
      </c>
      <c r="Q381">
        <f>'Q2 DATA 1965-2021'!C361-'Q2 DATA 1965-2021'!AM361</f>
        <v>-1.6400000000000001</v>
      </c>
      <c r="R381" s="47">
        <v>0.57999999999999996</v>
      </c>
      <c r="S381" s="47">
        <v>0.31</v>
      </c>
      <c r="AE381" s="45">
        <v>199405</v>
      </c>
      <c r="AF381">
        <f>'Q2 DATA 1965-2021'!D361-'Q2 DATA 1965-2021'!AM361</f>
        <v>-1.49</v>
      </c>
      <c r="AG381" s="47">
        <v>0.57999999999999996</v>
      </c>
      <c r="AH381" s="47">
        <v>0.31</v>
      </c>
      <c r="AT381" s="45">
        <v>199405</v>
      </c>
      <c r="AU381">
        <f>'Q2 DATA 1965-2021'!E361-'Q2 DATA 1965-2021'!AM361</f>
        <v>-0.45999999999999996</v>
      </c>
      <c r="AV381" s="47">
        <v>0.57999999999999996</v>
      </c>
      <c r="AW381" s="47">
        <v>0.31</v>
      </c>
      <c r="BI381" s="45">
        <v>199405</v>
      </c>
      <c r="BJ381">
        <f>'Q2 DATA 1965-2021'!F361-'Q2 DATA 1965-2021'!AM361</f>
        <v>1.47</v>
      </c>
      <c r="BK381" s="47">
        <v>0.57999999999999996</v>
      </c>
      <c r="BL381" s="47">
        <v>0.31</v>
      </c>
    </row>
    <row r="382" spans="1:64" x14ac:dyDescent="0.2">
      <c r="A382" s="45">
        <v>199406</v>
      </c>
      <c r="B382">
        <f>'Q2 DATA 1965-2021'!B362-'Q2 DATA 1965-2021'!AM362</f>
        <v>-3.5100000000000002</v>
      </c>
      <c r="C382" s="47">
        <v>-3.03</v>
      </c>
      <c r="D382" s="47">
        <v>0.31</v>
      </c>
      <c r="P382" s="45">
        <v>199406</v>
      </c>
      <c r="Q382">
        <f>'Q2 DATA 1965-2021'!C362-'Q2 DATA 1965-2021'!AM362</f>
        <v>-3.34</v>
      </c>
      <c r="R382" s="47">
        <v>-3.03</v>
      </c>
      <c r="S382" s="47">
        <v>0.31</v>
      </c>
      <c r="AE382" s="45">
        <v>199406</v>
      </c>
      <c r="AF382">
        <f>'Q2 DATA 1965-2021'!D362-'Q2 DATA 1965-2021'!AM362</f>
        <v>-2.66</v>
      </c>
      <c r="AG382" s="47">
        <v>-3.03</v>
      </c>
      <c r="AH382" s="47">
        <v>0.31</v>
      </c>
      <c r="AT382" s="45">
        <v>199406</v>
      </c>
      <c r="AU382">
        <f>'Q2 DATA 1965-2021'!E362-'Q2 DATA 1965-2021'!AM362</f>
        <v>-3.54</v>
      </c>
      <c r="AV382" s="47">
        <v>-3.03</v>
      </c>
      <c r="AW382" s="47">
        <v>0.31</v>
      </c>
      <c r="BI382" s="45">
        <v>199406</v>
      </c>
      <c r="BJ382">
        <f>'Q2 DATA 1965-2021'!F362-'Q2 DATA 1965-2021'!AM362</f>
        <v>-2.8000000000000003</v>
      </c>
      <c r="BK382" s="47">
        <v>-3.03</v>
      </c>
      <c r="BL382" s="47">
        <v>0.31</v>
      </c>
    </row>
    <row r="383" spans="1:64" x14ac:dyDescent="0.2">
      <c r="A383" s="45">
        <v>199407</v>
      </c>
      <c r="B383">
        <f>'Q2 DATA 1965-2021'!B363-'Q2 DATA 1965-2021'!AM363</f>
        <v>0.25</v>
      </c>
      <c r="C383" s="47">
        <v>2.82</v>
      </c>
      <c r="D383" s="47">
        <v>0.28000000000000003</v>
      </c>
      <c r="P383" s="45">
        <v>199407</v>
      </c>
      <c r="Q383">
        <f>'Q2 DATA 1965-2021'!C363-'Q2 DATA 1965-2021'!AM363</f>
        <v>1.9000000000000001</v>
      </c>
      <c r="R383" s="47">
        <v>2.82</v>
      </c>
      <c r="S383" s="47">
        <v>0.28000000000000003</v>
      </c>
      <c r="AE383" s="45">
        <v>199407</v>
      </c>
      <c r="AF383">
        <f>'Q2 DATA 1965-2021'!D363-'Q2 DATA 1965-2021'!AM363</f>
        <v>2.66</v>
      </c>
      <c r="AG383" s="47">
        <v>2.82</v>
      </c>
      <c r="AH383" s="47">
        <v>0.28000000000000003</v>
      </c>
      <c r="AT383" s="45">
        <v>199407</v>
      </c>
      <c r="AU383">
        <f>'Q2 DATA 1965-2021'!E363-'Q2 DATA 1965-2021'!AM363</f>
        <v>3.2199999999999998</v>
      </c>
      <c r="AV383" s="47">
        <v>2.82</v>
      </c>
      <c r="AW383" s="47">
        <v>0.28000000000000003</v>
      </c>
      <c r="BI383" s="45">
        <v>199407</v>
      </c>
      <c r="BJ383">
        <f>'Q2 DATA 1965-2021'!F363-'Q2 DATA 1965-2021'!AM363</f>
        <v>2.9799999999999995</v>
      </c>
      <c r="BK383" s="47">
        <v>2.82</v>
      </c>
      <c r="BL383" s="47">
        <v>0.28000000000000003</v>
      </c>
    </row>
    <row r="384" spans="1:64" x14ac:dyDescent="0.2">
      <c r="A384" s="45">
        <v>199408</v>
      </c>
      <c r="B384">
        <f>'Q2 DATA 1965-2021'!B364-'Q2 DATA 1965-2021'!AM364</f>
        <v>3.4</v>
      </c>
      <c r="C384" s="47">
        <v>4.01</v>
      </c>
      <c r="D384" s="47">
        <v>0.37</v>
      </c>
      <c r="P384" s="45">
        <v>199408</v>
      </c>
      <c r="Q384">
        <f>'Q2 DATA 1965-2021'!C364-'Q2 DATA 1965-2021'!AM364</f>
        <v>5.75</v>
      </c>
      <c r="R384" s="47">
        <v>4.01</v>
      </c>
      <c r="S384" s="47">
        <v>0.37</v>
      </c>
      <c r="AE384" s="45">
        <v>199408</v>
      </c>
      <c r="AF384">
        <f>'Q2 DATA 1965-2021'!D364-'Q2 DATA 1965-2021'!AM364</f>
        <v>5.5</v>
      </c>
      <c r="AG384" s="47">
        <v>4.01</v>
      </c>
      <c r="AH384" s="47">
        <v>0.37</v>
      </c>
      <c r="AT384" s="45">
        <v>199408</v>
      </c>
      <c r="AU384">
        <f>'Q2 DATA 1965-2021'!E364-'Q2 DATA 1965-2021'!AM364</f>
        <v>4.66</v>
      </c>
      <c r="AV384" s="47">
        <v>4.01</v>
      </c>
      <c r="AW384" s="47">
        <v>0.37</v>
      </c>
      <c r="BI384" s="45">
        <v>199408</v>
      </c>
      <c r="BJ384">
        <f>'Q2 DATA 1965-2021'!F364-'Q2 DATA 1965-2021'!AM364</f>
        <v>3.66</v>
      </c>
      <c r="BK384" s="47">
        <v>4.01</v>
      </c>
      <c r="BL384" s="47">
        <v>0.37</v>
      </c>
    </row>
    <row r="385" spans="1:64" x14ac:dyDescent="0.2">
      <c r="A385" s="45">
        <v>199409</v>
      </c>
      <c r="B385">
        <f>'Q2 DATA 1965-2021'!B365-'Q2 DATA 1965-2021'!AM365</f>
        <v>0.9</v>
      </c>
      <c r="C385" s="47">
        <v>-2.31</v>
      </c>
      <c r="D385" s="47">
        <v>0.37</v>
      </c>
      <c r="P385" s="45">
        <v>199409</v>
      </c>
      <c r="Q385">
        <f>'Q2 DATA 1965-2021'!C365-'Q2 DATA 1965-2021'!AM365</f>
        <v>-0.37</v>
      </c>
      <c r="R385" s="47">
        <v>-2.31</v>
      </c>
      <c r="S385" s="47">
        <v>0.37</v>
      </c>
      <c r="AE385" s="45">
        <v>199409</v>
      </c>
      <c r="AF385">
        <f>'Q2 DATA 1965-2021'!D365-'Q2 DATA 1965-2021'!AM365</f>
        <v>-1.0699999999999998</v>
      </c>
      <c r="AG385" s="47">
        <v>-2.31</v>
      </c>
      <c r="AH385" s="47">
        <v>0.37</v>
      </c>
      <c r="AT385" s="45">
        <v>199409</v>
      </c>
      <c r="AU385">
        <f>'Q2 DATA 1965-2021'!E365-'Q2 DATA 1965-2021'!AM365</f>
        <v>-2.34</v>
      </c>
      <c r="AV385" s="47">
        <v>-2.31</v>
      </c>
      <c r="AW385" s="47">
        <v>0.37</v>
      </c>
      <c r="BI385" s="45">
        <v>199409</v>
      </c>
      <c r="BJ385">
        <f>'Q2 DATA 1965-2021'!F365-'Q2 DATA 1965-2021'!AM365</f>
        <v>-2.83</v>
      </c>
      <c r="BK385" s="47">
        <v>-2.31</v>
      </c>
      <c r="BL385" s="47">
        <v>0.37</v>
      </c>
    </row>
    <row r="386" spans="1:64" x14ac:dyDescent="0.2">
      <c r="A386" s="45">
        <v>199410</v>
      </c>
      <c r="B386">
        <f>'Q2 DATA 1965-2021'!B366-'Q2 DATA 1965-2021'!AM366</f>
        <v>4.9999999999999989E-2</v>
      </c>
      <c r="C386" s="47">
        <v>1.34</v>
      </c>
      <c r="D386" s="47">
        <v>0.38</v>
      </c>
      <c r="P386" s="45">
        <v>199410</v>
      </c>
      <c r="Q386">
        <f>'Q2 DATA 1965-2021'!C366-'Q2 DATA 1965-2021'!AM366</f>
        <v>-0.66999999999999993</v>
      </c>
      <c r="R386" s="47">
        <v>1.34</v>
      </c>
      <c r="S386" s="47">
        <v>0.38</v>
      </c>
      <c r="AE386" s="45">
        <v>199410</v>
      </c>
      <c r="AF386">
        <f>'Q2 DATA 1965-2021'!D366-'Q2 DATA 1965-2021'!AM366</f>
        <v>0.30999999999999994</v>
      </c>
      <c r="AG386" s="47">
        <v>1.34</v>
      </c>
      <c r="AH386" s="47">
        <v>0.38</v>
      </c>
      <c r="AT386" s="45">
        <v>199410</v>
      </c>
      <c r="AU386">
        <f>'Q2 DATA 1965-2021'!E366-'Q2 DATA 1965-2021'!AM366</f>
        <v>-8.0000000000000016E-2</v>
      </c>
      <c r="AV386" s="47">
        <v>1.34</v>
      </c>
      <c r="AW386" s="47">
        <v>0.38</v>
      </c>
      <c r="BI386" s="45">
        <v>199410</v>
      </c>
      <c r="BJ386">
        <f>'Q2 DATA 1965-2021'!F366-'Q2 DATA 1965-2021'!AM366</f>
        <v>2.0500000000000003</v>
      </c>
      <c r="BK386" s="47">
        <v>1.34</v>
      </c>
      <c r="BL386" s="47">
        <v>0.38</v>
      </c>
    </row>
    <row r="387" spans="1:64" x14ac:dyDescent="0.2">
      <c r="A387" s="45">
        <v>199411</v>
      </c>
      <c r="B387">
        <f>'Q2 DATA 1965-2021'!B367-'Q2 DATA 1965-2021'!AM367</f>
        <v>-4.04</v>
      </c>
      <c r="C387" s="47">
        <v>-4.04</v>
      </c>
      <c r="D387" s="47">
        <v>0.37</v>
      </c>
      <c r="P387" s="45">
        <v>199411</v>
      </c>
      <c r="Q387">
        <f>'Q2 DATA 1965-2021'!C367-'Q2 DATA 1965-2021'!AM367</f>
        <v>-4.1899999999999995</v>
      </c>
      <c r="R387" s="47">
        <v>-4.04</v>
      </c>
      <c r="S387" s="47">
        <v>0.37</v>
      </c>
      <c r="AE387" s="45">
        <v>199411</v>
      </c>
      <c r="AF387">
        <f>'Q2 DATA 1965-2021'!D367-'Q2 DATA 1965-2021'!AM367</f>
        <v>-5.2</v>
      </c>
      <c r="AG387" s="47">
        <v>-4.04</v>
      </c>
      <c r="AH387" s="47">
        <v>0.37</v>
      </c>
      <c r="AT387" s="45">
        <v>199411</v>
      </c>
      <c r="AU387">
        <f>'Q2 DATA 1965-2021'!E367-'Q2 DATA 1965-2021'!AM367</f>
        <v>-4.6399999999999997</v>
      </c>
      <c r="AV387" s="47">
        <v>-4.04</v>
      </c>
      <c r="AW387" s="47">
        <v>0.37</v>
      </c>
      <c r="BI387" s="45">
        <v>199411</v>
      </c>
      <c r="BJ387">
        <f>'Q2 DATA 1965-2021'!F367-'Q2 DATA 1965-2021'!AM367</f>
        <v>-3.72</v>
      </c>
      <c r="BK387" s="47">
        <v>-4.04</v>
      </c>
      <c r="BL387" s="47">
        <v>0.37</v>
      </c>
    </row>
    <row r="388" spans="1:64" x14ac:dyDescent="0.2">
      <c r="A388" s="45">
        <v>199412</v>
      </c>
      <c r="B388">
        <f>'Q2 DATA 1965-2021'!B368-'Q2 DATA 1965-2021'!AM368</f>
        <v>-1.44</v>
      </c>
      <c r="C388" s="47">
        <v>0.86</v>
      </c>
      <c r="D388" s="47">
        <v>0.44</v>
      </c>
      <c r="P388" s="45">
        <v>199412</v>
      </c>
      <c r="Q388">
        <f>'Q2 DATA 1965-2021'!C368-'Q2 DATA 1965-2021'!AM368</f>
        <v>1.58</v>
      </c>
      <c r="R388" s="47">
        <v>0.86</v>
      </c>
      <c r="S388" s="47">
        <v>0.44</v>
      </c>
      <c r="AE388" s="45">
        <v>199412</v>
      </c>
      <c r="AF388">
        <f>'Q2 DATA 1965-2021'!D368-'Q2 DATA 1965-2021'!AM368</f>
        <v>2.1800000000000002</v>
      </c>
      <c r="AG388" s="47">
        <v>0.86</v>
      </c>
      <c r="AH388" s="47">
        <v>0.44</v>
      </c>
      <c r="AT388" s="45">
        <v>199412</v>
      </c>
      <c r="AU388">
        <f>'Q2 DATA 1965-2021'!E368-'Q2 DATA 1965-2021'!AM368</f>
        <v>0.8</v>
      </c>
      <c r="AV388" s="47">
        <v>0.86</v>
      </c>
      <c r="AW388" s="47">
        <v>0.44</v>
      </c>
      <c r="BI388" s="45">
        <v>199412</v>
      </c>
      <c r="BJ388">
        <f>'Q2 DATA 1965-2021'!F368-'Q2 DATA 1965-2021'!AM368</f>
        <v>0.83000000000000007</v>
      </c>
      <c r="BK388" s="47">
        <v>0.86</v>
      </c>
      <c r="BL388" s="47">
        <v>0.44</v>
      </c>
    </row>
    <row r="389" spans="1:64" x14ac:dyDescent="0.2">
      <c r="A389" s="45">
        <v>199501</v>
      </c>
      <c r="B389">
        <f>'Q2 DATA 1965-2021'!B369-'Q2 DATA 1965-2021'!AM369</f>
        <v>1.6600000000000001</v>
      </c>
      <c r="C389" s="47">
        <v>1.8</v>
      </c>
      <c r="D389" s="47">
        <v>0.42</v>
      </c>
      <c r="P389" s="45">
        <v>199501</v>
      </c>
      <c r="Q389">
        <f>'Q2 DATA 1965-2021'!C369-'Q2 DATA 1965-2021'!AM369</f>
        <v>-1.1199999999999999</v>
      </c>
      <c r="R389" s="47">
        <v>1.8</v>
      </c>
      <c r="S389" s="47">
        <v>0.42</v>
      </c>
      <c r="AE389" s="45">
        <v>199501</v>
      </c>
      <c r="AF389">
        <f>'Q2 DATA 1965-2021'!D369-'Q2 DATA 1965-2021'!AM369</f>
        <v>-1.38</v>
      </c>
      <c r="AG389" s="47">
        <v>1.8</v>
      </c>
      <c r="AH389" s="47">
        <v>0.42</v>
      </c>
      <c r="AT389" s="45">
        <v>199501</v>
      </c>
      <c r="AU389">
        <f>'Q2 DATA 1965-2021'!E369-'Q2 DATA 1965-2021'!AM369</f>
        <v>1.03</v>
      </c>
      <c r="AV389" s="47">
        <v>1.8</v>
      </c>
      <c r="AW389" s="47">
        <v>0.42</v>
      </c>
      <c r="BI389" s="45">
        <v>199501</v>
      </c>
      <c r="BJ389">
        <f>'Q2 DATA 1965-2021'!F369-'Q2 DATA 1965-2021'!AM369</f>
        <v>2.5700000000000003</v>
      </c>
      <c r="BK389" s="47">
        <v>1.8</v>
      </c>
      <c r="BL389" s="47">
        <v>0.42</v>
      </c>
    </row>
    <row r="390" spans="1:64" x14ac:dyDescent="0.2">
      <c r="A390" s="45">
        <v>199502</v>
      </c>
      <c r="B390">
        <f>'Q2 DATA 1965-2021'!B370-'Q2 DATA 1965-2021'!AM370</f>
        <v>2.64</v>
      </c>
      <c r="C390" s="47">
        <v>3.63</v>
      </c>
      <c r="D390" s="47">
        <v>0.4</v>
      </c>
      <c r="P390" s="45">
        <v>199502</v>
      </c>
      <c r="Q390">
        <f>'Q2 DATA 1965-2021'!C370-'Q2 DATA 1965-2021'!AM370</f>
        <v>3.36</v>
      </c>
      <c r="R390" s="47">
        <v>3.63</v>
      </c>
      <c r="S390" s="47">
        <v>0.4</v>
      </c>
      <c r="AE390" s="45">
        <v>199502</v>
      </c>
      <c r="AF390">
        <f>'Q2 DATA 1965-2021'!D370-'Q2 DATA 1965-2021'!AM370</f>
        <v>4.8</v>
      </c>
      <c r="AG390" s="47">
        <v>3.63</v>
      </c>
      <c r="AH390" s="47">
        <v>0.4</v>
      </c>
      <c r="AT390" s="45">
        <v>199502</v>
      </c>
      <c r="AU390">
        <f>'Q2 DATA 1965-2021'!E370-'Q2 DATA 1965-2021'!AM370</f>
        <v>4.3899999999999997</v>
      </c>
      <c r="AV390" s="47">
        <v>3.63</v>
      </c>
      <c r="AW390" s="47">
        <v>0.4</v>
      </c>
      <c r="BI390" s="45">
        <v>199502</v>
      </c>
      <c r="BJ390">
        <f>'Q2 DATA 1965-2021'!F370-'Q2 DATA 1965-2021'!AM370</f>
        <v>3.48</v>
      </c>
      <c r="BK390" s="47">
        <v>3.63</v>
      </c>
      <c r="BL390" s="47">
        <v>0.4</v>
      </c>
    </row>
    <row r="391" spans="1:64" x14ac:dyDescent="0.2">
      <c r="A391" s="45">
        <v>199503</v>
      </c>
      <c r="B391">
        <f>'Q2 DATA 1965-2021'!B371-'Q2 DATA 1965-2021'!AM371</f>
        <v>1.0900000000000001</v>
      </c>
      <c r="C391" s="47">
        <v>2.19</v>
      </c>
      <c r="D391" s="47">
        <v>0.46</v>
      </c>
      <c r="P391" s="45">
        <v>199503</v>
      </c>
      <c r="Q391">
        <f>'Q2 DATA 1965-2021'!C371-'Q2 DATA 1965-2021'!AM371</f>
        <v>2.4</v>
      </c>
      <c r="R391" s="47">
        <v>2.19</v>
      </c>
      <c r="S391" s="47">
        <v>0.46</v>
      </c>
      <c r="AE391" s="45">
        <v>199503</v>
      </c>
      <c r="AF391">
        <f>'Q2 DATA 1965-2021'!D371-'Q2 DATA 1965-2021'!AM371</f>
        <v>1.6600000000000001</v>
      </c>
      <c r="AG391" s="47">
        <v>2.19</v>
      </c>
      <c r="AH391" s="47">
        <v>0.46</v>
      </c>
      <c r="AT391" s="45">
        <v>199503</v>
      </c>
      <c r="AU391">
        <f>'Q2 DATA 1965-2021'!E371-'Q2 DATA 1965-2021'!AM371</f>
        <v>2.0300000000000002</v>
      </c>
      <c r="AV391" s="47">
        <v>2.19</v>
      </c>
      <c r="AW391" s="47">
        <v>0.46</v>
      </c>
      <c r="BI391" s="45">
        <v>199503</v>
      </c>
      <c r="BJ391">
        <f>'Q2 DATA 1965-2021'!F371-'Q2 DATA 1965-2021'!AM371</f>
        <v>2.31</v>
      </c>
      <c r="BK391" s="47">
        <v>2.19</v>
      </c>
      <c r="BL391" s="47">
        <v>0.46</v>
      </c>
    </row>
    <row r="392" spans="1:64" x14ac:dyDescent="0.2">
      <c r="A392" s="45">
        <v>199504</v>
      </c>
      <c r="B392">
        <f>'Q2 DATA 1965-2021'!B372-'Q2 DATA 1965-2021'!AM372</f>
        <v>2.29</v>
      </c>
      <c r="C392" s="47">
        <v>2.11</v>
      </c>
      <c r="D392" s="47">
        <v>0.44</v>
      </c>
      <c r="P392" s="45">
        <v>199504</v>
      </c>
      <c r="Q392">
        <f>'Q2 DATA 1965-2021'!C372-'Q2 DATA 1965-2021'!AM372</f>
        <v>1.4300000000000002</v>
      </c>
      <c r="R392" s="47">
        <v>2.11</v>
      </c>
      <c r="S392" s="47">
        <v>0.44</v>
      </c>
      <c r="AE392" s="45">
        <v>199504</v>
      </c>
      <c r="AF392">
        <f>'Q2 DATA 1965-2021'!D372-'Q2 DATA 1965-2021'!AM372</f>
        <v>1.06</v>
      </c>
      <c r="AG392" s="47">
        <v>2.11</v>
      </c>
      <c r="AH392" s="47">
        <v>0.44</v>
      </c>
      <c r="AT392" s="45">
        <v>199504</v>
      </c>
      <c r="AU392">
        <f>'Q2 DATA 1965-2021'!E372-'Q2 DATA 1965-2021'!AM372</f>
        <v>1.35</v>
      </c>
      <c r="AV392" s="47">
        <v>2.11</v>
      </c>
      <c r="AW392" s="47">
        <v>0.44</v>
      </c>
      <c r="BI392" s="45">
        <v>199504</v>
      </c>
      <c r="BJ392">
        <f>'Q2 DATA 1965-2021'!F372-'Q2 DATA 1965-2021'!AM372</f>
        <v>2.4500000000000002</v>
      </c>
      <c r="BK392" s="47">
        <v>2.11</v>
      </c>
      <c r="BL392" s="47">
        <v>0.44</v>
      </c>
    </row>
    <row r="393" spans="1:64" x14ac:dyDescent="0.2">
      <c r="A393" s="45">
        <v>199505</v>
      </c>
      <c r="B393">
        <f>'Q2 DATA 1965-2021'!B373-'Q2 DATA 1965-2021'!AM373</f>
        <v>1.52</v>
      </c>
      <c r="C393" s="47">
        <v>2.9</v>
      </c>
      <c r="D393" s="47">
        <v>0.54</v>
      </c>
      <c r="P393" s="45">
        <v>199505</v>
      </c>
      <c r="Q393">
        <f>'Q2 DATA 1965-2021'!C373-'Q2 DATA 1965-2021'!AM373</f>
        <v>1.0999999999999999</v>
      </c>
      <c r="R393" s="47">
        <v>2.9</v>
      </c>
      <c r="S393" s="47">
        <v>0.54</v>
      </c>
      <c r="AE393" s="45">
        <v>199505</v>
      </c>
      <c r="AF393">
        <f>'Q2 DATA 1965-2021'!D373-'Q2 DATA 1965-2021'!AM373</f>
        <v>1.23</v>
      </c>
      <c r="AG393" s="47">
        <v>2.9</v>
      </c>
      <c r="AH393" s="47">
        <v>0.54</v>
      </c>
      <c r="AT393" s="45">
        <v>199505</v>
      </c>
      <c r="AU393">
        <f>'Q2 DATA 1965-2021'!E373-'Q2 DATA 1965-2021'!AM373</f>
        <v>1.8399999999999999</v>
      </c>
      <c r="AV393" s="47">
        <v>2.9</v>
      </c>
      <c r="AW393" s="47">
        <v>0.54</v>
      </c>
      <c r="BI393" s="45">
        <v>199505</v>
      </c>
      <c r="BJ393">
        <f>'Q2 DATA 1965-2021'!F373-'Q2 DATA 1965-2021'!AM373</f>
        <v>3.59</v>
      </c>
      <c r="BK393" s="47">
        <v>2.9</v>
      </c>
      <c r="BL393" s="47">
        <v>0.54</v>
      </c>
    </row>
    <row r="394" spans="1:64" x14ac:dyDescent="0.2">
      <c r="A394" s="45">
        <v>199506</v>
      </c>
      <c r="B394">
        <f>'Q2 DATA 1965-2021'!B374-'Q2 DATA 1965-2021'!AM374</f>
        <v>6.08</v>
      </c>
      <c r="C394" s="47">
        <v>2.72</v>
      </c>
      <c r="D394" s="47">
        <v>0.47</v>
      </c>
      <c r="P394" s="45">
        <v>199506</v>
      </c>
      <c r="Q394">
        <f>'Q2 DATA 1965-2021'!C374-'Q2 DATA 1965-2021'!AM374</f>
        <v>5.67</v>
      </c>
      <c r="R394" s="47">
        <v>2.72</v>
      </c>
      <c r="S394" s="47">
        <v>0.47</v>
      </c>
      <c r="AE394" s="45">
        <v>199506</v>
      </c>
      <c r="AF394">
        <f>'Q2 DATA 1965-2021'!D374-'Q2 DATA 1965-2021'!AM374</f>
        <v>3.7700000000000005</v>
      </c>
      <c r="AG394" s="47">
        <v>2.72</v>
      </c>
      <c r="AH394" s="47">
        <v>0.47</v>
      </c>
      <c r="AT394" s="45">
        <v>199506</v>
      </c>
      <c r="AU394">
        <f>'Q2 DATA 1965-2021'!E374-'Q2 DATA 1965-2021'!AM374</f>
        <v>3.58</v>
      </c>
      <c r="AV394" s="47">
        <v>2.72</v>
      </c>
      <c r="AW394" s="47">
        <v>0.47</v>
      </c>
      <c r="BI394" s="45">
        <v>199506</v>
      </c>
      <c r="BJ394">
        <f>'Q2 DATA 1965-2021'!F374-'Q2 DATA 1965-2021'!AM374</f>
        <v>1.9200000000000002</v>
      </c>
      <c r="BK394" s="47">
        <v>2.72</v>
      </c>
      <c r="BL394" s="47">
        <v>0.47</v>
      </c>
    </row>
    <row r="395" spans="1:64" x14ac:dyDescent="0.2">
      <c r="A395" s="45">
        <v>199507</v>
      </c>
      <c r="B395">
        <f>'Q2 DATA 1965-2021'!B375-'Q2 DATA 1965-2021'!AM375</f>
        <v>5.8</v>
      </c>
      <c r="C395" s="47">
        <v>3.72</v>
      </c>
      <c r="D395" s="47">
        <v>0.45</v>
      </c>
      <c r="P395" s="45">
        <v>199507</v>
      </c>
      <c r="Q395">
        <f>'Q2 DATA 1965-2021'!C375-'Q2 DATA 1965-2021'!AM375</f>
        <v>6.2299999999999995</v>
      </c>
      <c r="R395" s="47">
        <v>3.72</v>
      </c>
      <c r="S395" s="47">
        <v>0.45</v>
      </c>
      <c r="AE395" s="45">
        <v>199507</v>
      </c>
      <c r="AF395">
        <f>'Q2 DATA 1965-2021'!D375-'Q2 DATA 1965-2021'!AM375</f>
        <v>5.56</v>
      </c>
      <c r="AG395" s="47">
        <v>3.72</v>
      </c>
      <c r="AH395" s="47">
        <v>0.45</v>
      </c>
      <c r="AT395" s="45">
        <v>199507</v>
      </c>
      <c r="AU395">
        <f>'Q2 DATA 1965-2021'!E375-'Q2 DATA 1965-2021'!AM375</f>
        <v>5.18</v>
      </c>
      <c r="AV395" s="47">
        <v>3.72</v>
      </c>
      <c r="AW395" s="47">
        <v>0.45</v>
      </c>
      <c r="BI395" s="45">
        <v>199507</v>
      </c>
      <c r="BJ395">
        <f>'Q2 DATA 1965-2021'!F375-'Q2 DATA 1965-2021'!AM375</f>
        <v>2.96</v>
      </c>
      <c r="BK395" s="47">
        <v>3.72</v>
      </c>
      <c r="BL395" s="47">
        <v>0.45</v>
      </c>
    </row>
    <row r="396" spans="1:64" x14ac:dyDescent="0.2">
      <c r="A396" s="45">
        <v>199508</v>
      </c>
      <c r="B396">
        <f>'Q2 DATA 1965-2021'!B376-'Q2 DATA 1965-2021'!AM376</f>
        <v>3.7600000000000007</v>
      </c>
      <c r="C396" s="47">
        <v>0.55000000000000004</v>
      </c>
      <c r="D396" s="47">
        <v>0.47</v>
      </c>
      <c r="P396" s="45">
        <v>199508</v>
      </c>
      <c r="Q396">
        <f>'Q2 DATA 1965-2021'!C376-'Q2 DATA 1965-2021'!AM376</f>
        <v>1.43</v>
      </c>
      <c r="R396" s="47">
        <v>0.55000000000000004</v>
      </c>
      <c r="S396" s="47">
        <v>0.47</v>
      </c>
      <c r="AE396" s="45">
        <v>199508</v>
      </c>
      <c r="AF396">
        <f>'Q2 DATA 1965-2021'!D376-'Q2 DATA 1965-2021'!AM376</f>
        <v>1.17</v>
      </c>
      <c r="AG396" s="47">
        <v>0.55000000000000004</v>
      </c>
      <c r="AH396" s="47">
        <v>0.47</v>
      </c>
      <c r="AT396" s="45">
        <v>199508</v>
      </c>
      <c r="AU396">
        <f>'Q2 DATA 1965-2021'!E376-'Q2 DATA 1965-2021'!AM376</f>
        <v>1.07</v>
      </c>
      <c r="AV396" s="47">
        <v>0.55000000000000004</v>
      </c>
      <c r="AW396" s="47">
        <v>0.47</v>
      </c>
      <c r="BI396" s="45">
        <v>199508</v>
      </c>
      <c r="BJ396">
        <f>'Q2 DATA 1965-2021'!F376-'Q2 DATA 1965-2021'!AM376</f>
        <v>0.14000000000000001</v>
      </c>
      <c r="BK396" s="47">
        <v>0.55000000000000004</v>
      </c>
      <c r="BL396" s="47">
        <v>0.47</v>
      </c>
    </row>
    <row r="397" spans="1:64" x14ac:dyDescent="0.2">
      <c r="A397" s="45">
        <v>199509</v>
      </c>
      <c r="B397">
        <f>'Q2 DATA 1965-2021'!B377-'Q2 DATA 1965-2021'!AM377</f>
        <v>2.0799999999999996</v>
      </c>
      <c r="C397" s="47">
        <v>3.35</v>
      </c>
      <c r="D397" s="47">
        <v>0.43</v>
      </c>
      <c r="P397" s="45">
        <v>199509</v>
      </c>
      <c r="Q397">
        <f>'Q2 DATA 1965-2021'!C377-'Q2 DATA 1965-2021'!AM377</f>
        <v>1.4200000000000002</v>
      </c>
      <c r="R397" s="47">
        <v>3.35</v>
      </c>
      <c r="S397" s="47">
        <v>0.43</v>
      </c>
      <c r="AE397" s="45">
        <v>199509</v>
      </c>
      <c r="AF397">
        <f>'Q2 DATA 1965-2021'!D377-'Q2 DATA 1965-2021'!AM377</f>
        <v>1.1200000000000001</v>
      </c>
      <c r="AG397" s="47">
        <v>3.35</v>
      </c>
      <c r="AH397" s="47">
        <v>0.43</v>
      </c>
      <c r="AT397" s="45">
        <v>199509</v>
      </c>
      <c r="AU397">
        <f>'Q2 DATA 1965-2021'!E377-'Q2 DATA 1965-2021'!AM377</f>
        <v>1.99</v>
      </c>
      <c r="AV397" s="47">
        <v>3.35</v>
      </c>
      <c r="AW397" s="47">
        <v>0.43</v>
      </c>
      <c r="BI397" s="45">
        <v>199509</v>
      </c>
      <c r="BJ397">
        <f>'Q2 DATA 1965-2021'!F377-'Q2 DATA 1965-2021'!AM377</f>
        <v>4.1500000000000004</v>
      </c>
      <c r="BK397" s="47">
        <v>3.35</v>
      </c>
      <c r="BL397" s="47">
        <v>0.43</v>
      </c>
    </row>
    <row r="398" spans="1:64" x14ac:dyDescent="0.2">
      <c r="A398" s="45">
        <v>199510</v>
      </c>
      <c r="B398">
        <f>'Q2 DATA 1965-2021'!B378-'Q2 DATA 1965-2021'!AM378</f>
        <v>-5.09</v>
      </c>
      <c r="C398" s="47">
        <v>-1.52</v>
      </c>
      <c r="D398" s="47">
        <v>0.47</v>
      </c>
      <c r="P398" s="45">
        <v>199510</v>
      </c>
      <c r="Q398">
        <f>'Q2 DATA 1965-2021'!C378-'Q2 DATA 1965-2021'!AM378</f>
        <v>-6.8599999999999994</v>
      </c>
      <c r="R398" s="47">
        <v>-1.52</v>
      </c>
      <c r="S398" s="47">
        <v>0.47</v>
      </c>
      <c r="AE398" s="45">
        <v>199510</v>
      </c>
      <c r="AF398">
        <f>'Q2 DATA 1965-2021'!D378-'Q2 DATA 1965-2021'!AM378</f>
        <v>-3.34</v>
      </c>
      <c r="AG398" s="47">
        <v>-1.52</v>
      </c>
      <c r="AH398" s="47">
        <v>0.47</v>
      </c>
      <c r="AT398" s="45">
        <v>199510</v>
      </c>
      <c r="AU398">
        <f>'Q2 DATA 1965-2021'!E378-'Q2 DATA 1965-2021'!AM378</f>
        <v>-2.66</v>
      </c>
      <c r="AV398" s="47">
        <v>-1.52</v>
      </c>
      <c r="AW398" s="47">
        <v>0.47</v>
      </c>
      <c r="BI398" s="45">
        <v>199510</v>
      </c>
      <c r="BJ398">
        <f>'Q2 DATA 1965-2021'!F378-'Q2 DATA 1965-2021'!AM378</f>
        <v>-0.56999999999999995</v>
      </c>
      <c r="BK398" s="47">
        <v>-1.52</v>
      </c>
      <c r="BL398" s="47">
        <v>0.47</v>
      </c>
    </row>
    <row r="399" spans="1:64" x14ac:dyDescent="0.2">
      <c r="A399" s="45">
        <v>199511</v>
      </c>
      <c r="B399">
        <f>'Q2 DATA 1965-2021'!B379-'Q2 DATA 1965-2021'!AM379</f>
        <v>1.37</v>
      </c>
      <c r="C399" s="47">
        <v>3.96</v>
      </c>
      <c r="D399" s="47">
        <v>0.42</v>
      </c>
      <c r="P399" s="45">
        <v>199511</v>
      </c>
      <c r="Q399">
        <f>'Q2 DATA 1965-2021'!C379-'Q2 DATA 1965-2021'!AM379</f>
        <v>4.4000000000000004</v>
      </c>
      <c r="R399" s="47">
        <v>3.96</v>
      </c>
      <c r="S399" s="47">
        <v>0.42</v>
      </c>
      <c r="AE399" s="45">
        <v>199511</v>
      </c>
      <c r="AF399">
        <f>'Q2 DATA 1965-2021'!D379-'Q2 DATA 1965-2021'!AM379</f>
        <v>4.32</v>
      </c>
      <c r="AG399" s="47">
        <v>3.96</v>
      </c>
      <c r="AH399" s="47">
        <v>0.42</v>
      </c>
      <c r="AT399" s="45">
        <v>199511</v>
      </c>
      <c r="AU399">
        <f>'Q2 DATA 1965-2021'!E379-'Q2 DATA 1965-2021'!AM379</f>
        <v>4.12</v>
      </c>
      <c r="AV399" s="47">
        <v>3.96</v>
      </c>
      <c r="AW399" s="47">
        <v>0.42</v>
      </c>
      <c r="BI399" s="45">
        <v>199511</v>
      </c>
      <c r="BJ399">
        <f>'Q2 DATA 1965-2021'!F379-'Q2 DATA 1965-2021'!AM379</f>
        <v>4.01</v>
      </c>
      <c r="BK399" s="47">
        <v>3.96</v>
      </c>
      <c r="BL399" s="47">
        <v>0.42</v>
      </c>
    </row>
    <row r="400" spans="1:64" x14ac:dyDescent="0.2">
      <c r="A400" s="45">
        <v>199512</v>
      </c>
      <c r="B400">
        <f>'Q2 DATA 1965-2021'!B380-'Q2 DATA 1965-2021'!AM380</f>
        <v>1.36</v>
      </c>
      <c r="C400" s="47">
        <v>1.03</v>
      </c>
      <c r="D400" s="47">
        <v>0.49</v>
      </c>
      <c r="P400" s="45">
        <v>199512</v>
      </c>
      <c r="Q400">
        <f>'Q2 DATA 1965-2021'!C380-'Q2 DATA 1965-2021'!AM380</f>
        <v>2.38</v>
      </c>
      <c r="R400" s="47">
        <v>1.03</v>
      </c>
      <c r="S400" s="47">
        <v>0.49</v>
      </c>
      <c r="AE400" s="45">
        <v>199512</v>
      </c>
      <c r="AF400">
        <f>'Q2 DATA 1965-2021'!D380-'Q2 DATA 1965-2021'!AM380</f>
        <v>1.74</v>
      </c>
      <c r="AG400" s="47">
        <v>1.03</v>
      </c>
      <c r="AH400" s="47">
        <v>0.49</v>
      </c>
      <c r="AT400" s="45">
        <v>199512</v>
      </c>
      <c r="AU400">
        <f>'Q2 DATA 1965-2021'!E380-'Q2 DATA 1965-2021'!AM380</f>
        <v>-0.55000000000000004</v>
      </c>
      <c r="AV400" s="47">
        <v>1.03</v>
      </c>
      <c r="AW400" s="47">
        <v>0.49</v>
      </c>
      <c r="BI400" s="45">
        <v>199512</v>
      </c>
      <c r="BJ400">
        <f>'Q2 DATA 1965-2021'!F380-'Q2 DATA 1965-2021'!AM380</f>
        <v>1.19</v>
      </c>
      <c r="BK400" s="47">
        <v>1.03</v>
      </c>
      <c r="BL400" s="47">
        <v>0.49</v>
      </c>
    </row>
    <row r="401" spans="1:64" x14ac:dyDescent="0.2">
      <c r="A401" s="45">
        <v>199601</v>
      </c>
      <c r="B401">
        <f>'Q2 DATA 1965-2021'!B381-'Q2 DATA 1965-2021'!AM381</f>
        <v>0.79</v>
      </c>
      <c r="C401" s="47">
        <v>2.2599999999999998</v>
      </c>
      <c r="D401" s="47">
        <v>0.43</v>
      </c>
      <c r="P401" s="45">
        <v>199601</v>
      </c>
      <c r="Q401">
        <f>'Q2 DATA 1965-2021'!C381-'Q2 DATA 1965-2021'!AM381</f>
        <v>-0.69</v>
      </c>
      <c r="R401" s="47">
        <v>2.2599999999999998</v>
      </c>
      <c r="S401" s="47">
        <v>0.43</v>
      </c>
      <c r="AE401" s="45">
        <v>199601</v>
      </c>
      <c r="AF401">
        <f>'Q2 DATA 1965-2021'!D381-'Q2 DATA 1965-2021'!AM381</f>
        <v>-0.90999999999999992</v>
      </c>
      <c r="AG401" s="47">
        <v>2.2599999999999998</v>
      </c>
      <c r="AH401" s="47">
        <v>0.43</v>
      </c>
      <c r="AT401" s="45">
        <v>199601</v>
      </c>
      <c r="AU401">
        <f>'Q2 DATA 1965-2021'!E381-'Q2 DATA 1965-2021'!AM381</f>
        <v>1.36</v>
      </c>
      <c r="AV401" s="47">
        <v>2.2599999999999998</v>
      </c>
      <c r="AW401" s="47">
        <v>0.43</v>
      </c>
      <c r="BI401" s="45">
        <v>199601</v>
      </c>
      <c r="BJ401">
        <f>'Q2 DATA 1965-2021'!F381-'Q2 DATA 1965-2021'!AM381</f>
        <v>3.06</v>
      </c>
      <c r="BK401" s="47">
        <v>2.2599999999999998</v>
      </c>
      <c r="BL401" s="47">
        <v>0.43</v>
      </c>
    </row>
    <row r="402" spans="1:64" x14ac:dyDescent="0.2">
      <c r="A402" s="45">
        <v>199602</v>
      </c>
      <c r="B402">
        <f>'Q2 DATA 1965-2021'!B382-'Q2 DATA 1965-2021'!AM382</f>
        <v>2.76</v>
      </c>
      <c r="C402" s="47">
        <v>1.33</v>
      </c>
      <c r="D402" s="47">
        <v>0.39</v>
      </c>
      <c r="P402" s="45">
        <v>199602</v>
      </c>
      <c r="Q402">
        <f>'Q2 DATA 1965-2021'!C382-'Q2 DATA 1965-2021'!AM382</f>
        <v>3.17</v>
      </c>
      <c r="R402" s="47">
        <v>1.33</v>
      </c>
      <c r="S402" s="47">
        <v>0.39</v>
      </c>
      <c r="AE402" s="45">
        <v>199602</v>
      </c>
      <c r="AF402">
        <f>'Q2 DATA 1965-2021'!D382-'Q2 DATA 1965-2021'!AM382</f>
        <v>2.8</v>
      </c>
      <c r="AG402" s="47">
        <v>1.33</v>
      </c>
      <c r="AH402" s="47">
        <v>0.39</v>
      </c>
      <c r="AT402" s="45">
        <v>199602</v>
      </c>
      <c r="AU402">
        <f>'Q2 DATA 1965-2021'!E382-'Q2 DATA 1965-2021'!AM382</f>
        <v>1.8899999999999997</v>
      </c>
      <c r="AV402" s="47">
        <v>1.33</v>
      </c>
      <c r="AW402" s="47">
        <v>0.39</v>
      </c>
      <c r="BI402" s="45">
        <v>199602</v>
      </c>
      <c r="BJ402">
        <f>'Q2 DATA 1965-2021'!F382-'Q2 DATA 1965-2021'!AM382</f>
        <v>0.93</v>
      </c>
      <c r="BK402" s="47">
        <v>1.33</v>
      </c>
      <c r="BL402" s="47">
        <v>0.39</v>
      </c>
    </row>
    <row r="403" spans="1:64" x14ac:dyDescent="0.2">
      <c r="A403" s="45">
        <v>199603</v>
      </c>
      <c r="B403">
        <f>'Q2 DATA 1965-2021'!B383-'Q2 DATA 1965-2021'!AM383</f>
        <v>2.61</v>
      </c>
      <c r="C403" s="47">
        <v>0.73</v>
      </c>
      <c r="D403" s="47">
        <v>0.39</v>
      </c>
      <c r="P403" s="45">
        <v>199603</v>
      </c>
      <c r="Q403">
        <f>'Q2 DATA 1965-2021'!C383-'Q2 DATA 1965-2021'!AM383</f>
        <v>1.8899999999999997</v>
      </c>
      <c r="R403" s="47">
        <v>0.73</v>
      </c>
      <c r="S403" s="47">
        <v>0.39</v>
      </c>
      <c r="AE403" s="45">
        <v>199603</v>
      </c>
      <c r="AF403">
        <f>'Q2 DATA 1965-2021'!D383-'Q2 DATA 1965-2021'!AM383</f>
        <v>2.34</v>
      </c>
      <c r="AG403" s="47">
        <v>0.73</v>
      </c>
      <c r="AH403" s="47">
        <v>0.39</v>
      </c>
      <c r="AT403" s="45">
        <v>199603</v>
      </c>
      <c r="AU403">
        <f>'Q2 DATA 1965-2021'!E383-'Q2 DATA 1965-2021'!AM383</f>
        <v>1.04</v>
      </c>
      <c r="AV403" s="47">
        <v>0.73</v>
      </c>
      <c r="AW403" s="47">
        <v>0.39</v>
      </c>
      <c r="BI403" s="45">
        <v>199603</v>
      </c>
      <c r="BJ403">
        <f>'Q2 DATA 1965-2021'!F383-'Q2 DATA 1965-2021'!AM383</f>
        <v>0.42999999999999994</v>
      </c>
      <c r="BK403" s="47">
        <v>0.73</v>
      </c>
      <c r="BL403" s="47">
        <v>0.39</v>
      </c>
    </row>
    <row r="404" spans="1:64" x14ac:dyDescent="0.2">
      <c r="A404" s="45">
        <v>199604</v>
      </c>
      <c r="B404">
        <f>'Q2 DATA 1965-2021'!B384-'Q2 DATA 1965-2021'!AM384</f>
        <v>7.16</v>
      </c>
      <c r="C404" s="47">
        <v>2.06</v>
      </c>
      <c r="D404" s="47">
        <v>0.46</v>
      </c>
      <c r="P404" s="45">
        <v>199604</v>
      </c>
      <c r="Q404">
        <f>'Q2 DATA 1965-2021'!C384-'Q2 DATA 1965-2021'!AM384</f>
        <v>6.63</v>
      </c>
      <c r="R404" s="47">
        <v>2.06</v>
      </c>
      <c r="S404" s="47">
        <v>0.46</v>
      </c>
      <c r="AE404" s="45">
        <v>199604</v>
      </c>
      <c r="AF404">
        <f>'Q2 DATA 1965-2021'!D384-'Q2 DATA 1965-2021'!AM384</f>
        <v>3.74</v>
      </c>
      <c r="AG404" s="47">
        <v>2.06</v>
      </c>
      <c r="AH404" s="47">
        <v>0.46</v>
      </c>
      <c r="AT404" s="45">
        <v>199604</v>
      </c>
      <c r="AU404">
        <f>'Q2 DATA 1965-2021'!E384-'Q2 DATA 1965-2021'!AM384</f>
        <v>2.91</v>
      </c>
      <c r="AV404" s="47">
        <v>2.06</v>
      </c>
      <c r="AW404" s="47">
        <v>0.46</v>
      </c>
      <c r="BI404" s="45">
        <v>199604</v>
      </c>
      <c r="BJ404">
        <f>'Q2 DATA 1965-2021'!F384-'Q2 DATA 1965-2021'!AM384</f>
        <v>0.87000000000000011</v>
      </c>
      <c r="BK404" s="47">
        <v>2.06</v>
      </c>
      <c r="BL404" s="47">
        <v>0.46</v>
      </c>
    </row>
    <row r="405" spans="1:64" x14ac:dyDescent="0.2">
      <c r="A405" s="45">
        <v>199605</v>
      </c>
      <c r="B405">
        <f>'Q2 DATA 1965-2021'!B385-'Q2 DATA 1965-2021'!AM385</f>
        <v>6.57</v>
      </c>
      <c r="C405" s="47">
        <v>2.36</v>
      </c>
      <c r="D405" s="47">
        <v>0.42</v>
      </c>
      <c r="P405" s="45">
        <v>199605</v>
      </c>
      <c r="Q405">
        <f>'Q2 DATA 1965-2021'!C385-'Q2 DATA 1965-2021'!AM385</f>
        <v>4.78</v>
      </c>
      <c r="R405" s="47">
        <v>2.36</v>
      </c>
      <c r="S405" s="47">
        <v>0.42</v>
      </c>
      <c r="AE405" s="45">
        <v>199605</v>
      </c>
      <c r="AF405">
        <f>'Q2 DATA 1965-2021'!D385-'Q2 DATA 1965-2021'!AM385</f>
        <v>2.0500000000000003</v>
      </c>
      <c r="AG405" s="47">
        <v>2.36</v>
      </c>
      <c r="AH405" s="47">
        <v>0.42</v>
      </c>
      <c r="AT405" s="45">
        <v>199605</v>
      </c>
      <c r="AU405">
        <f>'Q2 DATA 1965-2021'!E385-'Q2 DATA 1965-2021'!AM385</f>
        <v>1.04</v>
      </c>
      <c r="AV405" s="47">
        <v>2.36</v>
      </c>
      <c r="AW405" s="47">
        <v>0.42</v>
      </c>
      <c r="BI405" s="45">
        <v>199605</v>
      </c>
      <c r="BJ405">
        <f>'Q2 DATA 1965-2021'!F385-'Q2 DATA 1965-2021'!AM385</f>
        <v>2.15</v>
      </c>
      <c r="BK405" s="47">
        <v>2.36</v>
      </c>
      <c r="BL405" s="47">
        <v>0.42</v>
      </c>
    </row>
    <row r="406" spans="1:64" x14ac:dyDescent="0.2">
      <c r="A406" s="45">
        <v>199606</v>
      </c>
      <c r="B406">
        <f>'Q2 DATA 1965-2021'!B386-'Q2 DATA 1965-2021'!AM386</f>
        <v>-4.99</v>
      </c>
      <c r="C406" s="47">
        <v>-1.1399999999999999</v>
      </c>
      <c r="D406" s="47">
        <v>0.4</v>
      </c>
      <c r="P406" s="45">
        <v>199606</v>
      </c>
      <c r="Q406">
        <f>'Q2 DATA 1965-2021'!C386-'Q2 DATA 1965-2021'!AM386</f>
        <v>-4.4800000000000004</v>
      </c>
      <c r="R406" s="47">
        <v>-1.1399999999999999</v>
      </c>
      <c r="S406" s="47">
        <v>0.4</v>
      </c>
      <c r="AE406" s="45">
        <v>199606</v>
      </c>
      <c r="AF406">
        <f>'Q2 DATA 1965-2021'!D386-'Q2 DATA 1965-2021'!AM386</f>
        <v>-3.6999999999999997</v>
      </c>
      <c r="AG406" s="47">
        <v>-1.1399999999999999</v>
      </c>
      <c r="AH406" s="47">
        <v>0.4</v>
      </c>
      <c r="AT406" s="45">
        <v>199606</v>
      </c>
      <c r="AU406">
        <f>'Q2 DATA 1965-2021'!E386-'Q2 DATA 1965-2021'!AM386</f>
        <v>-2.16</v>
      </c>
      <c r="AV406" s="47">
        <v>-1.1399999999999999</v>
      </c>
      <c r="AW406" s="47">
        <v>0.4</v>
      </c>
      <c r="BI406" s="45">
        <v>199606</v>
      </c>
      <c r="BJ406">
        <f>'Q2 DATA 1965-2021'!F386-'Q2 DATA 1965-2021'!AM386</f>
        <v>9.9999999999999978E-2</v>
      </c>
      <c r="BK406" s="47">
        <v>-1.1399999999999999</v>
      </c>
      <c r="BL406" s="47">
        <v>0.4</v>
      </c>
    </row>
    <row r="407" spans="1:64" x14ac:dyDescent="0.2">
      <c r="A407" s="45">
        <v>199607</v>
      </c>
      <c r="B407">
        <f>'Q2 DATA 1965-2021'!B387-'Q2 DATA 1965-2021'!AM387</f>
        <v>-9.7099999999999991</v>
      </c>
      <c r="C407" s="47">
        <v>-5.97</v>
      </c>
      <c r="D407" s="47">
        <v>0.45</v>
      </c>
      <c r="P407" s="45">
        <v>199607</v>
      </c>
      <c r="Q407">
        <f>'Q2 DATA 1965-2021'!C387-'Q2 DATA 1965-2021'!AM387</f>
        <v>-10.59</v>
      </c>
      <c r="R407" s="47">
        <v>-5.97</v>
      </c>
      <c r="S407" s="47">
        <v>0.45</v>
      </c>
      <c r="AE407" s="45">
        <v>199607</v>
      </c>
      <c r="AF407">
        <f>'Q2 DATA 1965-2021'!D387-'Q2 DATA 1965-2021'!AM387</f>
        <v>-9.0599999999999987</v>
      </c>
      <c r="AG407" s="47">
        <v>-5.97</v>
      </c>
      <c r="AH407" s="47">
        <v>0.45</v>
      </c>
      <c r="AT407" s="45">
        <v>199607</v>
      </c>
      <c r="AU407">
        <f>'Q2 DATA 1965-2021'!E387-'Q2 DATA 1965-2021'!AM387</f>
        <v>-6.72</v>
      </c>
      <c r="AV407" s="47">
        <v>-5.97</v>
      </c>
      <c r="AW407" s="47">
        <v>0.45</v>
      </c>
      <c r="BI407" s="45">
        <v>199607</v>
      </c>
      <c r="BJ407">
        <f>'Q2 DATA 1965-2021'!F387-'Q2 DATA 1965-2021'!AM387</f>
        <v>-4.95</v>
      </c>
      <c r="BK407" s="47">
        <v>-5.97</v>
      </c>
      <c r="BL407" s="47">
        <v>0.45</v>
      </c>
    </row>
    <row r="408" spans="1:64" x14ac:dyDescent="0.2">
      <c r="A408" s="45">
        <v>199608</v>
      </c>
      <c r="B408">
        <f>'Q2 DATA 1965-2021'!B388-'Q2 DATA 1965-2021'!AM388</f>
        <v>3.8599999999999994</v>
      </c>
      <c r="C408" s="47">
        <v>2.77</v>
      </c>
      <c r="D408" s="47">
        <v>0.41</v>
      </c>
      <c r="P408" s="45">
        <v>199608</v>
      </c>
      <c r="Q408">
        <f>'Q2 DATA 1965-2021'!C388-'Q2 DATA 1965-2021'!AM388</f>
        <v>5.77</v>
      </c>
      <c r="R408" s="47">
        <v>2.77</v>
      </c>
      <c r="S408" s="47">
        <v>0.41</v>
      </c>
      <c r="AE408" s="45">
        <v>199608</v>
      </c>
      <c r="AF408">
        <f>'Q2 DATA 1965-2021'!D388-'Q2 DATA 1965-2021'!AM388</f>
        <v>6.04</v>
      </c>
      <c r="AG408" s="47">
        <v>2.77</v>
      </c>
      <c r="AH408" s="47">
        <v>0.41</v>
      </c>
      <c r="AT408" s="45">
        <v>199608</v>
      </c>
      <c r="AU408">
        <f>'Q2 DATA 1965-2021'!E388-'Q2 DATA 1965-2021'!AM388</f>
        <v>4.8599999999999994</v>
      </c>
      <c r="AV408" s="47">
        <v>2.77</v>
      </c>
      <c r="AW408" s="47">
        <v>0.41</v>
      </c>
      <c r="BI408" s="45">
        <v>199608</v>
      </c>
      <c r="BJ408">
        <f>'Q2 DATA 1965-2021'!F388-'Q2 DATA 1965-2021'!AM388</f>
        <v>1.7700000000000002</v>
      </c>
      <c r="BK408" s="47">
        <v>2.77</v>
      </c>
      <c r="BL408" s="47">
        <v>0.41</v>
      </c>
    </row>
    <row r="409" spans="1:64" x14ac:dyDescent="0.2">
      <c r="A409" s="45">
        <v>199609</v>
      </c>
      <c r="B409">
        <f>'Q2 DATA 1965-2021'!B389-'Q2 DATA 1965-2021'!AM389</f>
        <v>2.57</v>
      </c>
      <c r="C409" s="47">
        <v>5.01</v>
      </c>
      <c r="D409" s="47">
        <v>0.44</v>
      </c>
      <c r="P409" s="45">
        <v>199609</v>
      </c>
      <c r="Q409">
        <f>'Q2 DATA 1965-2021'!C389-'Q2 DATA 1965-2021'!AM389</f>
        <v>3.68</v>
      </c>
      <c r="R409" s="47">
        <v>5.01</v>
      </c>
      <c r="S409" s="47">
        <v>0.44</v>
      </c>
      <c r="AE409" s="45">
        <v>199609</v>
      </c>
      <c r="AF409">
        <f>'Q2 DATA 1965-2021'!D389-'Q2 DATA 1965-2021'!AM389</f>
        <v>4.43</v>
      </c>
      <c r="AG409" s="47">
        <v>5.01</v>
      </c>
      <c r="AH409" s="47">
        <v>0.44</v>
      </c>
      <c r="AT409" s="45">
        <v>199609</v>
      </c>
      <c r="AU409">
        <f>'Q2 DATA 1965-2021'!E389-'Q2 DATA 1965-2021'!AM389</f>
        <v>4.21</v>
      </c>
      <c r="AV409" s="47">
        <v>5.01</v>
      </c>
      <c r="AW409" s="47">
        <v>0.44</v>
      </c>
      <c r="BI409" s="45">
        <v>199609</v>
      </c>
      <c r="BJ409">
        <f>'Q2 DATA 1965-2021'!F389-'Q2 DATA 1965-2021'!AM389</f>
        <v>5.42</v>
      </c>
      <c r="BK409" s="47">
        <v>5.01</v>
      </c>
      <c r="BL409" s="47">
        <v>0.44</v>
      </c>
    </row>
    <row r="410" spans="1:64" x14ac:dyDescent="0.2">
      <c r="A410" s="45">
        <v>199610</v>
      </c>
      <c r="B410">
        <f>'Q2 DATA 1965-2021'!B390-'Q2 DATA 1965-2021'!AM390</f>
        <v>-2.52</v>
      </c>
      <c r="C410" s="47">
        <v>0.86</v>
      </c>
      <c r="D410" s="47">
        <v>0.42</v>
      </c>
      <c r="P410" s="45">
        <v>199610</v>
      </c>
      <c r="Q410">
        <f>'Q2 DATA 1965-2021'!C390-'Q2 DATA 1965-2021'!AM390</f>
        <v>-2.02</v>
      </c>
      <c r="R410" s="47">
        <v>0.86</v>
      </c>
      <c r="S410" s="47">
        <v>0.42</v>
      </c>
      <c r="AE410" s="45">
        <v>199610</v>
      </c>
      <c r="AF410">
        <f>'Q2 DATA 1965-2021'!D390-'Q2 DATA 1965-2021'!AM390</f>
        <v>-2.9499999999999997</v>
      </c>
      <c r="AG410" s="47">
        <v>0.86</v>
      </c>
      <c r="AH410" s="47">
        <v>0.42</v>
      </c>
      <c r="AT410" s="45">
        <v>199610</v>
      </c>
      <c r="AU410">
        <f>'Q2 DATA 1965-2021'!E390-'Q2 DATA 1965-2021'!AM390</f>
        <v>-0.35</v>
      </c>
      <c r="AV410" s="47">
        <v>0.86</v>
      </c>
      <c r="AW410" s="47">
        <v>0.42</v>
      </c>
      <c r="BI410" s="45">
        <v>199610</v>
      </c>
      <c r="BJ410">
        <f>'Q2 DATA 1965-2021'!F390-'Q2 DATA 1965-2021'!AM390</f>
        <v>1.96</v>
      </c>
      <c r="BK410" s="47">
        <v>0.86</v>
      </c>
      <c r="BL410" s="47">
        <v>0.42</v>
      </c>
    </row>
    <row r="411" spans="1:64" x14ac:dyDescent="0.2">
      <c r="A411" s="45">
        <v>199611</v>
      </c>
      <c r="B411">
        <f>'Q2 DATA 1965-2021'!B391-'Q2 DATA 1965-2021'!AM391</f>
        <v>1.76</v>
      </c>
      <c r="C411" s="47">
        <v>6.25</v>
      </c>
      <c r="D411" s="47">
        <v>0.41</v>
      </c>
      <c r="P411" s="45">
        <v>199611</v>
      </c>
      <c r="Q411">
        <f>'Q2 DATA 1965-2021'!C391-'Q2 DATA 1965-2021'!AM391</f>
        <v>2.52</v>
      </c>
      <c r="R411" s="47">
        <v>6.25</v>
      </c>
      <c r="S411" s="47">
        <v>0.41</v>
      </c>
      <c r="AE411" s="45">
        <v>199611</v>
      </c>
      <c r="AF411">
        <f>'Q2 DATA 1965-2021'!D391-'Q2 DATA 1965-2021'!AM391</f>
        <v>3.9799999999999995</v>
      </c>
      <c r="AG411" s="47">
        <v>6.25</v>
      </c>
      <c r="AH411" s="47">
        <v>0.41</v>
      </c>
      <c r="AT411" s="45">
        <v>199611</v>
      </c>
      <c r="AU411">
        <f>'Q2 DATA 1965-2021'!E391-'Q2 DATA 1965-2021'!AM391</f>
        <v>5.47</v>
      </c>
      <c r="AV411" s="47">
        <v>6.25</v>
      </c>
      <c r="AW411" s="47">
        <v>0.41</v>
      </c>
      <c r="BI411" s="45">
        <v>199611</v>
      </c>
      <c r="BJ411">
        <f>'Q2 DATA 1965-2021'!F391-'Q2 DATA 1965-2021'!AM391</f>
        <v>7.2299999999999995</v>
      </c>
      <c r="BK411" s="47">
        <v>6.25</v>
      </c>
      <c r="BL411" s="47">
        <v>0.41</v>
      </c>
    </row>
    <row r="412" spans="1:64" x14ac:dyDescent="0.2">
      <c r="A412" s="45">
        <v>199612</v>
      </c>
      <c r="B412">
        <f>'Q2 DATA 1965-2021'!B392-'Q2 DATA 1965-2021'!AM392</f>
        <v>0.8</v>
      </c>
      <c r="C412" s="47">
        <v>-1.7</v>
      </c>
      <c r="D412" s="47">
        <v>0.46</v>
      </c>
      <c r="P412" s="45">
        <v>199612</v>
      </c>
      <c r="Q412">
        <f>'Q2 DATA 1965-2021'!C392-'Q2 DATA 1965-2021'!AM392</f>
        <v>2.1</v>
      </c>
      <c r="R412" s="47">
        <v>-1.7</v>
      </c>
      <c r="S412" s="47">
        <v>0.46</v>
      </c>
      <c r="AE412" s="45">
        <v>199612</v>
      </c>
      <c r="AF412">
        <f>'Q2 DATA 1965-2021'!D392-'Q2 DATA 1965-2021'!AM392</f>
        <v>0.10999999999999993</v>
      </c>
      <c r="AG412" s="47">
        <v>-1.7</v>
      </c>
      <c r="AH412" s="47">
        <v>0.46</v>
      </c>
      <c r="AT412" s="45">
        <v>199612</v>
      </c>
      <c r="AU412">
        <f>'Q2 DATA 1965-2021'!E392-'Q2 DATA 1965-2021'!AM392</f>
        <v>-0.75</v>
      </c>
      <c r="AV412" s="47">
        <v>-1.7</v>
      </c>
      <c r="AW412" s="47">
        <v>0.46</v>
      </c>
      <c r="BI412" s="45">
        <v>199612</v>
      </c>
      <c r="BJ412">
        <f>'Q2 DATA 1965-2021'!F392-'Q2 DATA 1965-2021'!AM392</f>
        <v>-2.38</v>
      </c>
      <c r="BK412" s="47">
        <v>-1.7</v>
      </c>
      <c r="BL412" s="47">
        <v>0.46</v>
      </c>
    </row>
    <row r="413" spans="1:64" x14ac:dyDescent="0.2">
      <c r="A413" s="45">
        <v>199701</v>
      </c>
      <c r="B413">
        <f>'Q2 DATA 1965-2021'!B393-'Q2 DATA 1965-2021'!AM393</f>
        <v>4.66</v>
      </c>
      <c r="C413" s="47">
        <v>4.99</v>
      </c>
      <c r="D413" s="47">
        <v>0.45</v>
      </c>
      <c r="P413" s="45">
        <v>199701</v>
      </c>
      <c r="Q413">
        <f>'Q2 DATA 1965-2021'!C393-'Q2 DATA 1965-2021'!AM393</f>
        <v>2.2199999999999998</v>
      </c>
      <c r="R413" s="47">
        <v>4.99</v>
      </c>
      <c r="S413" s="47">
        <v>0.45</v>
      </c>
      <c r="AE413" s="45">
        <v>199701</v>
      </c>
      <c r="AF413">
        <f>'Q2 DATA 1965-2021'!D393-'Q2 DATA 1965-2021'!AM393</f>
        <v>1.54</v>
      </c>
      <c r="AG413" s="47">
        <v>4.99</v>
      </c>
      <c r="AH413" s="47">
        <v>0.45</v>
      </c>
      <c r="AT413" s="45">
        <v>199701</v>
      </c>
      <c r="AU413">
        <f>'Q2 DATA 1965-2021'!E393-'Q2 DATA 1965-2021'!AM393</f>
        <v>2.52</v>
      </c>
      <c r="AV413" s="47">
        <v>4.99</v>
      </c>
      <c r="AW413" s="47">
        <v>0.45</v>
      </c>
      <c r="BI413" s="45">
        <v>199701</v>
      </c>
      <c r="BJ413">
        <f>'Q2 DATA 1965-2021'!F393-'Q2 DATA 1965-2021'!AM393</f>
        <v>6.01</v>
      </c>
      <c r="BK413" s="47">
        <v>4.99</v>
      </c>
      <c r="BL413" s="47">
        <v>0.45</v>
      </c>
    </row>
    <row r="414" spans="1:64" x14ac:dyDescent="0.2">
      <c r="A414" s="45">
        <v>199702</v>
      </c>
      <c r="B414">
        <f>'Q2 DATA 1965-2021'!B394-'Q2 DATA 1965-2021'!AM394</f>
        <v>-2.41</v>
      </c>
      <c r="C414" s="47">
        <v>-0.49</v>
      </c>
      <c r="D414" s="47">
        <v>0.39</v>
      </c>
      <c r="P414" s="45">
        <v>199702</v>
      </c>
      <c r="Q414">
        <f>'Q2 DATA 1965-2021'!C394-'Q2 DATA 1965-2021'!AM394</f>
        <v>-3.72</v>
      </c>
      <c r="R414" s="47">
        <v>-0.49</v>
      </c>
      <c r="S414" s="47">
        <v>0.39</v>
      </c>
      <c r="AE414" s="45">
        <v>199702</v>
      </c>
      <c r="AF414">
        <f>'Q2 DATA 1965-2021'!D394-'Q2 DATA 1965-2021'!AM394</f>
        <v>-2.5</v>
      </c>
      <c r="AG414" s="47">
        <v>-0.49</v>
      </c>
      <c r="AH414" s="47">
        <v>0.39</v>
      </c>
      <c r="AT414" s="45">
        <v>199702</v>
      </c>
      <c r="AU414">
        <f>'Q2 DATA 1965-2021'!E394-'Q2 DATA 1965-2021'!AM394</f>
        <v>-0.52</v>
      </c>
      <c r="AV414" s="47">
        <v>-0.49</v>
      </c>
      <c r="AW414" s="47">
        <v>0.39</v>
      </c>
      <c r="BI414" s="45">
        <v>199702</v>
      </c>
      <c r="BJ414">
        <f>'Q2 DATA 1965-2021'!F394-'Q2 DATA 1965-2021'!AM394</f>
        <v>0.17999999999999994</v>
      </c>
      <c r="BK414" s="47">
        <v>-0.49</v>
      </c>
      <c r="BL414" s="47">
        <v>0.39</v>
      </c>
    </row>
    <row r="415" spans="1:64" x14ac:dyDescent="0.2">
      <c r="A415" s="45">
        <v>199703</v>
      </c>
      <c r="B415">
        <f>'Q2 DATA 1965-2021'!B395-'Q2 DATA 1965-2021'!AM395</f>
        <v>-5.16</v>
      </c>
      <c r="C415" s="47">
        <v>-5.03</v>
      </c>
      <c r="D415" s="47">
        <v>0.43</v>
      </c>
      <c r="P415" s="45">
        <v>199703</v>
      </c>
      <c r="Q415">
        <f>'Q2 DATA 1965-2021'!C395-'Q2 DATA 1965-2021'!AM395</f>
        <v>-5.92</v>
      </c>
      <c r="R415" s="47">
        <v>-5.03</v>
      </c>
      <c r="S415" s="47">
        <v>0.43</v>
      </c>
      <c r="AE415" s="45">
        <v>199703</v>
      </c>
      <c r="AF415">
        <f>'Q2 DATA 1965-2021'!D395-'Q2 DATA 1965-2021'!AM395</f>
        <v>-5.12</v>
      </c>
      <c r="AG415" s="47">
        <v>-5.03</v>
      </c>
      <c r="AH415" s="47">
        <v>0.43</v>
      </c>
      <c r="AT415" s="45">
        <v>199703</v>
      </c>
      <c r="AU415">
        <f>'Q2 DATA 1965-2021'!E395-'Q2 DATA 1965-2021'!AM395</f>
        <v>-5.2399999999999993</v>
      </c>
      <c r="AV415" s="47">
        <v>-5.03</v>
      </c>
      <c r="AW415" s="47">
        <v>0.43</v>
      </c>
      <c r="BI415" s="45">
        <v>199703</v>
      </c>
      <c r="BJ415">
        <f>'Q2 DATA 1965-2021'!F395-'Q2 DATA 1965-2021'!AM395</f>
        <v>-4.83</v>
      </c>
      <c r="BK415" s="47">
        <v>-5.03</v>
      </c>
      <c r="BL415" s="47">
        <v>0.43</v>
      </c>
    </row>
    <row r="416" spans="1:64" x14ac:dyDescent="0.2">
      <c r="A416" s="45">
        <v>199704</v>
      </c>
      <c r="B416">
        <f>'Q2 DATA 1965-2021'!B396-'Q2 DATA 1965-2021'!AM396</f>
        <v>-3.97</v>
      </c>
      <c r="C416" s="47">
        <v>4.04</v>
      </c>
      <c r="D416" s="47">
        <v>0.43</v>
      </c>
      <c r="P416" s="45">
        <v>199704</v>
      </c>
      <c r="Q416">
        <f>'Q2 DATA 1965-2021'!C396-'Q2 DATA 1965-2021'!AM396</f>
        <v>-1.27</v>
      </c>
      <c r="R416" s="47">
        <v>4.04</v>
      </c>
      <c r="S416" s="47">
        <v>0.43</v>
      </c>
      <c r="AE416" s="45">
        <v>199704</v>
      </c>
      <c r="AF416">
        <f>'Q2 DATA 1965-2021'!D396-'Q2 DATA 1965-2021'!AM396</f>
        <v>1.3</v>
      </c>
      <c r="AG416" s="47">
        <v>4.04</v>
      </c>
      <c r="AH416" s="47">
        <v>0.43</v>
      </c>
      <c r="AT416" s="45">
        <v>199704</v>
      </c>
      <c r="AU416">
        <f>'Q2 DATA 1965-2021'!E396-'Q2 DATA 1965-2021'!AM396</f>
        <v>1.64</v>
      </c>
      <c r="AV416" s="47">
        <v>4.04</v>
      </c>
      <c r="AW416" s="47">
        <v>0.43</v>
      </c>
      <c r="BI416" s="45">
        <v>199704</v>
      </c>
      <c r="BJ416">
        <f>'Q2 DATA 1965-2021'!F396-'Q2 DATA 1965-2021'!AM396</f>
        <v>5.6000000000000005</v>
      </c>
      <c r="BK416" s="47">
        <v>4.04</v>
      </c>
      <c r="BL416" s="47">
        <v>0.43</v>
      </c>
    </row>
    <row r="417" spans="1:64" x14ac:dyDescent="0.2">
      <c r="A417" s="45">
        <v>199705</v>
      </c>
      <c r="B417">
        <f>'Q2 DATA 1965-2021'!B397-'Q2 DATA 1965-2021'!AM397</f>
        <v>9.07</v>
      </c>
      <c r="C417" s="47">
        <v>6.74</v>
      </c>
      <c r="D417" s="47">
        <v>0.49</v>
      </c>
      <c r="P417" s="45">
        <v>199705</v>
      </c>
      <c r="Q417">
        <f>'Q2 DATA 1965-2021'!C397-'Q2 DATA 1965-2021'!AM397</f>
        <v>12.12</v>
      </c>
      <c r="R417" s="47">
        <v>6.74</v>
      </c>
      <c r="S417" s="47">
        <v>0.49</v>
      </c>
      <c r="AE417" s="45">
        <v>199705</v>
      </c>
      <c r="AF417">
        <f>'Q2 DATA 1965-2021'!D397-'Q2 DATA 1965-2021'!AM397</f>
        <v>10.09</v>
      </c>
      <c r="AG417" s="47">
        <v>6.74</v>
      </c>
      <c r="AH417" s="47">
        <v>0.49</v>
      </c>
      <c r="AT417" s="45">
        <v>199705</v>
      </c>
      <c r="AU417">
        <f>'Q2 DATA 1965-2021'!E397-'Q2 DATA 1965-2021'!AM397</f>
        <v>7.6</v>
      </c>
      <c r="AV417" s="47">
        <v>6.74</v>
      </c>
      <c r="AW417" s="47">
        <v>0.49</v>
      </c>
      <c r="BI417" s="45">
        <v>199705</v>
      </c>
      <c r="BJ417">
        <f>'Q2 DATA 1965-2021'!F397-'Q2 DATA 1965-2021'!AM397</f>
        <v>5.7</v>
      </c>
      <c r="BK417" s="47">
        <v>6.74</v>
      </c>
      <c r="BL417" s="47">
        <v>0.49</v>
      </c>
    </row>
    <row r="418" spans="1:64" x14ac:dyDescent="0.2">
      <c r="A418" s="45">
        <v>199706</v>
      </c>
      <c r="B418">
        <f>'Q2 DATA 1965-2021'!B398-'Q2 DATA 1965-2021'!AM398</f>
        <v>5.55</v>
      </c>
      <c r="C418" s="47">
        <v>4.0999999999999996</v>
      </c>
      <c r="D418" s="47">
        <v>0.37</v>
      </c>
      <c r="P418" s="45">
        <v>199706</v>
      </c>
      <c r="Q418">
        <f>'Q2 DATA 1965-2021'!C398-'Q2 DATA 1965-2021'!AM398</f>
        <v>4.9799999999999995</v>
      </c>
      <c r="R418" s="47">
        <v>4.0999999999999996</v>
      </c>
      <c r="S418" s="47">
        <v>0.37</v>
      </c>
      <c r="AE418" s="45">
        <v>199706</v>
      </c>
      <c r="AF418">
        <f>'Q2 DATA 1965-2021'!D398-'Q2 DATA 1965-2021'!AM398</f>
        <v>4.28</v>
      </c>
      <c r="AG418" s="47">
        <v>4.0999999999999996</v>
      </c>
      <c r="AH418" s="47">
        <v>0.37</v>
      </c>
      <c r="AT418" s="45">
        <v>199706</v>
      </c>
      <c r="AU418">
        <f>'Q2 DATA 1965-2021'!E398-'Q2 DATA 1965-2021'!AM398</f>
        <v>3.07</v>
      </c>
      <c r="AV418" s="47">
        <v>4.0999999999999996</v>
      </c>
      <c r="AW418" s="47">
        <v>0.37</v>
      </c>
      <c r="BI418" s="45">
        <v>199706</v>
      </c>
      <c r="BJ418">
        <f>'Q2 DATA 1965-2021'!F398-'Q2 DATA 1965-2021'!AM398</f>
        <v>4.04</v>
      </c>
      <c r="BK418" s="47">
        <v>4.0999999999999996</v>
      </c>
      <c r="BL418" s="47">
        <v>0.37</v>
      </c>
    </row>
    <row r="419" spans="1:64" x14ac:dyDescent="0.2">
      <c r="A419" s="45">
        <v>199707</v>
      </c>
      <c r="B419">
        <f>'Q2 DATA 1965-2021'!B399-'Q2 DATA 1965-2021'!AM399</f>
        <v>5.0200000000000005</v>
      </c>
      <c r="C419" s="47">
        <v>7.33</v>
      </c>
      <c r="D419" s="47">
        <v>0.43</v>
      </c>
      <c r="P419" s="45">
        <v>199707</v>
      </c>
      <c r="Q419">
        <f>'Q2 DATA 1965-2021'!C399-'Q2 DATA 1965-2021'!AM399</f>
        <v>4.54</v>
      </c>
      <c r="R419" s="47">
        <v>7.33</v>
      </c>
      <c r="S419" s="47">
        <v>0.43</v>
      </c>
      <c r="AE419" s="45">
        <v>199707</v>
      </c>
      <c r="AF419">
        <f>'Q2 DATA 1965-2021'!D399-'Q2 DATA 1965-2021'!AM399</f>
        <v>5.58</v>
      </c>
      <c r="AG419" s="47">
        <v>7.33</v>
      </c>
      <c r="AH419" s="47">
        <v>0.43</v>
      </c>
      <c r="AT419" s="45">
        <v>199707</v>
      </c>
      <c r="AU419">
        <f>'Q2 DATA 1965-2021'!E399-'Q2 DATA 1965-2021'!AM399</f>
        <v>6.6000000000000005</v>
      </c>
      <c r="AV419" s="47">
        <v>7.33</v>
      </c>
      <c r="AW419" s="47">
        <v>0.43</v>
      </c>
      <c r="BI419" s="45">
        <v>199707</v>
      </c>
      <c r="BJ419">
        <f>'Q2 DATA 1965-2021'!F399-'Q2 DATA 1965-2021'!AM399</f>
        <v>7.8900000000000006</v>
      </c>
      <c r="BK419" s="47">
        <v>7.33</v>
      </c>
      <c r="BL419" s="47">
        <v>0.43</v>
      </c>
    </row>
    <row r="420" spans="1:64" x14ac:dyDescent="0.2">
      <c r="A420" s="45">
        <v>199708</v>
      </c>
      <c r="B420">
        <f>'Q2 DATA 1965-2021'!B400-'Q2 DATA 1965-2021'!AM400</f>
        <v>3.9699999999999998</v>
      </c>
      <c r="C420" s="47">
        <v>-4.1500000000000004</v>
      </c>
      <c r="D420" s="47">
        <v>0.41</v>
      </c>
      <c r="P420" s="45">
        <v>199708</v>
      </c>
      <c r="Q420">
        <f>'Q2 DATA 1965-2021'!C400-'Q2 DATA 1965-2021'!AM400</f>
        <v>2.67</v>
      </c>
      <c r="R420" s="47">
        <v>-4.1500000000000004</v>
      </c>
      <c r="S420" s="47">
        <v>0.41</v>
      </c>
      <c r="AE420" s="45">
        <v>199708</v>
      </c>
      <c r="AF420">
        <f>'Q2 DATA 1965-2021'!D400-'Q2 DATA 1965-2021'!AM400</f>
        <v>1.31</v>
      </c>
      <c r="AG420" s="47">
        <v>-4.1500000000000004</v>
      </c>
      <c r="AH420" s="47">
        <v>0.41</v>
      </c>
      <c r="AT420" s="45">
        <v>199708</v>
      </c>
      <c r="AU420">
        <f>'Q2 DATA 1965-2021'!E400-'Q2 DATA 1965-2021'!AM400</f>
        <v>-0.26</v>
      </c>
      <c r="AV420" s="47">
        <v>-4.1500000000000004</v>
      </c>
      <c r="AW420" s="47">
        <v>0.41</v>
      </c>
      <c r="BI420" s="45">
        <v>199708</v>
      </c>
      <c r="BJ420">
        <f>'Q2 DATA 1965-2021'!F400-'Q2 DATA 1965-2021'!AM400</f>
        <v>-5.99</v>
      </c>
      <c r="BK420" s="47">
        <v>-4.1500000000000004</v>
      </c>
      <c r="BL420" s="47">
        <v>0.41</v>
      </c>
    </row>
    <row r="421" spans="1:64" x14ac:dyDescent="0.2">
      <c r="A421" s="45">
        <v>199709</v>
      </c>
      <c r="B421">
        <f>'Q2 DATA 1965-2021'!B401-'Q2 DATA 1965-2021'!AM401</f>
        <v>9.16</v>
      </c>
      <c r="C421" s="47">
        <v>5.35</v>
      </c>
      <c r="D421" s="47">
        <v>0.44</v>
      </c>
      <c r="P421" s="45">
        <v>199709</v>
      </c>
      <c r="Q421">
        <f>'Q2 DATA 1965-2021'!C401-'Q2 DATA 1965-2021'!AM401</f>
        <v>7.51</v>
      </c>
      <c r="R421" s="47">
        <v>5.35</v>
      </c>
      <c r="S421" s="47">
        <v>0.44</v>
      </c>
      <c r="AE421" s="45">
        <v>199709</v>
      </c>
      <c r="AF421">
        <f>'Q2 DATA 1965-2021'!D401-'Q2 DATA 1965-2021'!AM401</f>
        <v>6.4399999999999995</v>
      </c>
      <c r="AG421" s="47">
        <v>5.35</v>
      </c>
      <c r="AH421" s="47">
        <v>0.44</v>
      </c>
      <c r="AT421" s="45">
        <v>199709</v>
      </c>
      <c r="AU421">
        <f>'Q2 DATA 1965-2021'!E401-'Q2 DATA 1965-2021'!AM401</f>
        <v>4.9499999999999993</v>
      </c>
      <c r="AV421" s="47">
        <v>5.35</v>
      </c>
      <c r="AW421" s="47">
        <v>0.44</v>
      </c>
      <c r="BI421" s="45">
        <v>199709</v>
      </c>
      <c r="BJ421">
        <f>'Q2 DATA 1965-2021'!F401-'Q2 DATA 1965-2021'!AM401</f>
        <v>4.9899999999999993</v>
      </c>
      <c r="BK421" s="47">
        <v>5.35</v>
      </c>
      <c r="BL421" s="47">
        <v>0.44</v>
      </c>
    </row>
    <row r="422" spans="1:64" x14ac:dyDescent="0.2">
      <c r="A422" s="45">
        <v>199710</v>
      </c>
      <c r="B422">
        <f>'Q2 DATA 1965-2021'!B402-'Q2 DATA 1965-2021'!AM402</f>
        <v>-3.48</v>
      </c>
      <c r="C422" s="47">
        <v>-3.8</v>
      </c>
      <c r="D422" s="47">
        <v>0.42</v>
      </c>
      <c r="P422" s="45">
        <v>199710</v>
      </c>
      <c r="Q422">
        <f>'Q2 DATA 1965-2021'!C402-'Q2 DATA 1965-2021'!AM402</f>
        <v>-4.82</v>
      </c>
      <c r="R422" s="47">
        <v>-3.8</v>
      </c>
      <c r="S422" s="47">
        <v>0.42</v>
      </c>
      <c r="AE422" s="45">
        <v>199710</v>
      </c>
      <c r="AF422">
        <f>'Q2 DATA 1965-2021'!D402-'Q2 DATA 1965-2021'!AM402</f>
        <v>-4.8099999999999996</v>
      </c>
      <c r="AG422" s="47">
        <v>-3.8</v>
      </c>
      <c r="AH422" s="47">
        <v>0.42</v>
      </c>
      <c r="AT422" s="45">
        <v>199710</v>
      </c>
      <c r="AU422">
        <f>'Q2 DATA 1965-2021'!E402-'Q2 DATA 1965-2021'!AM402</f>
        <v>-5.27</v>
      </c>
      <c r="AV422" s="47">
        <v>-3.8</v>
      </c>
      <c r="AW422" s="47">
        <v>0.42</v>
      </c>
      <c r="BI422" s="45">
        <v>199710</v>
      </c>
      <c r="BJ422">
        <f>'Q2 DATA 1965-2021'!F402-'Q2 DATA 1965-2021'!AM402</f>
        <v>-3.39</v>
      </c>
      <c r="BK422" s="47">
        <v>-3.8</v>
      </c>
      <c r="BL422" s="47">
        <v>0.42</v>
      </c>
    </row>
    <row r="423" spans="1:64" x14ac:dyDescent="0.2">
      <c r="A423" s="45">
        <v>199711</v>
      </c>
      <c r="B423">
        <f>'Q2 DATA 1965-2021'!B403-'Q2 DATA 1965-2021'!AM403</f>
        <v>-2.33</v>
      </c>
      <c r="C423" s="47">
        <v>2.98</v>
      </c>
      <c r="D423" s="47">
        <v>0.39</v>
      </c>
      <c r="P423" s="45">
        <v>199711</v>
      </c>
      <c r="Q423">
        <f>'Q2 DATA 1965-2021'!C403-'Q2 DATA 1965-2021'!AM403</f>
        <v>-2.3199999999999998</v>
      </c>
      <c r="R423" s="47">
        <v>2.98</v>
      </c>
      <c r="S423" s="47">
        <v>0.39</v>
      </c>
      <c r="AE423" s="45">
        <v>199711</v>
      </c>
      <c r="AF423">
        <f>'Q2 DATA 1965-2021'!D403-'Q2 DATA 1965-2021'!AM403</f>
        <v>-1</v>
      </c>
      <c r="AG423" s="47">
        <v>2.98</v>
      </c>
      <c r="AH423" s="47">
        <v>0.39</v>
      </c>
      <c r="AT423" s="45">
        <v>199711</v>
      </c>
      <c r="AU423">
        <f>'Q2 DATA 1965-2021'!E403-'Q2 DATA 1965-2021'!AM403</f>
        <v>1.38</v>
      </c>
      <c r="AV423" s="47">
        <v>2.98</v>
      </c>
      <c r="AW423" s="47">
        <v>0.39</v>
      </c>
      <c r="BI423" s="45">
        <v>199711</v>
      </c>
      <c r="BJ423">
        <f>'Q2 DATA 1965-2021'!F403-'Q2 DATA 1965-2021'!AM403</f>
        <v>4.29</v>
      </c>
      <c r="BK423" s="47">
        <v>2.98</v>
      </c>
      <c r="BL423" s="47">
        <v>0.39</v>
      </c>
    </row>
    <row r="424" spans="1:64" x14ac:dyDescent="0.2">
      <c r="A424" s="45">
        <v>199712</v>
      </c>
      <c r="B424">
        <f>'Q2 DATA 1965-2021'!B404-'Q2 DATA 1965-2021'!AM404</f>
        <v>-2.13</v>
      </c>
      <c r="C424" s="47">
        <v>1.32</v>
      </c>
      <c r="D424" s="47">
        <v>0.48</v>
      </c>
      <c r="P424" s="45">
        <v>199712</v>
      </c>
      <c r="Q424">
        <f>'Q2 DATA 1965-2021'!C404-'Q2 DATA 1965-2021'!AM404</f>
        <v>0.44000000000000006</v>
      </c>
      <c r="R424" s="47">
        <v>1.32</v>
      </c>
      <c r="S424" s="47">
        <v>0.48</v>
      </c>
      <c r="AE424" s="45">
        <v>199712</v>
      </c>
      <c r="AF424">
        <f>'Q2 DATA 1965-2021'!D404-'Q2 DATA 1965-2021'!AM404</f>
        <v>1.54</v>
      </c>
      <c r="AG424" s="47">
        <v>1.32</v>
      </c>
      <c r="AH424" s="47">
        <v>0.48</v>
      </c>
      <c r="AT424" s="45">
        <v>199712</v>
      </c>
      <c r="AU424">
        <f>'Q2 DATA 1965-2021'!E404-'Q2 DATA 1965-2021'!AM404</f>
        <v>1.37</v>
      </c>
      <c r="AV424" s="47">
        <v>1.32</v>
      </c>
      <c r="AW424" s="47">
        <v>0.48</v>
      </c>
      <c r="BI424" s="45">
        <v>199712</v>
      </c>
      <c r="BJ424">
        <f>'Q2 DATA 1965-2021'!F404-'Q2 DATA 1965-2021'!AM404</f>
        <v>1.56</v>
      </c>
      <c r="BK424" s="47">
        <v>1.32</v>
      </c>
      <c r="BL424" s="47">
        <v>0.48</v>
      </c>
    </row>
    <row r="425" spans="1:64" x14ac:dyDescent="0.2">
      <c r="A425" s="45">
        <v>199801</v>
      </c>
      <c r="B425">
        <f>'Q2 DATA 1965-2021'!B405-'Q2 DATA 1965-2021'!AM405</f>
        <v>-1.1199999999999999</v>
      </c>
      <c r="C425" s="47">
        <v>0.15</v>
      </c>
      <c r="D425" s="47">
        <v>0.43</v>
      </c>
      <c r="P425" s="45">
        <v>199801</v>
      </c>
      <c r="Q425">
        <f>'Q2 DATA 1965-2021'!C405-'Q2 DATA 1965-2021'!AM405</f>
        <v>-1.39</v>
      </c>
      <c r="R425" s="47">
        <v>0.15</v>
      </c>
      <c r="S425" s="47">
        <v>0.43</v>
      </c>
      <c r="AE425" s="45">
        <v>199801</v>
      </c>
      <c r="AF425">
        <f>'Q2 DATA 1965-2021'!D405-'Q2 DATA 1965-2021'!AM405</f>
        <v>-1.78</v>
      </c>
      <c r="AG425" s="47">
        <v>0.15</v>
      </c>
      <c r="AH425" s="47">
        <v>0.43</v>
      </c>
      <c r="AT425" s="45">
        <v>199801</v>
      </c>
      <c r="AU425">
        <f>'Q2 DATA 1965-2021'!E405-'Q2 DATA 1965-2021'!AM405</f>
        <v>-1.48</v>
      </c>
      <c r="AV425" s="47">
        <v>0.15</v>
      </c>
      <c r="AW425" s="47">
        <v>0.43</v>
      </c>
      <c r="BI425" s="45">
        <v>199801</v>
      </c>
      <c r="BJ425">
        <f>'Q2 DATA 1965-2021'!F405-'Q2 DATA 1965-2021'!AM405</f>
        <v>0.76</v>
      </c>
      <c r="BK425" s="47">
        <v>0.15</v>
      </c>
      <c r="BL425" s="47">
        <v>0.43</v>
      </c>
    </row>
    <row r="426" spans="1:64" x14ac:dyDescent="0.2">
      <c r="A426" s="45">
        <v>199802</v>
      </c>
      <c r="B426">
        <f>'Q2 DATA 1965-2021'!B406-'Q2 DATA 1965-2021'!AM406</f>
        <v>5.8400000000000007</v>
      </c>
      <c r="C426" s="47">
        <v>7.04</v>
      </c>
      <c r="D426" s="47">
        <v>0.39</v>
      </c>
      <c r="P426" s="45">
        <v>199802</v>
      </c>
      <c r="Q426">
        <f>'Q2 DATA 1965-2021'!C406-'Q2 DATA 1965-2021'!AM406</f>
        <v>7.64</v>
      </c>
      <c r="R426" s="47">
        <v>7.04</v>
      </c>
      <c r="S426" s="47">
        <v>0.39</v>
      </c>
      <c r="AE426" s="45">
        <v>199802</v>
      </c>
      <c r="AF426">
        <f>'Q2 DATA 1965-2021'!D406-'Q2 DATA 1965-2021'!AM406</f>
        <v>8.33</v>
      </c>
      <c r="AG426" s="47">
        <v>7.04</v>
      </c>
      <c r="AH426" s="47">
        <v>0.39</v>
      </c>
      <c r="AT426" s="45">
        <v>199802</v>
      </c>
      <c r="AU426">
        <f>'Q2 DATA 1965-2021'!E406-'Q2 DATA 1965-2021'!AM406</f>
        <v>7.17</v>
      </c>
      <c r="AV426" s="47">
        <v>7.04</v>
      </c>
      <c r="AW426" s="47">
        <v>0.39</v>
      </c>
      <c r="BI426" s="45">
        <v>199802</v>
      </c>
      <c r="BJ426">
        <f>'Q2 DATA 1965-2021'!F406-'Q2 DATA 1965-2021'!AM406</f>
        <v>6.91</v>
      </c>
      <c r="BK426" s="47">
        <v>7.04</v>
      </c>
      <c r="BL426" s="47">
        <v>0.39</v>
      </c>
    </row>
    <row r="427" spans="1:64" x14ac:dyDescent="0.2">
      <c r="A427" s="45">
        <v>199803</v>
      </c>
      <c r="B427">
        <f>'Q2 DATA 1965-2021'!B407-'Q2 DATA 1965-2021'!AM407</f>
        <v>4.96</v>
      </c>
      <c r="C427" s="47">
        <v>4.76</v>
      </c>
      <c r="D427" s="47">
        <v>0.39</v>
      </c>
      <c r="P427" s="45">
        <v>199803</v>
      </c>
      <c r="Q427">
        <f>'Q2 DATA 1965-2021'!C407-'Q2 DATA 1965-2021'!AM407</f>
        <v>4.1000000000000005</v>
      </c>
      <c r="R427" s="47">
        <v>4.76</v>
      </c>
      <c r="S427" s="47">
        <v>0.39</v>
      </c>
      <c r="AE427" s="45">
        <v>199803</v>
      </c>
      <c r="AF427">
        <f>'Q2 DATA 1965-2021'!D407-'Q2 DATA 1965-2021'!AM407</f>
        <v>4.08</v>
      </c>
      <c r="AG427" s="47">
        <v>4.76</v>
      </c>
      <c r="AH427" s="47">
        <v>0.39</v>
      </c>
      <c r="AT427" s="45">
        <v>199803</v>
      </c>
      <c r="AU427">
        <f>'Q2 DATA 1965-2021'!E407-'Q2 DATA 1965-2021'!AM407</f>
        <v>4.4700000000000006</v>
      </c>
      <c r="AV427" s="47">
        <v>4.76</v>
      </c>
      <c r="AW427" s="47">
        <v>0.39</v>
      </c>
      <c r="BI427" s="45">
        <v>199803</v>
      </c>
      <c r="BJ427">
        <f>'Q2 DATA 1965-2021'!F407-'Q2 DATA 1965-2021'!AM407</f>
        <v>4.83</v>
      </c>
      <c r="BK427" s="47">
        <v>4.76</v>
      </c>
      <c r="BL427" s="47">
        <v>0.39</v>
      </c>
    </row>
    <row r="428" spans="1:64" x14ac:dyDescent="0.2">
      <c r="A428" s="45">
        <v>199804</v>
      </c>
      <c r="B428">
        <f>'Q2 DATA 1965-2021'!B408-'Q2 DATA 1965-2021'!AM408</f>
        <v>2.19</v>
      </c>
      <c r="C428" s="47">
        <v>0.73</v>
      </c>
      <c r="D428" s="47">
        <v>0.43</v>
      </c>
      <c r="P428" s="45">
        <v>199804</v>
      </c>
      <c r="Q428">
        <f>'Q2 DATA 1965-2021'!C408-'Q2 DATA 1965-2021'!AM408</f>
        <v>0.74</v>
      </c>
      <c r="R428" s="47">
        <v>0.73</v>
      </c>
      <c r="S428" s="47">
        <v>0.43</v>
      </c>
      <c r="AE428" s="45">
        <v>199804</v>
      </c>
      <c r="AF428">
        <f>'Q2 DATA 1965-2021'!D408-'Q2 DATA 1965-2021'!AM408</f>
        <v>0.21000000000000002</v>
      </c>
      <c r="AG428" s="47">
        <v>0.73</v>
      </c>
      <c r="AH428" s="47">
        <v>0.43</v>
      </c>
      <c r="AT428" s="45">
        <v>199804</v>
      </c>
      <c r="AU428">
        <f>'Q2 DATA 1965-2021'!E408-'Q2 DATA 1965-2021'!AM408</f>
        <v>-0.12</v>
      </c>
      <c r="AV428" s="47">
        <v>0.73</v>
      </c>
      <c r="AW428" s="47">
        <v>0.43</v>
      </c>
      <c r="BI428" s="45">
        <v>199804</v>
      </c>
      <c r="BJ428">
        <f>'Q2 DATA 1965-2021'!F408-'Q2 DATA 1965-2021'!AM408</f>
        <v>0.96</v>
      </c>
      <c r="BK428" s="47">
        <v>0.73</v>
      </c>
      <c r="BL428" s="47">
        <v>0.43</v>
      </c>
    </row>
    <row r="429" spans="1:64" x14ac:dyDescent="0.2">
      <c r="A429" s="45">
        <v>199805</v>
      </c>
      <c r="B429">
        <f>'Q2 DATA 1965-2021'!B409-'Q2 DATA 1965-2021'!AM409</f>
        <v>-5.17</v>
      </c>
      <c r="C429" s="47">
        <v>-3.07</v>
      </c>
      <c r="D429" s="47">
        <v>0.4</v>
      </c>
      <c r="P429" s="45">
        <v>199805</v>
      </c>
      <c r="Q429">
        <f>'Q2 DATA 1965-2021'!C409-'Q2 DATA 1965-2021'!AM409</f>
        <v>-5.98</v>
      </c>
      <c r="R429" s="47">
        <v>-3.07</v>
      </c>
      <c r="S429" s="47">
        <v>0.4</v>
      </c>
      <c r="AE429" s="45">
        <v>199805</v>
      </c>
      <c r="AF429">
        <f>'Q2 DATA 1965-2021'!D409-'Q2 DATA 1965-2021'!AM409</f>
        <v>-6.2</v>
      </c>
      <c r="AG429" s="47">
        <v>-3.07</v>
      </c>
      <c r="AH429" s="47">
        <v>0.4</v>
      </c>
      <c r="AT429" s="45">
        <v>199805</v>
      </c>
      <c r="AU429">
        <f>'Q2 DATA 1965-2021'!E409-'Q2 DATA 1965-2021'!AM409</f>
        <v>-4.09</v>
      </c>
      <c r="AV429" s="47">
        <v>-3.07</v>
      </c>
      <c r="AW429" s="47">
        <v>0.4</v>
      </c>
      <c r="BI429" s="45">
        <v>199805</v>
      </c>
      <c r="BJ429">
        <f>'Q2 DATA 1965-2021'!F409-'Q2 DATA 1965-2021'!AM409</f>
        <v>-2.12</v>
      </c>
      <c r="BK429" s="47">
        <v>-3.07</v>
      </c>
      <c r="BL429" s="47">
        <v>0.4</v>
      </c>
    </row>
    <row r="430" spans="1:64" x14ac:dyDescent="0.2">
      <c r="A430" s="45">
        <v>199806</v>
      </c>
      <c r="B430">
        <f>'Q2 DATA 1965-2021'!B410-'Q2 DATA 1965-2021'!AM410</f>
        <v>-1.08</v>
      </c>
      <c r="C430" s="47">
        <v>3.18</v>
      </c>
      <c r="D430" s="47">
        <v>0.41</v>
      </c>
      <c r="P430" s="45">
        <v>199806</v>
      </c>
      <c r="Q430">
        <f>'Q2 DATA 1965-2021'!C410-'Q2 DATA 1965-2021'!AM410</f>
        <v>0.27999999999999997</v>
      </c>
      <c r="R430" s="47">
        <v>3.18</v>
      </c>
      <c r="S430" s="47">
        <v>0.41</v>
      </c>
      <c r="AE430" s="45">
        <v>199806</v>
      </c>
      <c r="AF430">
        <f>'Q2 DATA 1965-2021'!D410-'Q2 DATA 1965-2021'!AM410</f>
        <v>0.68000000000000016</v>
      </c>
      <c r="AG430" s="47">
        <v>3.18</v>
      </c>
      <c r="AH430" s="47">
        <v>0.41</v>
      </c>
      <c r="AT430" s="45">
        <v>199806</v>
      </c>
      <c r="AU430">
        <f>'Q2 DATA 1965-2021'!E410-'Q2 DATA 1965-2021'!AM410</f>
        <v>-9.9999999999999978E-2</v>
      </c>
      <c r="AV430" s="47">
        <v>3.18</v>
      </c>
      <c r="AW430" s="47">
        <v>0.41</v>
      </c>
      <c r="BI430" s="45">
        <v>199806</v>
      </c>
      <c r="BJ430">
        <f>'Q2 DATA 1965-2021'!F410-'Q2 DATA 1965-2021'!AM410</f>
        <v>4.26</v>
      </c>
      <c r="BK430" s="47">
        <v>3.18</v>
      </c>
      <c r="BL430" s="47">
        <v>0.41</v>
      </c>
    </row>
    <row r="431" spans="1:64" x14ac:dyDescent="0.2">
      <c r="A431" s="45">
        <v>199807</v>
      </c>
      <c r="B431">
        <f>'Q2 DATA 1965-2021'!B411-'Q2 DATA 1965-2021'!AM411</f>
        <v>-6.61</v>
      </c>
      <c r="C431" s="47">
        <v>-2.46</v>
      </c>
      <c r="D431" s="47">
        <v>0.4</v>
      </c>
      <c r="P431" s="45">
        <v>199807</v>
      </c>
      <c r="Q431">
        <f>'Q2 DATA 1965-2021'!C411-'Q2 DATA 1965-2021'!AM411</f>
        <v>-8.09</v>
      </c>
      <c r="R431" s="47">
        <v>-2.46</v>
      </c>
      <c r="S431" s="47">
        <v>0.4</v>
      </c>
      <c r="AE431" s="45">
        <v>199807</v>
      </c>
      <c r="AF431">
        <f>'Q2 DATA 1965-2021'!D411-'Q2 DATA 1965-2021'!AM411</f>
        <v>-8.26</v>
      </c>
      <c r="AG431" s="47">
        <v>-2.46</v>
      </c>
      <c r="AH431" s="47">
        <v>0.4</v>
      </c>
      <c r="AT431" s="45">
        <v>199807</v>
      </c>
      <c r="AU431">
        <f>'Q2 DATA 1965-2021'!E411-'Q2 DATA 1965-2021'!AM411</f>
        <v>-6</v>
      </c>
      <c r="AV431" s="47">
        <v>-2.46</v>
      </c>
      <c r="AW431" s="47">
        <v>0.4</v>
      </c>
      <c r="BI431" s="45">
        <v>199807</v>
      </c>
      <c r="BJ431">
        <f>'Q2 DATA 1965-2021'!F411-'Q2 DATA 1965-2021'!AM411</f>
        <v>-1.1299999999999999</v>
      </c>
      <c r="BK431" s="47">
        <v>-2.46</v>
      </c>
      <c r="BL431" s="47">
        <v>0.4</v>
      </c>
    </row>
    <row r="432" spans="1:64" x14ac:dyDescent="0.2">
      <c r="A432" s="45">
        <v>199808</v>
      </c>
      <c r="B432">
        <f>'Q2 DATA 1965-2021'!B412-'Q2 DATA 1965-2021'!AM412</f>
        <v>-22.23</v>
      </c>
      <c r="C432" s="47">
        <v>-16.079999999999998</v>
      </c>
      <c r="D432" s="47">
        <v>0.43</v>
      </c>
      <c r="P432" s="45">
        <v>199808</v>
      </c>
      <c r="Q432">
        <f>'Q2 DATA 1965-2021'!C412-'Q2 DATA 1965-2021'!AM412</f>
        <v>-20.669999999999998</v>
      </c>
      <c r="R432" s="47">
        <v>-16.079999999999998</v>
      </c>
      <c r="S432" s="47">
        <v>0.43</v>
      </c>
      <c r="AE432" s="45">
        <v>199808</v>
      </c>
      <c r="AF432">
        <f>'Q2 DATA 1965-2021'!D412-'Q2 DATA 1965-2021'!AM412</f>
        <v>-20.52</v>
      </c>
      <c r="AG432" s="47">
        <v>-16.079999999999998</v>
      </c>
      <c r="AH432" s="47">
        <v>0.43</v>
      </c>
      <c r="AT432" s="45">
        <v>199808</v>
      </c>
      <c r="AU432">
        <f>'Q2 DATA 1965-2021'!E412-'Q2 DATA 1965-2021'!AM412</f>
        <v>-18.16</v>
      </c>
      <c r="AV432" s="47">
        <v>-16.079999999999998</v>
      </c>
      <c r="AW432" s="47">
        <v>0.43</v>
      </c>
      <c r="BI432" s="45">
        <v>199808</v>
      </c>
      <c r="BJ432">
        <f>'Q2 DATA 1965-2021'!F412-'Q2 DATA 1965-2021'!AM412</f>
        <v>-14.94</v>
      </c>
      <c r="BK432" s="47">
        <v>-16.079999999999998</v>
      </c>
      <c r="BL432" s="47">
        <v>0.43</v>
      </c>
    </row>
    <row r="433" spans="1:64" x14ac:dyDescent="0.2">
      <c r="A433" s="45">
        <v>199809</v>
      </c>
      <c r="B433">
        <f>'Q2 DATA 1965-2021'!B413-'Q2 DATA 1965-2021'!AM413</f>
        <v>2.7800000000000002</v>
      </c>
      <c r="C433" s="47">
        <v>6.15</v>
      </c>
      <c r="D433" s="47">
        <v>0.46</v>
      </c>
      <c r="P433" s="45">
        <v>199809</v>
      </c>
      <c r="Q433">
        <f>'Q2 DATA 1965-2021'!C413-'Q2 DATA 1965-2021'!AM413</f>
        <v>6.93</v>
      </c>
      <c r="R433" s="47">
        <v>6.15</v>
      </c>
      <c r="S433" s="47">
        <v>0.46</v>
      </c>
      <c r="AE433" s="45">
        <v>199809</v>
      </c>
      <c r="AF433">
        <f>'Q2 DATA 1965-2021'!D413-'Q2 DATA 1965-2021'!AM413</f>
        <v>6.58</v>
      </c>
      <c r="AG433" s="47">
        <v>6.15</v>
      </c>
      <c r="AH433" s="47">
        <v>0.46</v>
      </c>
      <c r="AT433" s="45">
        <v>199809</v>
      </c>
      <c r="AU433">
        <f>'Q2 DATA 1965-2021'!E413-'Q2 DATA 1965-2021'!AM413</f>
        <v>5.68</v>
      </c>
      <c r="AV433" s="47">
        <v>6.15</v>
      </c>
      <c r="AW433" s="47">
        <v>0.46</v>
      </c>
      <c r="BI433" s="45">
        <v>199809</v>
      </c>
      <c r="BJ433">
        <f>'Q2 DATA 1965-2021'!F413-'Q2 DATA 1965-2021'!AM413</f>
        <v>6.12</v>
      </c>
      <c r="BK433" s="47">
        <v>6.15</v>
      </c>
      <c r="BL433" s="47">
        <v>0.46</v>
      </c>
    </row>
    <row r="434" spans="1:64" x14ac:dyDescent="0.2">
      <c r="A434" s="45">
        <v>199810</v>
      </c>
      <c r="B434">
        <f>'Q2 DATA 1965-2021'!B414-'Q2 DATA 1965-2021'!AM414</f>
        <v>1.7</v>
      </c>
      <c r="C434" s="47">
        <v>7.13</v>
      </c>
      <c r="D434" s="47">
        <v>0.32</v>
      </c>
      <c r="P434" s="45">
        <v>199810</v>
      </c>
      <c r="Q434">
        <f>'Q2 DATA 1965-2021'!C414-'Q2 DATA 1965-2021'!AM414</f>
        <v>3.8400000000000003</v>
      </c>
      <c r="R434" s="47">
        <v>7.13</v>
      </c>
      <c r="S434" s="47">
        <v>0.32</v>
      </c>
      <c r="AE434" s="45">
        <v>199810</v>
      </c>
      <c r="AF434">
        <f>'Q2 DATA 1965-2021'!D414-'Q2 DATA 1965-2021'!AM414</f>
        <v>4.38</v>
      </c>
      <c r="AG434" s="47">
        <v>7.13</v>
      </c>
      <c r="AH434" s="47">
        <v>0.32</v>
      </c>
      <c r="AT434" s="45">
        <v>199810</v>
      </c>
      <c r="AU434">
        <f>'Q2 DATA 1965-2021'!E414-'Q2 DATA 1965-2021'!AM414</f>
        <v>7.02</v>
      </c>
      <c r="AV434" s="47">
        <v>7.13</v>
      </c>
      <c r="AW434" s="47">
        <v>0.32</v>
      </c>
      <c r="BI434" s="45">
        <v>199810</v>
      </c>
      <c r="BJ434">
        <f>'Q2 DATA 1965-2021'!F414-'Q2 DATA 1965-2021'!AM414</f>
        <v>7.6999999999999993</v>
      </c>
      <c r="BK434" s="47">
        <v>7.13</v>
      </c>
      <c r="BL434" s="47">
        <v>0.32</v>
      </c>
    </row>
    <row r="435" spans="1:64" x14ac:dyDescent="0.2">
      <c r="A435" s="45">
        <v>199811</v>
      </c>
      <c r="B435">
        <f>'Q2 DATA 1965-2021'!B415-'Q2 DATA 1965-2021'!AM415</f>
        <v>7.8500000000000005</v>
      </c>
      <c r="C435" s="47">
        <v>6.1</v>
      </c>
      <c r="D435" s="47">
        <v>0.31</v>
      </c>
      <c r="P435" s="45">
        <v>199811</v>
      </c>
      <c r="Q435">
        <f>'Q2 DATA 1965-2021'!C415-'Q2 DATA 1965-2021'!AM415</f>
        <v>6.3500000000000005</v>
      </c>
      <c r="R435" s="47">
        <v>6.1</v>
      </c>
      <c r="S435" s="47">
        <v>0.31</v>
      </c>
      <c r="AE435" s="45">
        <v>199811</v>
      </c>
      <c r="AF435">
        <f>'Q2 DATA 1965-2021'!D415-'Q2 DATA 1965-2021'!AM415</f>
        <v>5.61</v>
      </c>
      <c r="AG435" s="47">
        <v>6.1</v>
      </c>
      <c r="AH435" s="47">
        <v>0.31</v>
      </c>
      <c r="AT435" s="45">
        <v>199811</v>
      </c>
      <c r="AU435">
        <f>'Q2 DATA 1965-2021'!E415-'Q2 DATA 1965-2021'!AM415</f>
        <v>3.9899999999999998</v>
      </c>
      <c r="AV435" s="47">
        <v>6.1</v>
      </c>
      <c r="AW435" s="47">
        <v>0.31</v>
      </c>
      <c r="BI435" s="45">
        <v>199811</v>
      </c>
      <c r="BJ435">
        <f>'Q2 DATA 1965-2021'!F415-'Q2 DATA 1965-2021'!AM415</f>
        <v>6.2700000000000005</v>
      </c>
      <c r="BK435" s="47">
        <v>6.1</v>
      </c>
      <c r="BL435" s="47">
        <v>0.31</v>
      </c>
    </row>
    <row r="436" spans="1:64" x14ac:dyDescent="0.2">
      <c r="A436" s="45">
        <v>199812</v>
      </c>
      <c r="B436">
        <f>'Q2 DATA 1965-2021'!B416-'Q2 DATA 1965-2021'!AM416</f>
        <v>2.08</v>
      </c>
      <c r="C436" s="47">
        <v>6.16</v>
      </c>
      <c r="D436" s="47">
        <v>0.38</v>
      </c>
      <c r="P436" s="45">
        <v>199812</v>
      </c>
      <c r="Q436">
        <f>'Q2 DATA 1965-2021'!C416-'Q2 DATA 1965-2021'!AM416</f>
        <v>5.29</v>
      </c>
      <c r="R436" s="47">
        <v>6.16</v>
      </c>
      <c r="S436" s="47">
        <v>0.38</v>
      </c>
      <c r="AE436" s="45">
        <v>199812</v>
      </c>
      <c r="AF436">
        <f>'Q2 DATA 1965-2021'!D416-'Q2 DATA 1965-2021'!AM416</f>
        <v>6.75</v>
      </c>
      <c r="AG436" s="47">
        <v>6.16</v>
      </c>
      <c r="AH436" s="47">
        <v>0.38</v>
      </c>
      <c r="AT436" s="45">
        <v>199812</v>
      </c>
      <c r="AU436">
        <f>'Q2 DATA 1965-2021'!E416-'Q2 DATA 1965-2021'!AM416</f>
        <v>5.71</v>
      </c>
      <c r="AV436" s="47">
        <v>6.16</v>
      </c>
      <c r="AW436" s="47">
        <v>0.38</v>
      </c>
      <c r="BI436" s="45">
        <v>199812</v>
      </c>
      <c r="BJ436">
        <f>'Q2 DATA 1965-2021'!F416-'Q2 DATA 1965-2021'!AM416</f>
        <v>6.25</v>
      </c>
      <c r="BK436" s="47">
        <v>6.16</v>
      </c>
      <c r="BL436" s="47">
        <v>0.38</v>
      </c>
    </row>
    <row r="437" spans="1:64" x14ac:dyDescent="0.2">
      <c r="A437" s="45">
        <v>199901</v>
      </c>
      <c r="B437">
        <f>'Q2 DATA 1965-2021'!B417-'Q2 DATA 1965-2021'!AM417</f>
        <v>5.23</v>
      </c>
      <c r="C437" s="47">
        <v>3.5</v>
      </c>
      <c r="D437" s="47">
        <v>0.35</v>
      </c>
      <c r="P437" s="45">
        <v>199901</v>
      </c>
      <c r="Q437">
        <f>'Q2 DATA 1965-2021'!C417-'Q2 DATA 1965-2021'!AM417</f>
        <v>0.61</v>
      </c>
      <c r="R437" s="47">
        <v>3.5</v>
      </c>
      <c r="S437" s="47">
        <v>0.35</v>
      </c>
      <c r="AE437" s="45">
        <v>199901</v>
      </c>
      <c r="AF437">
        <f>'Q2 DATA 1965-2021'!D417-'Q2 DATA 1965-2021'!AM417</f>
        <v>1</v>
      </c>
      <c r="AG437" s="47">
        <v>3.5</v>
      </c>
      <c r="AH437" s="47">
        <v>0.35</v>
      </c>
      <c r="AT437" s="45">
        <v>199901</v>
      </c>
      <c r="AU437">
        <f>'Q2 DATA 1965-2021'!E417-'Q2 DATA 1965-2021'!AM417</f>
        <v>-1.7000000000000002</v>
      </c>
      <c r="AV437" s="47">
        <v>3.5</v>
      </c>
      <c r="AW437" s="47">
        <v>0.35</v>
      </c>
      <c r="BI437" s="45">
        <v>199901</v>
      </c>
      <c r="BJ437">
        <f>'Q2 DATA 1965-2021'!F417-'Q2 DATA 1965-2021'!AM417</f>
        <v>4.0600000000000005</v>
      </c>
      <c r="BK437" s="47">
        <v>3.5</v>
      </c>
      <c r="BL437" s="47">
        <v>0.35</v>
      </c>
    </row>
    <row r="438" spans="1:64" x14ac:dyDescent="0.2">
      <c r="A438" s="45">
        <v>199902</v>
      </c>
      <c r="B438">
        <f>'Q2 DATA 1965-2021'!B418-'Q2 DATA 1965-2021'!AM418</f>
        <v>-6.68</v>
      </c>
      <c r="C438" s="47">
        <v>-4.08</v>
      </c>
      <c r="D438" s="47">
        <v>0.35</v>
      </c>
      <c r="P438" s="45">
        <v>199902</v>
      </c>
      <c r="Q438">
        <f>'Q2 DATA 1965-2021'!C418-'Q2 DATA 1965-2021'!AM418</f>
        <v>-9.24</v>
      </c>
      <c r="R438" s="47">
        <v>-4.08</v>
      </c>
      <c r="S438" s="47">
        <v>0.35</v>
      </c>
      <c r="AE438" s="45">
        <v>199902</v>
      </c>
      <c r="AF438">
        <f>'Q2 DATA 1965-2021'!D418-'Q2 DATA 1965-2021'!AM418</f>
        <v>-8.19</v>
      </c>
      <c r="AG438" s="47">
        <v>-4.08</v>
      </c>
      <c r="AH438" s="47">
        <v>0.35</v>
      </c>
      <c r="AT438" s="45">
        <v>199902</v>
      </c>
      <c r="AU438">
        <f>'Q2 DATA 1965-2021'!E418-'Q2 DATA 1965-2021'!AM418</f>
        <v>-4.4099999999999993</v>
      </c>
      <c r="AV438" s="47">
        <v>-4.08</v>
      </c>
      <c r="AW438" s="47">
        <v>0.35</v>
      </c>
      <c r="BI438" s="45">
        <v>199902</v>
      </c>
      <c r="BJ438">
        <f>'Q2 DATA 1965-2021'!F418-'Q2 DATA 1965-2021'!AM418</f>
        <v>-3.5300000000000002</v>
      </c>
      <c r="BK438" s="47">
        <v>-4.08</v>
      </c>
      <c r="BL438" s="47">
        <v>0.35</v>
      </c>
    </row>
    <row r="439" spans="1:64" x14ac:dyDescent="0.2">
      <c r="A439" s="45">
        <v>199903</v>
      </c>
      <c r="B439">
        <f>'Q2 DATA 1965-2021'!B419-'Q2 DATA 1965-2021'!AM419</f>
        <v>-3.44</v>
      </c>
      <c r="C439" s="47">
        <v>3.45</v>
      </c>
      <c r="D439" s="47">
        <v>0.43</v>
      </c>
      <c r="P439" s="45">
        <v>199903</v>
      </c>
      <c r="Q439">
        <f>'Q2 DATA 1965-2021'!C419-'Q2 DATA 1965-2021'!AM419</f>
        <v>0.37000000000000005</v>
      </c>
      <c r="R439" s="47">
        <v>3.45</v>
      </c>
      <c r="S439" s="47">
        <v>0.43</v>
      </c>
      <c r="AE439" s="45">
        <v>199903</v>
      </c>
      <c r="AF439">
        <f>'Q2 DATA 1965-2021'!D419-'Q2 DATA 1965-2021'!AM419</f>
        <v>3</v>
      </c>
      <c r="AG439" s="47">
        <v>3.45</v>
      </c>
      <c r="AH439" s="47">
        <v>0.43</v>
      </c>
      <c r="AT439" s="45">
        <v>199903</v>
      </c>
      <c r="AU439">
        <f>'Q2 DATA 1965-2021'!E419-'Q2 DATA 1965-2021'!AM419</f>
        <v>2.17</v>
      </c>
      <c r="AV439" s="47">
        <v>3.45</v>
      </c>
      <c r="AW439" s="47">
        <v>0.43</v>
      </c>
      <c r="BI439" s="45">
        <v>199903</v>
      </c>
      <c r="BJ439">
        <f>'Q2 DATA 1965-2021'!F419-'Q2 DATA 1965-2021'!AM419</f>
        <v>3.6699999999999995</v>
      </c>
      <c r="BK439" s="47">
        <v>3.45</v>
      </c>
      <c r="BL439" s="47">
        <v>0.43</v>
      </c>
    </row>
    <row r="440" spans="1:64" x14ac:dyDescent="0.2">
      <c r="A440" s="45">
        <v>199904</v>
      </c>
      <c r="B440">
        <f>'Q2 DATA 1965-2021'!B420-'Q2 DATA 1965-2021'!AM420</f>
        <v>9.41</v>
      </c>
      <c r="C440" s="47">
        <v>4.33</v>
      </c>
      <c r="D440" s="47">
        <v>0.37</v>
      </c>
      <c r="P440" s="45">
        <v>199904</v>
      </c>
      <c r="Q440">
        <f>'Q2 DATA 1965-2021'!C420-'Q2 DATA 1965-2021'!AM420</f>
        <v>7.3999999999999995</v>
      </c>
      <c r="R440" s="47">
        <v>4.33</v>
      </c>
      <c r="S440" s="47">
        <v>0.37</v>
      </c>
      <c r="AE440" s="45">
        <v>199904</v>
      </c>
      <c r="AF440">
        <f>'Q2 DATA 1965-2021'!D420-'Q2 DATA 1965-2021'!AM420</f>
        <v>9.9400000000000013</v>
      </c>
      <c r="AG440" s="47">
        <v>4.33</v>
      </c>
      <c r="AH440" s="47">
        <v>0.37</v>
      </c>
      <c r="AT440" s="45">
        <v>199904</v>
      </c>
      <c r="AU440">
        <f>'Q2 DATA 1965-2021'!E420-'Q2 DATA 1965-2021'!AM420</f>
        <v>8.7100000000000009</v>
      </c>
      <c r="AV440" s="47">
        <v>4.33</v>
      </c>
      <c r="AW440" s="47">
        <v>0.37</v>
      </c>
      <c r="BI440" s="45">
        <v>199904</v>
      </c>
      <c r="BJ440">
        <f>'Q2 DATA 1965-2021'!F420-'Q2 DATA 1965-2021'!AM420</f>
        <v>3.03</v>
      </c>
      <c r="BK440" s="47">
        <v>4.33</v>
      </c>
      <c r="BL440" s="47">
        <v>0.37</v>
      </c>
    </row>
    <row r="441" spans="1:64" x14ac:dyDescent="0.2">
      <c r="A441" s="45">
        <v>199905</v>
      </c>
      <c r="B441">
        <f>'Q2 DATA 1965-2021'!B421-'Q2 DATA 1965-2021'!AM421</f>
        <v>1.84</v>
      </c>
      <c r="C441" s="47">
        <v>-2.46</v>
      </c>
      <c r="D441" s="47">
        <v>0.34</v>
      </c>
      <c r="P441" s="45">
        <v>199905</v>
      </c>
      <c r="Q441">
        <f>'Q2 DATA 1965-2021'!C421-'Q2 DATA 1965-2021'!AM421</f>
        <v>1.5999999999999999</v>
      </c>
      <c r="R441" s="47">
        <v>-2.46</v>
      </c>
      <c r="S441" s="47">
        <v>0.34</v>
      </c>
      <c r="AE441" s="45">
        <v>199905</v>
      </c>
      <c r="AF441">
        <f>'Q2 DATA 1965-2021'!D421-'Q2 DATA 1965-2021'!AM421</f>
        <v>-0.45</v>
      </c>
      <c r="AG441" s="47">
        <v>-2.46</v>
      </c>
      <c r="AH441" s="47">
        <v>0.34</v>
      </c>
      <c r="AT441" s="45">
        <v>199905</v>
      </c>
      <c r="AU441">
        <f>'Q2 DATA 1965-2021'!E421-'Q2 DATA 1965-2021'!AM421</f>
        <v>0.98</v>
      </c>
      <c r="AV441" s="47">
        <v>-2.46</v>
      </c>
      <c r="AW441" s="47">
        <v>0.34</v>
      </c>
      <c r="BI441" s="45">
        <v>199905</v>
      </c>
      <c r="BJ441">
        <f>'Q2 DATA 1965-2021'!F421-'Q2 DATA 1965-2021'!AM421</f>
        <v>-2.82</v>
      </c>
      <c r="BK441" s="47">
        <v>-2.46</v>
      </c>
      <c r="BL441" s="47">
        <v>0.34</v>
      </c>
    </row>
    <row r="442" spans="1:64" x14ac:dyDescent="0.2">
      <c r="A442" s="45">
        <v>199906</v>
      </c>
      <c r="B442">
        <f>'Q2 DATA 1965-2021'!B422-'Q2 DATA 1965-2021'!AM422</f>
        <v>6.6999999999999993</v>
      </c>
      <c r="C442" s="47">
        <v>4.7699999999999996</v>
      </c>
      <c r="D442" s="47">
        <v>0.4</v>
      </c>
      <c r="P442" s="45">
        <v>199906</v>
      </c>
      <c r="Q442">
        <f>'Q2 DATA 1965-2021'!C422-'Q2 DATA 1965-2021'!AM422</f>
        <v>6.79</v>
      </c>
      <c r="R442" s="47">
        <v>4.7699999999999996</v>
      </c>
      <c r="S442" s="47">
        <v>0.4</v>
      </c>
      <c r="AE442" s="45">
        <v>199906</v>
      </c>
      <c r="AF442">
        <f>'Q2 DATA 1965-2021'!D422-'Q2 DATA 1965-2021'!AM422</f>
        <v>4.1399999999999997</v>
      </c>
      <c r="AG442" s="47">
        <v>4.7699999999999996</v>
      </c>
      <c r="AH442" s="47">
        <v>0.4</v>
      </c>
      <c r="AT442" s="45">
        <v>199906</v>
      </c>
      <c r="AU442">
        <f>'Q2 DATA 1965-2021'!E422-'Q2 DATA 1965-2021'!AM422</f>
        <v>5.3199999999999994</v>
      </c>
      <c r="AV442" s="47">
        <v>4.7699999999999996</v>
      </c>
      <c r="AW442" s="47">
        <v>0.4</v>
      </c>
      <c r="BI442" s="45">
        <v>199906</v>
      </c>
      <c r="BJ442">
        <f>'Q2 DATA 1965-2021'!F422-'Q2 DATA 1965-2021'!AM422</f>
        <v>4.58</v>
      </c>
      <c r="BK442" s="47">
        <v>4.7699999999999996</v>
      </c>
      <c r="BL442" s="47">
        <v>0.4</v>
      </c>
    </row>
    <row r="443" spans="1:64" x14ac:dyDescent="0.2">
      <c r="A443" s="45">
        <v>199907</v>
      </c>
      <c r="B443">
        <f>'Q2 DATA 1965-2021'!B423-'Q2 DATA 1965-2021'!AM423</f>
        <v>1.1800000000000002</v>
      </c>
      <c r="C443" s="47">
        <v>-3.49</v>
      </c>
      <c r="D443" s="47">
        <v>0.38</v>
      </c>
      <c r="P443" s="45">
        <v>199907</v>
      </c>
      <c r="Q443">
        <f>'Q2 DATA 1965-2021'!C423-'Q2 DATA 1965-2021'!AM423</f>
        <v>-2.12</v>
      </c>
      <c r="R443" s="47">
        <v>-3.49</v>
      </c>
      <c r="S443" s="47">
        <v>0.38</v>
      </c>
      <c r="AE443" s="45">
        <v>199907</v>
      </c>
      <c r="AF443">
        <f>'Q2 DATA 1965-2021'!D423-'Q2 DATA 1965-2021'!AM423</f>
        <v>-2.73</v>
      </c>
      <c r="AG443" s="47">
        <v>-3.49</v>
      </c>
      <c r="AH443" s="47">
        <v>0.38</v>
      </c>
      <c r="AT443" s="45">
        <v>199907</v>
      </c>
      <c r="AU443">
        <f>'Q2 DATA 1965-2021'!E423-'Q2 DATA 1965-2021'!AM423</f>
        <v>-2.13</v>
      </c>
      <c r="AV443" s="47">
        <v>-3.49</v>
      </c>
      <c r="AW443" s="47">
        <v>0.38</v>
      </c>
      <c r="BI443" s="45">
        <v>199907</v>
      </c>
      <c r="BJ443">
        <f>'Q2 DATA 1965-2021'!F423-'Q2 DATA 1965-2021'!AM423</f>
        <v>-3.85</v>
      </c>
      <c r="BK443" s="47">
        <v>-3.49</v>
      </c>
      <c r="BL443" s="47">
        <v>0.38</v>
      </c>
    </row>
    <row r="444" spans="1:64" x14ac:dyDescent="0.2">
      <c r="A444" s="45">
        <v>199908</v>
      </c>
      <c r="B444">
        <f>'Q2 DATA 1965-2021'!B424-'Q2 DATA 1965-2021'!AM424</f>
        <v>-3.31</v>
      </c>
      <c r="C444" s="47">
        <v>-1.38</v>
      </c>
      <c r="D444" s="47">
        <v>0.39</v>
      </c>
      <c r="P444" s="45">
        <v>199908</v>
      </c>
      <c r="Q444">
        <f>'Q2 DATA 1965-2021'!C424-'Q2 DATA 1965-2021'!AM424</f>
        <v>-4.5599999999999996</v>
      </c>
      <c r="R444" s="47">
        <v>-1.38</v>
      </c>
      <c r="S444" s="47">
        <v>0.39</v>
      </c>
      <c r="AE444" s="45">
        <v>199908</v>
      </c>
      <c r="AF444">
        <f>'Q2 DATA 1965-2021'!D424-'Q2 DATA 1965-2021'!AM424</f>
        <v>-3.81</v>
      </c>
      <c r="AG444" s="47">
        <v>-1.38</v>
      </c>
      <c r="AH444" s="47">
        <v>0.39</v>
      </c>
      <c r="AT444" s="45">
        <v>199908</v>
      </c>
      <c r="AU444">
        <f>'Q2 DATA 1965-2021'!E424-'Q2 DATA 1965-2021'!AM424</f>
        <v>-3</v>
      </c>
      <c r="AV444" s="47">
        <v>-1.38</v>
      </c>
      <c r="AW444" s="47">
        <v>0.39</v>
      </c>
      <c r="BI444" s="45">
        <v>199908</v>
      </c>
      <c r="BJ444">
        <f>'Q2 DATA 1965-2021'!F424-'Q2 DATA 1965-2021'!AM424</f>
        <v>-0.85000000000000009</v>
      </c>
      <c r="BK444" s="47">
        <v>-1.38</v>
      </c>
      <c r="BL444" s="47">
        <v>0.39</v>
      </c>
    </row>
    <row r="445" spans="1:64" x14ac:dyDescent="0.2">
      <c r="A445" s="45">
        <v>199909</v>
      </c>
      <c r="B445">
        <f>'Q2 DATA 1965-2021'!B425-'Q2 DATA 1965-2021'!AM425</f>
        <v>-1.9300000000000002</v>
      </c>
      <c r="C445" s="47">
        <v>-2.79</v>
      </c>
      <c r="D445" s="47">
        <v>0.39</v>
      </c>
      <c r="P445" s="45">
        <v>199909</v>
      </c>
      <c r="Q445">
        <f>'Q2 DATA 1965-2021'!C425-'Q2 DATA 1965-2021'!AM425</f>
        <v>-0.47000000000000003</v>
      </c>
      <c r="R445" s="47">
        <v>-2.79</v>
      </c>
      <c r="S445" s="47">
        <v>0.39</v>
      </c>
      <c r="AE445" s="45">
        <v>199909</v>
      </c>
      <c r="AF445">
        <f>'Q2 DATA 1965-2021'!D425-'Q2 DATA 1965-2021'!AM425</f>
        <v>0.32999999999999996</v>
      </c>
      <c r="AG445" s="47">
        <v>-2.79</v>
      </c>
      <c r="AH445" s="47">
        <v>0.39</v>
      </c>
      <c r="AT445" s="45">
        <v>199909</v>
      </c>
      <c r="AU445">
        <f>'Q2 DATA 1965-2021'!E425-'Q2 DATA 1965-2021'!AM425</f>
        <v>-1.8900000000000001</v>
      </c>
      <c r="AV445" s="47">
        <v>-2.79</v>
      </c>
      <c r="AW445" s="47">
        <v>0.39</v>
      </c>
      <c r="BI445" s="45">
        <v>199909</v>
      </c>
      <c r="BJ445">
        <f>'Q2 DATA 1965-2021'!F425-'Q2 DATA 1965-2021'!AM425</f>
        <v>-3.3000000000000003</v>
      </c>
      <c r="BK445" s="47">
        <v>-2.79</v>
      </c>
      <c r="BL445" s="47">
        <v>0.39</v>
      </c>
    </row>
    <row r="446" spans="1:64" x14ac:dyDescent="0.2">
      <c r="A446" s="45">
        <v>199910</v>
      </c>
      <c r="B446">
        <f>'Q2 DATA 1965-2021'!B426-'Q2 DATA 1965-2021'!AM426</f>
        <v>-1.4300000000000002</v>
      </c>
      <c r="C446" s="47">
        <v>6.12</v>
      </c>
      <c r="D446" s="47">
        <v>0.39</v>
      </c>
      <c r="P446" s="45">
        <v>199910</v>
      </c>
      <c r="Q446">
        <f>'Q2 DATA 1965-2021'!C426-'Q2 DATA 1965-2021'!AM426</f>
        <v>-0.69</v>
      </c>
      <c r="R446" s="47">
        <v>6.12</v>
      </c>
      <c r="S446" s="47">
        <v>0.39</v>
      </c>
      <c r="AE446" s="45">
        <v>199910</v>
      </c>
      <c r="AF446">
        <f>'Q2 DATA 1965-2021'!D426-'Q2 DATA 1965-2021'!AM426</f>
        <v>1.3900000000000001</v>
      </c>
      <c r="AG446" s="47">
        <v>6.12</v>
      </c>
      <c r="AH446" s="47">
        <v>0.39</v>
      </c>
      <c r="AT446" s="45">
        <v>199910</v>
      </c>
      <c r="AU446">
        <f>'Q2 DATA 1965-2021'!E426-'Q2 DATA 1965-2021'!AM426</f>
        <v>4.9400000000000004</v>
      </c>
      <c r="AV446" s="47">
        <v>6.12</v>
      </c>
      <c r="AW446" s="47">
        <v>0.39</v>
      </c>
      <c r="BI446" s="45">
        <v>199910</v>
      </c>
      <c r="BJ446">
        <f>'Q2 DATA 1965-2021'!F426-'Q2 DATA 1965-2021'!AM426</f>
        <v>6.75</v>
      </c>
      <c r="BK446" s="47">
        <v>6.12</v>
      </c>
      <c r="BL446" s="47">
        <v>0.39</v>
      </c>
    </row>
    <row r="447" spans="1:64" x14ac:dyDescent="0.2">
      <c r="A447" s="45">
        <v>199911</v>
      </c>
      <c r="B447">
        <f>'Q2 DATA 1965-2021'!B427-'Q2 DATA 1965-2021'!AM427</f>
        <v>10.520000000000001</v>
      </c>
      <c r="C447" s="47">
        <v>3.37</v>
      </c>
      <c r="D447" s="47">
        <v>0.36</v>
      </c>
      <c r="P447" s="45">
        <v>199911</v>
      </c>
      <c r="Q447">
        <f>'Q2 DATA 1965-2021'!C427-'Q2 DATA 1965-2021'!AM427</f>
        <v>7.94</v>
      </c>
      <c r="R447" s="47">
        <v>3.37</v>
      </c>
      <c r="S447" s="47">
        <v>0.36</v>
      </c>
      <c r="AE447" s="45">
        <v>199911</v>
      </c>
      <c r="AF447">
        <f>'Q2 DATA 1965-2021'!D427-'Q2 DATA 1965-2021'!AM427</f>
        <v>5.58</v>
      </c>
      <c r="AG447" s="47">
        <v>3.37</v>
      </c>
      <c r="AH447" s="47">
        <v>0.36</v>
      </c>
      <c r="AT447" s="45">
        <v>199911</v>
      </c>
      <c r="AU447">
        <f>'Q2 DATA 1965-2021'!E427-'Q2 DATA 1965-2021'!AM427</f>
        <v>4.8099999999999996</v>
      </c>
      <c r="AV447" s="47">
        <v>3.37</v>
      </c>
      <c r="AW447" s="47">
        <v>0.36</v>
      </c>
      <c r="BI447" s="45">
        <v>199911</v>
      </c>
      <c r="BJ447">
        <f>'Q2 DATA 1965-2021'!F427-'Q2 DATA 1965-2021'!AM427</f>
        <v>2.1800000000000002</v>
      </c>
      <c r="BK447" s="47">
        <v>3.37</v>
      </c>
      <c r="BL447" s="47">
        <v>0.36</v>
      </c>
    </row>
    <row r="448" spans="1:64" x14ac:dyDescent="0.2">
      <c r="A448" s="45">
        <v>199912</v>
      </c>
      <c r="B448">
        <f>'Q2 DATA 1965-2021'!B428-'Q2 DATA 1965-2021'!AM428</f>
        <v>13.91</v>
      </c>
      <c r="C448" s="47">
        <v>7.72</v>
      </c>
      <c r="D448" s="47">
        <v>0.44</v>
      </c>
      <c r="P448" s="45">
        <v>199912</v>
      </c>
      <c r="Q448">
        <f>'Q2 DATA 1965-2021'!C428-'Q2 DATA 1965-2021'!AM428</f>
        <v>10.700000000000001</v>
      </c>
      <c r="R448" s="47">
        <v>7.72</v>
      </c>
      <c r="S448" s="47">
        <v>0.44</v>
      </c>
      <c r="AE448" s="45">
        <v>199912</v>
      </c>
      <c r="AF448">
        <f>'Q2 DATA 1965-2021'!D428-'Q2 DATA 1965-2021'!AM428</f>
        <v>8.2200000000000006</v>
      </c>
      <c r="AG448" s="47">
        <v>7.72</v>
      </c>
      <c r="AH448" s="47">
        <v>0.44</v>
      </c>
      <c r="AT448" s="45">
        <v>199912</v>
      </c>
      <c r="AU448">
        <f>'Q2 DATA 1965-2021'!E428-'Q2 DATA 1965-2021'!AM428</f>
        <v>11.46</v>
      </c>
      <c r="AV448" s="47">
        <v>7.72</v>
      </c>
      <c r="AW448" s="47">
        <v>0.44</v>
      </c>
      <c r="BI448" s="45">
        <v>199912</v>
      </c>
      <c r="BJ448">
        <f>'Q2 DATA 1965-2021'!F428-'Q2 DATA 1965-2021'!AM428</f>
        <v>5.9399999999999995</v>
      </c>
      <c r="BK448" s="47">
        <v>7.72</v>
      </c>
      <c r="BL448" s="47">
        <v>0.44</v>
      </c>
    </row>
    <row r="449" spans="1:64" x14ac:dyDescent="0.2">
      <c r="A449" s="45">
        <v>200001</v>
      </c>
      <c r="B449">
        <f>'Q2 DATA 1965-2021'!B429-'Q2 DATA 1965-2021'!AM429</f>
        <v>5.46</v>
      </c>
      <c r="C449" s="47">
        <v>-4.74</v>
      </c>
      <c r="D449" s="47">
        <v>0.41</v>
      </c>
      <c r="P449" s="45">
        <v>200001</v>
      </c>
      <c r="Q449">
        <f>'Q2 DATA 1965-2021'!C429-'Q2 DATA 1965-2021'!AM429</f>
        <v>-1.75</v>
      </c>
      <c r="R449" s="47">
        <v>-4.74</v>
      </c>
      <c r="S449" s="47">
        <v>0.41</v>
      </c>
      <c r="AE449" s="45">
        <v>200001</v>
      </c>
      <c r="AF449">
        <f>'Q2 DATA 1965-2021'!D429-'Q2 DATA 1965-2021'!AM429</f>
        <v>-4.33</v>
      </c>
      <c r="AG449" s="47">
        <v>-4.74</v>
      </c>
      <c r="AH449" s="47">
        <v>0.41</v>
      </c>
      <c r="AT449" s="45">
        <v>200001</v>
      </c>
      <c r="AU449">
        <f>'Q2 DATA 1965-2021'!E429-'Q2 DATA 1965-2021'!AM429</f>
        <v>-4.07</v>
      </c>
      <c r="AV449" s="47">
        <v>-4.74</v>
      </c>
      <c r="AW449" s="47">
        <v>0.41</v>
      </c>
      <c r="BI449" s="45">
        <v>200001</v>
      </c>
      <c r="BJ449">
        <f>'Q2 DATA 1965-2021'!F429-'Q2 DATA 1965-2021'!AM429</f>
        <v>-5.05</v>
      </c>
      <c r="BK449" s="47">
        <v>-4.74</v>
      </c>
      <c r="BL449" s="47">
        <v>0.41</v>
      </c>
    </row>
    <row r="450" spans="1:64" x14ac:dyDescent="0.2">
      <c r="A450" s="45">
        <v>200002</v>
      </c>
      <c r="B450">
        <f>'Q2 DATA 1965-2021'!B430-'Q2 DATA 1965-2021'!AM430</f>
        <v>27.11</v>
      </c>
      <c r="C450" s="47">
        <v>2.4500000000000002</v>
      </c>
      <c r="D450" s="47">
        <v>0.43</v>
      </c>
      <c r="P450" s="45">
        <v>200002</v>
      </c>
      <c r="Q450">
        <f>'Q2 DATA 1965-2021'!C430-'Q2 DATA 1965-2021'!AM430</f>
        <v>17.170000000000002</v>
      </c>
      <c r="R450" s="47">
        <v>2.4500000000000002</v>
      </c>
      <c r="S450" s="47">
        <v>0.43</v>
      </c>
      <c r="AE450" s="45">
        <v>200002</v>
      </c>
      <c r="AF450">
        <f>'Q2 DATA 1965-2021'!D430-'Q2 DATA 1965-2021'!AM430</f>
        <v>11.73</v>
      </c>
      <c r="AG450" s="47">
        <v>2.4500000000000002</v>
      </c>
      <c r="AH450" s="47">
        <v>0.43</v>
      </c>
      <c r="AT450" s="45">
        <v>200002</v>
      </c>
      <c r="AU450">
        <f>'Q2 DATA 1965-2021'!E430-'Q2 DATA 1965-2021'!AM430</f>
        <v>12.49</v>
      </c>
      <c r="AV450" s="47">
        <v>2.4500000000000002</v>
      </c>
      <c r="AW450" s="47">
        <v>0.43</v>
      </c>
      <c r="BI450" s="45">
        <v>200002</v>
      </c>
      <c r="BJ450">
        <f>'Q2 DATA 1965-2021'!F430-'Q2 DATA 1965-2021'!AM430</f>
        <v>-1.66</v>
      </c>
      <c r="BK450" s="47">
        <v>2.4500000000000002</v>
      </c>
      <c r="BL450" s="47">
        <v>0.43</v>
      </c>
    </row>
    <row r="451" spans="1:64" x14ac:dyDescent="0.2">
      <c r="A451" s="45">
        <v>200003</v>
      </c>
      <c r="B451">
        <f>'Q2 DATA 1965-2021'!B431-'Q2 DATA 1965-2021'!AM431</f>
        <v>-10.89</v>
      </c>
      <c r="C451" s="47">
        <v>5.2</v>
      </c>
      <c r="D451" s="47">
        <v>0.47</v>
      </c>
      <c r="P451" s="45">
        <v>200003</v>
      </c>
      <c r="Q451">
        <f>'Q2 DATA 1965-2021'!C431-'Q2 DATA 1965-2021'!AM431</f>
        <v>-6.88</v>
      </c>
      <c r="R451" s="47">
        <v>5.2</v>
      </c>
      <c r="S451" s="47">
        <v>0.47</v>
      </c>
      <c r="AE451" s="45">
        <v>200003</v>
      </c>
      <c r="AF451">
        <f>'Q2 DATA 1965-2021'!D431-'Q2 DATA 1965-2021'!AM431</f>
        <v>-3.24</v>
      </c>
      <c r="AG451" s="47">
        <v>5.2</v>
      </c>
      <c r="AH451" s="47">
        <v>0.47</v>
      </c>
      <c r="AT451" s="45">
        <v>200003</v>
      </c>
      <c r="AU451">
        <f>'Q2 DATA 1965-2021'!E431-'Q2 DATA 1965-2021'!AM431</f>
        <v>3.1399999999999997</v>
      </c>
      <c r="AV451" s="47">
        <v>5.2</v>
      </c>
      <c r="AW451" s="47">
        <v>0.47</v>
      </c>
      <c r="BI451" s="45">
        <v>200003</v>
      </c>
      <c r="BJ451">
        <f>'Q2 DATA 1965-2021'!F431-'Q2 DATA 1965-2021'!AM431</f>
        <v>9.2199999999999989</v>
      </c>
      <c r="BK451" s="47">
        <v>5.2</v>
      </c>
      <c r="BL451" s="47">
        <v>0.47</v>
      </c>
    </row>
    <row r="452" spans="1:64" x14ac:dyDescent="0.2">
      <c r="A452" s="45">
        <v>200004</v>
      </c>
      <c r="B452">
        <f>'Q2 DATA 1965-2021'!B432-'Q2 DATA 1965-2021'!AM432</f>
        <v>-15.63</v>
      </c>
      <c r="C452" s="47">
        <v>-6.4</v>
      </c>
      <c r="D452" s="47">
        <v>0.46</v>
      </c>
      <c r="P452" s="45">
        <v>200004</v>
      </c>
      <c r="Q452">
        <f>'Q2 DATA 1965-2021'!C432-'Q2 DATA 1965-2021'!AM432</f>
        <v>-9.66</v>
      </c>
      <c r="R452" s="47">
        <v>-6.4</v>
      </c>
      <c r="S452" s="47">
        <v>0.46</v>
      </c>
      <c r="AE452" s="45">
        <v>200004</v>
      </c>
      <c r="AF452">
        <f>'Q2 DATA 1965-2021'!D432-'Q2 DATA 1965-2021'!AM432</f>
        <v>-5.66</v>
      </c>
      <c r="AG452" s="47">
        <v>-6.4</v>
      </c>
      <c r="AH452" s="47">
        <v>0.46</v>
      </c>
      <c r="AT452" s="45">
        <v>200004</v>
      </c>
      <c r="AU452">
        <f>'Q2 DATA 1965-2021'!E432-'Q2 DATA 1965-2021'!AM432</f>
        <v>-6.28</v>
      </c>
      <c r="AV452" s="47">
        <v>-6.4</v>
      </c>
      <c r="AW452" s="47">
        <v>0.46</v>
      </c>
      <c r="BI452" s="45">
        <v>200004</v>
      </c>
      <c r="BJ452">
        <f>'Q2 DATA 1965-2021'!F432-'Q2 DATA 1965-2021'!AM432</f>
        <v>-4.09</v>
      </c>
      <c r="BK452" s="47">
        <v>-6.4</v>
      </c>
      <c r="BL452" s="47">
        <v>0.46</v>
      </c>
    </row>
    <row r="453" spans="1:64" x14ac:dyDescent="0.2">
      <c r="A453" s="45">
        <v>200005</v>
      </c>
      <c r="B453">
        <f>'Q2 DATA 1965-2021'!B433-'Q2 DATA 1965-2021'!AM433</f>
        <v>-9.39</v>
      </c>
      <c r="C453" s="47">
        <v>-4.42</v>
      </c>
      <c r="D453" s="47">
        <v>0.5</v>
      </c>
      <c r="P453" s="45">
        <v>200005</v>
      </c>
      <c r="Q453">
        <f>'Q2 DATA 1965-2021'!C433-'Q2 DATA 1965-2021'!AM433</f>
        <v>-6.68</v>
      </c>
      <c r="R453" s="47">
        <v>-4.42</v>
      </c>
      <c r="S453" s="47">
        <v>0.5</v>
      </c>
      <c r="AE453" s="45">
        <v>200005</v>
      </c>
      <c r="AF453">
        <f>'Q2 DATA 1965-2021'!D433-'Q2 DATA 1965-2021'!AM433</f>
        <v>-3.82</v>
      </c>
      <c r="AG453" s="47">
        <v>-4.42</v>
      </c>
      <c r="AH453" s="47">
        <v>0.5</v>
      </c>
      <c r="AT453" s="45">
        <v>200005</v>
      </c>
      <c r="AU453">
        <f>'Q2 DATA 1965-2021'!E433-'Q2 DATA 1965-2021'!AM433</f>
        <v>-4.72</v>
      </c>
      <c r="AV453" s="47">
        <v>-4.42</v>
      </c>
      <c r="AW453" s="47">
        <v>0.5</v>
      </c>
      <c r="BI453" s="45">
        <v>200005</v>
      </c>
      <c r="BJ453">
        <f>'Q2 DATA 1965-2021'!F433-'Q2 DATA 1965-2021'!AM433</f>
        <v>-3.21</v>
      </c>
      <c r="BK453" s="47">
        <v>-4.42</v>
      </c>
      <c r="BL453" s="47">
        <v>0.5</v>
      </c>
    </row>
    <row r="454" spans="1:64" x14ac:dyDescent="0.2">
      <c r="A454" s="45">
        <v>200006</v>
      </c>
      <c r="B454">
        <f>'Q2 DATA 1965-2021'!B434-'Q2 DATA 1965-2021'!AM434</f>
        <v>19.860000000000003</v>
      </c>
      <c r="C454" s="47">
        <v>4.6399999999999997</v>
      </c>
      <c r="D454" s="47">
        <v>0.4</v>
      </c>
      <c r="P454" s="45">
        <v>200006</v>
      </c>
      <c r="Q454">
        <f>'Q2 DATA 1965-2021'!C434-'Q2 DATA 1965-2021'!AM434</f>
        <v>10.379999999999999</v>
      </c>
      <c r="R454" s="47">
        <v>4.6399999999999997</v>
      </c>
      <c r="S454" s="47">
        <v>0.4</v>
      </c>
      <c r="AE454" s="45">
        <v>200006</v>
      </c>
      <c r="AF454">
        <f>'Q2 DATA 1965-2021'!D434-'Q2 DATA 1965-2021'!AM434</f>
        <v>6.17</v>
      </c>
      <c r="AG454" s="47">
        <v>4.6399999999999997</v>
      </c>
      <c r="AH454" s="47">
        <v>0.4</v>
      </c>
      <c r="AT454" s="45">
        <v>200006</v>
      </c>
      <c r="AU454">
        <f>'Q2 DATA 1965-2021'!E434-'Q2 DATA 1965-2021'!AM434</f>
        <v>5.54</v>
      </c>
      <c r="AV454" s="47">
        <v>4.6399999999999997</v>
      </c>
      <c r="AW454" s="47">
        <v>0.4</v>
      </c>
      <c r="BI454" s="45">
        <v>200006</v>
      </c>
      <c r="BJ454">
        <f>'Q2 DATA 1965-2021'!F434-'Q2 DATA 1965-2021'!AM434</f>
        <v>2.4900000000000002</v>
      </c>
      <c r="BK454" s="47">
        <v>4.6399999999999997</v>
      </c>
      <c r="BL454" s="47">
        <v>0.4</v>
      </c>
    </row>
    <row r="455" spans="1:64" x14ac:dyDescent="0.2">
      <c r="A455" s="45">
        <v>200007</v>
      </c>
      <c r="B455">
        <f>'Q2 DATA 1965-2021'!B435-'Q2 DATA 1965-2021'!AM435</f>
        <v>-2.33</v>
      </c>
      <c r="C455" s="47">
        <v>-2.5099999999999998</v>
      </c>
      <c r="D455" s="47">
        <v>0.48</v>
      </c>
      <c r="P455" s="45">
        <v>200007</v>
      </c>
      <c r="Q455">
        <f>'Q2 DATA 1965-2021'!C435-'Q2 DATA 1965-2021'!AM435</f>
        <v>-3.51</v>
      </c>
      <c r="R455" s="47">
        <v>-2.5099999999999998</v>
      </c>
      <c r="S455" s="47">
        <v>0.48</v>
      </c>
      <c r="AE455" s="45">
        <v>200007</v>
      </c>
      <c r="AF455">
        <f>'Q2 DATA 1965-2021'!D435-'Q2 DATA 1965-2021'!AM435</f>
        <v>-3.6</v>
      </c>
      <c r="AG455" s="47">
        <v>-2.5099999999999998</v>
      </c>
      <c r="AH455" s="47">
        <v>0.48</v>
      </c>
      <c r="AT455" s="45">
        <v>200007</v>
      </c>
      <c r="AU455">
        <f>'Q2 DATA 1965-2021'!E435-'Q2 DATA 1965-2021'!AM435</f>
        <v>-2.9899999999999998</v>
      </c>
      <c r="AV455" s="47">
        <v>-2.5099999999999998</v>
      </c>
      <c r="AW455" s="47">
        <v>0.48</v>
      </c>
      <c r="BI455" s="45">
        <v>200007</v>
      </c>
      <c r="BJ455">
        <f>'Q2 DATA 1965-2021'!F435-'Q2 DATA 1965-2021'!AM435</f>
        <v>-2.33</v>
      </c>
      <c r="BK455" s="47">
        <v>-2.5099999999999998</v>
      </c>
      <c r="BL455" s="47">
        <v>0.48</v>
      </c>
    </row>
    <row r="456" spans="1:64" x14ac:dyDescent="0.2">
      <c r="A456" s="45">
        <v>200008</v>
      </c>
      <c r="B456">
        <f>'Q2 DATA 1965-2021'!B436-'Q2 DATA 1965-2021'!AM436</f>
        <v>5.76</v>
      </c>
      <c r="C456" s="47">
        <v>7.03</v>
      </c>
      <c r="D456" s="47">
        <v>0.5</v>
      </c>
      <c r="P456" s="45">
        <v>200008</v>
      </c>
      <c r="Q456">
        <f>'Q2 DATA 1965-2021'!C436-'Q2 DATA 1965-2021'!AM436</f>
        <v>5.12</v>
      </c>
      <c r="R456" s="47">
        <v>7.03</v>
      </c>
      <c r="S456" s="47">
        <v>0.5</v>
      </c>
      <c r="AE456" s="45">
        <v>200008</v>
      </c>
      <c r="AF456">
        <f>'Q2 DATA 1965-2021'!D436-'Q2 DATA 1965-2021'!AM436</f>
        <v>7.25</v>
      </c>
      <c r="AG456" s="47">
        <v>7.03</v>
      </c>
      <c r="AH456" s="47">
        <v>0.5</v>
      </c>
      <c r="AT456" s="45">
        <v>200008</v>
      </c>
      <c r="AU456">
        <f>'Q2 DATA 1965-2021'!E436-'Q2 DATA 1965-2021'!AM436</f>
        <v>8.69</v>
      </c>
      <c r="AV456" s="47">
        <v>7.03</v>
      </c>
      <c r="AW456" s="47">
        <v>0.5</v>
      </c>
      <c r="BI456" s="45">
        <v>200008</v>
      </c>
      <c r="BJ456">
        <f>'Q2 DATA 1965-2021'!F436-'Q2 DATA 1965-2021'!AM436</f>
        <v>7</v>
      </c>
      <c r="BK456" s="47">
        <v>7.03</v>
      </c>
      <c r="BL456" s="47">
        <v>0.5</v>
      </c>
    </row>
    <row r="457" spans="1:64" x14ac:dyDescent="0.2">
      <c r="A457" s="45">
        <v>200009</v>
      </c>
      <c r="B457">
        <f>'Q2 DATA 1965-2021'!B437-'Q2 DATA 1965-2021'!AM437</f>
        <v>-3.9800000000000004</v>
      </c>
      <c r="C457" s="47">
        <v>-5.45</v>
      </c>
      <c r="D457" s="47">
        <v>0.51</v>
      </c>
      <c r="P457" s="45">
        <v>200009</v>
      </c>
      <c r="Q457">
        <f>'Q2 DATA 1965-2021'!C437-'Q2 DATA 1965-2021'!AM437</f>
        <v>-3.76</v>
      </c>
      <c r="R457" s="47">
        <v>-5.45</v>
      </c>
      <c r="S457" s="47">
        <v>0.51</v>
      </c>
      <c r="AE457" s="45">
        <v>200009</v>
      </c>
      <c r="AF457">
        <f>'Q2 DATA 1965-2021'!D437-'Q2 DATA 1965-2021'!AM437</f>
        <v>-4.62</v>
      </c>
      <c r="AG457" s="47">
        <v>-5.45</v>
      </c>
      <c r="AH457" s="47">
        <v>0.51</v>
      </c>
      <c r="AT457" s="45">
        <v>200009</v>
      </c>
      <c r="AU457">
        <f>'Q2 DATA 1965-2021'!E437-'Q2 DATA 1965-2021'!AM437</f>
        <v>-5.27</v>
      </c>
      <c r="AV457" s="47">
        <v>-5.45</v>
      </c>
      <c r="AW457" s="47">
        <v>0.51</v>
      </c>
      <c r="BI457" s="45">
        <v>200009</v>
      </c>
      <c r="BJ457">
        <f>'Q2 DATA 1965-2021'!F437-'Q2 DATA 1965-2021'!AM437</f>
        <v>-5.34</v>
      </c>
      <c r="BK457" s="47">
        <v>-5.45</v>
      </c>
      <c r="BL457" s="47">
        <v>0.51</v>
      </c>
    </row>
    <row r="458" spans="1:64" x14ac:dyDescent="0.2">
      <c r="A458" s="45">
        <v>200010</v>
      </c>
      <c r="B458">
        <f>'Q2 DATA 1965-2021'!B438-'Q2 DATA 1965-2021'!AM438</f>
        <v>-8.0400000000000009</v>
      </c>
      <c r="C458" s="47">
        <v>-2.76</v>
      </c>
      <c r="D458" s="47">
        <v>0.56000000000000005</v>
      </c>
      <c r="P458" s="45">
        <v>200010</v>
      </c>
      <c r="Q458">
        <f>'Q2 DATA 1965-2021'!C438-'Q2 DATA 1965-2021'!AM438</f>
        <v>-5.5299999999999994</v>
      </c>
      <c r="R458" s="47">
        <v>-2.76</v>
      </c>
      <c r="S458" s="47">
        <v>0.56000000000000005</v>
      </c>
      <c r="AE458" s="45">
        <v>200010</v>
      </c>
      <c r="AF458">
        <f>'Q2 DATA 1965-2021'!D438-'Q2 DATA 1965-2021'!AM438</f>
        <v>-5.8000000000000007</v>
      </c>
      <c r="AG458" s="47">
        <v>-2.76</v>
      </c>
      <c r="AH458" s="47">
        <v>0.56000000000000005</v>
      </c>
      <c r="AT458" s="45">
        <v>200010</v>
      </c>
      <c r="AU458">
        <f>'Q2 DATA 1965-2021'!E438-'Q2 DATA 1965-2021'!AM438</f>
        <v>-3.38</v>
      </c>
      <c r="AV458" s="47">
        <v>-2.76</v>
      </c>
      <c r="AW458" s="47">
        <v>0.56000000000000005</v>
      </c>
      <c r="BI458" s="45">
        <v>200010</v>
      </c>
      <c r="BJ458">
        <f>'Q2 DATA 1965-2021'!F438-'Q2 DATA 1965-2021'!AM438</f>
        <v>-2.2999999999999998</v>
      </c>
      <c r="BK458" s="47">
        <v>-2.76</v>
      </c>
      <c r="BL458" s="47">
        <v>0.56000000000000005</v>
      </c>
    </row>
    <row r="459" spans="1:64" x14ac:dyDescent="0.2">
      <c r="A459" s="45">
        <v>200011</v>
      </c>
      <c r="B459">
        <f>'Q2 DATA 1965-2021'!B439-'Q2 DATA 1965-2021'!AM439</f>
        <v>-10.51</v>
      </c>
      <c r="C459" s="47">
        <v>-10.72</v>
      </c>
      <c r="D459" s="47">
        <v>0.51</v>
      </c>
      <c r="P459" s="45">
        <v>200011</v>
      </c>
      <c r="Q459">
        <f>'Q2 DATA 1965-2021'!C439-'Q2 DATA 1965-2021'!AM439</f>
        <v>-10.37</v>
      </c>
      <c r="R459" s="47">
        <v>-10.72</v>
      </c>
      <c r="S459" s="47">
        <v>0.51</v>
      </c>
      <c r="AE459" s="45">
        <v>200011</v>
      </c>
      <c r="AF459">
        <f>'Q2 DATA 1965-2021'!D439-'Q2 DATA 1965-2021'!AM439</f>
        <v>-11.1</v>
      </c>
      <c r="AG459" s="47">
        <v>-10.72</v>
      </c>
      <c r="AH459" s="47">
        <v>0.51</v>
      </c>
      <c r="AT459" s="45">
        <v>200011</v>
      </c>
      <c r="AU459">
        <f>'Q2 DATA 1965-2021'!E439-'Q2 DATA 1965-2021'!AM439</f>
        <v>-9.76</v>
      </c>
      <c r="AV459" s="47">
        <v>-10.72</v>
      </c>
      <c r="AW459" s="47">
        <v>0.51</v>
      </c>
      <c r="BI459" s="45">
        <v>200011</v>
      </c>
      <c r="BJ459">
        <f>'Q2 DATA 1965-2021'!F439-'Q2 DATA 1965-2021'!AM439</f>
        <v>-10.199999999999999</v>
      </c>
      <c r="BK459" s="47">
        <v>-10.72</v>
      </c>
      <c r="BL459" s="47">
        <v>0.51</v>
      </c>
    </row>
    <row r="460" spans="1:64" x14ac:dyDescent="0.2">
      <c r="A460" s="45">
        <v>200012</v>
      </c>
      <c r="B460">
        <f>'Q2 DATA 1965-2021'!B440-'Q2 DATA 1965-2021'!AM440</f>
        <v>-0.76</v>
      </c>
      <c r="C460" s="47">
        <v>1.19</v>
      </c>
      <c r="D460" s="47">
        <v>0.5</v>
      </c>
      <c r="P460" s="45">
        <v>200012</v>
      </c>
      <c r="Q460">
        <f>'Q2 DATA 1965-2021'!C440-'Q2 DATA 1965-2021'!AM440</f>
        <v>6.49</v>
      </c>
      <c r="R460" s="47">
        <v>1.19</v>
      </c>
      <c r="S460" s="47">
        <v>0.5</v>
      </c>
      <c r="AE460" s="45">
        <v>200012</v>
      </c>
      <c r="AF460">
        <f>'Q2 DATA 1965-2021'!D440-'Q2 DATA 1965-2021'!AM440</f>
        <v>8.6</v>
      </c>
      <c r="AG460" s="47">
        <v>1.19</v>
      </c>
      <c r="AH460" s="47">
        <v>0.5</v>
      </c>
      <c r="AT460" s="45">
        <v>200012</v>
      </c>
      <c r="AU460">
        <f>'Q2 DATA 1965-2021'!E440-'Q2 DATA 1965-2021'!AM440</f>
        <v>7.5500000000000007</v>
      </c>
      <c r="AV460" s="47">
        <v>1.19</v>
      </c>
      <c r="AW460" s="47">
        <v>0.5</v>
      </c>
      <c r="BI460" s="45">
        <v>200012</v>
      </c>
      <c r="BJ460">
        <f>'Q2 DATA 1965-2021'!F440-'Q2 DATA 1965-2021'!AM440</f>
        <v>0.21999999999999997</v>
      </c>
      <c r="BK460" s="47">
        <v>1.19</v>
      </c>
      <c r="BL460" s="47">
        <v>0.5</v>
      </c>
    </row>
    <row r="461" spans="1:64" x14ac:dyDescent="0.2">
      <c r="A461" s="45">
        <v>200101</v>
      </c>
      <c r="B461">
        <f>'Q2 DATA 1965-2021'!B441-'Q2 DATA 1965-2021'!AM441</f>
        <v>15.48</v>
      </c>
      <c r="C461" s="47">
        <v>3.13</v>
      </c>
      <c r="D461" s="47">
        <v>0.54</v>
      </c>
      <c r="P461" s="45">
        <v>200101</v>
      </c>
      <c r="Q461">
        <f>'Q2 DATA 1965-2021'!C441-'Q2 DATA 1965-2021'!AM441</f>
        <v>8.27</v>
      </c>
      <c r="R461" s="47">
        <v>3.13</v>
      </c>
      <c r="S461" s="47">
        <v>0.54</v>
      </c>
      <c r="AE461" s="45">
        <v>200101</v>
      </c>
      <c r="AF461">
        <f>'Q2 DATA 1965-2021'!D441-'Q2 DATA 1965-2021'!AM441</f>
        <v>4.3600000000000003</v>
      </c>
      <c r="AG461" s="47">
        <v>3.13</v>
      </c>
      <c r="AH461" s="47">
        <v>0.54</v>
      </c>
      <c r="AT461" s="45">
        <v>200101</v>
      </c>
      <c r="AU461">
        <f>'Q2 DATA 1965-2021'!E441-'Q2 DATA 1965-2021'!AM441</f>
        <v>2.84</v>
      </c>
      <c r="AV461" s="47">
        <v>3.13</v>
      </c>
      <c r="AW461" s="47">
        <v>0.54</v>
      </c>
      <c r="BI461" s="45">
        <v>200101</v>
      </c>
      <c r="BJ461">
        <f>'Q2 DATA 1965-2021'!F441-'Q2 DATA 1965-2021'!AM441</f>
        <v>2.5499999999999998</v>
      </c>
      <c r="BK461" s="47">
        <v>3.13</v>
      </c>
      <c r="BL461" s="47">
        <v>0.54</v>
      </c>
    </row>
    <row r="462" spans="1:64" x14ac:dyDescent="0.2">
      <c r="A462" s="45">
        <v>200102</v>
      </c>
      <c r="B462">
        <f>'Q2 DATA 1965-2021'!B442-'Q2 DATA 1965-2021'!AM442</f>
        <v>-4.88</v>
      </c>
      <c r="C462" s="47">
        <v>-10.050000000000001</v>
      </c>
      <c r="D462" s="47">
        <v>0.38</v>
      </c>
      <c r="P462" s="45">
        <v>200102</v>
      </c>
      <c r="Q462">
        <f>'Q2 DATA 1965-2021'!C442-'Q2 DATA 1965-2021'!AM442</f>
        <v>-5.53</v>
      </c>
      <c r="R462" s="47">
        <v>-10.050000000000001</v>
      </c>
      <c r="S462" s="47">
        <v>0.38</v>
      </c>
      <c r="AE462" s="45">
        <v>200102</v>
      </c>
      <c r="AF462">
        <f>'Q2 DATA 1965-2021'!D442-'Q2 DATA 1965-2021'!AM442</f>
        <v>-7.53</v>
      </c>
      <c r="AG462" s="47">
        <v>-10.050000000000001</v>
      </c>
      <c r="AH462" s="47">
        <v>0.38</v>
      </c>
      <c r="AT462" s="45">
        <v>200102</v>
      </c>
      <c r="AU462">
        <f>'Q2 DATA 1965-2021'!E442-'Q2 DATA 1965-2021'!AM442</f>
        <v>-7.46</v>
      </c>
      <c r="AV462" s="47">
        <v>-10.050000000000001</v>
      </c>
      <c r="AW462" s="47">
        <v>0.38</v>
      </c>
      <c r="BI462" s="45">
        <v>200102</v>
      </c>
      <c r="BJ462">
        <f>'Q2 DATA 1965-2021'!F442-'Q2 DATA 1965-2021'!AM442</f>
        <v>-10.130000000000001</v>
      </c>
      <c r="BK462" s="47">
        <v>-10.050000000000001</v>
      </c>
      <c r="BL462" s="47">
        <v>0.38</v>
      </c>
    </row>
    <row r="463" spans="1:64" x14ac:dyDescent="0.2">
      <c r="A463" s="45">
        <v>200103</v>
      </c>
      <c r="B463">
        <f>'Q2 DATA 1965-2021'!B443-'Q2 DATA 1965-2021'!AM443</f>
        <v>-3.38</v>
      </c>
      <c r="C463" s="47">
        <v>-7.26</v>
      </c>
      <c r="D463" s="47">
        <v>0.42</v>
      </c>
      <c r="P463" s="45">
        <v>200103</v>
      </c>
      <c r="Q463">
        <f>'Q2 DATA 1965-2021'!C443-'Q2 DATA 1965-2021'!AM443</f>
        <v>-3.42</v>
      </c>
      <c r="R463" s="47">
        <v>-7.26</v>
      </c>
      <c r="S463" s="47">
        <v>0.42</v>
      </c>
      <c r="AE463" s="45">
        <v>200103</v>
      </c>
      <c r="AF463">
        <f>'Q2 DATA 1965-2021'!D443-'Q2 DATA 1965-2021'!AM443</f>
        <v>-6.92</v>
      </c>
      <c r="AG463" s="47">
        <v>-7.26</v>
      </c>
      <c r="AH463" s="47">
        <v>0.42</v>
      </c>
      <c r="AT463" s="45">
        <v>200103</v>
      </c>
      <c r="AU463">
        <f>'Q2 DATA 1965-2021'!E443-'Q2 DATA 1965-2021'!AM443</f>
        <v>-6.05</v>
      </c>
      <c r="AV463" s="47">
        <v>-7.26</v>
      </c>
      <c r="AW463" s="47">
        <v>0.42</v>
      </c>
      <c r="BI463" s="45">
        <v>200103</v>
      </c>
      <c r="BJ463">
        <f>'Q2 DATA 1965-2021'!F443-'Q2 DATA 1965-2021'!AM443</f>
        <v>-7.4399999999999995</v>
      </c>
      <c r="BK463" s="47">
        <v>-7.26</v>
      </c>
      <c r="BL463" s="47">
        <v>0.42</v>
      </c>
    </row>
    <row r="464" spans="1:64" x14ac:dyDescent="0.2">
      <c r="A464" s="45">
        <v>200104</v>
      </c>
      <c r="B464">
        <f>'Q2 DATA 1965-2021'!B444-'Q2 DATA 1965-2021'!AM444</f>
        <v>5.1100000000000003</v>
      </c>
      <c r="C464" s="47">
        <v>7.94</v>
      </c>
      <c r="D464" s="47">
        <v>0.39</v>
      </c>
      <c r="P464" s="45">
        <v>200104</v>
      </c>
      <c r="Q464">
        <f>'Q2 DATA 1965-2021'!C444-'Q2 DATA 1965-2021'!AM444</f>
        <v>6.66</v>
      </c>
      <c r="R464" s="47">
        <v>7.94</v>
      </c>
      <c r="S464" s="47">
        <v>0.39</v>
      </c>
      <c r="AE464" s="45">
        <v>200104</v>
      </c>
      <c r="AF464">
        <f>'Q2 DATA 1965-2021'!D444-'Q2 DATA 1965-2021'!AM444</f>
        <v>7.9200000000000008</v>
      </c>
      <c r="AG464" s="47">
        <v>7.94</v>
      </c>
      <c r="AH464" s="47">
        <v>0.39</v>
      </c>
      <c r="AT464" s="45">
        <v>200104</v>
      </c>
      <c r="AU464">
        <f>'Q2 DATA 1965-2021'!E444-'Q2 DATA 1965-2021'!AM444</f>
        <v>9.4799999999999986</v>
      </c>
      <c r="AV464" s="47">
        <v>7.94</v>
      </c>
      <c r="AW464" s="47">
        <v>0.39</v>
      </c>
      <c r="BI464" s="45">
        <v>200104</v>
      </c>
      <c r="BJ464">
        <f>'Q2 DATA 1965-2021'!F444-'Q2 DATA 1965-2021'!AM444</f>
        <v>7.4300000000000006</v>
      </c>
      <c r="BK464" s="47">
        <v>7.94</v>
      </c>
      <c r="BL464" s="47">
        <v>0.39</v>
      </c>
    </row>
    <row r="465" spans="1:64" x14ac:dyDescent="0.2">
      <c r="A465" s="45">
        <v>200105</v>
      </c>
      <c r="B465">
        <f>'Q2 DATA 1965-2021'!B445-'Q2 DATA 1965-2021'!AM445</f>
        <v>10.81</v>
      </c>
      <c r="C465" s="47">
        <v>0.72</v>
      </c>
      <c r="D465" s="47">
        <v>0.32</v>
      </c>
      <c r="P465" s="45">
        <v>200105</v>
      </c>
      <c r="Q465">
        <f>'Q2 DATA 1965-2021'!C445-'Q2 DATA 1965-2021'!AM445</f>
        <v>3.1100000000000003</v>
      </c>
      <c r="R465" s="47">
        <v>0.72</v>
      </c>
      <c r="S465" s="47">
        <v>0.32</v>
      </c>
      <c r="AE465" s="45">
        <v>200105</v>
      </c>
      <c r="AF465">
        <f>'Q2 DATA 1965-2021'!D445-'Q2 DATA 1965-2021'!AM445</f>
        <v>2.4300000000000002</v>
      </c>
      <c r="AG465" s="47">
        <v>0.72</v>
      </c>
      <c r="AH465" s="47">
        <v>0.32</v>
      </c>
      <c r="AT465" s="45">
        <v>200105</v>
      </c>
      <c r="AU465">
        <f>'Q2 DATA 1965-2021'!E445-'Q2 DATA 1965-2021'!AM445</f>
        <v>2.79</v>
      </c>
      <c r="AV465" s="47">
        <v>0.72</v>
      </c>
      <c r="AW465" s="47">
        <v>0.32</v>
      </c>
      <c r="BI465" s="45">
        <v>200105</v>
      </c>
      <c r="BJ465">
        <f>'Q2 DATA 1965-2021'!F445-'Q2 DATA 1965-2021'!AM445</f>
        <v>0.16999999999999998</v>
      </c>
      <c r="BK465" s="47">
        <v>0.72</v>
      </c>
      <c r="BL465" s="47">
        <v>0.32</v>
      </c>
    </row>
    <row r="466" spans="1:64" x14ac:dyDescent="0.2">
      <c r="A466" s="45">
        <v>200106</v>
      </c>
      <c r="B466">
        <f>'Q2 DATA 1965-2021'!B446-'Q2 DATA 1965-2021'!AM446</f>
        <v>2.2800000000000002</v>
      </c>
      <c r="C466" s="47">
        <v>-1.94</v>
      </c>
      <c r="D466" s="47">
        <v>0.28000000000000003</v>
      </c>
      <c r="P466" s="45">
        <v>200106</v>
      </c>
      <c r="Q466">
        <f>'Q2 DATA 1965-2021'!C446-'Q2 DATA 1965-2021'!AM446</f>
        <v>6.47</v>
      </c>
      <c r="R466" s="47">
        <v>-1.94</v>
      </c>
      <c r="S466" s="47">
        <v>0.28000000000000003</v>
      </c>
      <c r="AE466" s="45">
        <v>200106</v>
      </c>
      <c r="AF466">
        <f>'Q2 DATA 1965-2021'!D446-'Q2 DATA 1965-2021'!AM446</f>
        <v>1.43</v>
      </c>
      <c r="AG466" s="47">
        <v>-1.94</v>
      </c>
      <c r="AH466" s="47">
        <v>0.28000000000000003</v>
      </c>
      <c r="AT466" s="45">
        <v>200106</v>
      </c>
      <c r="AU466">
        <f>'Q2 DATA 1965-2021'!E446-'Q2 DATA 1965-2021'!AM446</f>
        <v>-0.19000000000000003</v>
      </c>
      <c r="AV466" s="47">
        <v>-1.94</v>
      </c>
      <c r="AW466" s="47">
        <v>0.28000000000000003</v>
      </c>
      <c r="BI466" s="45">
        <v>200106</v>
      </c>
      <c r="BJ466">
        <f>'Q2 DATA 1965-2021'!F446-'Q2 DATA 1965-2021'!AM446</f>
        <v>-2.54</v>
      </c>
      <c r="BK466" s="47">
        <v>-1.94</v>
      </c>
      <c r="BL466" s="47">
        <v>0.28000000000000003</v>
      </c>
    </row>
    <row r="467" spans="1:64" x14ac:dyDescent="0.2">
      <c r="A467" s="45">
        <v>200107</v>
      </c>
      <c r="B467">
        <f>'Q2 DATA 1965-2021'!B447-'Q2 DATA 1965-2021'!AM447</f>
        <v>-3.0799999999999996</v>
      </c>
      <c r="C467" s="47">
        <v>-2.13</v>
      </c>
      <c r="D467" s="47">
        <v>0.3</v>
      </c>
      <c r="P467" s="45">
        <v>200107</v>
      </c>
      <c r="Q467">
        <f>'Q2 DATA 1965-2021'!C447-'Q2 DATA 1965-2021'!AM447</f>
        <v>-6.81</v>
      </c>
      <c r="R467" s="47">
        <v>-2.13</v>
      </c>
      <c r="S467" s="47">
        <v>0.3</v>
      </c>
      <c r="AE467" s="45">
        <v>200107</v>
      </c>
      <c r="AF467">
        <f>'Q2 DATA 1965-2021'!D447-'Q2 DATA 1965-2021'!AM447</f>
        <v>-5.13</v>
      </c>
      <c r="AG467" s="47">
        <v>-2.13</v>
      </c>
      <c r="AH467" s="47">
        <v>0.3</v>
      </c>
      <c r="AT467" s="45">
        <v>200107</v>
      </c>
      <c r="AU467">
        <f>'Q2 DATA 1965-2021'!E447-'Q2 DATA 1965-2021'!AM447</f>
        <v>-2.61</v>
      </c>
      <c r="AV467" s="47">
        <v>-2.13</v>
      </c>
      <c r="AW467" s="47">
        <v>0.3</v>
      </c>
      <c r="BI467" s="45">
        <v>200107</v>
      </c>
      <c r="BJ467">
        <f>'Q2 DATA 1965-2021'!F447-'Q2 DATA 1965-2021'!AM447</f>
        <v>-1.62</v>
      </c>
      <c r="BK467" s="47">
        <v>-2.13</v>
      </c>
      <c r="BL467" s="47">
        <v>0.3</v>
      </c>
    </row>
    <row r="468" spans="1:64" x14ac:dyDescent="0.2">
      <c r="A468" s="45">
        <v>200108</v>
      </c>
      <c r="B468">
        <f>'Q2 DATA 1965-2021'!B448-'Q2 DATA 1965-2021'!AM448</f>
        <v>-3.49</v>
      </c>
      <c r="C468" s="47">
        <v>-6.46</v>
      </c>
      <c r="D468" s="47">
        <v>0.31</v>
      </c>
      <c r="P468" s="45">
        <v>200108</v>
      </c>
      <c r="Q468">
        <f>'Q2 DATA 1965-2021'!C448-'Q2 DATA 1965-2021'!AM448</f>
        <v>-4.75</v>
      </c>
      <c r="R468" s="47">
        <v>-6.46</v>
      </c>
      <c r="S468" s="47">
        <v>0.31</v>
      </c>
      <c r="AE468" s="45">
        <v>200108</v>
      </c>
      <c r="AF468">
        <f>'Q2 DATA 1965-2021'!D448-'Q2 DATA 1965-2021'!AM448</f>
        <v>-4.3499999999999996</v>
      </c>
      <c r="AG468" s="47">
        <v>-6.46</v>
      </c>
      <c r="AH468" s="47">
        <v>0.31</v>
      </c>
      <c r="AT468" s="45">
        <v>200108</v>
      </c>
      <c r="AU468">
        <f>'Q2 DATA 1965-2021'!E448-'Q2 DATA 1965-2021'!AM448</f>
        <v>-5.3599999999999994</v>
      </c>
      <c r="AV468" s="47">
        <v>-6.46</v>
      </c>
      <c r="AW468" s="47">
        <v>0.31</v>
      </c>
      <c r="BI468" s="45">
        <v>200108</v>
      </c>
      <c r="BJ468">
        <f>'Q2 DATA 1965-2021'!F448-'Q2 DATA 1965-2021'!AM448</f>
        <v>-6.8199999999999994</v>
      </c>
      <c r="BK468" s="47">
        <v>-6.46</v>
      </c>
      <c r="BL468" s="47">
        <v>0.31</v>
      </c>
    </row>
    <row r="469" spans="1:64" x14ac:dyDescent="0.2">
      <c r="A469" s="45">
        <v>200109</v>
      </c>
      <c r="B469">
        <f>'Q2 DATA 1965-2021'!B449-'Q2 DATA 1965-2021'!AM449</f>
        <v>-12.87</v>
      </c>
      <c r="C469" s="47">
        <v>-9.25</v>
      </c>
      <c r="D469" s="47">
        <v>0.28000000000000003</v>
      </c>
      <c r="P469" s="45">
        <v>200109</v>
      </c>
      <c r="Q469">
        <f>'Q2 DATA 1965-2021'!C449-'Q2 DATA 1965-2021'!AM449</f>
        <v>-16.240000000000002</v>
      </c>
      <c r="R469" s="47">
        <v>-9.25</v>
      </c>
      <c r="S469" s="47">
        <v>0.28000000000000003</v>
      </c>
      <c r="AE469" s="45">
        <v>200109</v>
      </c>
      <c r="AF469">
        <f>'Q2 DATA 1965-2021'!D449-'Q2 DATA 1965-2021'!AM449</f>
        <v>-14.149999999999999</v>
      </c>
      <c r="AG469" s="47">
        <v>-9.25</v>
      </c>
      <c r="AH469" s="47">
        <v>0.28000000000000003</v>
      </c>
      <c r="AT469" s="45">
        <v>200109</v>
      </c>
      <c r="AU469">
        <f>'Q2 DATA 1965-2021'!E449-'Q2 DATA 1965-2021'!AM449</f>
        <v>-14.11</v>
      </c>
      <c r="AV469" s="47">
        <v>-9.25</v>
      </c>
      <c r="AW469" s="47">
        <v>0.28000000000000003</v>
      </c>
      <c r="BI469" s="45">
        <v>200109</v>
      </c>
      <c r="BJ469">
        <f>'Q2 DATA 1965-2021'!F449-'Q2 DATA 1965-2021'!AM449</f>
        <v>-7.95</v>
      </c>
      <c r="BK469" s="47">
        <v>-9.25</v>
      </c>
      <c r="BL469" s="47">
        <v>0.28000000000000003</v>
      </c>
    </row>
    <row r="470" spans="1:64" x14ac:dyDescent="0.2">
      <c r="A470" s="45">
        <v>200110</v>
      </c>
      <c r="B470">
        <f>'Q2 DATA 1965-2021'!B450-'Q2 DATA 1965-2021'!AM450</f>
        <v>5.75</v>
      </c>
      <c r="C470" s="47">
        <v>2.46</v>
      </c>
      <c r="D470" s="47">
        <v>0.22</v>
      </c>
      <c r="P470" s="45">
        <v>200110</v>
      </c>
      <c r="Q470">
        <f>'Q2 DATA 1965-2021'!C450-'Q2 DATA 1965-2021'!AM450</f>
        <v>6.78</v>
      </c>
      <c r="R470" s="47">
        <v>2.46</v>
      </c>
      <c r="S470" s="47">
        <v>0.22</v>
      </c>
      <c r="AE470" s="45">
        <v>200110</v>
      </c>
      <c r="AF470">
        <f>'Q2 DATA 1965-2021'!D450-'Q2 DATA 1965-2021'!AM450</f>
        <v>7.49</v>
      </c>
      <c r="AG470" s="47">
        <v>2.46</v>
      </c>
      <c r="AH470" s="47">
        <v>0.22</v>
      </c>
      <c r="AT470" s="45">
        <v>200110</v>
      </c>
      <c r="AU470">
        <f>'Q2 DATA 1965-2021'!E450-'Q2 DATA 1965-2021'!AM450</f>
        <v>4.6000000000000005</v>
      </c>
      <c r="AV470" s="47">
        <v>2.46</v>
      </c>
      <c r="AW470" s="47">
        <v>0.22</v>
      </c>
      <c r="BI470" s="45">
        <v>200110</v>
      </c>
      <c r="BJ470">
        <f>'Q2 DATA 1965-2021'!F450-'Q2 DATA 1965-2021'!AM450</f>
        <v>1.73</v>
      </c>
      <c r="BK470" s="47">
        <v>2.46</v>
      </c>
      <c r="BL470" s="47">
        <v>0.22</v>
      </c>
    </row>
    <row r="471" spans="1:64" x14ac:dyDescent="0.2">
      <c r="A471" s="45">
        <v>200111</v>
      </c>
      <c r="B471">
        <f>'Q2 DATA 1965-2021'!B451-'Q2 DATA 1965-2021'!AM451</f>
        <v>6.54</v>
      </c>
      <c r="C471" s="47">
        <v>7.54</v>
      </c>
      <c r="D471" s="47">
        <v>0.17</v>
      </c>
      <c r="P471" s="45">
        <v>200111</v>
      </c>
      <c r="Q471">
        <f>'Q2 DATA 1965-2021'!C451-'Q2 DATA 1965-2021'!AM451</f>
        <v>9.19</v>
      </c>
      <c r="R471" s="47">
        <v>7.54</v>
      </c>
      <c r="S471" s="47">
        <v>0.17</v>
      </c>
      <c r="AE471" s="45">
        <v>200111</v>
      </c>
      <c r="AF471">
        <f>'Q2 DATA 1965-2021'!D451-'Q2 DATA 1965-2021'!AM451</f>
        <v>7.9399999999999995</v>
      </c>
      <c r="AG471" s="47">
        <v>7.54</v>
      </c>
      <c r="AH471" s="47">
        <v>0.17</v>
      </c>
      <c r="AT471" s="45">
        <v>200111</v>
      </c>
      <c r="AU471">
        <f>'Q2 DATA 1965-2021'!E451-'Q2 DATA 1965-2021'!AM451</f>
        <v>8.85</v>
      </c>
      <c r="AV471" s="47">
        <v>7.54</v>
      </c>
      <c r="AW471" s="47">
        <v>0.17</v>
      </c>
      <c r="BI471" s="45">
        <v>200111</v>
      </c>
      <c r="BJ471">
        <f>'Q2 DATA 1965-2021'!F451-'Q2 DATA 1965-2021'!AM451</f>
        <v>7.46</v>
      </c>
      <c r="BK471" s="47">
        <v>7.54</v>
      </c>
      <c r="BL471" s="47">
        <v>0.17</v>
      </c>
    </row>
    <row r="472" spans="1:64" x14ac:dyDescent="0.2">
      <c r="A472" s="45">
        <v>200112</v>
      </c>
      <c r="B472">
        <f>'Q2 DATA 1965-2021'!B452-'Q2 DATA 1965-2021'!AM452</f>
        <v>7.14</v>
      </c>
      <c r="C472" s="47">
        <v>1.6</v>
      </c>
      <c r="D472" s="47">
        <v>0.15</v>
      </c>
      <c r="P472" s="45">
        <v>200112</v>
      </c>
      <c r="Q472">
        <f>'Q2 DATA 1965-2021'!C452-'Q2 DATA 1965-2021'!AM452</f>
        <v>7.1</v>
      </c>
      <c r="R472" s="47">
        <v>1.6</v>
      </c>
      <c r="S472" s="47">
        <v>0.15</v>
      </c>
      <c r="AE472" s="45">
        <v>200112</v>
      </c>
      <c r="AF472">
        <f>'Q2 DATA 1965-2021'!D452-'Q2 DATA 1965-2021'!AM452</f>
        <v>5.96</v>
      </c>
      <c r="AG472" s="47">
        <v>1.6</v>
      </c>
      <c r="AH472" s="47">
        <v>0.15</v>
      </c>
      <c r="AT472" s="45">
        <v>200112</v>
      </c>
      <c r="AU472">
        <f>'Q2 DATA 1965-2021'!E452-'Q2 DATA 1965-2021'!AM452</f>
        <v>4.8099999999999996</v>
      </c>
      <c r="AV472" s="47">
        <v>1.6</v>
      </c>
      <c r="AW472" s="47">
        <v>0.15</v>
      </c>
      <c r="BI472" s="45">
        <v>200112</v>
      </c>
      <c r="BJ472">
        <f>'Q2 DATA 1965-2021'!F452-'Q2 DATA 1965-2021'!AM452</f>
        <v>0.57999999999999996</v>
      </c>
      <c r="BK472" s="47">
        <v>1.6</v>
      </c>
      <c r="BL472" s="47">
        <v>0.15</v>
      </c>
    </row>
    <row r="473" spans="1:64" x14ac:dyDescent="0.2">
      <c r="A473" s="45">
        <v>200201</v>
      </c>
      <c r="B473">
        <f>'Q2 DATA 1965-2021'!B453-'Q2 DATA 1965-2021'!AM453</f>
        <v>1.35</v>
      </c>
      <c r="C473" s="47">
        <v>-1.44</v>
      </c>
      <c r="D473" s="47">
        <v>0.14000000000000001</v>
      </c>
      <c r="P473" s="45">
        <v>200201</v>
      </c>
      <c r="Q473">
        <f>'Q2 DATA 1965-2021'!C453-'Q2 DATA 1965-2021'!AM453</f>
        <v>-1.9300000000000002</v>
      </c>
      <c r="R473" s="47">
        <v>-1.44</v>
      </c>
      <c r="S473" s="47">
        <v>0.14000000000000001</v>
      </c>
      <c r="AE473" s="45">
        <v>200201</v>
      </c>
      <c r="AF473">
        <f>'Q2 DATA 1965-2021'!D453-'Q2 DATA 1965-2021'!AM453</f>
        <v>-1.9300000000000002</v>
      </c>
      <c r="AG473" s="47">
        <v>-1.44</v>
      </c>
      <c r="AH473" s="47">
        <v>0.14000000000000001</v>
      </c>
      <c r="AT473" s="45">
        <v>200201</v>
      </c>
      <c r="AU473">
        <f>'Q2 DATA 1965-2021'!E453-'Q2 DATA 1965-2021'!AM453</f>
        <v>-1.33</v>
      </c>
      <c r="AV473" s="47">
        <v>-1.44</v>
      </c>
      <c r="AW473" s="47">
        <v>0.14000000000000001</v>
      </c>
      <c r="BI473" s="45">
        <v>200201</v>
      </c>
      <c r="BJ473">
        <f>'Q2 DATA 1965-2021'!F453-'Q2 DATA 1965-2021'!AM453</f>
        <v>-1.2600000000000002</v>
      </c>
      <c r="BK473" s="47">
        <v>-1.44</v>
      </c>
      <c r="BL473" s="47">
        <v>0.14000000000000001</v>
      </c>
    </row>
    <row r="474" spans="1:64" x14ac:dyDescent="0.2">
      <c r="A474" s="45">
        <v>200202</v>
      </c>
      <c r="B474">
        <f>'Q2 DATA 1965-2021'!B454-'Q2 DATA 1965-2021'!AM454</f>
        <v>-4.2699999999999996</v>
      </c>
      <c r="C474" s="47">
        <v>-2.29</v>
      </c>
      <c r="D474" s="47">
        <v>0.13</v>
      </c>
      <c r="P474" s="45">
        <v>200202</v>
      </c>
      <c r="Q474">
        <f>'Q2 DATA 1965-2021'!C454-'Q2 DATA 1965-2021'!AM454</f>
        <v>-3.52</v>
      </c>
      <c r="R474" s="47">
        <v>-2.29</v>
      </c>
      <c r="S474" s="47">
        <v>0.13</v>
      </c>
      <c r="AE474" s="45">
        <v>200202</v>
      </c>
      <c r="AF474">
        <f>'Q2 DATA 1965-2021'!D454-'Q2 DATA 1965-2021'!AM454</f>
        <v>-2.4</v>
      </c>
      <c r="AG474" s="47">
        <v>-2.29</v>
      </c>
      <c r="AH474" s="47">
        <v>0.13</v>
      </c>
      <c r="AT474" s="45">
        <v>200202</v>
      </c>
      <c r="AU474">
        <f>'Q2 DATA 1965-2021'!E454-'Q2 DATA 1965-2021'!AM454</f>
        <v>-1.5499999999999998</v>
      </c>
      <c r="AV474" s="47">
        <v>-2.29</v>
      </c>
      <c r="AW474" s="47">
        <v>0.13</v>
      </c>
      <c r="BI474" s="45">
        <v>200202</v>
      </c>
      <c r="BJ474">
        <f>'Q2 DATA 1965-2021'!F454-'Q2 DATA 1965-2021'!AM454</f>
        <v>-2.19</v>
      </c>
      <c r="BK474" s="47">
        <v>-2.29</v>
      </c>
      <c r="BL474" s="47">
        <v>0.13</v>
      </c>
    </row>
    <row r="475" spans="1:64" x14ac:dyDescent="0.2">
      <c r="A475" s="45">
        <v>200203</v>
      </c>
      <c r="B475">
        <f>'Q2 DATA 1965-2021'!B455-'Q2 DATA 1965-2021'!AM455</f>
        <v>8.1999999999999993</v>
      </c>
      <c r="C475" s="47">
        <v>4.24</v>
      </c>
      <c r="D475" s="47">
        <v>0.13</v>
      </c>
      <c r="P475" s="45">
        <v>200203</v>
      </c>
      <c r="Q475">
        <f>'Q2 DATA 1965-2021'!C455-'Q2 DATA 1965-2021'!AM455</f>
        <v>8.58</v>
      </c>
      <c r="R475" s="47">
        <v>4.24</v>
      </c>
      <c r="S475" s="47">
        <v>0.13</v>
      </c>
      <c r="AE475" s="45">
        <v>200203</v>
      </c>
      <c r="AF475">
        <f>'Q2 DATA 1965-2021'!D455-'Q2 DATA 1965-2021'!AM455</f>
        <v>7.55</v>
      </c>
      <c r="AG475" s="47">
        <v>4.24</v>
      </c>
      <c r="AH475" s="47">
        <v>0.13</v>
      </c>
      <c r="AT475" s="45">
        <v>200203</v>
      </c>
      <c r="AU475">
        <f>'Q2 DATA 1965-2021'!E455-'Q2 DATA 1965-2021'!AM455</f>
        <v>6.16</v>
      </c>
      <c r="AV475" s="47">
        <v>4.24</v>
      </c>
      <c r="AW475" s="47">
        <v>0.13</v>
      </c>
      <c r="BI475" s="45">
        <v>200203</v>
      </c>
      <c r="BJ475">
        <f>'Q2 DATA 1965-2021'!F455-'Q2 DATA 1965-2021'!AM455</f>
        <v>3.5500000000000003</v>
      </c>
      <c r="BK475" s="47">
        <v>4.24</v>
      </c>
      <c r="BL475" s="47">
        <v>0.13</v>
      </c>
    </row>
    <row r="476" spans="1:64" x14ac:dyDescent="0.2">
      <c r="A476" s="45">
        <v>200204</v>
      </c>
      <c r="B476">
        <f>'Q2 DATA 1965-2021'!B456-'Q2 DATA 1965-2021'!AM456</f>
        <v>1.78</v>
      </c>
      <c r="C476" s="47">
        <v>-5.2</v>
      </c>
      <c r="D476" s="47">
        <v>0.15</v>
      </c>
      <c r="P476" s="45">
        <v>200204</v>
      </c>
      <c r="Q476">
        <f>'Q2 DATA 1965-2021'!C456-'Q2 DATA 1965-2021'!AM456</f>
        <v>1.4100000000000001</v>
      </c>
      <c r="R476" s="47">
        <v>-5.2</v>
      </c>
      <c r="S476" s="47">
        <v>0.15</v>
      </c>
      <c r="AE476" s="45">
        <v>200204</v>
      </c>
      <c r="AF476">
        <f>'Q2 DATA 1965-2021'!D456-'Q2 DATA 1965-2021'!AM456</f>
        <v>-0.64</v>
      </c>
      <c r="AG476" s="47">
        <v>-5.2</v>
      </c>
      <c r="AH476" s="47">
        <v>0.15</v>
      </c>
      <c r="AT476" s="45">
        <v>200204</v>
      </c>
      <c r="AU476">
        <f>'Q2 DATA 1965-2021'!E456-'Q2 DATA 1965-2021'!AM456</f>
        <v>-1.41</v>
      </c>
      <c r="AV476" s="47">
        <v>-5.2</v>
      </c>
      <c r="AW476" s="47">
        <v>0.15</v>
      </c>
      <c r="BI476" s="45">
        <v>200204</v>
      </c>
      <c r="BJ476">
        <f>'Q2 DATA 1965-2021'!F456-'Q2 DATA 1965-2021'!AM456</f>
        <v>-6.46</v>
      </c>
      <c r="BK476" s="47">
        <v>-5.2</v>
      </c>
      <c r="BL476" s="47">
        <v>0.15</v>
      </c>
    </row>
    <row r="477" spans="1:64" x14ac:dyDescent="0.2">
      <c r="A477" s="45">
        <v>200205</v>
      </c>
      <c r="B477">
        <f>'Q2 DATA 1965-2021'!B457-'Q2 DATA 1965-2021'!AM457</f>
        <v>-1.4700000000000002</v>
      </c>
      <c r="C477" s="47">
        <v>-1.38</v>
      </c>
      <c r="D477" s="47">
        <v>0.14000000000000001</v>
      </c>
      <c r="P477" s="45">
        <v>200205</v>
      </c>
      <c r="Q477">
        <f>'Q2 DATA 1965-2021'!C457-'Q2 DATA 1965-2021'!AM457</f>
        <v>-5.27</v>
      </c>
      <c r="R477" s="47">
        <v>-1.38</v>
      </c>
      <c r="S477" s="47">
        <v>0.14000000000000001</v>
      </c>
      <c r="AE477" s="45">
        <v>200205</v>
      </c>
      <c r="AF477">
        <f>'Q2 DATA 1965-2021'!D457-'Q2 DATA 1965-2021'!AM457</f>
        <v>-4.0999999999999996</v>
      </c>
      <c r="AG477" s="47">
        <v>-1.38</v>
      </c>
      <c r="AH477" s="47">
        <v>0.14000000000000001</v>
      </c>
      <c r="AT477" s="45">
        <v>200205</v>
      </c>
      <c r="AU477">
        <f>'Q2 DATA 1965-2021'!E457-'Q2 DATA 1965-2021'!AM457</f>
        <v>-1.69</v>
      </c>
      <c r="AV477" s="47">
        <v>-1.38</v>
      </c>
      <c r="AW477" s="47">
        <v>0.14000000000000001</v>
      </c>
      <c r="BI477" s="45">
        <v>200205</v>
      </c>
      <c r="BJ477">
        <f>'Q2 DATA 1965-2021'!F457-'Q2 DATA 1965-2021'!AM457</f>
        <v>-1.01</v>
      </c>
      <c r="BK477" s="47">
        <v>-1.38</v>
      </c>
      <c r="BL477" s="47">
        <v>0.14000000000000001</v>
      </c>
    </row>
    <row r="478" spans="1:64" x14ac:dyDescent="0.2">
      <c r="A478" s="45">
        <v>200206</v>
      </c>
      <c r="B478">
        <f>'Q2 DATA 1965-2021'!B458-'Q2 DATA 1965-2021'!AM458</f>
        <v>-1.98</v>
      </c>
      <c r="C478" s="47">
        <v>-7.21</v>
      </c>
      <c r="D478" s="47">
        <v>0.13</v>
      </c>
      <c r="P478" s="45">
        <v>200206</v>
      </c>
      <c r="Q478">
        <f>'Q2 DATA 1965-2021'!C458-'Q2 DATA 1965-2021'!AM458</f>
        <v>-4.28</v>
      </c>
      <c r="R478" s="47">
        <v>-7.21</v>
      </c>
      <c r="S478" s="47">
        <v>0.13</v>
      </c>
      <c r="AE478" s="45">
        <v>200206</v>
      </c>
      <c r="AF478">
        <f>'Q2 DATA 1965-2021'!D458-'Q2 DATA 1965-2021'!AM458</f>
        <v>-6.76</v>
      </c>
      <c r="AG478" s="47">
        <v>-7.21</v>
      </c>
      <c r="AH478" s="47">
        <v>0.13</v>
      </c>
      <c r="AT478" s="45">
        <v>200206</v>
      </c>
      <c r="AU478">
        <f>'Q2 DATA 1965-2021'!E458-'Q2 DATA 1965-2021'!AM458</f>
        <v>-8.08</v>
      </c>
      <c r="AV478" s="47">
        <v>-7.21</v>
      </c>
      <c r="AW478" s="47">
        <v>0.13</v>
      </c>
      <c r="BI478" s="45">
        <v>200206</v>
      </c>
      <c r="BJ478">
        <f>'Q2 DATA 1965-2021'!F458-'Q2 DATA 1965-2021'!AM458</f>
        <v>-7.37</v>
      </c>
      <c r="BK478" s="47">
        <v>-7.21</v>
      </c>
      <c r="BL478" s="47">
        <v>0.13</v>
      </c>
    </row>
    <row r="479" spans="1:64" x14ac:dyDescent="0.2">
      <c r="A479" s="45">
        <v>200207</v>
      </c>
      <c r="B479">
        <f>'Q2 DATA 1965-2021'!B459-'Q2 DATA 1965-2021'!AM459</f>
        <v>-14.81</v>
      </c>
      <c r="C479" s="47">
        <v>-8.18</v>
      </c>
      <c r="D479" s="47">
        <v>0.15</v>
      </c>
      <c r="P479" s="45">
        <v>200207</v>
      </c>
      <c r="Q479">
        <f>'Q2 DATA 1965-2021'!C459-'Q2 DATA 1965-2021'!AM459</f>
        <v>-16.12</v>
      </c>
      <c r="R479" s="47">
        <v>-8.18</v>
      </c>
      <c r="S479" s="47">
        <v>0.15</v>
      </c>
      <c r="AE479" s="45">
        <v>200207</v>
      </c>
      <c r="AF479">
        <f>'Q2 DATA 1965-2021'!D459-'Q2 DATA 1965-2021'!AM459</f>
        <v>-11.16</v>
      </c>
      <c r="AG479" s="47">
        <v>-8.18</v>
      </c>
      <c r="AH479" s="47">
        <v>0.15</v>
      </c>
      <c r="AT479" s="45">
        <v>200207</v>
      </c>
      <c r="AU479">
        <f>'Q2 DATA 1965-2021'!E459-'Q2 DATA 1965-2021'!AM459</f>
        <v>-10.09</v>
      </c>
      <c r="AV479" s="47">
        <v>-8.18</v>
      </c>
      <c r="AW479" s="47">
        <v>0.15</v>
      </c>
      <c r="BI479" s="45">
        <v>200207</v>
      </c>
      <c r="BJ479">
        <f>'Q2 DATA 1965-2021'!F459-'Q2 DATA 1965-2021'!AM459</f>
        <v>-7.1400000000000006</v>
      </c>
      <c r="BK479" s="47">
        <v>-8.18</v>
      </c>
      <c r="BL479" s="47">
        <v>0.15</v>
      </c>
    </row>
    <row r="480" spans="1:64" x14ac:dyDescent="0.2">
      <c r="A480" s="45">
        <v>200208</v>
      </c>
      <c r="B480">
        <f>'Q2 DATA 1965-2021'!B460-'Q2 DATA 1965-2021'!AM460</f>
        <v>-1.2799999999999998</v>
      </c>
      <c r="C480" s="47">
        <v>0.5</v>
      </c>
      <c r="D480" s="47">
        <v>0.14000000000000001</v>
      </c>
      <c r="P480" s="45">
        <v>200208</v>
      </c>
      <c r="Q480">
        <f>'Q2 DATA 1965-2021'!C460-'Q2 DATA 1965-2021'!AM460</f>
        <v>0.14000000000000001</v>
      </c>
      <c r="R480" s="47">
        <v>0.5</v>
      </c>
      <c r="S480" s="47">
        <v>0.14000000000000001</v>
      </c>
      <c r="AE480" s="45">
        <v>200208</v>
      </c>
      <c r="AF480">
        <f>'Q2 DATA 1965-2021'!D460-'Q2 DATA 1965-2021'!AM460</f>
        <v>0.91</v>
      </c>
      <c r="AG480" s="47">
        <v>0.5</v>
      </c>
      <c r="AH480" s="47">
        <v>0.14000000000000001</v>
      </c>
      <c r="AT480" s="45">
        <v>200208</v>
      </c>
      <c r="AU480">
        <f>'Q2 DATA 1965-2021'!E460-'Q2 DATA 1965-2021'!AM460</f>
        <v>0.32</v>
      </c>
      <c r="AV480" s="47">
        <v>0.5</v>
      </c>
      <c r="AW480" s="47">
        <v>0.14000000000000001</v>
      </c>
      <c r="BI480" s="45">
        <v>200208</v>
      </c>
      <c r="BJ480">
        <f>'Q2 DATA 1965-2021'!F460-'Q2 DATA 1965-2021'!AM460</f>
        <v>0.56999999999999995</v>
      </c>
      <c r="BK480" s="47">
        <v>0.5</v>
      </c>
      <c r="BL480" s="47">
        <v>0.14000000000000001</v>
      </c>
    </row>
    <row r="481" spans="1:64" x14ac:dyDescent="0.2">
      <c r="A481" s="45">
        <v>200209</v>
      </c>
      <c r="B481">
        <f>'Q2 DATA 1965-2021'!B461-'Q2 DATA 1965-2021'!AM461</f>
        <v>-8.23</v>
      </c>
      <c r="C481" s="47">
        <v>-10.35</v>
      </c>
      <c r="D481" s="47">
        <v>0.14000000000000001</v>
      </c>
      <c r="P481" s="45">
        <v>200209</v>
      </c>
      <c r="Q481">
        <f>'Q2 DATA 1965-2021'!C461-'Q2 DATA 1965-2021'!AM461</f>
        <v>-7.3599999999999994</v>
      </c>
      <c r="R481" s="47">
        <v>-10.35</v>
      </c>
      <c r="S481" s="47">
        <v>0.14000000000000001</v>
      </c>
      <c r="AE481" s="45">
        <v>200209</v>
      </c>
      <c r="AF481">
        <f>'Q2 DATA 1965-2021'!D461-'Q2 DATA 1965-2021'!AM461</f>
        <v>-8.4</v>
      </c>
      <c r="AG481" s="47">
        <v>-10.35</v>
      </c>
      <c r="AH481" s="47">
        <v>0.14000000000000001</v>
      </c>
      <c r="AT481" s="45">
        <v>200209</v>
      </c>
      <c r="AU481">
        <f>'Q2 DATA 1965-2021'!E461-'Q2 DATA 1965-2021'!AM461</f>
        <v>-10.210000000000001</v>
      </c>
      <c r="AV481" s="47">
        <v>-10.35</v>
      </c>
      <c r="AW481" s="47">
        <v>0.14000000000000001</v>
      </c>
      <c r="BI481" s="45">
        <v>200209</v>
      </c>
      <c r="BJ481">
        <f>'Q2 DATA 1965-2021'!F461-'Q2 DATA 1965-2021'!AM461</f>
        <v>-10.66</v>
      </c>
      <c r="BK481" s="47">
        <v>-10.35</v>
      </c>
      <c r="BL481" s="47">
        <v>0.14000000000000001</v>
      </c>
    </row>
    <row r="482" spans="1:64" x14ac:dyDescent="0.2">
      <c r="A482" s="45">
        <v>200210</v>
      </c>
      <c r="B482">
        <f>'Q2 DATA 1965-2021'!B462-'Q2 DATA 1965-2021'!AM462</f>
        <v>2.9099999999999997</v>
      </c>
      <c r="C482" s="47">
        <v>7.84</v>
      </c>
      <c r="D482" s="47">
        <v>0.14000000000000001</v>
      </c>
      <c r="P482" s="45">
        <v>200210</v>
      </c>
      <c r="Q482">
        <f>'Q2 DATA 1965-2021'!C462-'Q2 DATA 1965-2021'!AM462</f>
        <v>3.6999999999999997</v>
      </c>
      <c r="R482" s="47">
        <v>7.84</v>
      </c>
      <c r="S482" s="47">
        <v>0.14000000000000001</v>
      </c>
      <c r="AE482" s="45">
        <v>200210</v>
      </c>
      <c r="AF482">
        <f>'Q2 DATA 1965-2021'!D462-'Q2 DATA 1965-2021'!AM462</f>
        <v>4.3900000000000006</v>
      </c>
      <c r="AG482" s="47">
        <v>7.84</v>
      </c>
      <c r="AH482" s="47">
        <v>0.14000000000000001</v>
      </c>
      <c r="AT482" s="45">
        <v>200210</v>
      </c>
      <c r="AU482">
        <f>'Q2 DATA 1965-2021'!E462-'Q2 DATA 1965-2021'!AM462</f>
        <v>5.15</v>
      </c>
      <c r="AV482" s="47">
        <v>7.84</v>
      </c>
      <c r="AW482" s="47">
        <v>0.14000000000000001</v>
      </c>
      <c r="BI482" s="45">
        <v>200210</v>
      </c>
      <c r="BJ482">
        <f>'Q2 DATA 1965-2021'!F462-'Q2 DATA 1965-2021'!AM462</f>
        <v>8.7899999999999991</v>
      </c>
      <c r="BK482" s="47">
        <v>7.84</v>
      </c>
      <c r="BL482" s="47">
        <v>0.14000000000000001</v>
      </c>
    </row>
    <row r="483" spans="1:64" x14ac:dyDescent="0.2">
      <c r="A483" s="45">
        <v>200211</v>
      </c>
      <c r="B483">
        <f>'Q2 DATA 1965-2021'!B463-'Q2 DATA 1965-2021'!AM463</f>
        <v>11.9</v>
      </c>
      <c r="C483" s="47">
        <v>5.96</v>
      </c>
      <c r="D483" s="47">
        <v>0.12</v>
      </c>
      <c r="P483" s="45">
        <v>200211</v>
      </c>
      <c r="Q483">
        <f>'Q2 DATA 1965-2021'!C463-'Q2 DATA 1965-2021'!AM463</f>
        <v>9.67</v>
      </c>
      <c r="R483" s="47">
        <v>5.96</v>
      </c>
      <c r="S483" s="47">
        <v>0.12</v>
      </c>
      <c r="AE483" s="45">
        <v>200211</v>
      </c>
      <c r="AF483">
        <f>'Q2 DATA 1965-2021'!D463-'Q2 DATA 1965-2021'!AM463</f>
        <v>7.8999999999999995</v>
      </c>
      <c r="AG483" s="47">
        <v>5.96</v>
      </c>
      <c r="AH483" s="47">
        <v>0.12</v>
      </c>
      <c r="AT483" s="45">
        <v>200211</v>
      </c>
      <c r="AU483">
        <f>'Q2 DATA 1965-2021'!E463-'Q2 DATA 1965-2021'!AM463</f>
        <v>8.64</v>
      </c>
      <c r="AV483" s="47">
        <v>5.96</v>
      </c>
      <c r="AW483" s="47">
        <v>0.12</v>
      </c>
      <c r="BI483" s="45">
        <v>200211</v>
      </c>
      <c r="BJ483">
        <f>'Q2 DATA 1965-2021'!F463-'Q2 DATA 1965-2021'!AM463</f>
        <v>5.12</v>
      </c>
      <c r="BK483" s="47">
        <v>5.96</v>
      </c>
      <c r="BL483" s="47">
        <v>0.12</v>
      </c>
    </row>
    <row r="484" spans="1:64" x14ac:dyDescent="0.2">
      <c r="A484" s="45">
        <v>200212</v>
      </c>
      <c r="B484">
        <f>'Q2 DATA 1965-2021'!B464-'Q2 DATA 1965-2021'!AM464</f>
        <v>-5.37</v>
      </c>
      <c r="C484" s="47">
        <v>-5.76</v>
      </c>
      <c r="D484" s="47">
        <v>0.11</v>
      </c>
      <c r="P484" s="45">
        <v>200212</v>
      </c>
      <c r="Q484">
        <f>'Q2 DATA 1965-2021'!C464-'Q2 DATA 1965-2021'!AM464</f>
        <v>-6.33</v>
      </c>
      <c r="R484" s="47">
        <v>-5.76</v>
      </c>
      <c r="S484" s="47">
        <v>0.11</v>
      </c>
      <c r="AE484" s="45">
        <v>200212</v>
      </c>
      <c r="AF484">
        <f>'Q2 DATA 1965-2021'!D464-'Q2 DATA 1965-2021'!AM464</f>
        <v>-5.08</v>
      </c>
      <c r="AG484" s="47">
        <v>-5.76</v>
      </c>
      <c r="AH484" s="47">
        <v>0.11</v>
      </c>
      <c r="AT484" s="45">
        <v>200212</v>
      </c>
      <c r="AU484">
        <f>'Q2 DATA 1965-2021'!E464-'Q2 DATA 1965-2021'!AM464</f>
        <v>-4.9300000000000006</v>
      </c>
      <c r="AV484" s="47">
        <v>-5.76</v>
      </c>
      <c r="AW484" s="47">
        <v>0.11</v>
      </c>
      <c r="BI484" s="45">
        <v>200212</v>
      </c>
      <c r="BJ484">
        <f>'Q2 DATA 1965-2021'!F464-'Q2 DATA 1965-2021'!AM464</f>
        <v>-5.96</v>
      </c>
      <c r="BK484" s="47">
        <v>-5.76</v>
      </c>
      <c r="BL484" s="47">
        <v>0.11</v>
      </c>
    </row>
    <row r="485" spans="1:64" x14ac:dyDescent="0.2">
      <c r="A485" s="45">
        <v>200301</v>
      </c>
      <c r="B485">
        <f>'Q2 DATA 1965-2021'!B465-'Q2 DATA 1965-2021'!AM465</f>
        <v>-0.55000000000000004</v>
      </c>
      <c r="C485" s="47">
        <v>-2.57</v>
      </c>
      <c r="D485" s="47">
        <v>0.1</v>
      </c>
      <c r="P485" s="45">
        <v>200301</v>
      </c>
      <c r="Q485">
        <f>'Q2 DATA 1965-2021'!C465-'Q2 DATA 1965-2021'!AM465</f>
        <v>-2.8200000000000003</v>
      </c>
      <c r="R485" s="47">
        <v>-2.57</v>
      </c>
      <c r="S485" s="47">
        <v>0.1</v>
      </c>
      <c r="AE485" s="45">
        <v>200301</v>
      </c>
      <c r="AF485">
        <f>'Q2 DATA 1965-2021'!D465-'Q2 DATA 1965-2021'!AM465</f>
        <v>-3.0300000000000002</v>
      </c>
      <c r="AG485" s="47">
        <v>-2.57</v>
      </c>
      <c r="AH485" s="47">
        <v>0.1</v>
      </c>
      <c r="AT485" s="45">
        <v>200301</v>
      </c>
      <c r="AU485">
        <f>'Q2 DATA 1965-2021'!E465-'Q2 DATA 1965-2021'!AM465</f>
        <v>-1.9100000000000001</v>
      </c>
      <c r="AV485" s="47">
        <v>-2.57</v>
      </c>
      <c r="AW485" s="47">
        <v>0.1</v>
      </c>
      <c r="BI485" s="45">
        <v>200301</v>
      </c>
      <c r="BJ485">
        <f>'Q2 DATA 1965-2021'!F465-'Q2 DATA 1965-2021'!AM465</f>
        <v>-2.9</v>
      </c>
      <c r="BK485" s="47">
        <v>-2.57</v>
      </c>
      <c r="BL485" s="47">
        <v>0.1</v>
      </c>
    </row>
    <row r="486" spans="1:64" x14ac:dyDescent="0.2">
      <c r="A486" s="45">
        <v>200302</v>
      </c>
      <c r="B486">
        <f>'Q2 DATA 1965-2021'!B466-'Q2 DATA 1965-2021'!AM466</f>
        <v>-3.21</v>
      </c>
      <c r="C486" s="47">
        <v>-1.88</v>
      </c>
      <c r="D486" s="47">
        <v>0.09</v>
      </c>
      <c r="P486" s="45">
        <v>200302</v>
      </c>
      <c r="Q486">
        <f>'Q2 DATA 1965-2021'!C466-'Q2 DATA 1965-2021'!AM466</f>
        <v>-2.8</v>
      </c>
      <c r="R486" s="47">
        <v>-1.88</v>
      </c>
      <c r="S486" s="47">
        <v>0.09</v>
      </c>
      <c r="AE486" s="45">
        <v>200302</v>
      </c>
      <c r="AF486">
        <f>'Q2 DATA 1965-2021'!D466-'Q2 DATA 1965-2021'!AM466</f>
        <v>-2.9899999999999998</v>
      </c>
      <c r="AG486" s="47">
        <v>-1.88</v>
      </c>
      <c r="AH486" s="47">
        <v>0.09</v>
      </c>
      <c r="AT486" s="45">
        <v>200302</v>
      </c>
      <c r="AU486">
        <f>'Q2 DATA 1965-2021'!E466-'Q2 DATA 1965-2021'!AM466</f>
        <v>-2.2599999999999998</v>
      </c>
      <c r="AV486" s="47">
        <v>-1.88</v>
      </c>
      <c r="AW486" s="47">
        <v>0.09</v>
      </c>
      <c r="BI486" s="45">
        <v>200302</v>
      </c>
      <c r="BJ486">
        <f>'Q2 DATA 1965-2021'!F466-'Q2 DATA 1965-2021'!AM466</f>
        <v>-1.8</v>
      </c>
      <c r="BK486" s="47">
        <v>-1.88</v>
      </c>
      <c r="BL486" s="47">
        <v>0.09</v>
      </c>
    </row>
    <row r="487" spans="1:64" x14ac:dyDescent="0.2">
      <c r="A487" s="45">
        <v>200303</v>
      </c>
      <c r="B487">
        <f>'Q2 DATA 1965-2021'!B467-'Q2 DATA 1965-2021'!AM467</f>
        <v>1.18</v>
      </c>
      <c r="C487" s="47">
        <v>1.0900000000000001</v>
      </c>
      <c r="D487" s="47">
        <v>0.1</v>
      </c>
      <c r="P487" s="45">
        <v>200303</v>
      </c>
      <c r="Q487">
        <f>'Q2 DATA 1965-2021'!C467-'Q2 DATA 1965-2021'!AM467</f>
        <v>1.22</v>
      </c>
      <c r="R487" s="47">
        <v>1.0900000000000001</v>
      </c>
      <c r="S487" s="47">
        <v>0.1</v>
      </c>
      <c r="AE487" s="45">
        <v>200303</v>
      </c>
      <c r="AF487">
        <f>'Q2 DATA 1965-2021'!D467-'Q2 DATA 1965-2021'!AM467</f>
        <v>1.19</v>
      </c>
      <c r="AG487" s="47">
        <v>1.0900000000000001</v>
      </c>
      <c r="AH487" s="47">
        <v>0.1</v>
      </c>
      <c r="AT487" s="45">
        <v>200303</v>
      </c>
      <c r="AU487">
        <f>'Q2 DATA 1965-2021'!E467-'Q2 DATA 1965-2021'!AM467</f>
        <v>0.48</v>
      </c>
      <c r="AV487" s="47">
        <v>1.0900000000000001</v>
      </c>
      <c r="AW487" s="47">
        <v>0.1</v>
      </c>
      <c r="BI487" s="45">
        <v>200303</v>
      </c>
      <c r="BJ487">
        <f>'Q2 DATA 1965-2021'!F467-'Q2 DATA 1965-2021'!AM467</f>
        <v>1.1199999999999999</v>
      </c>
      <c r="BK487" s="47">
        <v>1.0900000000000001</v>
      </c>
      <c r="BL487" s="47">
        <v>0.1</v>
      </c>
    </row>
    <row r="488" spans="1:64" x14ac:dyDescent="0.2">
      <c r="A488" s="45">
        <v>200304</v>
      </c>
      <c r="B488">
        <f>'Q2 DATA 1965-2021'!B468-'Q2 DATA 1965-2021'!AM468</f>
        <v>9.81</v>
      </c>
      <c r="C488" s="47">
        <v>8.2200000000000006</v>
      </c>
      <c r="D488" s="47">
        <v>0.1</v>
      </c>
      <c r="P488" s="45">
        <v>200304</v>
      </c>
      <c r="Q488">
        <f>'Q2 DATA 1965-2021'!C468-'Q2 DATA 1965-2021'!AM468</f>
        <v>9.83</v>
      </c>
      <c r="R488" s="47">
        <v>8.2200000000000006</v>
      </c>
      <c r="S488" s="47">
        <v>0.1</v>
      </c>
      <c r="AE488" s="45">
        <v>200304</v>
      </c>
      <c r="AF488">
        <f>'Q2 DATA 1965-2021'!D468-'Q2 DATA 1965-2021'!AM468</f>
        <v>9.6100000000000012</v>
      </c>
      <c r="AG488" s="47">
        <v>8.2200000000000006</v>
      </c>
      <c r="AH488" s="47">
        <v>0.1</v>
      </c>
      <c r="AT488" s="45">
        <v>200304</v>
      </c>
      <c r="AU488">
        <f>'Q2 DATA 1965-2021'!E468-'Q2 DATA 1965-2021'!AM468</f>
        <v>8.27</v>
      </c>
      <c r="AV488" s="47">
        <v>8.2200000000000006</v>
      </c>
      <c r="AW488" s="47">
        <v>0.1</v>
      </c>
      <c r="BI488" s="45">
        <v>200304</v>
      </c>
      <c r="BJ488">
        <f>'Q2 DATA 1965-2021'!F468-'Q2 DATA 1965-2021'!AM468</f>
        <v>8</v>
      </c>
      <c r="BK488" s="47">
        <v>8.2200000000000006</v>
      </c>
      <c r="BL488" s="47">
        <v>0.1</v>
      </c>
    </row>
    <row r="489" spans="1:64" x14ac:dyDescent="0.2">
      <c r="A489" s="45">
        <v>200305</v>
      </c>
      <c r="B489">
        <f>'Q2 DATA 1965-2021'!B469-'Q2 DATA 1965-2021'!AM469</f>
        <v>13.83</v>
      </c>
      <c r="C489" s="47">
        <v>6.05</v>
      </c>
      <c r="D489" s="47">
        <v>0.09</v>
      </c>
      <c r="P489" s="45">
        <v>200305</v>
      </c>
      <c r="Q489">
        <f>'Q2 DATA 1965-2021'!C469-'Q2 DATA 1965-2021'!AM469</f>
        <v>11.18</v>
      </c>
      <c r="R489" s="47">
        <v>6.05</v>
      </c>
      <c r="S489" s="47">
        <v>0.09</v>
      </c>
      <c r="AE489" s="45">
        <v>200305</v>
      </c>
      <c r="AF489">
        <f>'Q2 DATA 1965-2021'!D469-'Q2 DATA 1965-2021'!AM469</f>
        <v>8.870000000000001</v>
      </c>
      <c r="AG489" s="47">
        <v>6.05</v>
      </c>
      <c r="AH489" s="47">
        <v>0.09</v>
      </c>
      <c r="AT489" s="45">
        <v>200305</v>
      </c>
      <c r="AU489">
        <f>'Q2 DATA 1965-2021'!E469-'Q2 DATA 1965-2021'!AM469</f>
        <v>9.41</v>
      </c>
      <c r="AV489" s="47">
        <v>6.05</v>
      </c>
      <c r="AW489" s="47">
        <v>0.09</v>
      </c>
      <c r="BI489" s="45">
        <v>200305</v>
      </c>
      <c r="BJ489">
        <f>'Q2 DATA 1965-2021'!F469-'Q2 DATA 1965-2021'!AM469</f>
        <v>5.05</v>
      </c>
      <c r="BK489" s="47">
        <v>6.05</v>
      </c>
      <c r="BL489" s="47">
        <v>0.09</v>
      </c>
    </row>
    <row r="490" spans="1:64" x14ac:dyDescent="0.2">
      <c r="A490" s="45">
        <v>200306</v>
      </c>
      <c r="B490">
        <f>'Q2 DATA 1965-2021'!B470-'Q2 DATA 1965-2021'!AM470</f>
        <v>5.42</v>
      </c>
      <c r="C490" s="47">
        <v>1.42</v>
      </c>
      <c r="D490" s="47">
        <v>0.1</v>
      </c>
      <c r="P490" s="45">
        <v>200306</v>
      </c>
      <c r="Q490">
        <f>'Q2 DATA 1965-2021'!C470-'Q2 DATA 1965-2021'!AM470</f>
        <v>1.68</v>
      </c>
      <c r="R490" s="47">
        <v>1.42</v>
      </c>
      <c r="S490" s="47">
        <v>0.1</v>
      </c>
      <c r="AE490" s="45">
        <v>200306</v>
      </c>
      <c r="AF490">
        <f>'Q2 DATA 1965-2021'!D470-'Q2 DATA 1965-2021'!AM470</f>
        <v>1.71</v>
      </c>
      <c r="AG490" s="47">
        <v>1.42</v>
      </c>
      <c r="AH490" s="47">
        <v>0.1</v>
      </c>
      <c r="AT490" s="45">
        <v>200306</v>
      </c>
      <c r="AU490">
        <f>'Q2 DATA 1965-2021'!E470-'Q2 DATA 1965-2021'!AM470</f>
        <v>1.26</v>
      </c>
      <c r="AV490" s="47">
        <v>1.42</v>
      </c>
      <c r="AW490" s="47">
        <v>0.1</v>
      </c>
      <c r="BI490" s="45">
        <v>200306</v>
      </c>
      <c r="BJ490">
        <f>'Q2 DATA 1965-2021'!F470-'Q2 DATA 1965-2021'!AM470</f>
        <v>1.18</v>
      </c>
      <c r="BK490" s="47">
        <v>1.42</v>
      </c>
      <c r="BL490" s="47">
        <v>0.1</v>
      </c>
    </row>
    <row r="491" spans="1:64" x14ac:dyDescent="0.2">
      <c r="A491" s="45">
        <v>200307</v>
      </c>
      <c r="B491">
        <f>'Q2 DATA 1965-2021'!B471-'Q2 DATA 1965-2021'!AM471</f>
        <v>8.35</v>
      </c>
      <c r="C491" s="47">
        <v>2.35</v>
      </c>
      <c r="D491" s="47">
        <v>7.0000000000000007E-2</v>
      </c>
      <c r="P491" s="45">
        <v>200307</v>
      </c>
      <c r="Q491">
        <f>'Q2 DATA 1965-2021'!C471-'Q2 DATA 1965-2021'!AM471</f>
        <v>6.8599999999999994</v>
      </c>
      <c r="R491" s="47">
        <v>2.35</v>
      </c>
      <c r="S491" s="47">
        <v>7.0000000000000007E-2</v>
      </c>
      <c r="AE491" s="45">
        <v>200307</v>
      </c>
      <c r="AF491">
        <f>'Q2 DATA 1965-2021'!D471-'Q2 DATA 1965-2021'!AM471</f>
        <v>4.62</v>
      </c>
      <c r="AG491" s="47">
        <v>2.35</v>
      </c>
      <c r="AH491" s="47">
        <v>7.0000000000000007E-2</v>
      </c>
      <c r="AT491" s="45">
        <v>200307</v>
      </c>
      <c r="AU491">
        <f>'Q2 DATA 1965-2021'!E471-'Q2 DATA 1965-2021'!AM471</f>
        <v>3.56</v>
      </c>
      <c r="AV491" s="47">
        <v>2.35</v>
      </c>
      <c r="AW491" s="47">
        <v>7.0000000000000007E-2</v>
      </c>
      <c r="BI491" s="45">
        <v>200307</v>
      </c>
      <c r="BJ491">
        <f>'Q2 DATA 1965-2021'!F471-'Q2 DATA 1965-2021'!AM471</f>
        <v>1.6199999999999999</v>
      </c>
      <c r="BK491" s="47">
        <v>2.35</v>
      </c>
      <c r="BL491" s="47">
        <v>7.0000000000000007E-2</v>
      </c>
    </row>
    <row r="492" spans="1:64" x14ac:dyDescent="0.2">
      <c r="A492" s="45">
        <v>200308</v>
      </c>
      <c r="B492">
        <f>'Q2 DATA 1965-2021'!B472-'Q2 DATA 1965-2021'!AM472</f>
        <v>4.8899999999999997</v>
      </c>
      <c r="C492" s="47">
        <v>2.34</v>
      </c>
      <c r="D492" s="47">
        <v>7.0000000000000007E-2</v>
      </c>
      <c r="P492" s="45">
        <v>200308</v>
      </c>
      <c r="Q492">
        <f>'Q2 DATA 1965-2021'!C472-'Q2 DATA 1965-2021'!AM472</f>
        <v>4.68</v>
      </c>
      <c r="R492" s="47">
        <v>2.34</v>
      </c>
      <c r="S492" s="47">
        <v>7.0000000000000007E-2</v>
      </c>
      <c r="AE492" s="45">
        <v>200308</v>
      </c>
      <c r="AF492">
        <f>'Q2 DATA 1965-2021'!D472-'Q2 DATA 1965-2021'!AM472</f>
        <v>5.29</v>
      </c>
      <c r="AG492" s="47">
        <v>2.34</v>
      </c>
      <c r="AH492" s="47">
        <v>7.0000000000000007E-2</v>
      </c>
      <c r="AT492" s="45">
        <v>200308</v>
      </c>
      <c r="AU492">
        <f>'Q2 DATA 1965-2021'!E472-'Q2 DATA 1965-2021'!AM472</f>
        <v>4.8199999999999994</v>
      </c>
      <c r="AV492" s="47">
        <v>2.34</v>
      </c>
      <c r="AW492" s="47">
        <v>7.0000000000000007E-2</v>
      </c>
      <c r="BI492" s="45">
        <v>200308</v>
      </c>
      <c r="BJ492">
        <f>'Q2 DATA 1965-2021'!F472-'Q2 DATA 1965-2021'!AM472</f>
        <v>1.5999999999999999</v>
      </c>
      <c r="BK492" s="47">
        <v>2.34</v>
      </c>
      <c r="BL492" s="47">
        <v>7.0000000000000007E-2</v>
      </c>
    </row>
    <row r="493" spans="1:64" x14ac:dyDescent="0.2">
      <c r="A493" s="45">
        <v>200309</v>
      </c>
      <c r="B493">
        <f>'Q2 DATA 1965-2021'!B473-'Q2 DATA 1965-2021'!AM473</f>
        <v>2.1799999999999997</v>
      </c>
      <c r="C493" s="47">
        <v>-1.24</v>
      </c>
      <c r="D493" s="47">
        <v>0.08</v>
      </c>
      <c r="P493" s="45">
        <v>200309</v>
      </c>
      <c r="Q493">
        <f>'Q2 DATA 1965-2021'!C473-'Q2 DATA 1965-2021'!AM473</f>
        <v>-2.59</v>
      </c>
      <c r="R493" s="47">
        <v>-1.24</v>
      </c>
      <c r="S493" s="47">
        <v>0.08</v>
      </c>
      <c r="AE493" s="45">
        <v>200309</v>
      </c>
      <c r="AF493">
        <f>'Q2 DATA 1965-2021'!D473-'Q2 DATA 1965-2021'!AM473</f>
        <v>-2.11</v>
      </c>
      <c r="AG493" s="47">
        <v>-1.24</v>
      </c>
      <c r="AH493" s="47">
        <v>0.08</v>
      </c>
      <c r="AT493" s="45">
        <v>200309</v>
      </c>
      <c r="AU493">
        <f>'Q2 DATA 1965-2021'!E473-'Q2 DATA 1965-2021'!AM473</f>
        <v>-1.6</v>
      </c>
      <c r="AV493" s="47">
        <v>-1.24</v>
      </c>
      <c r="AW493" s="47">
        <v>0.08</v>
      </c>
      <c r="BI493" s="45">
        <v>200309</v>
      </c>
      <c r="BJ493">
        <f>'Q2 DATA 1965-2021'!F473-'Q2 DATA 1965-2021'!AM473</f>
        <v>-1.1800000000000002</v>
      </c>
      <c r="BK493" s="47">
        <v>-1.24</v>
      </c>
      <c r="BL493" s="47">
        <v>0.08</v>
      </c>
    </row>
    <row r="494" spans="1:64" x14ac:dyDescent="0.2">
      <c r="A494" s="45">
        <v>200310</v>
      </c>
      <c r="B494">
        <f>'Q2 DATA 1965-2021'!B474-'Q2 DATA 1965-2021'!AM474</f>
        <v>9.19</v>
      </c>
      <c r="C494" s="47">
        <v>6.08</v>
      </c>
      <c r="D494" s="47">
        <v>7.0000000000000007E-2</v>
      </c>
      <c r="P494" s="45">
        <v>200310</v>
      </c>
      <c r="Q494">
        <f>'Q2 DATA 1965-2021'!C474-'Q2 DATA 1965-2021'!AM474</f>
        <v>8.7899999999999991</v>
      </c>
      <c r="R494" s="47">
        <v>6.08</v>
      </c>
      <c r="S494" s="47">
        <v>7.0000000000000007E-2</v>
      </c>
      <c r="AE494" s="45">
        <v>200310</v>
      </c>
      <c r="AF494">
        <f>'Q2 DATA 1965-2021'!D474-'Q2 DATA 1965-2021'!AM474</f>
        <v>8.58</v>
      </c>
      <c r="AG494" s="47">
        <v>6.08</v>
      </c>
      <c r="AH494" s="47">
        <v>7.0000000000000007E-2</v>
      </c>
      <c r="AT494" s="45">
        <v>200310</v>
      </c>
      <c r="AU494">
        <f>'Q2 DATA 1965-2021'!E474-'Q2 DATA 1965-2021'!AM474</f>
        <v>8.07</v>
      </c>
      <c r="AV494" s="47">
        <v>6.08</v>
      </c>
      <c r="AW494" s="47">
        <v>7.0000000000000007E-2</v>
      </c>
      <c r="BI494" s="45">
        <v>200310</v>
      </c>
      <c r="BJ494">
        <f>'Q2 DATA 1965-2021'!F474-'Q2 DATA 1965-2021'!AM474</f>
        <v>5.38</v>
      </c>
      <c r="BK494" s="47">
        <v>6.08</v>
      </c>
      <c r="BL494" s="47">
        <v>7.0000000000000007E-2</v>
      </c>
    </row>
    <row r="495" spans="1:64" x14ac:dyDescent="0.2">
      <c r="A495" s="45">
        <v>200311</v>
      </c>
      <c r="B495">
        <f>'Q2 DATA 1965-2021'!B475-'Q2 DATA 1965-2021'!AM475</f>
        <v>4.37</v>
      </c>
      <c r="C495" s="47">
        <v>1.35</v>
      </c>
      <c r="D495" s="47">
        <v>7.0000000000000007E-2</v>
      </c>
      <c r="P495" s="45">
        <v>200311</v>
      </c>
      <c r="Q495">
        <f>'Q2 DATA 1965-2021'!C475-'Q2 DATA 1965-2021'!AM475</f>
        <v>3.3800000000000003</v>
      </c>
      <c r="R495" s="47">
        <v>1.35</v>
      </c>
      <c r="S495" s="47">
        <v>7.0000000000000007E-2</v>
      </c>
      <c r="AE495" s="45">
        <v>200311</v>
      </c>
      <c r="AF495">
        <f>'Q2 DATA 1965-2021'!D475-'Q2 DATA 1965-2021'!AM475</f>
        <v>3.39</v>
      </c>
      <c r="AG495" s="47">
        <v>1.35</v>
      </c>
      <c r="AH495" s="47">
        <v>7.0000000000000007E-2</v>
      </c>
      <c r="AT495" s="45">
        <v>200311</v>
      </c>
      <c r="AU495">
        <f>'Q2 DATA 1965-2021'!E475-'Q2 DATA 1965-2021'!AM475</f>
        <v>2.7600000000000002</v>
      </c>
      <c r="AV495" s="47">
        <v>1.35</v>
      </c>
      <c r="AW495" s="47">
        <v>7.0000000000000007E-2</v>
      </c>
      <c r="BI495" s="45">
        <v>200311</v>
      </c>
      <c r="BJ495">
        <f>'Q2 DATA 1965-2021'!F475-'Q2 DATA 1965-2021'!AM475</f>
        <v>0.81</v>
      </c>
      <c r="BK495" s="47">
        <v>1.35</v>
      </c>
      <c r="BL495" s="47">
        <v>7.0000000000000007E-2</v>
      </c>
    </row>
    <row r="496" spans="1:64" x14ac:dyDescent="0.2">
      <c r="A496" s="45">
        <v>200312</v>
      </c>
      <c r="B496">
        <f>'Q2 DATA 1965-2021'!B476-'Q2 DATA 1965-2021'!AM476</f>
        <v>2.5</v>
      </c>
      <c r="C496" s="47">
        <v>4.29</v>
      </c>
      <c r="D496" s="47">
        <v>0.08</v>
      </c>
      <c r="P496" s="45">
        <v>200312</v>
      </c>
      <c r="Q496">
        <f>'Q2 DATA 1965-2021'!C476-'Q2 DATA 1965-2021'!AM476</f>
        <v>2.1999999999999997</v>
      </c>
      <c r="R496" s="47">
        <v>4.29</v>
      </c>
      <c r="S496" s="47">
        <v>0.08</v>
      </c>
      <c r="AE496" s="45">
        <v>200312</v>
      </c>
      <c r="AF496">
        <f>'Q2 DATA 1965-2021'!D476-'Q2 DATA 1965-2021'!AM476</f>
        <v>2.2999999999999998</v>
      </c>
      <c r="AG496" s="47">
        <v>4.29</v>
      </c>
      <c r="AH496" s="47">
        <v>0.08</v>
      </c>
      <c r="AT496" s="45">
        <v>200312</v>
      </c>
      <c r="AU496">
        <f>'Q2 DATA 1965-2021'!E476-'Q2 DATA 1965-2021'!AM476</f>
        <v>2.46</v>
      </c>
      <c r="AV496" s="47">
        <v>4.29</v>
      </c>
      <c r="AW496" s="47">
        <v>0.08</v>
      </c>
      <c r="BI496" s="45">
        <v>200312</v>
      </c>
      <c r="BJ496">
        <f>'Q2 DATA 1965-2021'!F476-'Q2 DATA 1965-2021'!AM476</f>
        <v>4.8899999999999997</v>
      </c>
      <c r="BK496" s="47">
        <v>4.29</v>
      </c>
      <c r="BL496" s="47">
        <v>0.08</v>
      </c>
    </row>
    <row r="497" spans="1:64" x14ac:dyDescent="0.2">
      <c r="A497" s="45">
        <v>200401</v>
      </c>
      <c r="B497">
        <f>'Q2 DATA 1965-2021'!B477-'Q2 DATA 1965-2021'!AM477</f>
        <v>7.01</v>
      </c>
      <c r="C497" s="47">
        <v>2.15</v>
      </c>
      <c r="D497" s="47">
        <v>7.0000000000000007E-2</v>
      </c>
      <c r="P497" s="45">
        <v>200401</v>
      </c>
      <c r="Q497">
        <f>'Q2 DATA 1965-2021'!C477-'Q2 DATA 1965-2021'!AM477</f>
        <v>4.37</v>
      </c>
      <c r="R497" s="47">
        <v>2.15</v>
      </c>
      <c r="S497" s="47">
        <v>7.0000000000000007E-2</v>
      </c>
      <c r="AE497" s="45">
        <v>200401</v>
      </c>
      <c r="AF497">
        <f>'Q2 DATA 1965-2021'!D477-'Q2 DATA 1965-2021'!AM477</f>
        <v>3.12</v>
      </c>
      <c r="AG497" s="47">
        <v>2.15</v>
      </c>
      <c r="AH497" s="47">
        <v>7.0000000000000007E-2</v>
      </c>
      <c r="AT497" s="45">
        <v>200401</v>
      </c>
      <c r="AU497">
        <f>'Q2 DATA 1965-2021'!E477-'Q2 DATA 1965-2021'!AM477</f>
        <v>2.5</v>
      </c>
      <c r="AV497" s="47">
        <v>2.15</v>
      </c>
      <c r="AW497" s="47">
        <v>7.0000000000000007E-2</v>
      </c>
      <c r="BI497" s="45">
        <v>200401</v>
      </c>
      <c r="BJ497">
        <f>'Q2 DATA 1965-2021'!F477-'Q2 DATA 1965-2021'!AM477</f>
        <v>1.68</v>
      </c>
      <c r="BK497" s="47">
        <v>2.15</v>
      </c>
      <c r="BL497" s="47">
        <v>7.0000000000000007E-2</v>
      </c>
    </row>
    <row r="498" spans="1:64" x14ac:dyDescent="0.2">
      <c r="A498" s="45">
        <v>200402</v>
      </c>
      <c r="B498">
        <f>'Q2 DATA 1965-2021'!B478-'Q2 DATA 1965-2021'!AM478</f>
        <v>0.14000000000000001</v>
      </c>
      <c r="C498" s="47">
        <v>1.4</v>
      </c>
      <c r="D498" s="47">
        <v>0.06</v>
      </c>
      <c r="P498" s="45">
        <v>200402</v>
      </c>
      <c r="Q498">
        <f>'Q2 DATA 1965-2021'!C478-'Q2 DATA 1965-2021'!AM478</f>
        <v>0.81</v>
      </c>
      <c r="R498" s="47">
        <v>1.4</v>
      </c>
      <c r="S498" s="47">
        <v>0.06</v>
      </c>
      <c r="AE498" s="45">
        <v>200402</v>
      </c>
      <c r="AF498">
        <f>'Q2 DATA 1965-2021'!D478-'Q2 DATA 1965-2021'!AM478</f>
        <v>1.81</v>
      </c>
      <c r="AG498" s="47">
        <v>1.4</v>
      </c>
      <c r="AH498" s="47">
        <v>0.06</v>
      </c>
      <c r="AT498" s="45">
        <v>200402</v>
      </c>
      <c r="AU498">
        <f>'Q2 DATA 1965-2021'!E478-'Q2 DATA 1965-2021'!AM478</f>
        <v>2.1</v>
      </c>
      <c r="AV498" s="47">
        <v>1.4</v>
      </c>
      <c r="AW498" s="47">
        <v>0.06</v>
      </c>
      <c r="BI498" s="45">
        <v>200402</v>
      </c>
      <c r="BJ498">
        <f>'Q2 DATA 1965-2021'!F478-'Q2 DATA 1965-2021'!AM478</f>
        <v>1.3299999999999998</v>
      </c>
      <c r="BK498" s="47">
        <v>1.4</v>
      </c>
      <c r="BL498" s="47">
        <v>0.06</v>
      </c>
    </row>
    <row r="499" spans="1:64" x14ac:dyDescent="0.2">
      <c r="A499" s="45">
        <v>200403</v>
      </c>
      <c r="B499">
        <f>'Q2 DATA 1965-2021'!B479-'Q2 DATA 1965-2021'!AM479</f>
        <v>-0.77999999999999992</v>
      </c>
      <c r="C499" s="47">
        <v>-1.32</v>
      </c>
      <c r="D499" s="47">
        <v>0.09</v>
      </c>
      <c r="P499" s="45">
        <v>200403</v>
      </c>
      <c r="Q499">
        <f>'Q2 DATA 1965-2021'!C479-'Q2 DATA 1965-2021'!AM479</f>
        <v>0.86</v>
      </c>
      <c r="R499" s="47">
        <v>-1.32</v>
      </c>
      <c r="S499" s="47">
        <v>0.09</v>
      </c>
      <c r="AE499" s="45">
        <v>200403</v>
      </c>
      <c r="AF499">
        <f>'Q2 DATA 1965-2021'!D479-'Q2 DATA 1965-2021'!AM479</f>
        <v>0.95000000000000007</v>
      </c>
      <c r="AG499" s="47">
        <v>-1.32</v>
      </c>
      <c r="AH499" s="47">
        <v>0.09</v>
      </c>
      <c r="AT499" s="45">
        <v>200403</v>
      </c>
      <c r="AU499">
        <f>'Q2 DATA 1965-2021'!E479-'Q2 DATA 1965-2021'!AM479</f>
        <v>-0.36</v>
      </c>
      <c r="AV499" s="47">
        <v>-1.32</v>
      </c>
      <c r="AW499" s="47">
        <v>0.09</v>
      </c>
      <c r="BI499" s="45">
        <v>200403</v>
      </c>
      <c r="BJ499">
        <f>'Q2 DATA 1965-2021'!F479-'Q2 DATA 1965-2021'!AM479</f>
        <v>-1.72</v>
      </c>
      <c r="BK499" s="47">
        <v>-1.32</v>
      </c>
      <c r="BL499" s="47">
        <v>0.09</v>
      </c>
    </row>
    <row r="500" spans="1:64" x14ac:dyDescent="0.2">
      <c r="A500" s="45">
        <v>200404</v>
      </c>
      <c r="B500">
        <f>'Q2 DATA 1965-2021'!B480-'Q2 DATA 1965-2021'!AM480</f>
        <v>-4.97</v>
      </c>
      <c r="C500" s="47">
        <v>-1.83</v>
      </c>
      <c r="D500" s="47">
        <v>0.08</v>
      </c>
      <c r="P500" s="45">
        <v>200404</v>
      </c>
      <c r="Q500">
        <f>'Q2 DATA 1965-2021'!C480-'Q2 DATA 1965-2021'!AM480</f>
        <v>-4.62</v>
      </c>
      <c r="R500" s="47">
        <v>-1.83</v>
      </c>
      <c r="S500" s="47">
        <v>0.08</v>
      </c>
      <c r="AE500" s="45">
        <v>200404</v>
      </c>
      <c r="AF500">
        <f>'Q2 DATA 1965-2021'!D480-'Q2 DATA 1965-2021'!AM480</f>
        <v>-3.59</v>
      </c>
      <c r="AG500" s="47">
        <v>-1.83</v>
      </c>
      <c r="AH500" s="47">
        <v>0.08</v>
      </c>
      <c r="AT500" s="45">
        <v>200404</v>
      </c>
      <c r="AU500">
        <f>'Q2 DATA 1965-2021'!E480-'Q2 DATA 1965-2021'!AM480</f>
        <v>-3.25</v>
      </c>
      <c r="AV500" s="47">
        <v>-1.83</v>
      </c>
      <c r="AW500" s="47">
        <v>0.08</v>
      </c>
      <c r="BI500" s="45">
        <v>200404</v>
      </c>
      <c r="BJ500">
        <f>'Q2 DATA 1965-2021'!F480-'Q2 DATA 1965-2021'!AM480</f>
        <v>-1.23</v>
      </c>
      <c r="BK500" s="47">
        <v>-1.83</v>
      </c>
      <c r="BL500" s="47">
        <v>0.08</v>
      </c>
    </row>
    <row r="501" spans="1:64" x14ac:dyDescent="0.2">
      <c r="A501" s="45">
        <v>200405</v>
      </c>
      <c r="B501">
        <f>'Q2 DATA 1965-2021'!B481-'Q2 DATA 1965-2021'!AM481</f>
        <v>-0.5</v>
      </c>
      <c r="C501" s="47">
        <v>1.17</v>
      </c>
      <c r="D501" s="47">
        <v>0.06</v>
      </c>
      <c r="P501" s="45">
        <v>200405</v>
      </c>
      <c r="Q501">
        <f>'Q2 DATA 1965-2021'!C481-'Q2 DATA 1965-2021'!AM481</f>
        <v>1.8</v>
      </c>
      <c r="R501" s="47">
        <v>1.17</v>
      </c>
      <c r="S501" s="47">
        <v>0.06</v>
      </c>
      <c r="AE501" s="45">
        <v>200405</v>
      </c>
      <c r="AF501">
        <f>'Q2 DATA 1965-2021'!D481-'Q2 DATA 1965-2021'!AM481</f>
        <v>1.72</v>
      </c>
      <c r="AG501" s="47">
        <v>1.17</v>
      </c>
      <c r="AH501" s="47">
        <v>0.06</v>
      </c>
      <c r="AT501" s="45">
        <v>200405</v>
      </c>
      <c r="AU501">
        <f>'Q2 DATA 1965-2021'!E481-'Q2 DATA 1965-2021'!AM481</f>
        <v>2.1800000000000002</v>
      </c>
      <c r="AV501" s="47">
        <v>1.17</v>
      </c>
      <c r="AW501" s="47">
        <v>0.06</v>
      </c>
      <c r="BI501" s="45">
        <v>200405</v>
      </c>
      <c r="BJ501">
        <f>'Q2 DATA 1965-2021'!F481-'Q2 DATA 1965-2021'!AM481</f>
        <v>1.03</v>
      </c>
      <c r="BK501" s="47">
        <v>1.17</v>
      </c>
      <c r="BL501" s="47">
        <v>0.06</v>
      </c>
    </row>
    <row r="502" spans="1:64" x14ac:dyDescent="0.2">
      <c r="A502" s="45">
        <v>200406</v>
      </c>
      <c r="B502">
        <f>'Q2 DATA 1965-2021'!B482-'Q2 DATA 1965-2021'!AM482</f>
        <v>3.4899999999999998</v>
      </c>
      <c r="C502" s="47">
        <v>1.86</v>
      </c>
      <c r="D502" s="47">
        <v>0.08</v>
      </c>
      <c r="P502" s="45">
        <v>200406</v>
      </c>
      <c r="Q502">
        <f>'Q2 DATA 1965-2021'!C482-'Q2 DATA 1965-2021'!AM482</f>
        <v>5.21</v>
      </c>
      <c r="R502" s="47">
        <v>1.86</v>
      </c>
      <c r="S502" s="47">
        <v>0.08</v>
      </c>
      <c r="AE502" s="45">
        <v>200406</v>
      </c>
      <c r="AF502">
        <f>'Q2 DATA 1965-2021'!D482-'Q2 DATA 1965-2021'!AM482</f>
        <v>2.83</v>
      </c>
      <c r="AG502" s="47">
        <v>1.86</v>
      </c>
      <c r="AH502" s="47">
        <v>0.08</v>
      </c>
      <c r="AT502" s="45">
        <v>200406</v>
      </c>
      <c r="AU502">
        <f>'Q2 DATA 1965-2021'!E482-'Q2 DATA 1965-2021'!AM482</f>
        <v>2.48</v>
      </c>
      <c r="AV502" s="47">
        <v>1.86</v>
      </c>
      <c r="AW502" s="47">
        <v>0.08</v>
      </c>
      <c r="BI502" s="45">
        <v>200406</v>
      </c>
      <c r="BJ502">
        <f>'Q2 DATA 1965-2021'!F482-'Q2 DATA 1965-2021'!AM482</f>
        <v>1.43</v>
      </c>
      <c r="BK502" s="47">
        <v>1.86</v>
      </c>
      <c r="BL502" s="47">
        <v>0.08</v>
      </c>
    </row>
    <row r="503" spans="1:64" x14ac:dyDescent="0.2">
      <c r="A503" s="45">
        <v>200407</v>
      </c>
      <c r="B503">
        <f>'Q2 DATA 1965-2021'!B483-'Q2 DATA 1965-2021'!AM483</f>
        <v>-8.5399999999999991</v>
      </c>
      <c r="C503" s="47">
        <v>-4.0599999999999996</v>
      </c>
      <c r="D503" s="47">
        <v>0.1</v>
      </c>
      <c r="P503" s="45">
        <v>200407</v>
      </c>
      <c r="Q503">
        <f>'Q2 DATA 1965-2021'!C483-'Q2 DATA 1965-2021'!AM483</f>
        <v>-6.7799999999999994</v>
      </c>
      <c r="R503" s="47">
        <v>-4.0599999999999996</v>
      </c>
      <c r="S503" s="47">
        <v>0.1</v>
      </c>
      <c r="AE503" s="45">
        <v>200407</v>
      </c>
      <c r="AF503">
        <f>'Q2 DATA 1965-2021'!D483-'Q2 DATA 1965-2021'!AM483</f>
        <v>-5.83</v>
      </c>
      <c r="AG503" s="47">
        <v>-4.0599999999999996</v>
      </c>
      <c r="AH503" s="47">
        <v>0.1</v>
      </c>
      <c r="AT503" s="45">
        <v>200407</v>
      </c>
      <c r="AU503">
        <f>'Q2 DATA 1965-2021'!E483-'Q2 DATA 1965-2021'!AM483</f>
        <v>-5.33</v>
      </c>
      <c r="AV503" s="47">
        <v>-4.0599999999999996</v>
      </c>
      <c r="AW503" s="47">
        <v>0.1</v>
      </c>
      <c r="BI503" s="45">
        <v>200407</v>
      </c>
      <c r="BJ503">
        <f>'Q2 DATA 1965-2021'!F483-'Q2 DATA 1965-2021'!AM483</f>
        <v>-3.41</v>
      </c>
      <c r="BK503" s="47">
        <v>-4.0599999999999996</v>
      </c>
      <c r="BL503" s="47">
        <v>0.1</v>
      </c>
    </row>
    <row r="504" spans="1:64" x14ac:dyDescent="0.2">
      <c r="A504" s="45">
        <v>200408</v>
      </c>
      <c r="B504">
        <f>'Q2 DATA 1965-2021'!B484-'Q2 DATA 1965-2021'!AM484</f>
        <v>-1.4500000000000002</v>
      </c>
      <c r="C504" s="47">
        <v>0.08</v>
      </c>
      <c r="D504" s="47">
        <v>0.11</v>
      </c>
      <c r="P504" s="45">
        <v>200408</v>
      </c>
      <c r="Q504">
        <f>'Q2 DATA 1965-2021'!C484-'Q2 DATA 1965-2021'!AM484</f>
        <v>-1.2300000000000002</v>
      </c>
      <c r="R504" s="47">
        <v>0.08</v>
      </c>
      <c r="S504" s="47">
        <v>0.11</v>
      </c>
      <c r="AE504" s="45">
        <v>200408</v>
      </c>
      <c r="AF504">
        <f>'Q2 DATA 1965-2021'!D484-'Q2 DATA 1965-2021'!AM484</f>
        <v>-0.95</v>
      </c>
      <c r="AG504" s="47">
        <v>0.08</v>
      </c>
      <c r="AH504" s="47">
        <v>0.11</v>
      </c>
      <c r="AT504" s="45">
        <v>200408</v>
      </c>
      <c r="AU504">
        <f>'Q2 DATA 1965-2021'!E484-'Q2 DATA 1965-2021'!AM484</f>
        <v>-0.54</v>
      </c>
      <c r="AV504" s="47">
        <v>0.08</v>
      </c>
      <c r="AW504" s="47">
        <v>0.11</v>
      </c>
      <c r="BI504" s="45">
        <v>200408</v>
      </c>
      <c r="BJ504">
        <f>'Q2 DATA 1965-2021'!F484-'Q2 DATA 1965-2021'!AM484</f>
        <v>0.32</v>
      </c>
      <c r="BK504" s="47">
        <v>0.08</v>
      </c>
      <c r="BL504" s="47">
        <v>0.11</v>
      </c>
    </row>
    <row r="505" spans="1:64" x14ac:dyDescent="0.2">
      <c r="A505" s="45">
        <v>200409</v>
      </c>
      <c r="B505">
        <f>'Q2 DATA 1965-2021'!B485-'Q2 DATA 1965-2021'!AM485</f>
        <v>4.4799999999999995</v>
      </c>
      <c r="C505" s="47">
        <v>1.6</v>
      </c>
      <c r="D505" s="47">
        <v>0.11</v>
      </c>
      <c r="P505" s="45">
        <v>200409</v>
      </c>
      <c r="Q505">
        <f>'Q2 DATA 1965-2021'!C485-'Q2 DATA 1965-2021'!AM485</f>
        <v>5.5299999999999994</v>
      </c>
      <c r="R505" s="47">
        <v>1.6</v>
      </c>
      <c r="S505" s="47">
        <v>0.11</v>
      </c>
      <c r="AE505" s="45">
        <v>200409</v>
      </c>
      <c r="AF505">
        <f>'Q2 DATA 1965-2021'!D485-'Q2 DATA 1965-2021'!AM485</f>
        <v>3.67</v>
      </c>
      <c r="AG505" s="47">
        <v>1.6</v>
      </c>
      <c r="AH505" s="47">
        <v>0.11</v>
      </c>
      <c r="AT505" s="45">
        <v>200409</v>
      </c>
      <c r="AU505">
        <f>'Q2 DATA 1965-2021'!E485-'Q2 DATA 1965-2021'!AM485</f>
        <v>3.3600000000000003</v>
      </c>
      <c r="AV505" s="47">
        <v>1.6</v>
      </c>
      <c r="AW505" s="47">
        <v>0.11</v>
      </c>
      <c r="BI505" s="45">
        <v>200409</v>
      </c>
      <c r="BJ505">
        <f>'Q2 DATA 1965-2021'!F485-'Q2 DATA 1965-2021'!AM485</f>
        <v>0.88</v>
      </c>
      <c r="BK505" s="47">
        <v>1.6</v>
      </c>
      <c r="BL505" s="47">
        <v>0.11</v>
      </c>
    </row>
    <row r="506" spans="1:64" x14ac:dyDescent="0.2">
      <c r="A506" s="45">
        <v>200410</v>
      </c>
      <c r="B506">
        <f>'Q2 DATA 1965-2021'!B486-'Q2 DATA 1965-2021'!AM486</f>
        <v>1.5699999999999998</v>
      </c>
      <c r="C506" s="47">
        <v>1.43</v>
      </c>
      <c r="D506" s="47">
        <v>0.11</v>
      </c>
      <c r="P506" s="45">
        <v>200410</v>
      </c>
      <c r="Q506">
        <f>'Q2 DATA 1965-2021'!C486-'Q2 DATA 1965-2021'!AM486</f>
        <v>2.0300000000000002</v>
      </c>
      <c r="R506" s="47">
        <v>1.43</v>
      </c>
      <c r="S506" s="47">
        <v>0.11</v>
      </c>
      <c r="AE506" s="45">
        <v>200410</v>
      </c>
      <c r="AF506">
        <f>'Q2 DATA 1965-2021'!D486-'Q2 DATA 1965-2021'!AM486</f>
        <v>2.14</v>
      </c>
      <c r="AG506" s="47">
        <v>1.43</v>
      </c>
      <c r="AH506" s="47">
        <v>0.11</v>
      </c>
      <c r="AT506" s="45">
        <v>200410</v>
      </c>
      <c r="AU506">
        <f>'Q2 DATA 1965-2021'!E486-'Q2 DATA 1965-2021'!AM486</f>
        <v>2.31</v>
      </c>
      <c r="AV506" s="47">
        <v>1.43</v>
      </c>
      <c r="AW506" s="47">
        <v>0.11</v>
      </c>
      <c r="BI506" s="45">
        <v>200410</v>
      </c>
      <c r="BJ506">
        <f>'Q2 DATA 1965-2021'!F486-'Q2 DATA 1965-2021'!AM486</f>
        <v>1.18</v>
      </c>
      <c r="BK506" s="47">
        <v>1.43</v>
      </c>
      <c r="BL506" s="47">
        <v>0.11</v>
      </c>
    </row>
    <row r="507" spans="1:64" x14ac:dyDescent="0.2">
      <c r="A507" s="45">
        <v>200411</v>
      </c>
      <c r="B507">
        <f>'Q2 DATA 1965-2021'!B487-'Q2 DATA 1965-2021'!AM487</f>
        <v>8.99</v>
      </c>
      <c r="C507" s="47">
        <v>4.54</v>
      </c>
      <c r="D507" s="47">
        <v>0.15</v>
      </c>
      <c r="P507" s="45">
        <v>200411</v>
      </c>
      <c r="Q507">
        <f>'Q2 DATA 1965-2021'!C487-'Q2 DATA 1965-2021'!AM487</f>
        <v>8.7999999999999989</v>
      </c>
      <c r="R507" s="47">
        <v>4.54</v>
      </c>
      <c r="S507" s="47">
        <v>0.15</v>
      </c>
      <c r="AE507" s="45">
        <v>200411</v>
      </c>
      <c r="AF507">
        <f>'Q2 DATA 1965-2021'!D487-'Q2 DATA 1965-2021'!AM487</f>
        <v>6.64</v>
      </c>
      <c r="AG507" s="47">
        <v>4.54</v>
      </c>
      <c r="AH507" s="47">
        <v>0.15</v>
      </c>
      <c r="AT507" s="45">
        <v>200411</v>
      </c>
      <c r="AU507">
        <f>'Q2 DATA 1965-2021'!E487-'Q2 DATA 1965-2021'!AM487</f>
        <v>6.6099999999999994</v>
      </c>
      <c r="AV507" s="47">
        <v>4.54</v>
      </c>
      <c r="AW507" s="47">
        <v>0.15</v>
      </c>
      <c r="BI507" s="45">
        <v>200411</v>
      </c>
      <c r="BJ507">
        <f>'Q2 DATA 1965-2021'!F487-'Q2 DATA 1965-2021'!AM487</f>
        <v>3.67</v>
      </c>
      <c r="BK507" s="47">
        <v>4.54</v>
      </c>
      <c r="BL507" s="47">
        <v>0.15</v>
      </c>
    </row>
    <row r="508" spans="1:64" x14ac:dyDescent="0.2">
      <c r="A508" s="45">
        <v>200412</v>
      </c>
      <c r="B508">
        <f>'Q2 DATA 1965-2021'!B488-'Q2 DATA 1965-2021'!AM488</f>
        <v>4.58</v>
      </c>
      <c r="C508" s="47">
        <v>3.43</v>
      </c>
      <c r="D508" s="47">
        <v>0.16</v>
      </c>
      <c r="P508" s="45">
        <v>200412</v>
      </c>
      <c r="Q508">
        <f>'Q2 DATA 1965-2021'!C488-'Q2 DATA 1965-2021'!AM488</f>
        <v>3.11</v>
      </c>
      <c r="R508" s="47">
        <v>3.43</v>
      </c>
      <c r="S508" s="47">
        <v>0.16</v>
      </c>
      <c r="AE508" s="45">
        <v>200412</v>
      </c>
      <c r="AF508">
        <f>'Q2 DATA 1965-2021'!D488-'Q2 DATA 1965-2021'!AM488</f>
        <v>3.42</v>
      </c>
      <c r="AG508" s="47">
        <v>3.43</v>
      </c>
      <c r="AH508" s="47">
        <v>0.16</v>
      </c>
      <c r="AT508" s="45">
        <v>200412</v>
      </c>
      <c r="AU508">
        <f>'Q2 DATA 1965-2021'!E488-'Q2 DATA 1965-2021'!AM488</f>
        <v>4.21</v>
      </c>
      <c r="AV508" s="47">
        <v>3.43</v>
      </c>
      <c r="AW508" s="47">
        <v>0.16</v>
      </c>
      <c r="BI508" s="45">
        <v>200412</v>
      </c>
      <c r="BJ508">
        <f>'Q2 DATA 1965-2021'!F488-'Q2 DATA 1965-2021'!AM488</f>
        <v>3.27</v>
      </c>
      <c r="BK508" s="47">
        <v>3.43</v>
      </c>
      <c r="BL508" s="47">
        <v>0.16</v>
      </c>
    </row>
    <row r="509" spans="1:64" x14ac:dyDescent="0.2">
      <c r="A509" s="45">
        <v>200501</v>
      </c>
      <c r="B509">
        <f>'Q2 DATA 1965-2021'!B489-'Q2 DATA 1965-2021'!AM489</f>
        <v>-4.18</v>
      </c>
      <c r="C509" s="47">
        <v>-2.76</v>
      </c>
      <c r="D509" s="47">
        <v>0.16</v>
      </c>
      <c r="P509" s="45">
        <v>200501</v>
      </c>
      <c r="Q509">
        <f>'Q2 DATA 1965-2021'!C489-'Q2 DATA 1965-2021'!AM489</f>
        <v>-3.95</v>
      </c>
      <c r="R509" s="47">
        <v>-2.76</v>
      </c>
      <c r="S509" s="47">
        <v>0.16</v>
      </c>
      <c r="AE509" s="45">
        <v>200501</v>
      </c>
      <c r="AF509">
        <f>'Q2 DATA 1965-2021'!D489-'Q2 DATA 1965-2021'!AM489</f>
        <v>-3.31</v>
      </c>
      <c r="AG509" s="47">
        <v>-2.76</v>
      </c>
      <c r="AH509" s="47">
        <v>0.16</v>
      </c>
      <c r="AT509" s="45">
        <v>200501</v>
      </c>
      <c r="AU509">
        <f>'Q2 DATA 1965-2021'!E489-'Q2 DATA 1965-2021'!AM489</f>
        <v>-2.98</v>
      </c>
      <c r="AV509" s="47">
        <v>-2.76</v>
      </c>
      <c r="AW509" s="47">
        <v>0.16</v>
      </c>
      <c r="BI509" s="45">
        <v>200501</v>
      </c>
      <c r="BJ509">
        <f>'Q2 DATA 1965-2021'!F489-'Q2 DATA 1965-2021'!AM489</f>
        <v>-2.5</v>
      </c>
      <c r="BK509" s="47">
        <v>-2.76</v>
      </c>
      <c r="BL509" s="47">
        <v>0.16</v>
      </c>
    </row>
    <row r="510" spans="1:64" x14ac:dyDescent="0.2">
      <c r="A510" s="45">
        <v>200502</v>
      </c>
      <c r="B510">
        <f>'Q2 DATA 1965-2021'!B490-'Q2 DATA 1965-2021'!AM490</f>
        <v>0.21</v>
      </c>
      <c r="C510" s="47">
        <v>1.89</v>
      </c>
      <c r="D510" s="47">
        <v>0.16</v>
      </c>
      <c r="P510" s="45">
        <v>200502</v>
      </c>
      <c r="Q510">
        <f>'Q2 DATA 1965-2021'!C490-'Q2 DATA 1965-2021'!AM490</f>
        <v>2.7199999999999998</v>
      </c>
      <c r="R510" s="47">
        <v>1.89</v>
      </c>
      <c r="S510" s="47">
        <v>0.16</v>
      </c>
      <c r="AE510" s="45">
        <v>200502</v>
      </c>
      <c r="AF510">
        <f>'Q2 DATA 1965-2021'!D490-'Q2 DATA 1965-2021'!AM490</f>
        <v>1.9600000000000002</v>
      </c>
      <c r="AG510" s="47">
        <v>1.89</v>
      </c>
      <c r="AH510" s="47">
        <v>0.16</v>
      </c>
      <c r="AT510" s="45">
        <v>200502</v>
      </c>
      <c r="AU510">
        <f>'Q2 DATA 1965-2021'!E490-'Q2 DATA 1965-2021'!AM490</f>
        <v>2.5499999999999998</v>
      </c>
      <c r="AV510" s="47">
        <v>1.89</v>
      </c>
      <c r="AW510" s="47">
        <v>0.16</v>
      </c>
      <c r="BI510" s="45">
        <v>200502</v>
      </c>
      <c r="BJ510">
        <f>'Q2 DATA 1965-2021'!F490-'Q2 DATA 1965-2021'!AM490</f>
        <v>1.91</v>
      </c>
      <c r="BK510" s="47">
        <v>1.89</v>
      </c>
      <c r="BL510" s="47">
        <v>0.16</v>
      </c>
    </row>
    <row r="511" spans="1:64" x14ac:dyDescent="0.2">
      <c r="A511" s="45">
        <v>200503</v>
      </c>
      <c r="B511">
        <f>'Q2 DATA 1965-2021'!B491-'Q2 DATA 1965-2021'!AM491</f>
        <v>-4.13</v>
      </c>
      <c r="C511" s="47">
        <v>-1.97</v>
      </c>
      <c r="D511" s="47">
        <v>0.21</v>
      </c>
      <c r="P511" s="45">
        <v>200503</v>
      </c>
      <c r="Q511">
        <f>'Q2 DATA 1965-2021'!C491-'Q2 DATA 1965-2021'!AM491</f>
        <v>-2.59</v>
      </c>
      <c r="R511" s="47">
        <v>-1.97</v>
      </c>
      <c r="S511" s="47">
        <v>0.21</v>
      </c>
      <c r="AE511" s="45">
        <v>200503</v>
      </c>
      <c r="AF511">
        <f>'Q2 DATA 1965-2021'!D491-'Q2 DATA 1965-2021'!AM491</f>
        <v>-2.3199999999999998</v>
      </c>
      <c r="AG511" s="47">
        <v>-1.97</v>
      </c>
      <c r="AH511" s="47">
        <v>0.21</v>
      </c>
      <c r="AT511" s="45">
        <v>200503</v>
      </c>
      <c r="AU511">
        <f>'Q2 DATA 1965-2021'!E491-'Q2 DATA 1965-2021'!AM491</f>
        <v>-1.23</v>
      </c>
      <c r="AV511" s="47">
        <v>-1.97</v>
      </c>
      <c r="AW511" s="47">
        <v>0.21</v>
      </c>
      <c r="BI511" s="45">
        <v>200503</v>
      </c>
      <c r="BJ511">
        <f>'Q2 DATA 1965-2021'!F491-'Q2 DATA 1965-2021'!AM491</f>
        <v>-1.8699999999999999</v>
      </c>
      <c r="BK511" s="47">
        <v>-1.97</v>
      </c>
      <c r="BL511" s="47">
        <v>0.21</v>
      </c>
    </row>
    <row r="512" spans="1:64" x14ac:dyDescent="0.2">
      <c r="A512" s="45">
        <v>200504</v>
      </c>
      <c r="B512">
        <f>'Q2 DATA 1965-2021'!B492-'Q2 DATA 1965-2021'!AM492</f>
        <v>-6.41</v>
      </c>
      <c r="C512" s="47">
        <v>-2.61</v>
      </c>
      <c r="D512" s="47">
        <v>0.21</v>
      </c>
      <c r="P512" s="45">
        <v>200504</v>
      </c>
      <c r="Q512">
        <f>'Q2 DATA 1965-2021'!C492-'Q2 DATA 1965-2021'!AM492</f>
        <v>-6.61</v>
      </c>
      <c r="R512" s="47">
        <v>-2.61</v>
      </c>
      <c r="S512" s="47">
        <v>0.21</v>
      </c>
      <c r="AE512" s="45">
        <v>200504</v>
      </c>
      <c r="AF512">
        <f>'Q2 DATA 1965-2021'!D492-'Q2 DATA 1965-2021'!AM492</f>
        <v>-4.99</v>
      </c>
      <c r="AG512" s="47">
        <v>-2.61</v>
      </c>
      <c r="AH512" s="47">
        <v>0.21</v>
      </c>
      <c r="AT512" s="45">
        <v>200504</v>
      </c>
      <c r="AU512">
        <f>'Q2 DATA 1965-2021'!E492-'Q2 DATA 1965-2021'!AM492</f>
        <v>-4.12</v>
      </c>
      <c r="AV512" s="47">
        <v>-2.61</v>
      </c>
      <c r="AW512" s="47">
        <v>0.21</v>
      </c>
      <c r="BI512" s="45">
        <v>200504</v>
      </c>
      <c r="BJ512">
        <f>'Q2 DATA 1965-2021'!F492-'Q2 DATA 1965-2021'!AM492</f>
        <v>-1.78</v>
      </c>
      <c r="BK512" s="47">
        <v>-2.61</v>
      </c>
      <c r="BL512" s="47">
        <v>0.21</v>
      </c>
    </row>
    <row r="513" spans="1:64" x14ac:dyDescent="0.2">
      <c r="A513" s="45">
        <v>200505</v>
      </c>
      <c r="B513">
        <f>'Q2 DATA 1965-2021'!B493-'Q2 DATA 1965-2021'!AM493</f>
        <v>5.26</v>
      </c>
      <c r="C513" s="47">
        <v>3.65</v>
      </c>
      <c r="D513" s="47">
        <v>0.24</v>
      </c>
      <c r="P513" s="45">
        <v>200505</v>
      </c>
      <c r="Q513">
        <f>'Q2 DATA 1965-2021'!C493-'Q2 DATA 1965-2021'!AM493</f>
        <v>7.26</v>
      </c>
      <c r="R513" s="47">
        <v>3.65</v>
      </c>
      <c r="S513" s="47">
        <v>0.24</v>
      </c>
      <c r="AE513" s="45">
        <v>200505</v>
      </c>
      <c r="AF513">
        <f>'Q2 DATA 1965-2021'!D493-'Q2 DATA 1965-2021'!AM493</f>
        <v>5.5699999999999994</v>
      </c>
      <c r="AG513" s="47">
        <v>3.65</v>
      </c>
      <c r="AH513" s="47">
        <v>0.24</v>
      </c>
      <c r="AT513" s="45">
        <v>200505</v>
      </c>
      <c r="AU513">
        <f>'Q2 DATA 1965-2021'!E493-'Q2 DATA 1965-2021'!AM493</f>
        <v>5.52</v>
      </c>
      <c r="AV513" s="47">
        <v>3.65</v>
      </c>
      <c r="AW513" s="47">
        <v>0.24</v>
      </c>
      <c r="BI513" s="45">
        <v>200505</v>
      </c>
      <c r="BJ513">
        <f>'Q2 DATA 1965-2021'!F493-'Q2 DATA 1965-2021'!AM493</f>
        <v>2.92</v>
      </c>
      <c r="BK513" s="47">
        <v>3.65</v>
      </c>
      <c r="BL513" s="47">
        <v>0.24</v>
      </c>
    </row>
    <row r="514" spans="1:64" x14ac:dyDescent="0.2">
      <c r="A514" s="45">
        <v>200506</v>
      </c>
      <c r="B514">
        <f>'Q2 DATA 1965-2021'!B494-'Q2 DATA 1965-2021'!AM494</f>
        <v>4.26</v>
      </c>
      <c r="C514" s="47">
        <v>0.56999999999999995</v>
      </c>
      <c r="D514" s="47">
        <v>0.23</v>
      </c>
      <c r="P514" s="45">
        <v>200506</v>
      </c>
      <c r="Q514">
        <f>'Q2 DATA 1965-2021'!C494-'Q2 DATA 1965-2021'!AM494</f>
        <v>3.74</v>
      </c>
      <c r="R514" s="47">
        <v>0.56999999999999995</v>
      </c>
      <c r="S514" s="47">
        <v>0.23</v>
      </c>
      <c r="AE514" s="45">
        <v>200506</v>
      </c>
      <c r="AF514">
        <f>'Q2 DATA 1965-2021'!D494-'Q2 DATA 1965-2021'!AM494</f>
        <v>2.64</v>
      </c>
      <c r="AG514" s="47">
        <v>0.56999999999999995</v>
      </c>
      <c r="AH514" s="47">
        <v>0.23</v>
      </c>
      <c r="AT514" s="45">
        <v>200506</v>
      </c>
      <c r="AU514">
        <f>'Q2 DATA 1965-2021'!E494-'Q2 DATA 1965-2021'!AM494</f>
        <v>2.36</v>
      </c>
      <c r="AV514" s="47">
        <v>0.56999999999999995</v>
      </c>
      <c r="AW514" s="47">
        <v>0.23</v>
      </c>
      <c r="BI514" s="45">
        <v>200506</v>
      </c>
      <c r="BJ514">
        <f>'Q2 DATA 1965-2021'!F494-'Q2 DATA 1965-2021'!AM494</f>
        <v>-0.30000000000000004</v>
      </c>
      <c r="BK514" s="47">
        <v>0.56999999999999995</v>
      </c>
      <c r="BL514" s="47">
        <v>0.23</v>
      </c>
    </row>
    <row r="515" spans="1:64" x14ac:dyDescent="0.2">
      <c r="A515" s="45">
        <v>200507</v>
      </c>
      <c r="B515">
        <f>'Q2 DATA 1965-2021'!B495-'Q2 DATA 1965-2021'!AM495</f>
        <v>6.93</v>
      </c>
      <c r="C515" s="47">
        <v>3.92</v>
      </c>
      <c r="D515" s="47">
        <v>0.24</v>
      </c>
      <c r="P515" s="45">
        <v>200507</v>
      </c>
      <c r="Q515">
        <f>'Q2 DATA 1965-2021'!C495-'Q2 DATA 1965-2021'!AM495</f>
        <v>6.5699999999999994</v>
      </c>
      <c r="R515" s="47">
        <v>3.92</v>
      </c>
      <c r="S515" s="47">
        <v>0.24</v>
      </c>
      <c r="AE515" s="45">
        <v>200507</v>
      </c>
      <c r="AF515">
        <f>'Q2 DATA 1965-2021'!D495-'Q2 DATA 1965-2021'!AM495</f>
        <v>5.3</v>
      </c>
      <c r="AG515" s="47">
        <v>3.92</v>
      </c>
      <c r="AH515" s="47">
        <v>0.24</v>
      </c>
      <c r="AT515" s="45">
        <v>200507</v>
      </c>
      <c r="AU515">
        <f>'Q2 DATA 1965-2021'!E495-'Q2 DATA 1965-2021'!AM495</f>
        <v>5.3</v>
      </c>
      <c r="AV515" s="47">
        <v>3.92</v>
      </c>
      <c r="AW515" s="47">
        <v>0.24</v>
      </c>
      <c r="BI515" s="45">
        <v>200507</v>
      </c>
      <c r="BJ515">
        <f>'Q2 DATA 1965-2021'!F495-'Q2 DATA 1965-2021'!AM495</f>
        <v>3.3200000000000003</v>
      </c>
      <c r="BK515" s="47">
        <v>3.92</v>
      </c>
      <c r="BL515" s="47">
        <v>0.24</v>
      </c>
    </row>
    <row r="516" spans="1:64" x14ac:dyDescent="0.2">
      <c r="A516" s="45">
        <v>200508</v>
      </c>
      <c r="B516">
        <f>'Q2 DATA 1965-2021'!B496-'Q2 DATA 1965-2021'!AM496</f>
        <v>-1.6400000000000001</v>
      </c>
      <c r="C516" s="47">
        <v>-1.22</v>
      </c>
      <c r="D516" s="47">
        <v>0.3</v>
      </c>
      <c r="P516" s="45">
        <v>200508</v>
      </c>
      <c r="Q516">
        <f>'Q2 DATA 1965-2021'!C496-'Q2 DATA 1965-2021'!AM496</f>
        <v>-1.8800000000000001</v>
      </c>
      <c r="R516" s="47">
        <v>-1.22</v>
      </c>
      <c r="S516" s="47">
        <v>0.3</v>
      </c>
      <c r="AE516" s="45">
        <v>200508</v>
      </c>
      <c r="AF516">
        <f>'Q2 DATA 1965-2021'!D496-'Q2 DATA 1965-2021'!AM496</f>
        <v>-1.49</v>
      </c>
      <c r="AG516" s="47">
        <v>-1.22</v>
      </c>
      <c r="AH516" s="47">
        <v>0.3</v>
      </c>
      <c r="AT516" s="45">
        <v>200508</v>
      </c>
      <c r="AU516">
        <f>'Q2 DATA 1965-2021'!E496-'Q2 DATA 1965-2021'!AM496</f>
        <v>-1.06</v>
      </c>
      <c r="AV516" s="47">
        <v>-1.22</v>
      </c>
      <c r="AW516" s="47">
        <v>0.3</v>
      </c>
      <c r="BI516" s="45">
        <v>200508</v>
      </c>
      <c r="BJ516">
        <f>'Q2 DATA 1965-2021'!F496-'Q2 DATA 1965-2021'!AM496</f>
        <v>-1.17</v>
      </c>
      <c r="BK516" s="47">
        <v>-1.22</v>
      </c>
      <c r="BL516" s="47">
        <v>0.3</v>
      </c>
    </row>
    <row r="517" spans="1:64" x14ac:dyDescent="0.2">
      <c r="A517" s="45">
        <v>200509</v>
      </c>
      <c r="B517">
        <f>'Q2 DATA 1965-2021'!B497-'Q2 DATA 1965-2021'!AM497</f>
        <v>0.3</v>
      </c>
      <c r="C517" s="47">
        <v>0.49</v>
      </c>
      <c r="D517" s="47">
        <v>0.28999999999999998</v>
      </c>
      <c r="P517" s="45">
        <v>200509</v>
      </c>
      <c r="Q517">
        <f>'Q2 DATA 1965-2021'!C497-'Q2 DATA 1965-2021'!AM497</f>
        <v>0.3</v>
      </c>
      <c r="R517" s="47">
        <v>0.49</v>
      </c>
      <c r="S517" s="47">
        <v>0.28999999999999998</v>
      </c>
      <c r="AE517" s="45">
        <v>200509</v>
      </c>
      <c r="AF517">
        <f>'Q2 DATA 1965-2021'!D497-'Q2 DATA 1965-2021'!AM497</f>
        <v>0.53</v>
      </c>
      <c r="AG517" s="47">
        <v>0.49</v>
      </c>
      <c r="AH517" s="47">
        <v>0.28999999999999998</v>
      </c>
      <c r="AT517" s="45">
        <v>200509</v>
      </c>
      <c r="AU517">
        <f>'Q2 DATA 1965-2021'!E497-'Q2 DATA 1965-2021'!AM497</f>
        <v>0.76</v>
      </c>
      <c r="AV517" s="47">
        <v>0.49</v>
      </c>
      <c r="AW517" s="47">
        <v>0.28999999999999998</v>
      </c>
      <c r="BI517" s="45">
        <v>200509</v>
      </c>
      <c r="BJ517">
        <f>'Q2 DATA 1965-2021'!F497-'Q2 DATA 1965-2021'!AM497</f>
        <v>0.46</v>
      </c>
      <c r="BK517" s="47">
        <v>0.49</v>
      </c>
      <c r="BL517" s="47">
        <v>0.28999999999999998</v>
      </c>
    </row>
    <row r="518" spans="1:64" x14ac:dyDescent="0.2">
      <c r="A518" s="45">
        <v>200510</v>
      </c>
      <c r="B518">
        <f>'Q2 DATA 1965-2021'!B498-'Q2 DATA 1965-2021'!AM498</f>
        <v>-3.4</v>
      </c>
      <c r="C518" s="47">
        <v>-2.02</v>
      </c>
      <c r="D518" s="47">
        <v>0.27</v>
      </c>
      <c r="P518" s="45">
        <v>200510</v>
      </c>
      <c r="Q518">
        <f>'Q2 DATA 1965-2021'!C498-'Q2 DATA 1965-2021'!AM498</f>
        <v>-3.32</v>
      </c>
      <c r="R518" s="47">
        <v>-2.02</v>
      </c>
      <c r="S518" s="47">
        <v>0.27</v>
      </c>
      <c r="AE518" s="45">
        <v>200510</v>
      </c>
      <c r="AF518">
        <f>'Q2 DATA 1965-2021'!D498-'Q2 DATA 1965-2021'!AM498</f>
        <v>-3.44</v>
      </c>
      <c r="AG518" s="47">
        <v>-2.02</v>
      </c>
      <c r="AH518" s="47">
        <v>0.27</v>
      </c>
      <c r="AT518" s="45">
        <v>200510</v>
      </c>
      <c r="AU518">
        <f>'Q2 DATA 1965-2021'!E498-'Q2 DATA 1965-2021'!AM498</f>
        <v>-2.95</v>
      </c>
      <c r="AV518" s="47">
        <v>-2.02</v>
      </c>
      <c r="AW518" s="47">
        <v>0.27</v>
      </c>
      <c r="BI518" s="45">
        <v>200510</v>
      </c>
      <c r="BJ518">
        <f>'Q2 DATA 1965-2021'!F498-'Q2 DATA 1965-2021'!AM498</f>
        <v>-1.58</v>
      </c>
      <c r="BK518" s="47">
        <v>-2.02</v>
      </c>
      <c r="BL518" s="47">
        <v>0.27</v>
      </c>
    </row>
    <row r="519" spans="1:64" x14ac:dyDescent="0.2">
      <c r="A519" s="45">
        <v>200511</v>
      </c>
      <c r="B519">
        <f>'Q2 DATA 1965-2021'!B499-'Q2 DATA 1965-2021'!AM499</f>
        <v>4.0500000000000007</v>
      </c>
      <c r="C519" s="47">
        <v>3.61</v>
      </c>
      <c r="D519" s="47">
        <v>0.31</v>
      </c>
      <c r="P519" s="45">
        <v>200511</v>
      </c>
      <c r="Q519">
        <f>'Q2 DATA 1965-2021'!C499-'Q2 DATA 1965-2021'!AM499</f>
        <v>4.6400000000000006</v>
      </c>
      <c r="R519" s="47">
        <v>3.61</v>
      </c>
      <c r="S519" s="47">
        <v>0.31</v>
      </c>
      <c r="AE519" s="45">
        <v>200511</v>
      </c>
      <c r="AF519">
        <f>'Q2 DATA 1965-2021'!D499-'Q2 DATA 1965-2021'!AM499</f>
        <v>5.1800000000000006</v>
      </c>
      <c r="AG519" s="47">
        <v>3.61</v>
      </c>
      <c r="AH519" s="47">
        <v>0.31</v>
      </c>
      <c r="AT519" s="45">
        <v>200511</v>
      </c>
      <c r="AU519">
        <f>'Q2 DATA 1965-2021'!E499-'Q2 DATA 1965-2021'!AM499</f>
        <v>4.2</v>
      </c>
      <c r="AV519" s="47">
        <v>3.61</v>
      </c>
      <c r="AW519" s="47">
        <v>0.31</v>
      </c>
      <c r="BI519" s="45">
        <v>200511</v>
      </c>
      <c r="BJ519">
        <f>'Q2 DATA 1965-2021'!F499-'Q2 DATA 1965-2021'!AM499</f>
        <v>3.34</v>
      </c>
      <c r="BK519" s="47">
        <v>3.61</v>
      </c>
      <c r="BL519" s="47">
        <v>0.31</v>
      </c>
    </row>
    <row r="520" spans="1:64" x14ac:dyDescent="0.2">
      <c r="A520" s="45">
        <v>200512</v>
      </c>
      <c r="B520">
        <f>'Q2 DATA 1965-2021'!B500-'Q2 DATA 1965-2021'!AM500</f>
        <v>2.0000000000000018E-2</v>
      </c>
      <c r="C520" s="47">
        <v>-0.25</v>
      </c>
      <c r="D520" s="47">
        <v>0.32</v>
      </c>
      <c r="P520" s="45">
        <v>200512</v>
      </c>
      <c r="Q520">
        <f>'Q2 DATA 1965-2021'!C500-'Q2 DATA 1965-2021'!AM500</f>
        <v>-0.60000000000000009</v>
      </c>
      <c r="R520" s="47">
        <v>-0.25</v>
      </c>
      <c r="S520" s="47">
        <v>0.32</v>
      </c>
      <c r="AE520" s="45">
        <v>200512</v>
      </c>
      <c r="AF520">
        <f>'Q2 DATA 1965-2021'!D500-'Q2 DATA 1965-2021'!AM500</f>
        <v>0.27999999999999997</v>
      </c>
      <c r="AG520" s="47">
        <v>-0.25</v>
      </c>
      <c r="AH520" s="47">
        <v>0.32</v>
      </c>
      <c r="AT520" s="45">
        <v>200512</v>
      </c>
      <c r="AU520">
        <f>'Q2 DATA 1965-2021'!E500-'Q2 DATA 1965-2021'!AM500</f>
        <v>0.79</v>
      </c>
      <c r="AV520" s="47">
        <v>-0.25</v>
      </c>
      <c r="AW520" s="47">
        <v>0.32</v>
      </c>
      <c r="BI520" s="45">
        <v>200512</v>
      </c>
      <c r="BJ520">
        <f>'Q2 DATA 1965-2021'!F500-'Q2 DATA 1965-2021'!AM500</f>
        <v>-0.46</v>
      </c>
      <c r="BK520" s="47">
        <v>-0.25</v>
      </c>
      <c r="BL520" s="47">
        <v>0.32</v>
      </c>
    </row>
    <row r="521" spans="1:64" x14ac:dyDescent="0.2">
      <c r="A521" s="45">
        <v>200601</v>
      </c>
      <c r="B521">
        <f>'Q2 DATA 1965-2021'!B501-'Q2 DATA 1965-2021'!AM501</f>
        <v>8.9600000000000009</v>
      </c>
      <c r="C521" s="47">
        <v>3.04</v>
      </c>
      <c r="D521" s="47">
        <v>0.35</v>
      </c>
      <c r="P521" s="45">
        <v>200601</v>
      </c>
      <c r="Q521">
        <f>'Q2 DATA 1965-2021'!C501-'Q2 DATA 1965-2021'!AM501</f>
        <v>8.4600000000000009</v>
      </c>
      <c r="R521" s="47">
        <v>3.04</v>
      </c>
      <c r="S521" s="47">
        <v>0.35</v>
      </c>
      <c r="AE521" s="45">
        <v>200601</v>
      </c>
      <c r="AF521">
        <f>'Q2 DATA 1965-2021'!D501-'Q2 DATA 1965-2021'!AM501</f>
        <v>6.62</v>
      </c>
      <c r="AG521" s="47">
        <v>3.04</v>
      </c>
      <c r="AH521" s="47">
        <v>0.35</v>
      </c>
      <c r="AT521" s="45">
        <v>200601</v>
      </c>
      <c r="AU521">
        <f>'Q2 DATA 1965-2021'!E501-'Q2 DATA 1965-2021'!AM501</f>
        <v>4.5200000000000005</v>
      </c>
      <c r="AV521" s="47">
        <v>3.04</v>
      </c>
      <c r="AW521" s="47">
        <v>0.35</v>
      </c>
      <c r="BI521" s="45">
        <v>200601</v>
      </c>
      <c r="BJ521">
        <f>'Q2 DATA 1965-2021'!F501-'Q2 DATA 1965-2021'!AM501</f>
        <v>1.88</v>
      </c>
      <c r="BK521" s="47">
        <v>3.04</v>
      </c>
      <c r="BL521" s="47">
        <v>0.35</v>
      </c>
    </row>
    <row r="522" spans="1:64" x14ac:dyDescent="0.2">
      <c r="A522" s="45">
        <v>200602</v>
      </c>
      <c r="B522">
        <f>'Q2 DATA 1965-2021'!B502-'Q2 DATA 1965-2021'!AM502</f>
        <v>-0.26</v>
      </c>
      <c r="C522" s="47">
        <v>-0.3</v>
      </c>
      <c r="D522" s="47">
        <v>0.34</v>
      </c>
      <c r="P522" s="45">
        <v>200602</v>
      </c>
      <c r="Q522">
        <f>'Q2 DATA 1965-2021'!C502-'Q2 DATA 1965-2021'!AM502</f>
        <v>-0.79</v>
      </c>
      <c r="R522" s="47">
        <v>-0.3</v>
      </c>
      <c r="S522" s="47">
        <v>0.34</v>
      </c>
      <c r="AE522" s="45">
        <v>200602</v>
      </c>
      <c r="AF522">
        <f>'Q2 DATA 1965-2021'!D502-'Q2 DATA 1965-2021'!AM502</f>
        <v>-0.95</v>
      </c>
      <c r="AG522" s="47">
        <v>-0.3</v>
      </c>
      <c r="AH522" s="47">
        <v>0.34</v>
      </c>
      <c r="AT522" s="45">
        <v>200602</v>
      </c>
      <c r="AU522">
        <f>'Q2 DATA 1965-2021'!E502-'Q2 DATA 1965-2021'!AM502</f>
        <v>-0.30000000000000004</v>
      </c>
      <c r="AV522" s="47">
        <v>-0.3</v>
      </c>
      <c r="AW522" s="47">
        <v>0.34</v>
      </c>
      <c r="BI522" s="45">
        <v>200602</v>
      </c>
      <c r="BJ522">
        <f>'Q2 DATA 1965-2021'!F502-'Q2 DATA 1965-2021'!AM502</f>
        <v>-0.18000000000000002</v>
      </c>
      <c r="BK522" s="47">
        <v>-0.3</v>
      </c>
      <c r="BL522" s="47">
        <v>0.34</v>
      </c>
    </row>
    <row r="523" spans="1:64" x14ac:dyDescent="0.2">
      <c r="A523" s="45">
        <v>200603</v>
      </c>
      <c r="B523">
        <f>'Q2 DATA 1965-2021'!B503-'Q2 DATA 1965-2021'!AM503</f>
        <v>4.59</v>
      </c>
      <c r="C523" s="47">
        <v>1.46</v>
      </c>
      <c r="D523" s="47">
        <v>0.37</v>
      </c>
      <c r="P523" s="45">
        <v>200603</v>
      </c>
      <c r="Q523">
        <f>'Q2 DATA 1965-2021'!C503-'Q2 DATA 1965-2021'!AM503</f>
        <v>4.4399999999999995</v>
      </c>
      <c r="R523" s="47">
        <v>1.46</v>
      </c>
      <c r="S523" s="47">
        <v>0.37</v>
      </c>
      <c r="AE523" s="45">
        <v>200603</v>
      </c>
      <c r="AF523">
        <f>'Q2 DATA 1965-2021'!D503-'Q2 DATA 1965-2021'!AM503</f>
        <v>3.51</v>
      </c>
      <c r="AG523" s="47">
        <v>1.46</v>
      </c>
      <c r="AH523" s="47">
        <v>0.37</v>
      </c>
      <c r="AT523" s="45">
        <v>200603</v>
      </c>
      <c r="AU523">
        <f>'Q2 DATA 1965-2021'!E503-'Q2 DATA 1965-2021'!AM503</f>
        <v>2.3199999999999998</v>
      </c>
      <c r="AV523" s="47">
        <v>1.46</v>
      </c>
      <c r="AW523" s="47">
        <v>0.37</v>
      </c>
      <c r="BI523" s="45">
        <v>200603</v>
      </c>
      <c r="BJ523">
        <f>'Q2 DATA 1965-2021'!F503-'Q2 DATA 1965-2021'!AM503</f>
        <v>0.82</v>
      </c>
      <c r="BK523" s="47">
        <v>1.46</v>
      </c>
      <c r="BL523" s="47">
        <v>0.37</v>
      </c>
    </row>
    <row r="524" spans="1:64" x14ac:dyDescent="0.2">
      <c r="A524" s="45">
        <v>200604</v>
      </c>
      <c r="B524">
        <f>'Q2 DATA 1965-2021'!B504-'Q2 DATA 1965-2021'!AM504</f>
        <v>-0.39999999999999997</v>
      </c>
      <c r="C524" s="47">
        <v>0.73</v>
      </c>
      <c r="D524" s="47">
        <v>0.36</v>
      </c>
      <c r="P524" s="45">
        <v>200604</v>
      </c>
      <c r="Q524">
        <f>'Q2 DATA 1965-2021'!C504-'Q2 DATA 1965-2021'!AM504</f>
        <v>0.59</v>
      </c>
      <c r="R524" s="47">
        <v>0.73</v>
      </c>
      <c r="S524" s="47">
        <v>0.36</v>
      </c>
      <c r="AE524" s="45">
        <v>200604</v>
      </c>
      <c r="AF524">
        <f>'Q2 DATA 1965-2021'!D504-'Q2 DATA 1965-2021'!AM504</f>
        <v>0</v>
      </c>
      <c r="AG524" s="47">
        <v>0.73</v>
      </c>
      <c r="AH524" s="47">
        <v>0.36</v>
      </c>
      <c r="AT524" s="45">
        <v>200604</v>
      </c>
      <c r="AU524">
        <f>'Q2 DATA 1965-2021'!E504-'Q2 DATA 1965-2021'!AM504</f>
        <v>0.94000000000000006</v>
      </c>
      <c r="AV524" s="47">
        <v>0.73</v>
      </c>
      <c r="AW524" s="47">
        <v>0.36</v>
      </c>
      <c r="BI524" s="45">
        <v>200604</v>
      </c>
      <c r="BJ524">
        <f>'Q2 DATA 1965-2021'!F504-'Q2 DATA 1965-2021'!AM504</f>
        <v>0.82</v>
      </c>
      <c r="BK524" s="47">
        <v>0.73</v>
      </c>
      <c r="BL524" s="47">
        <v>0.36</v>
      </c>
    </row>
    <row r="525" spans="1:64" x14ac:dyDescent="0.2">
      <c r="A525" s="45">
        <v>200605</v>
      </c>
      <c r="B525">
        <f>'Q2 DATA 1965-2021'!B505-'Q2 DATA 1965-2021'!AM505</f>
        <v>-6.25</v>
      </c>
      <c r="C525" s="47">
        <v>-3.57</v>
      </c>
      <c r="D525" s="47">
        <v>0.43</v>
      </c>
      <c r="P525" s="45">
        <v>200605</v>
      </c>
      <c r="Q525">
        <f>'Q2 DATA 1965-2021'!C505-'Q2 DATA 1965-2021'!AM505</f>
        <v>-5.6099999999999994</v>
      </c>
      <c r="R525" s="47">
        <v>-3.57</v>
      </c>
      <c r="S525" s="47">
        <v>0.43</v>
      </c>
      <c r="AE525" s="45">
        <v>200605</v>
      </c>
      <c r="AF525">
        <f>'Q2 DATA 1965-2021'!D505-'Q2 DATA 1965-2021'!AM505</f>
        <v>-5.13</v>
      </c>
      <c r="AG525" s="47">
        <v>-3.57</v>
      </c>
      <c r="AH525" s="47">
        <v>0.43</v>
      </c>
      <c r="AT525" s="45">
        <v>200605</v>
      </c>
      <c r="AU525">
        <f>'Q2 DATA 1965-2021'!E505-'Q2 DATA 1965-2021'!AM505</f>
        <v>-4.0599999999999996</v>
      </c>
      <c r="AV525" s="47">
        <v>-3.57</v>
      </c>
      <c r="AW525" s="47">
        <v>0.43</v>
      </c>
      <c r="BI525" s="45">
        <v>200605</v>
      </c>
      <c r="BJ525">
        <f>'Q2 DATA 1965-2021'!F505-'Q2 DATA 1965-2021'!AM505</f>
        <v>-2.95</v>
      </c>
      <c r="BK525" s="47">
        <v>-3.57</v>
      </c>
      <c r="BL525" s="47">
        <v>0.43</v>
      </c>
    </row>
    <row r="526" spans="1:64" x14ac:dyDescent="0.2">
      <c r="A526" s="45">
        <v>200606</v>
      </c>
      <c r="B526">
        <f>'Q2 DATA 1965-2021'!B506-'Q2 DATA 1965-2021'!AM506</f>
        <v>-1.23</v>
      </c>
      <c r="C526" s="47">
        <v>-0.35</v>
      </c>
      <c r="D526" s="47">
        <v>0.4</v>
      </c>
      <c r="P526" s="45">
        <v>200606</v>
      </c>
      <c r="Q526">
        <f>'Q2 DATA 1965-2021'!C506-'Q2 DATA 1965-2021'!AM506</f>
        <v>-0.31000000000000005</v>
      </c>
      <c r="R526" s="47">
        <v>-0.35</v>
      </c>
      <c r="S526" s="47">
        <v>0.4</v>
      </c>
      <c r="AE526" s="45">
        <v>200606</v>
      </c>
      <c r="AF526">
        <f>'Q2 DATA 1965-2021'!D506-'Q2 DATA 1965-2021'!AM506</f>
        <v>-0.71</v>
      </c>
      <c r="AG526" s="47">
        <v>-0.35</v>
      </c>
      <c r="AH526" s="47">
        <v>0.4</v>
      </c>
      <c r="AT526" s="45">
        <v>200606</v>
      </c>
      <c r="AU526">
        <f>'Q2 DATA 1965-2021'!E506-'Q2 DATA 1965-2021'!AM506</f>
        <v>-0.97</v>
      </c>
      <c r="AV526" s="47">
        <v>-0.35</v>
      </c>
      <c r="AW526" s="47">
        <v>0.4</v>
      </c>
      <c r="BI526" s="45">
        <v>200606</v>
      </c>
      <c r="BJ526">
        <f>'Q2 DATA 1965-2021'!F506-'Q2 DATA 1965-2021'!AM506</f>
        <v>-0.16000000000000003</v>
      </c>
      <c r="BK526" s="47">
        <v>-0.35</v>
      </c>
      <c r="BL526" s="47">
        <v>0.4</v>
      </c>
    </row>
    <row r="527" spans="1:64" x14ac:dyDescent="0.2">
      <c r="A527" s="45">
        <v>200607</v>
      </c>
      <c r="B527">
        <f>'Q2 DATA 1965-2021'!B507-'Q2 DATA 1965-2021'!AM507</f>
        <v>-4.13</v>
      </c>
      <c r="C527" s="47">
        <v>-0.78</v>
      </c>
      <c r="D527" s="47">
        <v>0.4</v>
      </c>
      <c r="P527" s="45">
        <v>200607</v>
      </c>
      <c r="Q527">
        <f>'Q2 DATA 1965-2021'!C507-'Q2 DATA 1965-2021'!AM507</f>
        <v>-4.22</v>
      </c>
      <c r="R527" s="47">
        <v>-0.78</v>
      </c>
      <c r="S527" s="47">
        <v>0.4</v>
      </c>
      <c r="AE527" s="45">
        <v>200607</v>
      </c>
      <c r="AF527">
        <f>'Q2 DATA 1965-2021'!D507-'Q2 DATA 1965-2021'!AM507</f>
        <v>-4.07</v>
      </c>
      <c r="AG527" s="47">
        <v>-0.78</v>
      </c>
      <c r="AH527" s="47">
        <v>0.4</v>
      </c>
      <c r="AT527" s="45">
        <v>200607</v>
      </c>
      <c r="AU527">
        <f>'Q2 DATA 1965-2021'!E507-'Q2 DATA 1965-2021'!AM507</f>
        <v>-3.8</v>
      </c>
      <c r="AV527" s="47">
        <v>-0.78</v>
      </c>
      <c r="AW527" s="47">
        <v>0.4</v>
      </c>
      <c r="BI527" s="45">
        <v>200607</v>
      </c>
      <c r="BJ527">
        <f>'Q2 DATA 1965-2021'!F507-'Q2 DATA 1965-2021'!AM507</f>
        <v>0.33999999999999997</v>
      </c>
      <c r="BK527" s="47">
        <v>-0.78</v>
      </c>
      <c r="BL527" s="47">
        <v>0.4</v>
      </c>
    </row>
    <row r="528" spans="1:64" x14ac:dyDescent="0.2">
      <c r="A528" s="45">
        <v>200608</v>
      </c>
      <c r="B528">
        <f>'Q2 DATA 1965-2021'!B508-'Q2 DATA 1965-2021'!AM508</f>
        <v>2.29</v>
      </c>
      <c r="C528" s="47">
        <v>2.0299999999999998</v>
      </c>
      <c r="D528" s="47">
        <v>0.42</v>
      </c>
      <c r="P528" s="45">
        <v>200608</v>
      </c>
      <c r="Q528">
        <f>'Q2 DATA 1965-2021'!C508-'Q2 DATA 1965-2021'!AM508</f>
        <v>2.5100000000000002</v>
      </c>
      <c r="R528" s="47">
        <v>2.0299999999999998</v>
      </c>
      <c r="S528" s="47">
        <v>0.42</v>
      </c>
      <c r="AE528" s="45">
        <v>200608</v>
      </c>
      <c r="AF528">
        <f>'Q2 DATA 1965-2021'!D508-'Q2 DATA 1965-2021'!AM508</f>
        <v>2</v>
      </c>
      <c r="AG528" s="47">
        <v>2.0299999999999998</v>
      </c>
      <c r="AH528" s="47">
        <v>0.42</v>
      </c>
      <c r="AT528" s="45">
        <v>200608</v>
      </c>
      <c r="AU528">
        <f>'Q2 DATA 1965-2021'!E508-'Q2 DATA 1965-2021'!AM508</f>
        <v>1.85</v>
      </c>
      <c r="AV528" s="47">
        <v>2.0299999999999998</v>
      </c>
      <c r="AW528" s="47">
        <v>0.42</v>
      </c>
      <c r="BI528" s="45">
        <v>200608</v>
      </c>
      <c r="BJ528">
        <f>'Q2 DATA 1965-2021'!F508-'Q2 DATA 1965-2021'!AM508</f>
        <v>2.0300000000000002</v>
      </c>
      <c r="BK528" s="47">
        <v>2.0299999999999998</v>
      </c>
      <c r="BL528" s="47">
        <v>0.42</v>
      </c>
    </row>
    <row r="529" spans="1:64" x14ac:dyDescent="0.2">
      <c r="A529" s="45">
        <v>200609</v>
      </c>
      <c r="B529">
        <f>'Q2 DATA 1965-2021'!B509-'Q2 DATA 1965-2021'!AM509</f>
        <v>0.16999999999999998</v>
      </c>
      <c r="C529" s="47">
        <v>1.84</v>
      </c>
      <c r="D529" s="47">
        <v>0.41</v>
      </c>
      <c r="P529" s="45">
        <v>200609</v>
      </c>
      <c r="Q529">
        <f>'Q2 DATA 1965-2021'!C509-'Q2 DATA 1965-2021'!AM509</f>
        <v>0.6100000000000001</v>
      </c>
      <c r="R529" s="47">
        <v>1.84</v>
      </c>
      <c r="S529" s="47">
        <v>0.41</v>
      </c>
      <c r="AE529" s="45">
        <v>200609</v>
      </c>
      <c r="AF529">
        <f>'Q2 DATA 1965-2021'!D509-'Q2 DATA 1965-2021'!AM509</f>
        <v>0.58000000000000007</v>
      </c>
      <c r="AG529" s="47">
        <v>1.84</v>
      </c>
      <c r="AH529" s="47">
        <v>0.41</v>
      </c>
      <c r="AT529" s="45">
        <v>200609</v>
      </c>
      <c r="AU529">
        <f>'Q2 DATA 1965-2021'!E509-'Q2 DATA 1965-2021'!AM509</f>
        <v>1.4400000000000002</v>
      </c>
      <c r="AV529" s="47">
        <v>1.84</v>
      </c>
      <c r="AW529" s="47">
        <v>0.41</v>
      </c>
      <c r="BI529" s="45">
        <v>200609</v>
      </c>
      <c r="BJ529">
        <f>'Q2 DATA 1965-2021'!F509-'Q2 DATA 1965-2021'!AM509</f>
        <v>2.15</v>
      </c>
      <c r="BK529" s="47">
        <v>1.84</v>
      </c>
      <c r="BL529" s="47">
        <v>0.41</v>
      </c>
    </row>
    <row r="530" spans="1:64" x14ac:dyDescent="0.2">
      <c r="A530" s="45">
        <v>200610</v>
      </c>
      <c r="B530">
        <f>'Q2 DATA 1965-2021'!B510-'Q2 DATA 1965-2021'!AM510</f>
        <v>5.46</v>
      </c>
      <c r="C530" s="47">
        <v>3.23</v>
      </c>
      <c r="D530" s="47">
        <v>0.41</v>
      </c>
      <c r="P530" s="45">
        <v>200610</v>
      </c>
      <c r="Q530">
        <f>'Q2 DATA 1965-2021'!C510-'Q2 DATA 1965-2021'!AM510</f>
        <v>5.1499999999999995</v>
      </c>
      <c r="R530" s="47">
        <v>3.23</v>
      </c>
      <c r="S530" s="47">
        <v>0.41</v>
      </c>
      <c r="AE530" s="45">
        <v>200610</v>
      </c>
      <c r="AF530">
        <f>'Q2 DATA 1965-2021'!D510-'Q2 DATA 1965-2021'!AM510</f>
        <v>4.33</v>
      </c>
      <c r="AG530" s="47">
        <v>3.23</v>
      </c>
      <c r="AH530" s="47">
        <v>0.41</v>
      </c>
      <c r="AT530" s="45">
        <v>200610</v>
      </c>
      <c r="AU530">
        <f>'Q2 DATA 1965-2021'!E510-'Q2 DATA 1965-2021'!AM510</f>
        <v>3.5999999999999996</v>
      </c>
      <c r="AV530" s="47">
        <v>3.23</v>
      </c>
      <c r="AW530" s="47">
        <v>0.41</v>
      </c>
      <c r="BI530" s="45">
        <v>200610</v>
      </c>
      <c r="BJ530">
        <f>'Q2 DATA 1965-2021'!F510-'Q2 DATA 1965-2021'!AM510</f>
        <v>2.8499999999999996</v>
      </c>
      <c r="BK530" s="47">
        <v>3.23</v>
      </c>
      <c r="BL530" s="47">
        <v>0.41</v>
      </c>
    </row>
    <row r="531" spans="1:64" x14ac:dyDescent="0.2">
      <c r="A531" s="45">
        <v>200611</v>
      </c>
      <c r="B531">
        <f>'Q2 DATA 1965-2021'!B511-'Q2 DATA 1965-2021'!AM511</f>
        <v>1.77</v>
      </c>
      <c r="C531" s="47">
        <v>1.71</v>
      </c>
      <c r="D531" s="47">
        <v>0.42</v>
      </c>
      <c r="P531" s="45">
        <v>200611</v>
      </c>
      <c r="Q531">
        <f>'Q2 DATA 1965-2021'!C511-'Q2 DATA 1965-2021'!AM511</f>
        <v>2.09</v>
      </c>
      <c r="R531" s="47">
        <v>1.71</v>
      </c>
      <c r="S531" s="47">
        <v>0.42</v>
      </c>
      <c r="AE531" s="45">
        <v>200611</v>
      </c>
      <c r="AF531">
        <f>'Q2 DATA 1965-2021'!D511-'Q2 DATA 1965-2021'!AM511</f>
        <v>3.5300000000000002</v>
      </c>
      <c r="AG531" s="47">
        <v>1.71</v>
      </c>
      <c r="AH531" s="47">
        <v>0.42</v>
      </c>
      <c r="AT531" s="45">
        <v>200611</v>
      </c>
      <c r="AU531">
        <f>'Q2 DATA 1965-2021'!E511-'Q2 DATA 1965-2021'!AM511</f>
        <v>3.42</v>
      </c>
      <c r="AV531" s="47">
        <v>1.71</v>
      </c>
      <c r="AW531" s="47">
        <v>0.42</v>
      </c>
      <c r="BI531" s="45">
        <v>200611</v>
      </c>
      <c r="BJ531">
        <f>'Q2 DATA 1965-2021'!F511-'Q2 DATA 1965-2021'!AM511</f>
        <v>1.27</v>
      </c>
      <c r="BK531" s="47">
        <v>1.71</v>
      </c>
      <c r="BL531" s="47">
        <v>0.42</v>
      </c>
    </row>
    <row r="532" spans="1:64" x14ac:dyDescent="0.2">
      <c r="A532" s="45">
        <v>200612</v>
      </c>
      <c r="B532">
        <f>'Q2 DATA 1965-2021'!B512-'Q2 DATA 1965-2021'!AM512</f>
        <v>1.5099999999999998</v>
      </c>
      <c r="C532" s="47">
        <v>0.87</v>
      </c>
      <c r="D532" s="47">
        <v>0.4</v>
      </c>
      <c r="P532" s="45">
        <v>200612</v>
      </c>
      <c r="Q532">
        <f>'Q2 DATA 1965-2021'!C512-'Q2 DATA 1965-2021'!AM512</f>
        <v>-0.42000000000000004</v>
      </c>
      <c r="R532" s="47">
        <v>0.87</v>
      </c>
      <c r="S532" s="47">
        <v>0.4</v>
      </c>
      <c r="AE532" s="45">
        <v>200612</v>
      </c>
      <c r="AF532">
        <f>'Q2 DATA 1965-2021'!D512-'Q2 DATA 1965-2021'!AM512</f>
        <v>-0.10000000000000003</v>
      </c>
      <c r="AG532" s="47">
        <v>0.87</v>
      </c>
      <c r="AH532" s="47">
        <v>0.4</v>
      </c>
      <c r="AT532" s="45">
        <v>200612</v>
      </c>
      <c r="AU532">
        <f>'Q2 DATA 1965-2021'!E512-'Q2 DATA 1965-2021'!AM512</f>
        <v>-0.11000000000000004</v>
      </c>
      <c r="AV532" s="47">
        <v>0.87</v>
      </c>
      <c r="AW532" s="47">
        <v>0.4</v>
      </c>
      <c r="BI532" s="45">
        <v>200612</v>
      </c>
      <c r="BJ532">
        <f>'Q2 DATA 1965-2021'!F512-'Q2 DATA 1965-2021'!AM512</f>
        <v>1.1099999999999999</v>
      </c>
      <c r="BK532" s="47">
        <v>0.87</v>
      </c>
      <c r="BL532" s="47">
        <v>0.4</v>
      </c>
    </row>
    <row r="533" spans="1:64" x14ac:dyDescent="0.2">
      <c r="A533" s="45">
        <v>200701</v>
      </c>
      <c r="B533">
        <f>'Q2 DATA 1965-2021'!B513-'Q2 DATA 1965-2021'!AM513</f>
        <v>0.77</v>
      </c>
      <c r="C533" s="47">
        <v>1.4</v>
      </c>
      <c r="D533" s="47">
        <v>0.44</v>
      </c>
      <c r="P533" s="45">
        <v>200701</v>
      </c>
      <c r="Q533">
        <f>'Q2 DATA 1965-2021'!C513-'Q2 DATA 1965-2021'!AM513</f>
        <v>1.26</v>
      </c>
      <c r="R533" s="47">
        <v>1.4</v>
      </c>
      <c r="S533" s="47">
        <v>0.44</v>
      </c>
      <c r="AE533" s="45">
        <v>200701</v>
      </c>
      <c r="AF533">
        <f>'Q2 DATA 1965-2021'!D513-'Q2 DATA 1965-2021'!AM513</f>
        <v>2.54</v>
      </c>
      <c r="AG533" s="47">
        <v>1.4</v>
      </c>
      <c r="AH533" s="47">
        <v>0.44</v>
      </c>
      <c r="AT533" s="45">
        <v>200701</v>
      </c>
      <c r="AU533">
        <f>'Q2 DATA 1965-2021'!E513-'Q2 DATA 1965-2021'!AM513</f>
        <v>2.83</v>
      </c>
      <c r="AV533" s="47">
        <v>1.4</v>
      </c>
      <c r="AW533" s="47">
        <v>0.44</v>
      </c>
      <c r="BI533" s="45">
        <v>200701</v>
      </c>
      <c r="BJ533">
        <f>'Q2 DATA 1965-2021'!F513-'Q2 DATA 1965-2021'!AM513</f>
        <v>1.1200000000000001</v>
      </c>
      <c r="BK533" s="47">
        <v>1.4</v>
      </c>
      <c r="BL533" s="47">
        <v>0.44</v>
      </c>
    </row>
    <row r="534" spans="1:64" x14ac:dyDescent="0.2">
      <c r="A534" s="45">
        <v>200702</v>
      </c>
      <c r="B534">
        <f>'Q2 DATA 1965-2021'!B514-'Q2 DATA 1965-2021'!AM514</f>
        <v>-1</v>
      </c>
      <c r="C534" s="47">
        <v>-1.96</v>
      </c>
      <c r="D534" s="47">
        <v>0.38</v>
      </c>
      <c r="P534" s="45">
        <v>200702</v>
      </c>
      <c r="Q534">
        <f>'Q2 DATA 1965-2021'!C514-'Q2 DATA 1965-2021'!AM514</f>
        <v>-0.86</v>
      </c>
      <c r="R534" s="47">
        <v>-1.96</v>
      </c>
      <c r="S534" s="47">
        <v>0.38</v>
      </c>
      <c r="AE534" s="45">
        <v>200702</v>
      </c>
      <c r="AF534">
        <f>'Q2 DATA 1965-2021'!D514-'Q2 DATA 1965-2021'!AM514</f>
        <v>0.32999999999999996</v>
      </c>
      <c r="AG534" s="47">
        <v>-1.96</v>
      </c>
      <c r="AH534" s="47">
        <v>0.38</v>
      </c>
      <c r="AT534" s="45">
        <v>200702</v>
      </c>
      <c r="AU534">
        <f>'Q2 DATA 1965-2021'!E514-'Q2 DATA 1965-2021'!AM514</f>
        <v>-0.33</v>
      </c>
      <c r="AV534" s="47">
        <v>-1.96</v>
      </c>
      <c r="AW534" s="47">
        <v>0.38</v>
      </c>
      <c r="BI534" s="45">
        <v>200702</v>
      </c>
      <c r="BJ534">
        <f>'Q2 DATA 1965-2021'!F514-'Q2 DATA 1965-2021'!AM514</f>
        <v>-2.5</v>
      </c>
      <c r="BK534" s="47">
        <v>-1.96</v>
      </c>
      <c r="BL534" s="47">
        <v>0.38</v>
      </c>
    </row>
    <row r="535" spans="1:64" x14ac:dyDescent="0.2">
      <c r="A535" s="45">
        <v>200703</v>
      </c>
      <c r="B535">
        <f>'Q2 DATA 1965-2021'!B515-'Q2 DATA 1965-2021'!AM515</f>
        <v>0.3</v>
      </c>
      <c r="C535" s="47">
        <v>0.68</v>
      </c>
      <c r="D535" s="47">
        <v>0.43</v>
      </c>
      <c r="P535" s="45">
        <v>200703</v>
      </c>
      <c r="Q535">
        <f>'Q2 DATA 1965-2021'!C515-'Q2 DATA 1965-2021'!AM515</f>
        <v>0.24000000000000005</v>
      </c>
      <c r="R535" s="47">
        <v>0.68</v>
      </c>
      <c r="S535" s="47">
        <v>0.43</v>
      </c>
      <c r="AE535" s="45">
        <v>200703</v>
      </c>
      <c r="AF535">
        <f>'Q2 DATA 1965-2021'!D515-'Q2 DATA 1965-2021'!AM515</f>
        <v>1.6900000000000002</v>
      </c>
      <c r="AG535" s="47">
        <v>0.68</v>
      </c>
      <c r="AH535" s="47">
        <v>0.43</v>
      </c>
      <c r="AT535" s="45">
        <v>200703</v>
      </c>
      <c r="AU535">
        <f>'Q2 DATA 1965-2021'!E515-'Q2 DATA 1965-2021'!AM515</f>
        <v>0.65000000000000013</v>
      </c>
      <c r="AV535" s="47">
        <v>0.68</v>
      </c>
      <c r="AW535" s="47">
        <v>0.43</v>
      </c>
      <c r="BI535" s="45">
        <v>200703</v>
      </c>
      <c r="BJ535">
        <f>'Q2 DATA 1965-2021'!F515-'Q2 DATA 1965-2021'!AM515</f>
        <v>0.66000000000000014</v>
      </c>
      <c r="BK535" s="47">
        <v>0.68</v>
      </c>
      <c r="BL535" s="47">
        <v>0.43</v>
      </c>
    </row>
    <row r="536" spans="1:64" x14ac:dyDescent="0.2">
      <c r="A536" s="45">
        <v>200704</v>
      </c>
      <c r="B536">
        <f>'Q2 DATA 1965-2021'!B516-'Q2 DATA 1965-2021'!AM516</f>
        <v>1.04</v>
      </c>
      <c r="C536" s="47">
        <v>3.49</v>
      </c>
      <c r="D536" s="47">
        <v>0.44</v>
      </c>
      <c r="P536" s="45">
        <v>200704</v>
      </c>
      <c r="Q536">
        <f>'Q2 DATA 1965-2021'!C516-'Q2 DATA 1965-2021'!AM516</f>
        <v>1.54</v>
      </c>
      <c r="R536" s="47">
        <v>3.49</v>
      </c>
      <c r="S536" s="47">
        <v>0.44</v>
      </c>
      <c r="AE536" s="45">
        <v>200704</v>
      </c>
      <c r="AF536">
        <f>'Q2 DATA 1965-2021'!D516-'Q2 DATA 1965-2021'!AM516</f>
        <v>3.24</v>
      </c>
      <c r="AG536" s="47">
        <v>3.49</v>
      </c>
      <c r="AH536" s="47">
        <v>0.44</v>
      </c>
      <c r="AT536" s="45">
        <v>200704</v>
      </c>
      <c r="AU536">
        <f>'Q2 DATA 1965-2021'!E516-'Q2 DATA 1965-2021'!AM516</f>
        <v>3.78</v>
      </c>
      <c r="AV536" s="47">
        <v>3.49</v>
      </c>
      <c r="AW536" s="47">
        <v>0.44</v>
      </c>
      <c r="BI536" s="45">
        <v>200704</v>
      </c>
      <c r="BJ536">
        <f>'Q2 DATA 1965-2021'!F516-'Q2 DATA 1965-2021'!AM516</f>
        <v>3.8699999999999997</v>
      </c>
      <c r="BK536" s="47">
        <v>3.49</v>
      </c>
      <c r="BL536" s="47">
        <v>0.44</v>
      </c>
    </row>
    <row r="537" spans="1:64" x14ac:dyDescent="0.2">
      <c r="A537" s="45">
        <v>200705</v>
      </c>
      <c r="B537">
        <f>'Q2 DATA 1965-2021'!B517-'Q2 DATA 1965-2021'!AM517</f>
        <v>2.4</v>
      </c>
      <c r="C537" s="47">
        <v>3.24</v>
      </c>
      <c r="D537" s="47">
        <v>0.41</v>
      </c>
      <c r="P537" s="45">
        <v>200705</v>
      </c>
      <c r="Q537">
        <f>'Q2 DATA 1965-2021'!C517-'Q2 DATA 1965-2021'!AM517</f>
        <v>3.33</v>
      </c>
      <c r="R537" s="47">
        <v>3.24</v>
      </c>
      <c r="S537" s="47">
        <v>0.41</v>
      </c>
      <c r="AE537" s="45">
        <v>200705</v>
      </c>
      <c r="AF537">
        <f>'Q2 DATA 1965-2021'!D517-'Q2 DATA 1965-2021'!AM517</f>
        <v>4.8999999999999995</v>
      </c>
      <c r="AG537" s="47">
        <v>3.24</v>
      </c>
      <c r="AH537" s="47">
        <v>0.41</v>
      </c>
      <c r="AT537" s="45">
        <v>200705</v>
      </c>
      <c r="AU537">
        <f>'Q2 DATA 1965-2021'!E517-'Q2 DATA 1965-2021'!AM517</f>
        <v>3.8</v>
      </c>
      <c r="AV537" s="47">
        <v>3.24</v>
      </c>
      <c r="AW537" s="47">
        <v>0.41</v>
      </c>
      <c r="BI537" s="45">
        <v>200705</v>
      </c>
      <c r="BJ537">
        <f>'Q2 DATA 1965-2021'!F517-'Q2 DATA 1965-2021'!AM517</f>
        <v>2.98</v>
      </c>
      <c r="BK537" s="47">
        <v>3.24</v>
      </c>
      <c r="BL537" s="47">
        <v>0.41</v>
      </c>
    </row>
    <row r="538" spans="1:64" x14ac:dyDescent="0.2">
      <c r="A538" s="45">
        <v>200706</v>
      </c>
      <c r="B538">
        <f>'Q2 DATA 1965-2021'!B518-'Q2 DATA 1965-2021'!AM518</f>
        <v>-0.63</v>
      </c>
      <c r="C538" s="47">
        <v>-1.96</v>
      </c>
      <c r="D538" s="47">
        <v>0.4</v>
      </c>
      <c r="P538" s="45">
        <v>200706</v>
      </c>
      <c r="Q538">
        <f>'Q2 DATA 1965-2021'!C518-'Q2 DATA 1965-2021'!AM518</f>
        <v>-2.09</v>
      </c>
      <c r="R538" s="47">
        <v>-1.96</v>
      </c>
      <c r="S538" s="47">
        <v>0.4</v>
      </c>
      <c r="AE538" s="45">
        <v>200706</v>
      </c>
      <c r="AF538">
        <f>'Q2 DATA 1965-2021'!D518-'Q2 DATA 1965-2021'!AM518</f>
        <v>-1.22</v>
      </c>
      <c r="AG538" s="47">
        <v>-1.96</v>
      </c>
      <c r="AH538" s="47">
        <v>0.4</v>
      </c>
      <c r="AT538" s="45">
        <v>200706</v>
      </c>
      <c r="AU538">
        <f>'Q2 DATA 1965-2021'!E518-'Q2 DATA 1965-2021'!AM518</f>
        <v>-2.2000000000000002</v>
      </c>
      <c r="AV538" s="47">
        <v>-1.96</v>
      </c>
      <c r="AW538" s="47">
        <v>0.4</v>
      </c>
      <c r="BI538" s="45">
        <v>200706</v>
      </c>
      <c r="BJ538">
        <f>'Q2 DATA 1965-2021'!F518-'Q2 DATA 1965-2021'!AM518</f>
        <v>-2.09</v>
      </c>
      <c r="BK538" s="47">
        <v>-1.96</v>
      </c>
      <c r="BL538" s="47">
        <v>0.4</v>
      </c>
    </row>
    <row r="539" spans="1:64" x14ac:dyDescent="0.2">
      <c r="A539" s="45">
        <v>200707</v>
      </c>
      <c r="B539">
        <f>'Q2 DATA 1965-2021'!B519-'Q2 DATA 1965-2021'!AM519</f>
        <v>-7.2700000000000005</v>
      </c>
      <c r="C539" s="47">
        <v>-3.73</v>
      </c>
      <c r="D539" s="47">
        <v>0.4</v>
      </c>
      <c r="P539" s="45">
        <v>200707</v>
      </c>
      <c r="Q539">
        <f>'Q2 DATA 1965-2021'!C519-'Q2 DATA 1965-2021'!AM519</f>
        <v>-6.7200000000000006</v>
      </c>
      <c r="R539" s="47">
        <v>-3.73</v>
      </c>
      <c r="S539" s="47">
        <v>0.4</v>
      </c>
      <c r="AE539" s="45">
        <v>200707</v>
      </c>
      <c r="AF539">
        <f>'Q2 DATA 1965-2021'!D519-'Q2 DATA 1965-2021'!AM519</f>
        <v>-5.1400000000000006</v>
      </c>
      <c r="AG539" s="47">
        <v>-3.73</v>
      </c>
      <c r="AH539" s="47">
        <v>0.4</v>
      </c>
      <c r="AT539" s="45">
        <v>200707</v>
      </c>
      <c r="AU539">
        <f>'Q2 DATA 1965-2021'!E519-'Q2 DATA 1965-2021'!AM519</f>
        <v>-4.9700000000000006</v>
      </c>
      <c r="AV539" s="47">
        <v>-3.73</v>
      </c>
      <c r="AW539" s="47">
        <v>0.4</v>
      </c>
      <c r="BI539" s="45">
        <v>200707</v>
      </c>
      <c r="BJ539">
        <f>'Q2 DATA 1965-2021'!F519-'Q2 DATA 1965-2021'!AM519</f>
        <v>-3.08</v>
      </c>
      <c r="BK539" s="47">
        <v>-3.73</v>
      </c>
      <c r="BL539" s="47">
        <v>0.4</v>
      </c>
    </row>
    <row r="540" spans="1:64" x14ac:dyDescent="0.2">
      <c r="A540" s="45">
        <v>200708</v>
      </c>
      <c r="B540">
        <f>'Q2 DATA 1965-2021'!B520-'Q2 DATA 1965-2021'!AM520</f>
        <v>-0.49</v>
      </c>
      <c r="C540" s="47">
        <v>0.92</v>
      </c>
      <c r="D540" s="47">
        <v>0.42</v>
      </c>
      <c r="P540" s="45">
        <v>200708</v>
      </c>
      <c r="Q540">
        <f>'Q2 DATA 1965-2021'!C520-'Q2 DATA 1965-2021'!AM520</f>
        <v>1.53</v>
      </c>
      <c r="R540" s="47">
        <v>0.92</v>
      </c>
      <c r="S540" s="47">
        <v>0.42</v>
      </c>
      <c r="AE540" s="45">
        <v>200708</v>
      </c>
      <c r="AF540">
        <f>'Q2 DATA 1965-2021'!D520-'Q2 DATA 1965-2021'!AM520</f>
        <v>-0.16999999999999998</v>
      </c>
      <c r="AG540" s="47">
        <v>0.92</v>
      </c>
      <c r="AH540" s="47">
        <v>0.42</v>
      </c>
      <c r="AT540" s="45">
        <v>200708</v>
      </c>
      <c r="AU540">
        <f>'Q2 DATA 1965-2021'!E520-'Q2 DATA 1965-2021'!AM520</f>
        <v>-0.39999999999999997</v>
      </c>
      <c r="AV540" s="47">
        <v>0.92</v>
      </c>
      <c r="AW540" s="47">
        <v>0.42</v>
      </c>
      <c r="BI540" s="45">
        <v>200708</v>
      </c>
      <c r="BJ540">
        <f>'Q2 DATA 1965-2021'!F520-'Q2 DATA 1965-2021'!AM520</f>
        <v>1.28</v>
      </c>
      <c r="BK540" s="47">
        <v>0.92</v>
      </c>
      <c r="BL540" s="47">
        <v>0.42</v>
      </c>
    </row>
    <row r="541" spans="1:64" x14ac:dyDescent="0.2">
      <c r="A541" s="45">
        <v>200709</v>
      </c>
      <c r="B541">
        <f>'Q2 DATA 1965-2021'!B521-'Q2 DATA 1965-2021'!AM521</f>
        <v>1.01</v>
      </c>
      <c r="C541" s="47">
        <v>3.22</v>
      </c>
      <c r="D541" s="47">
        <v>0.32</v>
      </c>
      <c r="P541" s="45">
        <v>200709</v>
      </c>
      <c r="Q541">
        <f>'Q2 DATA 1965-2021'!C521-'Q2 DATA 1965-2021'!AM521</f>
        <v>0.81999999999999984</v>
      </c>
      <c r="R541" s="47">
        <v>3.22</v>
      </c>
      <c r="S541" s="47">
        <v>0.32</v>
      </c>
      <c r="AE541" s="45">
        <v>200709</v>
      </c>
      <c r="AF541">
        <f>'Q2 DATA 1965-2021'!D521-'Q2 DATA 1965-2021'!AM521</f>
        <v>2.3600000000000003</v>
      </c>
      <c r="AG541" s="47">
        <v>3.22</v>
      </c>
      <c r="AH541" s="47">
        <v>0.32</v>
      </c>
      <c r="AT541" s="45">
        <v>200709</v>
      </c>
      <c r="AU541">
        <f>'Q2 DATA 1965-2021'!E521-'Q2 DATA 1965-2021'!AM521</f>
        <v>2.19</v>
      </c>
      <c r="AV541" s="47">
        <v>3.22</v>
      </c>
      <c r="AW541" s="47">
        <v>0.32</v>
      </c>
      <c r="BI541" s="45">
        <v>200709</v>
      </c>
      <c r="BJ541">
        <f>'Q2 DATA 1965-2021'!F521-'Q2 DATA 1965-2021'!AM521</f>
        <v>3.6700000000000004</v>
      </c>
      <c r="BK541" s="47">
        <v>3.22</v>
      </c>
      <c r="BL541" s="47">
        <v>0.32</v>
      </c>
    </row>
    <row r="542" spans="1:64" x14ac:dyDescent="0.2">
      <c r="A542" s="45">
        <v>200710</v>
      </c>
      <c r="B542">
        <f>'Q2 DATA 1965-2021'!B522-'Q2 DATA 1965-2021'!AM522</f>
        <v>1.02</v>
      </c>
      <c r="C542" s="47">
        <v>1.8</v>
      </c>
      <c r="D542" s="47">
        <v>0.32</v>
      </c>
      <c r="P542" s="45">
        <v>200710</v>
      </c>
      <c r="Q542">
        <f>'Q2 DATA 1965-2021'!C522-'Q2 DATA 1965-2021'!AM522</f>
        <v>2.1100000000000003</v>
      </c>
      <c r="R542" s="47">
        <v>1.8</v>
      </c>
      <c r="S542" s="47">
        <v>0.32</v>
      </c>
      <c r="AE542" s="45">
        <v>200710</v>
      </c>
      <c r="AF542">
        <f>'Q2 DATA 1965-2021'!D522-'Q2 DATA 1965-2021'!AM522</f>
        <v>2.29</v>
      </c>
      <c r="AG542" s="47">
        <v>1.8</v>
      </c>
      <c r="AH542" s="47">
        <v>0.32</v>
      </c>
      <c r="AT542" s="45">
        <v>200710</v>
      </c>
      <c r="AU542">
        <f>'Q2 DATA 1965-2021'!E522-'Q2 DATA 1965-2021'!AM522</f>
        <v>1.5699999999999998</v>
      </c>
      <c r="AV542" s="47">
        <v>1.8</v>
      </c>
      <c r="AW542" s="47">
        <v>0.32</v>
      </c>
      <c r="BI542" s="45">
        <v>200710</v>
      </c>
      <c r="BJ542">
        <f>'Q2 DATA 1965-2021'!F522-'Q2 DATA 1965-2021'!AM522</f>
        <v>1.72</v>
      </c>
      <c r="BK542" s="47">
        <v>1.8</v>
      </c>
      <c r="BL542" s="47">
        <v>0.32</v>
      </c>
    </row>
    <row r="543" spans="1:64" x14ac:dyDescent="0.2">
      <c r="A543" s="45">
        <v>200711</v>
      </c>
      <c r="B543">
        <f>'Q2 DATA 1965-2021'!B523-'Q2 DATA 1965-2021'!AM523</f>
        <v>-9.07</v>
      </c>
      <c r="C543" s="47">
        <v>-4.83</v>
      </c>
      <c r="D543" s="47">
        <v>0.34</v>
      </c>
      <c r="P543" s="45">
        <v>200711</v>
      </c>
      <c r="Q543">
        <f>'Q2 DATA 1965-2021'!C523-'Q2 DATA 1965-2021'!AM523</f>
        <v>-7.57</v>
      </c>
      <c r="R543" s="47">
        <v>-4.83</v>
      </c>
      <c r="S543" s="47">
        <v>0.34</v>
      </c>
      <c r="AE543" s="45">
        <v>200711</v>
      </c>
      <c r="AF543">
        <f>'Q2 DATA 1965-2021'!D523-'Q2 DATA 1965-2021'!AM523</f>
        <v>-6.35</v>
      </c>
      <c r="AG543" s="47">
        <v>-4.83</v>
      </c>
      <c r="AH543" s="47">
        <v>0.34</v>
      </c>
      <c r="AT543" s="45">
        <v>200711</v>
      </c>
      <c r="AU543">
        <f>'Q2 DATA 1965-2021'!E523-'Q2 DATA 1965-2021'!AM523</f>
        <v>-5.52</v>
      </c>
      <c r="AV543" s="47">
        <v>-4.83</v>
      </c>
      <c r="AW543" s="47">
        <v>0.34</v>
      </c>
      <c r="BI543" s="45">
        <v>200711</v>
      </c>
      <c r="BJ543">
        <f>'Q2 DATA 1965-2021'!F523-'Q2 DATA 1965-2021'!AM523</f>
        <v>-4.2300000000000004</v>
      </c>
      <c r="BK543" s="47">
        <v>-4.83</v>
      </c>
      <c r="BL543" s="47">
        <v>0.34</v>
      </c>
    </row>
    <row r="544" spans="1:64" x14ac:dyDescent="0.2">
      <c r="A544" s="45">
        <v>200712</v>
      </c>
      <c r="B544">
        <f>'Q2 DATA 1965-2021'!B524-'Q2 DATA 1965-2021'!AM524</f>
        <v>-0.86</v>
      </c>
      <c r="C544" s="47">
        <v>-0.87</v>
      </c>
      <c r="D544" s="47">
        <v>0.27</v>
      </c>
      <c r="P544" s="45">
        <v>200712</v>
      </c>
      <c r="Q544">
        <f>'Q2 DATA 1965-2021'!C524-'Q2 DATA 1965-2021'!AM524</f>
        <v>-0.25</v>
      </c>
      <c r="R544" s="47">
        <v>-0.87</v>
      </c>
      <c r="S544" s="47">
        <v>0.27</v>
      </c>
      <c r="AE544" s="45">
        <v>200712</v>
      </c>
      <c r="AF544">
        <f>'Q2 DATA 1965-2021'!D524-'Q2 DATA 1965-2021'!AM524</f>
        <v>-1.32</v>
      </c>
      <c r="AG544" s="47">
        <v>-0.87</v>
      </c>
      <c r="AH544" s="47">
        <v>0.27</v>
      </c>
      <c r="AT544" s="45">
        <v>200712</v>
      </c>
      <c r="AU544">
        <f>'Q2 DATA 1965-2021'!E524-'Q2 DATA 1965-2021'!AM524</f>
        <v>-1.42</v>
      </c>
      <c r="AV544" s="47">
        <v>-0.87</v>
      </c>
      <c r="AW544" s="47">
        <v>0.27</v>
      </c>
      <c r="BI544" s="45">
        <v>200712</v>
      </c>
      <c r="BJ544">
        <f>'Q2 DATA 1965-2021'!F524-'Q2 DATA 1965-2021'!AM524</f>
        <v>-0.8</v>
      </c>
      <c r="BK544" s="47">
        <v>-0.87</v>
      </c>
      <c r="BL544" s="47">
        <v>0.27</v>
      </c>
    </row>
    <row r="545" spans="1:64" x14ac:dyDescent="0.2">
      <c r="A545" s="45">
        <v>200801</v>
      </c>
      <c r="B545">
        <f>'Q2 DATA 1965-2021'!B525-'Q2 DATA 1965-2021'!AM525</f>
        <v>-7.91</v>
      </c>
      <c r="C545" s="47">
        <v>-6.36</v>
      </c>
      <c r="D545" s="47">
        <v>0.21</v>
      </c>
      <c r="P545" s="45">
        <v>200801</v>
      </c>
      <c r="Q545">
        <f>'Q2 DATA 1965-2021'!C525-'Q2 DATA 1965-2021'!AM525</f>
        <v>-7.35</v>
      </c>
      <c r="R545" s="47">
        <v>-6.36</v>
      </c>
      <c r="S545" s="47">
        <v>0.21</v>
      </c>
      <c r="AE545" s="45">
        <v>200801</v>
      </c>
      <c r="AF545">
        <f>'Q2 DATA 1965-2021'!D525-'Q2 DATA 1965-2021'!AM525</f>
        <v>-6.26</v>
      </c>
      <c r="AG545" s="47">
        <v>-6.36</v>
      </c>
      <c r="AH545" s="47">
        <v>0.21</v>
      </c>
      <c r="AT545" s="45">
        <v>200801</v>
      </c>
      <c r="AU545">
        <f>'Q2 DATA 1965-2021'!E525-'Q2 DATA 1965-2021'!AM525</f>
        <v>-6.07</v>
      </c>
      <c r="AV545" s="47">
        <v>-6.36</v>
      </c>
      <c r="AW545" s="47">
        <v>0.21</v>
      </c>
      <c r="BI545" s="45">
        <v>200801</v>
      </c>
      <c r="BJ545">
        <f>'Q2 DATA 1965-2021'!F525-'Q2 DATA 1965-2021'!AM525</f>
        <v>-6.14</v>
      </c>
      <c r="BK545" s="47">
        <v>-6.36</v>
      </c>
      <c r="BL545" s="47">
        <v>0.21</v>
      </c>
    </row>
    <row r="546" spans="1:64" x14ac:dyDescent="0.2">
      <c r="A546" s="45">
        <v>200802</v>
      </c>
      <c r="B546">
        <f>'Q2 DATA 1965-2021'!B526-'Q2 DATA 1965-2021'!AM526</f>
        <v>-4.47</v>
      </c>
      <c r="C546" s="47">
        <v>-3.09</v>
      </c>
      <c r="D546" s="47">
        <v>0.13</v>
      </c>
      <c r="P546" s="45">
        <v>200802</v>
      </c>
      <c r="Q546">
        <f>'Q2 DATA 1965-2021'!C526-'Q2 DATA 1965-2021'!AM526</f>
        <v>-3.19</v>
      </c>
      <c r="R546" s="47">
        <v>-3.09</v>
      </c>
      <c r="S546" s="47">
        <v>0.13</v>
      </c>
      <c r="AE546" s="45">
        <v>200802</v>
      </c>
      <c r="AF546">
        <f>'Q2 DATA 1965-2021'!D526-'Q2 DATA 1965-2021'!AM526</f>
        <v>-2.13</v>
      </c>
      <c r="AG546" s="47">
        <v>-3.09</v>
      </c>
      <c r="AH546" s="47">
        <v>0.13</v>
      </c>
      <c r="AT546" s="45">
        <v>200802</v>
      </c>
      <c r="AU546">
        <f>'Q2 DATA 1965-2021'!E526-'Q2 DATA 1965-2021'!AM526</f>
        <v>-2.27</v>
      </c>
      <c r="AV546" s="47">
        <v>-3.09</v>
      </c>
      <c r="AW546" s="47">
        <v>0.13</v>
      </c>
      <c r="BI546" s="45">
        <v>200802</v>
      </c>
      <c r="BJ546">
        <f>'Q2 DATA 1965-2021'!F526-'Q2 DATA 1965-2021'!AM526</f>
        <v>-3.2399999999999998</v>
      </c>
      <c r="BK546" s="47">
        <v>-3.09</v>
      </c>
      <c r="BL546" s="47">
        <v>0.13</v>
      </c>
    </row>
    <row r="547" spans="1:64" x14ac:dyDescent="0.2">
      <c r="A547" s="45">
        <v>200803</v>
      </c>
      <c r="B547">
        <f>'Q2 DATA 1965-2021'!B527-'Q2 DATA 1965-2021'!AM527</f>
        <v>-1.44</v>
      </c>
      <c r="C547" s="47">
        <v>-0.93</v>
      </c>
      <c r="D547" s="47">
        <v>0.17</v>
      </c>
      <c r="P547" s="45">
        <v>200803</v>
      </c>
      <c r="Q547">
        <f>'Q2 DATA 1965-2021'!C527-'Q2 DATA 1965-2021'!AM527</f>
        <v>0.65999999999999992</v>
      </c>
      <c r="R547" s="47">
        <v>-0.93</v>
      </c>
      <c r="S547" s="47">
        <v>0.17</v>
      </c>
      <c r="AE547" s="45">
        <v>200803</v>
      </c>
      <c r="AF547">
        <f>'Q2 DATA 1965-2021'!D527-'Q2 DATA 1965-2021'!AM527</f>
        <v>-1.1499999999999999</v>
      </c>
      <c r="AG547" s="47">
        <v>-0.93</v>
      </c>
      <c r="AH547" s="47">
        <v>0.17</v>
      </c>
      <c r="AT547" s="45">
        <v>200803</v>
      </c>
      <c r="AU547">
        <f>'Q2 DATA 1965-2021'!E527-'Q2 DATA 1965-2021'!AM527</f>
        <v>-1.78</v>
      </c>
      <c r="AV547" s="47">
        <v>-0.93</v>
      </c>
      <c r="AW547" s="47">
        <v>0.17</v>
      </c>
      <c r="BI547" s="45">
        <v>200803</v>
      </c>
      <c r="BJ547">
        <f>'Q2 DATA 1965-2021'!F527-'Q2 DATA 1965-2021'!AM527</f>
        <v>-0.74</v>
      </c>
      <c r="BK547" s="47">
        <v>-0.93</v>
      </c>
      <c r="BL547" s="47">
        <v>0.17</v>
      </c>
    </row>
    <row r="548" spans="1:64" x14ac:dyDescent="0.2">
      <c r="A548" s="45">
        <v>200804</v>
      </c>
      <c r="B548">
        <f>'Q2 DATA 1965-2021'!B528-'Q2 DATA 1965-2021'!AM528</f>
        <v>1.6400000000000001</v>
      </c>
      <c r="C548" s="47">
        <v>4.5999999999999996</v>
      </c>
      <c r="D548" s="47">
        <v>0.18</v>
      </c>
      <c r="P548" s="45">
        <v>200804</v>
      </c>
      <c r="Q548">
        <f>'Q2 DATA 1965-2021'!C528-'Q2 DATA 1965-2021'!AM528</f>
        <v>3</v>
      </c>
      <c r="R548" s="47">
        <v>4.5999999999999996</v>
      </c>
      <c r="S548" s="47">
        <v>0.18</v>
      </c>
      <c r="AE548" s="45">
        <v>200804</v>
      </c>
      <c r="AF548">
        <f>'Q2 DATA 1965-2021'!D528-'Q2 DATA 1965-2021'!AM528</f>
        <v>7.8599999999999994</v>
      </c>
      <c r="AG548" s="47">
        <v>4.5999999999999996</v>
      </c>
      <c r="AH548" s="47">
        <v>0.18</v>
      </c>
      <c r="AT548" s="45">
        <v>200804</v>
      </c>
      <c r="AU548">
        <f>'Q2 DATA 1965-2021'!E528-'Q2 DATA 1965-2021'!AM528</f>
        <v>5.4700000000000006</v>
      </c>
      <c r="AV548" s="47">
        <v>4.5999999999999996</v>
      </c>
      <c r="AW548" s="47">
        <v>0.18</v>
      </c>
      <c r="BI548" s="45">
        <v>200804</v>
      </c>
      <c r="BJ548">
        <f>'Q2 DATA 1965-2021'!F528-'Q2 DATA 1965-2021'!AM528</f>
        <v>4.2300000000000004</v>
      </c>
      <c r="BK548" s="47">
        <v>4.5999999999999996</v>
      </c>
      <c r="BL548" s="47">
        <v>0.18</v>
      </c>
    </row>
    <row r="549" spans="1:64" x14ac:dyDescent="0.2">
      <c r="A549" s="45">
        <v>200805</v>
      </c>
      <c r="B549">
        <f>'Q2 DATA 1965-2021'!B529-'Q2 DATA 1965-2021'!AM529</f>
        <v>3.4899999999999998</v>
      </c>
      <c r="C549" s="47">
        <v>1.86</v>
      </c>
      <c r="D549" s="47">
        <v>0.18</v>
      </c>
      <c r="P549" s="45">
        <v>200805</v>
      </c>
      <c r="Q549">
        <f>'Q2 DATA 1965-2021'!C529-'Q2 DATA 1965-2021'!AM529</f>
        <v>5.49</v>
      </c>
      <c r="R549" s="47">
        <v>1.86</v>
      </c>
      <c r="S549" s="47">
        <v>0.18</v>
      </c>
      <c r="AE549" s="45">
        <v>200805</v>
      </c>
      <c r="AF549">
        <f>'Q2 DATA 1965-2021'!D529-'Q2 DATA 1965-2021'!AM529</f>
        <v>4.82</v>
      </c>
      <c r="AG549" s="47">
        <v>1.86</v>
      </c>
      <c r="AH549" s="47">
        <v>0.18</v>
      </c>
      <c r="AT549" s="45">
        <v>200805</v>
      </c>
      <c r="AU549">
        <f>'Q2 DATA 1965-2021'!E529-'Q2 DATA 1965-2021'!AM529</f>
        <v>4.4000000000000004</v>
      </c>
      <c r="AV549" s="47">
        <v>1.86</v>
      </c>
      <c r="AW549" s="47">
        <v>0.18</v>
      </c>
      <c r="BI549" s="45">
        <v>200805</v>
      </c>
      <c r="BJ549">
        <f>'Q2 DATA 1965-2021'!F529-'Q2 DATA 1965-2021'!AM529</f>
        <v>1.06</v>
      </c>
      <c r="BK549" s="47">
        <v>1.86</v>
      </c>
      <c r="BL549" s="47">
        <v>0.18</v>
      </c>
    </row>
    <row r="550" spans="1:64" x14ac:dyDescent="0.2">
      <c r="A550" s="45">
        <v>200806</v>
      </c>
      <c r="B550">
        <f>'Q2 DATA 1965-2021'!B530-'Q2 DATA 1965-2021'!AM530</f>
        <v>-8.66</v>
      </c>
      <c r="C550" s="47">
        <v>-8.44</v>
      </c>
      <c r="D550" s="47">
        <v>0.17</v>
      </c>
      <c r="P550" s="45">
        <v>200806</v>
      </c>
      <c r="Q550">
        <f>'Q2 DATA 1965-2021'!C530-'Q2 DATA 1965-2021'!AM530</f>
        <v>-7.87</v>
      </c>
      <c r="R550" s="47">
        <v>-8.44</v>
      </c>
      <c r="S550" s="47">
        <v>0.17</v>
      </c>
      <c r="AE550" s="45">
        <v>200806</v>
      </c>
      <c r="AF550">
        <f>'Q2 DATA 1965-2021'!D530-'Q2 DATA 1965-2021'!AM530</f>
        <v>-7.25</v>
      </c>
      <c r="AG550" s="47">
        <v>-8.44</v>
      </c>
      <c r="AH550" s="47">
        <v>0.17</v>
      </c>
      <c r="AT550" s="45">
        <v>200806</v>
      </c>
      <c r="AU550">
        <f>'Q2 DATA 1965-2021'!E530-'Q2 DATA 1965-2021'!AM530</f>
        <v>-8.56</v>
      </c>
      <c r="AV550" s="47">
        <v>-8.44</v>
      </c>
      <c r="AW550" s="47">
        <v>0.17</v>
      </c>
      <c r="BI550" s="45">
        <v>200806</v>
      </c>
      <c r="BJ550">
        <f>'Q2 DATA 1965-2021'!F530-'Q2 DATA 1965-2021'!AM530</f>
        <v>-8.5500000000000007</v>
      </c>
      <c r="BK550" s="47">
        <v>-8.44</v>
      </c>
      <c r="BL550" s="47">
        <v>0.17</v>
      </c>
    </row>
    <row r="551" spans="1:64" x14ac:dyDescent="0.2">
      <c r="A551" s="45">
        <v>200807</v>
      </c>
      <c r="B551">
        <f>'Q2 DATA 1965-2021'!B531-'Q2 DATA 1965-2021'!AM531</f>
        <v>4.46</v>
      </c>
      <c r="C551" s="47">
        <v>-0.77</v>
      </c>
      <c r="D551" s="47">
        <v>0.15</v>
      </c>
      <c r="P551" s="45">
        <v>200807</v>
      </c>
      <c r="Q551">
        <f>'Q2 DATA 1965-2021'!C531-'Q2 DATA 1965-2021'!AM531</f>
        <v>3.98</v>
      </c>
      <c r="R551" s="47">
        <v>-0.77</v>
      </c>
      <c r="S551" s="47">
        <v>0.15</v>
      </c>
      <c r="AE551" s="45">
        <v>200807</v>
      </c>
      <c r="AF551">
        <f>'Q2 DATA 1965-2021'!D531-'Q2 DATA 1965-2021'!AM531</f>
        <v>0.98999999999999988</v>
      </c>
      <c r="AG551" s="47">
        <v>-0.77</v>
      </c>
      <c r="AH551" s="47">
        <v>0.15</v>
      </c>
      <c r="AT551" s="45">
        <v>200807</v>
      </c>
      <c r="AU551">
        <f>'Q2 DATA 1965-2021'!E531-'Q2 DATA 1965-2021'!AM531</f>
        <v>-2.54</v>
      </c>
      <c r="AV551" s="47">
        <v>-0.77</v>
      </c>
      <c r="AW551" s="47">
        <v>0.15</v>
      </c>
      <c r="BI551" s="45">
        <v>200807</v>
      </c>
      <c r="BJ551">
        <f>'Q2 DATA 1965-2021'!F531-'Q2 DATA 1965-2021'!AM531</f>
        <v>-1.02</v>
      </c>
      <c r="BK551" s="47">
        <v>-0.77</v>
      </c>
      <c r="BL551" s="47">
        <v>0.15</v>
      </c>
    </row>
    <row r="552" spans="1:64" x14ac:dyDescent="0.2">
      <c r="A552" s="45">
        <v>200808</v>
      </c>
      <c r="B552">
        <f>'Q2 DATA 1965-2021'!B532-'Q2 DATA 1965-2021'!AM532</f>
        <v>3.49</v>
      </c>
      <c r="C552" s="47">
        <v>1.53</v>
      </c>
      <c r="D552" s="47">
        <v>0.13</v>
      </c>
      <c r="P552" s="45">
        <v>200808</v>
      </c>
      <c r="Q552">
        <f>'Q2 DATA 1965-2021'!C532-'Q2 DATA 1965-2021'!AM532</f>
        <v>5.24</v>
      </c>
      <c r="R552" s="47">
        <v>1.53</v>
      </c>
      <c r="S552" s="47">
        <v>0.13</v>
      </c>
      <c r="AE552" s="45">
        <v>200808</v>
      </c>
      <c r="AF552">
        <f>'Q2 DATA 1965-2021'!D532-'Q2 DATA 1965-2021'!AM532</f>
        <v>3.27</v>
      </c>
      <c r="AG552" s="47">
        <v>1.53</v>
      </c>
      <c r="AH552" s="47">
        <v>0.13</v>
      </c>
      <c r="AT552" s="45">
        <v>200808</v>
      </c>
      <c r="AU552">
        <f>'Q2 DATA 1965-2021'!E532-'Q2 DATA 1965-2021'!AM532</f>
        <v>2.0900000000000003</v>
      </c>
      <c r="AV552" s="47">
        <v>1.53</v>
      </c>
      <c r="AW552" s="47">
        <v>0.13</v>
      </c>
      <c r="BI552" s="45">
        <v>200808</v>
      </c>
      <c r="BJ552">
        <f>'Q2 DATA 1965-2021'!F532-'Q2 DATA 1965-2021'!AM532</f>
        <v>1.0099999999999998</v>
      </c>
      <c r="BK552" s="47">
        <v>1.53</v>
      </c>
      <c r="BL552" s="47">
        <v>0.13</v>
      </c>
    </row>
    <row r="553" spans="1:64" x14ac:dyDescent="0.2">
      <c r="A553" s="45">
        <v>200809</v>
      </c>
      <c r="B553">
        <f>'Q2 DATA 1965-2021'!B533-'Q2 DATA 1965-2021'!AM533</f>
        <v>-8.65</v>
      </c>
      <c r="C553" s="47">
        <v>-9.24</v>
      </c>
      <c r="D553" s="47">
        <v>0.15</v>
      </c>
      <c r="P553" s="45">
        <v>200809</v>
      </c>
      <c r="Q553">
        <f>'Q2 DATA 1965-2021'!C533-'Q2 DATA 1965-2021'!AM533</f>
        <v>-7.46</v>
      </c>
      <c r="R553" s="47">
        <v>-9.24</v>
      </c>
      <c r="S553" s="47">
        <v>0.15</v>
      </c>
      <c r="AE553" s="45">
        <v>200809</v>
      </c>
      <c r="AF553">
        <f>'Q2 DATA 1965-2021'!D533-'Q2 DATA 1965-2021'!AM533</f>
        <v>-10.23</v>
      </c>
      <c r="AG553" s="47">
        <v>-9.24</v>
      </c>
      <c r="AH553" s="47">
        <v>0.15</v>
      </c>
      <c r="AT553" s="45">
        <v>200809</v>
      </c>
      <c r="AU553">
        <f>'Q2 DATA 1965-2021'!E533-'Q2 DATA 1965-2021'!AM533</f>
        <v>-12.57</v>
      </c>
      <c r="AV553" s="47">
        <v>-9.24</v>
      </c>
      <c r="AW553" s="47">
        <v>0.15</v>
      </c>
      <c r="BI553" s="45">
        <v>200809</v>
      </c>
      <c r="BJ553">
        <f>'Q2 DATA 1965-2021'!F533-'Q2 DATA 1965-2021'!AM533</f>
        <v>-8.73</v>
      </c>
      <c r="BK553" s="47">
        <v>-9.24</v>
      </c>
      <c r="BL553" s="47">
        <v>0.15</v>
      </c>
    </row>
    <row r="554" spans="1:64" x14ac:dyDescent="0.2">
      <c r="A554" s="45">
        <v>200810</v>
      </c>
      <c r="B554">
        <f>'Q2 DATA 1965-2021'!B534-'Q2 DATA 1965-2021'!AM534</f>
        <v>-20.77</v>
      </c>
      <c r="C554" s="47">
        <v>-17.23</v>
      </c>
      <c r="D554" s="47">
        <v>0.08</v>
      </c>
      <c r="P554" s="45">
        <v>200810</v>
      </c>
      <c r="Q554">
        <f>'Q2 DATA 1965-2021'!C534-'Q2 DATA 1965-2021'!AM534</f>
        <v>-21.58</v>
      </c>
      <c r="R554" s="47">
        <v>-17.23</v>
      </c>
      <c r="S554" s="47">
        <v>0.08</v>
      </c>
      <c r="AE554" s="45">
        <v>200810</v>
      </c>
      <c r="AF554">
        <f>'Q2 DATA 1965-2021'!D534-'Q2 DATA 1965-2021'!AM534</f>
        <v>-19.829999999999998</v>
      </c>
      <c r="AG554" s="47">
        <v>-17.23</v>
      </c>
      <c r="AH554" s="47">
        <v>0.08</v>
      </c>
      <c r="AT554" s="45">
        <v>200810</v>
      </c>
      <c r="AU554">
        <f>'Q2 DATA 1965-2021'!E534-'Q2 DATA 1965-2021'!AM534</f>
        <v>-21.2</v>
      </c>
      <c r="AV554" s="47">
        <v>-17.23</v>
      </c>
      <c r="AW554" s="47">
        <v>0.08</v>
      </c>
      <c r="BI554" s="45">
        <v>200810</v>
      </c>
      <c r="BJ554">
        <f>'Q2 DATA 1965-2021'!F534-'Q2 DATA 1965-2021'!AM534</f>
        <v>-15.99</v>
      </c>
      <c r="BK554" s="47">
        <v>-17.23</v>
      </c>
      <c r="BL554" s="47">
        <v>0.08</v>
      </c>
    </row>
    <row r="555" spans="1:64" x14ac:dyDescent="0.2">
      <c r="A555" s="45">
        <v>200811</v>
      </c>
      <c r="B555">
        <f>'Q2 DATA 1965-2021'!B535-'Q2 DATA 1965-2021'!AM535</f>
        <v>-13.729999999999999</v>
      </c>
      <c r="C555" s="47">
        <v>-7.86</v>
      </c>
      <c r="D555" s="47">
        <v>0.03</v>
      </c>
      <c r="P555" s="45">
        <v>200811</v>
      </c>
      <c r="Q555">
        <f>'Q2 DATA 1965-2021'!C535-'Q2 DATA 1965-2021'!AM535</f>
        <v>-11.49</v>
      </c>
      <c r="R555" s="47">
        <v>-7.86</v>
      </c>
      <c r="S555" s="47">
        <v>0.03</v>
      </c>
      <c r="AE555" s="45">
        <v>200811</v>
      </c>
      <c r="AF555">
        <f>'Q2 DATA 1965-2021'!D535-'Q2 DATA 1965-2021'!AM535</f>
        <v>-10</v>
      </c>
      <c r="AG555" s="47">
        <v>-7.86</v>
      </c>
      <c r="AH555" s="47">
        <v>0.03</v>
      </c>
      <c r="AT555" s="45">
        <v>200811</v>
      </c>
      <c r="AU555">
        <f>'Q2 DATA 1965-2021'!E535-'Q2 DATA 1965-2021'!AM535</f>
        <v>-9.3099999999999987</v>
      </c>
      <c r="AV555" s="47">
        <v>-7.86</v>
      </c>
      <c r="AW555" s="47">
        <v>0.03</v>
      </c>
      <c r="BI555" s="45">
        <v>200811</v>
      </c>
      <c r="BJ555">
        <f>'Q2 DATA 1965-2021'!F535-'Q2 DATA 1965-2021'!AM535</f>
        <v>-6.98</v>
      </c>
      <c r="BK555" s="47">
        <v>-7.86</v>
      </c>
      <c r="BL555" s="47">
        <v>0.03</v>
      </c>
    </row>
    <row r="556" spans="1:64" x14ac:dyDescent="0.2">
      <c r="A556" s="45">
        <v>200812</v>
      </c>
      <c r="B556">
        <f>'Q2 DATA 1965-2021'!B536-'Q2 DATA 1965-2021'!AM536</f>
        <v>3.98</v>
      </c>
      <c r="C556" s="47">
        <v>1.74</v>
      </c>
      <c r="D556" s="47">
        <v>0</v>
      </c>
      <c r="P556" s="45">
        <v>200812</v>
      </c>
      <c r="Q556">
        <f>'Q2 DATA 1965-2021'!C536-'Q2 DATA 1965-2021'!AM536</f>
        <v>5.88</v>
      </c>
      <c r="R556" s="47">
        <v>1.74</v>
      </c>
      <c r="S556" s="47">
        <v>0</v>
      </c>
      <c r="AE556" s="45">
        <v>200812</v>
      </c>
      <c r="AF556">
        <f>'Q2 DATA 1965-2021'!D536-'Q2 DATA 1965-2021'!AM536</f>
        <v>4.63</v>
      </c>
      <c r="AG556" s="47">
        <v>1.74</v>
      </c>
      <c r="AH556" s="47">
        <v>0</v>
      </c>
      <c r="AT556" s="45">
        <v>200812</v>
      </c>
      <c r="AU556">
        <f>'Q2 DATA 1965-2021'!E536-'Q2 DATA 1965-2021'!AM536</f>
        <v>4.0599999999999996</v>
      </c>
      <c r="AV556" s="47">
        <v>1.74</v>
      </c>
      <c r="AW556" s="47">
        <v>0</v>
      </c>
      <c r="BI556" s="45">
        <v>200812</v>
      </c>
      <c r="BJ556">
        <f>'Q2 DATA 1965-2021'!F536-'Q2 DATA 1965-2021'!AM536</f>
        <v>1.06</v>
      </c>
      <c r="BK556" s="47">
        <v>1.74</v>
      </c>
      <c r="BL556" s="47">
        <v>0</v>
      </c>
    </row>
    <row r="557" spans="1:64" x14ac:dyDescent="0.2">
      <c r="A557" s="45">
        <v>200901</v>
      </c>
      <c r="B557">
        <f>'Q2 DATA 1965-2021'!B537-'Q2 DATA 1965-2021'!AM537</f>
        <v>-11.5</v>
      </c>
      <c r="C557" s="47">
        <v>-8.1199999999999992</v>
      </c>
      <c r="D557" s="47">
        <v>0</v>
      </c>
      <c r="P557" s="45">
        <v>200901</v>
      </c>
      <c r="Q557">
        <f>'Q2 DATA 1965-2021'!C537-'Q2 DATA 1965-2021'!AM537</f>
        <v>-10.82</v>
      </c>
      <c r="R557" s="47">
        <v>-8.1199999999999992</v>
      </c>
      <c r="S557" s="47">
        <v>0</v>
      </c>
      <c r="AE557" s="45">
        <v>200901</v>
      </c>
      <c r="AF557">
        <f>'Q2 DATA 1965-2021'!D537-'Q2 DATA 1965-2021'!AM537</f>
        <v>-9.06</v>
      </c>
      <c r="AG557" s="47">
        <v>-8.1199999999999992</v>
      </c>
      <c r="AH557" s="47">
        <v>0</v>
      </c>
      <c r="AT557" s="45">
        <v>200901</v>
      </c>
      <c r="AU557">
        <f>'Q2 DATA 1965-2021'!E537-'Q2 DATA 1965-2021'!AM537</f>
        <v>-6.67</v>
      </c>
      <c r="AV557" s="47">
        <v>-8.1199999999999992</v>
      </c>
      <c r="AW557" s="47">
        <v>0</v>
      </c>
      <c r="BI557" s="45">
        <v>200901</v>
      </c>
      <c r="BJ557">
        <f>'Q2 DATA 1965-2021'!F537-'Q2 DATA 1965-2021'!AM537</f>
        <v>-7.86</v>
      </c>
      <c r="BK557" s="47">
        <v>-8.1199999999999992</v>
      </c>
      <c r="BL557" s="47">
        <v>0</v>
      </c>
    </row>
    <row r="558" spans="1:64" x14ac:dyDescent="0.2">
      <c r="A558" s="45">
        <v>200902</v>
      </c>
      <c r="B558">
        <f>'Q2 DATA 1965-2021'!B538-'Q2 DATA 1965-2021'!AM538</f>
        <v>-12.66</v>
      </c>
      <c r="C558" s="47">
        <v>-10.1</v>
      </c>
      <c r="D558" s="47">
        <v>0.01</v>
      </c>
      <c r="P558" s="45">
        <v>200902</v>
      </c>
      <c r="Q558">
        <f>'Q2 DATA 1965-2021'!C538-'Q2 DATA 1965-2021'!AM538</f>
        <v>-12.19</v>
      </c>
      <c r="R558" s="47">
        <v>-10.1</v>
      </c>
      <c r="S558" s="47">
        <v>0.01</v>
      </c>
      <c r="AE558" s="45">
        <v>200902</v>
      </c>
      <c r="AF558">
        <f>'Q2 DATA 1965-2021'!D538-'Q2 DATA 1965-2021'!AM538</f>
        <v>-9.8699999999999992</v>
      </c>
      <c r="AG558" s="47">
        <v>-10.1</v>
      </c>
      <c r="AH558" s="47">
        <v>0.01</v>
      </c>
      <c r="AT558" s="45">
        <v>200902</v>
      </c>
      <c r="AU558">
        <f>'Q2 DATA 1965-2021'!E538-'Q2 DATA 1965-2021'!AM538</f>
        <v>-9.26</v>
      </c>
      <c r="AV558" s="47">
        <v>-10.1</v>
      </c>
      <c r="AW558" s="47">
        <v>0.01</v>
      </c>
      <c r="BI558" s="45">
        <v>200902</v>
      </c>
      <c r="BJ558">
        <f>'Q2 DATA 1965-2021'!F538-'Q2 DATA 1965-2021'!AM538</f>
        <v>-9.7999999999999989</v>
      </c>
      <c r="BK558" s="47">
        <v>-10.1</v>
      </c>
      <c r="BL558" s="47">
        <v>0.01</v>
      </c>
    </row>
    <row r="559" spans="1:64" x14ac:dyDescent="0.2">
      <c r="A559" s="45">
        <v>200903</v>
      </c>
      <c r="B559">
        <f>'Q2 DATA 1965-2021'!B539-'Q2 DATA 1965-2021'!AM539</f>
        <v>9.8800000000000008</v>
      </c>
      <c r="C559" s="47">
        <v>8.9499999999999993</v>
      </c>
      <c r="D559" s="47">
        <v>0.02</v>
      </c>
      <c r="P559" s="45">
        <v>200903</v>
      </c>
      <c r="Q559">
        <f>'Q2 DATA 1965-2021'!C539-'Q2 DATA 1965-2021'!AM539</f>
        <v>10.33</v>
      </c>
      <c r="R559" s="47">
        <v>8.9499999999999993</v>
      </c>
      <c r="S559" s="47">
        <v>0.02</v>
      </c>
      <c r="AE559" s="45">
        <v>200903</v>
      </c>
      <c r="AF559">
        <f>'Q2 DATA 1965-2021'!D539-'Q2 DATA 1965-2021'!AM539</f>
        <v>9.4700000000000006</v>
      </c>
      <c r="AG559" s="47">
        <v>8.9499999999999993</v>
      </c>
      <c r="AH559" s="47">
        <v>0.02</v>
      </c>
      <c r="AT559" s="45">
        <v>200903</v>
      </c>
      <c r="AU559">
        <f>'Q2 DATA 1965-2021'!E539-'Q2 DATA 1965-2021'!AM539</f>
        <v>8.84</v>
      </c>
      <c r="AV559" s="47">
        <v>8.9499999999999993</v>
      </c>
      <c r="AW559" s="47">
        <v>0.02</v>
      </c>
      <c r="BI559" s="45">
        <v>200903</v>
      </c>
      <c r="BJ559">
        <f>'Q2 DATA 1965-2021'!F539-'Q2 DATA 1965-2021'!AM539</f>
        <v>8.67</v>
      </c>
      <c r="BK559" s="47">
        <v>8.9499999999999993</v>
      </c>
      <c r="BL559" s="47">
        <v>0.02</v>
      </c>
    </row>
    <row r="560" spans="1:64" x14ac:dyDescent="0.2">
      <c r="A560" s="45">
        <v>200904</v>
      </c>
      <c r="B560">
        <f>'Q2 DATA 1965-2021'!B540-'Q2 DATA 1965-2021'!AM540</f>
        <v>17.459999999999997</v>
      </c>
      <c r="C560" s="47">
        <v>10.18</v>
      </c>
      <c r="D560" s="47">
        <v>0.01</v>
      </c>
      <c r="P560" s="45">
        <v>200904</v>
      </c>
      <c r="Q560">
        <f>'Q2 DATA 1965-2021'!C540-'Q2 DATA 1965-2021'!AM540</f>
        <v>16.16</v>
      </c>
      <c r="R560" s="47">
        <v>10.18</v>
      </c>
      <c r="S560" s="47">
        <v>0.01</v>
      </c>
      <c r="AE560" s="45">
        <v>200904</v>
      </c>
      <c r="AF560">
        <f>'Q2 DATA 1965-2021'!D540-'Q2 DATA 1965-2021'!AM540</f>
        <v>15.34</v>
      </c>
      <c r="AG560" s="47">
        <v>10.18</v>
      </c>
      <c r="AH560" s="47">
        <v>0.01</v>
      </c>
      <c r="AT560" s="45">
        <v>200904</v>
      </c>
      <c r="AU560">
        <f>'Q2 DATA 1965-2021'!E540-'Q2 DATA 1965-2021'!AM540</f>
        <v>13.38</v>
      </c>
      <c r="AV560" s="47">
        <v>10.18</v>
      </c>
      <c r="AW560" s="47">
        <v>0.01</v>
      </c>
      <c r="BI560" s="45">
        <v>200904</v>
      </c>
      <c r="BJ560">
        <f>'Q2 DATA 1965-2021'!F540-'Q2 DATA 1965-2021'!AM540</f>
        <v>8.61</v>
      </c>
      <c r="BK560" s="47">
        <v>10.18</v>
      </c>
      <c r="BL560" s="47">
        <v>0.01</v>
      </c>
    </row>
    <row r="561" spans="1:64" x14ac:dyDescent="0.2">
      <c r="A561" s="45">
        <v>200905</v>
      </c>
      <c r="B561">
        <f>'Q2 DATA 1965-2021'!B541-'Q2 DATA 1965-2021'!AM541</f>
        <v>5.0999999999999996</v>
      </c>
      <c r="C561" s="47">
        <v>5.21</v>
      </c>
      <c r="D561" s="47">
        <v>0</v>
      </c>
      <c r="P561" s="45">
        <v>200905</v>
      </c>
      <c r="Q561">
        <f>'Q2 DATA 1965-2021'!C541-'Q2 DATA 1965-2021'!AM541</f>
        <v>3.24</v>
      </c>
      <c r="R561" s="47">
        <v>5.21</v>
      </c>
      <c r="S561" s="47">
        <v>0</v>
      </c>
      <c r="AE561" s="45">
        <v>200905</v>
      </c>
      <c r="AF561">
        <f>'Q2 DATA 1965-2021'!D541-'Q2 DATA 1965-2021'!AM541</f>
        <v>1.93</v>
      </c>
      <c r="AG561" s="47">
        <v>5.21</v>
      </c>
      <c r="AH561" s="47">
        <v>0</v>
      </c>
      <c r="AT561" s="45">
        <v>200905</v>
      </c>
      <c r="AU561">
        <f>'Q2 DATA 1965-2021'!E541-'Q2 DATA 1965-2021'!AM541</f>
        <v>4.26</v>
      </c>
      <c r="AV561" s="47">
        <v>5.21</v>
      </c>
      <c r="AW561" s="47">
        <v>0</v>
      </c>
      <c r="BI561" s="45">
        <v>200905</v>
      </c>
      <c r="BJ561">
        <f>'Q2 DATA 1965-2021'!F541-'Q2 DATA 1965-2021'!AM541</f>
        <v>5.5</v>
      </c>
      <c r="BK561" s="47">
        <v>5.21</v>
      </c>
      <c r="BL561" s="47">
        <v>0</v>
      </c>
    </row>
    <row r="562" spans="1:64" x14ac:dyDescent="0.2">
      <c r="A562" s="45">
        <v>200906</v>
      </c>
      <c r="B562">
        <f>'Q2 DATA 1965-2021'!B542-'Q2 DATA 1965-2021'!AM542</f>
        <v>4.4300000000000006</v>
      </c>
      <c r="C562" s="47">
        <v>0.43</v>
      </c>
      <c r="D562" s="47">
        <v>0.01</v>
      </c>
      <c r="P562" s="45">
        <v>200906</v>
      </c>
      <c r="Q562">
        <f>'Q2 DATA 1965-2021'!C542-'Q2 DATA 1965-2021'!AM542</f>
        <v>1.89</v>
      </c>
      <c r="R562" s="47">
        <v>0.43</v>
      </c>
      <c r="S562" s="47">
        <v>0.01</v>
      </c>
      <c r="AE562" s="45">
        <v>200906</v>
      </c>
      <c r="AF562">
        <f>'Q2 DATA 1965-2021'!D542-'Q2 DATA 1965-2021'!AM542</f>
        <v>0.73</v>
      </c>
      <c r="AG562" s="47">
        <v>0.43</v>
      </c>
      <c r="AH562" s="47">
        <v>0.01</v>
      </c>
      <c r="AT562" s="45">
        <v>200906</v>
      </c>
      <c r="AU562">
        <f>'Q2 DATA 1965-2021'!E542-'Q2 DATA 1965-2021'!AM542</f>
        <v>0.55999999999999994</v>
      </c>
      <c r="AV562" s="47">
        <v>0.43</v>
      </c>
      <c r="AW562" s="47">
        <v>0.01</v>
      </c>
      <c r="BI562" s="45">
        <v>200906</v>
      </c>
      <c r="BJ562">
        <f>'Q2 DATA 1965-2021'!F542-'Q2 DATA 1965-2021'!AM542</f>
        <v>0.22</v>
      </c>
      <c r="BK562" s="47">
        <v>0.43</v>
      </c>
      <c r="BL562" s="47">
        <v>0.01</v>
      </c>
    </row>
    <row r="563" spans="1:64" x14ac:dyDescent="0.2">
      <c r="A563" s="45">
        <v>200907</v>
      </c>
      <c r="B563">
        <f>'Q2 DATA 1965-2021'!B543-'Q2 DATA 1965-2021'!AM543</f>
        <v>10.19</v>
      </c>
      <c r="C563" s="47">
        <v>7.72</v>
      </c>
      <c r="D563" s="47">
        <v>0.01</v>
      </c>
      <c r="P563" s="45">
        <v>200907</v>
      </c>
      <c r="Q563">
        <f>'Q2 DATA 1965-2021'!C543-'Q2 DATA 1965-2021'!AM543</f>
        <v>10.050000000000001</v>
      </c>
      <c r="R563" s="47">
        <v>7.72</v>
      </c>
      <c r="S563" s="47">
        <v>0.01</v>
      </c>
      <c r="AE563" s="45">
        <v>200907</v>
      </c>
      <c r="AF563">
        <f>'Q2 DATA 1965-2021'!D543-'Q2 DATA 1965-2021'!AM543</f>
        <v>9.99</v>
      </c>
      <c r="AG563" s="47">
        <v>7.72</v>
      </c>
      <c r="AH563" s="47">
        <v>0.01</v>
      </c>
      <c r="AT563" s="45">
        <v>200907</v>
      </c>
      <c r="AU563">
        <f>'Q2 DATA 1965-2021'!E543-'Q2 DATA 1965-2021'!AM543</f>
        <v>8.68</v>
      </c>
      <c r="AV563" s="47">
        <v>7.72</v>
      </c>
      <c r="AW563" s="47">
        <v>0.01</v>
      </c>
      <c r="BI563" s="45">
        <v>200907</v>
      </c>
      <c r="BJ563">
        <f>'Q2 DATA 1965-2021'!F543-'Q2 DATA 1965-2021'!AM543</f>
        <v>7.28</v>
      </c>
      <c r="BK563" s="47">
        <v>7.72</v>
      </c>
      <c r="BL563" s="47">
        <v>0.01</v>
      </c>
    </row>
    <row r="564" spans="1:64" x14ac:dyDescent="0.2">
      <c r="A564" s="45">
        <v>200908</v>
      </c>
      <c r="B564">
        <f>'Q2 DATA 1965-2021'!B544-'Q2 DATA 1965-2021'!AM544</f>
        <v>5.76</v>
      </c>
      <c r="C564" s="47">
        <v>3.33</v>
      </c>
      <c r="D564" s="47">
        <v>0.01</v>
      </c>
      <c r="P564" s="45">
        <v>200908</v>
      </c>
      <c r="Q564">
        <f>'Q2 DATA 1965-2021'!C544-'Q2 DATA 1965-2021'!AM544</f>
        <v>3.49</v>
      </c>
      <c r="R564" s="47">
        <v>3.33</v>
      </c>
      <c r="S564" s="47">
        <v>0.01</v>
      </c>
      <c r="AE564" s="45">
        <v>200908</v>
      </c>
      <c r="AF564">
        <f>'Q2 DATA 1965-2021'!D544-'Q2 DATA 1965-2021'!AM544</f>
        <v>3.41</v>
      </c>
      <c r="AG564" s="47">
        <v>3.33</v>
      </c>
      <c r="AH564" s="47">
        <v>0.01</v>
      </c>
      <c r="AT564" s="45">
        <v>200908</v>
      </c>
      <c r="AU564">
        <f>'Q2 DATA 1965-2021'!E544-'Q2 DATA 1965-2021'!AM544</f>
        <v>4.6500000000000004</v>
      </c>
      <c r="AV564" s="47">
        <v>3.33</v>
      </c>
      <c r="AW564" s="47">
        <v>0.01</v>
      </c>
      <c r="BI564" s="45">
        <v>200908</v>
      </c>
      <c r="BJ564">
        <f>'Q2 DATA 1965-2021'!F544-'Q2 DATA 1965-2021'!AM544</f>
        <v>3.04</v>
      </c>
      <c r="BK564" s="47">
        <v>3.33</v>
      </c>
      <c r="BL564" s="47">
        <v>0.01</v>
      </c>
    </row>
    <row r="565" spans="1:64" x14ac:dyDescent="0.2">
      <c r="A565" s="45">
        <v>200909</v>
      </c>
      <c r="B565">
        <f>'Q2 DATA 1965-2021'!B545-'Q2 DATA 1965-2021'!AM545</f>
        <v>6.78</v>
      </c>
      <c r="C565" s="47">
        <v>4.08</v>
      </c>
      <c r="D565" s="47">
        <v>0.01</v>
      </c>
      <c r="P565" s="45">
        <v>200909</v>
      </c>
      <c r="Q565">
        <f>'Q2 DATA 1965-2021'!C545-'Q2 DATA 1965-2021'!AM545</f>
        <v>6.71</v>
      </c>
      <c r="R565" s="47">
        <v>4.08</v>
      </c>
      <c r="S565" s="47">
        <v>0.01</v>
      </c>
      <c r="AE565" s="45">
        <v>200909</v>
      </c>
      <c r="AF565">
        <f>'Q2 DATA 1965-2021'!D545-'Q2 DATA 1965-2021'!AM545</f>
        <v>6.4700000000000006</v>
      </c>
      <c r="AG565" s="47">
        <v>4.08</v>
      </c>
      <c r="AH565" s="47">
        <v>0.01</v>
      </c>
      <c r="AT565" s="45">
        <v>200909</v>
      </c>
      <c r="AU565">
        <f>'Q2 DATA 1965-2021'!E545-'Q2 DATA 1965-2021'!AM545</f>
        <v>6.44</v>
      </c>
      <c r="AV565" s="47">
        <v>4.08</v>
      </c>
      <c r="AW565" s="47">
        <v>0.01</v>
      </c>
      <c r="BI565" s="45">
        <v>200909</v>
      </c>
      <c r="BJ565">
        <f>'Q2 DATA 1965-2021'!F545-'Q2 DATA 1965-2021'!AM545</f>
        <v>3.41</v>
      </c>
      <c r="BK565" s="47">
        <v>4.08</v>
      </c>
      <c r="BL565" s="47">
        <v>0.01</v>
      </c>
    </row>
    <row r="566" spans="1:64" x14ac:dyDescent="0.2">
      <c r="A566" s="45">
        <v>200910</v>
      </c>
      <c r="B566">
        <f>'Q2 DATA 1965-2021'!B546-'Q2 DATA 1965-2021'!AM546</f>
        <v>-8.4</v>
      </c>
      <c r="C566" s="47">
        <v>-2.59</v>
      </c>
      <c r="D566" s="47">
        <v>0</v>
      </c>
      <c r="P566" s="45">
        <v>200910</v>
      </c>
      <c r="Q566">
        <f>'Q2 DATA 1965-2021'!C546-'Q2 DATA 1965-2021'!AM546</f>
        <v>-7.56</v>
      </c>
      <c r="R566" s="47">
        <v>-2.59</v>
      </c>
      <c r="S566" s="47">
        <v>0</v>
      </c>
      <c r="AE566" s="45">
        <v>200910</v>
      </c>
      <c r="AF566">
        <f>'Q2 DATA 1965-2021'!D546-'Q2 DATA 1965-2021'!AM546</f>
        <v>-5.79</v>
      </c>
      <c r="AG566" s="47">
        <v>-2.59</v>
      </c>
      <c r="AH566" s="47">
        <v>0</v>
      </c>
      <c r="AT566" s="45">
        <v>200910</v>
      </c>
      <c r="AU566">
        <f>'Q2 DATA 1965-2021'!E546-'Q2 DATA 1965-2021'!AM546</f>
        <v>-4.51</v>
      </c>
      <c r="AV566" s="47">
        <v>-2.59</v>
      </c>
      <c r="AW566" s="47">
        <v>0</v>
      </c>
      <c r="BI566" s="45">
        <v>200910</v>
      </c>
      <c r="BJ566">
        <f>'Q2 DATA 1965-2021'!F546-'Q2 DATA 1965-2021'!AM546</f>
        <v>-1.39</v>
      </c>
      <c r="BK566" s="47">
        <v>-2.59</v>
      </c>
      <c r="BL566" s="47">
        <v>0</v>
      </c>
    </row>
    <row r="567" spans="1:64" x14ac:dyDescent="0.2">
      <c r="A567" s="45">
        <v>200911</v>
      </c>
      <c r="B567">
        <f>'Q2 DATA 1965-2021'!B547-'Q2 DATA 1965-2021'!AM547</f>
        <v>1.76</v>
      </c>
      <c r="C567" s="47">
        <v>5.56</v>
      </c>
      <c r="D567" s="47">
        <v>0</v>
      </c>
      <c r="P567" s="45">
        <v>200911</v>
      </c>
      <c r="Q567">
        <f>'Q2 DATA 1965-2021'!C547-'Q2 DATA 1965-2021'!AM547</f>
        <v>3.06</v>
      </c>
      <c r="R567" s="47">
        <v>5.56</v>
      </c>
      <c r="S567" s="47">
        <v>0</v>
      </c>
      <c r="AE567" s="45">
        <v>200911</v>
      </c>
      <c r="AF567">
        <f>'Q2 DATA 1965-2021'!D547-'Q2 DATA 1965-2021'!AM547</f>
        <v>4.0999999999999996</v>
      </c>
      <c r="AG567" s="47">
        <v>5.56</v>
      </c>
      <c r="AH567" s="47">
        <v>0</v>
      </c>
      <c r="AT567" s="45">
        <v>200911</v>
      </c>
      <c r="AU567">
        <f>'Q2 DATA 1965-2021'!E547-'Q2 DATA 1965-2021'!AM547</f>
        <v>4.53</v>
      </c>
      <c r="AV567" s="47">
        <v>5.56</v>
      </c>
      <c r="AW567" s="47">
        <v>0</v>
      </c>
      <c r="BI567" s="45">
        <v>200911</v>
      </c>
      <c r="BJ567">
        <f>'Q2 DATA 1965-2021'!F547-'Q2 DATA 1965-2021'!AM547</f>
        <v>6.09</v>
      </c>
      <c r="BK567" s="47">
        <v>5.56</v>
      </c>
      <c r="BL567" s="47">
        <v>0</v>
      </c>
    </row>
    <row r="568" spans="1:64" x14ac:dyDescent="0.2">
      <c r="A568" s="45">
        <v>200912</v>
      </c>
      <c r="B568">
        <f>'Q2 DATA 1965-2021'!B548-'Q2 DATA 1965-2021'!AM548</f>
        <v>8.31</v>
      </c>
      <c r="C568" s="47">
        <v>2.75</v>
      </c>
      <c r="D568" s="47">
        <v>0.01</v>
      </c>
      <c r="P568" s="45">
        <v>200912</v>
      </c>
      <c r="Q568">
        <f>'Q2 DATA 1965-2021'!C548-'Q2 DATA 1965-2021'!AM548</f>
        <v>9.2000000000000011</v>
      </c>
      <c r="R568" s="47">
        <v>2.75</v>
      </c>
      <c r="S568" s="47">
        <v>0.01</v>
      </c>
      <c r="AE568" s="45">
        <v>200912</v>
      </c>
      <c r="AF568">
        <f>'Q2 DATA 1965-2021'!D548-'Q2 DATA 1965-2021'!AM548</f>
        <v>7.32</v>
      </c>
      <c r="AG568" s="47">
        <v>2.75</v>
      </c>
      <c r="AH568" s="47">
        <v>0.01</v>
      </c>
      <c r="AT568" s="45">
        <v>200912</v>
      </c>
      <c r="AU568">
        <f>'Q2 DATA 1965-2021'!E548-'Q2 DATA 1965-2021'!AM548</f>
        <v>6.04</v>
      </c>
      <c r="AV568" s="47">
        <v>2.75</v>
      </c>
      <c r="AW568" s="47">
        <v>0.01</v>
      </c>
      <c r="BI568" s="45">
        <v>200912</v>
      </c>
      <c r="BJ568">
        <f>'Q2 DATA 1965-2021'!F548-'Q2 DATA 1965-2021'!AM548</f>
        <v>1.64</v>
      </c>
      <c r="BK568" s="47">
        <v>2.75</v>
      </c>
      <c r="BL568" s="47">
        <v>0.01</v>
      </c>
    </row>
    <row r="569" spans="1:64" x14ac:dyDescent="0.2">
      <c r="A569" s="45">
        <v>201001</v>
      </c>
      <c r="B569">
        <f>'Q2 DATA 1965-2021'!B549-'Q2 DATA 1965-2021'!AM549</f>
        <v>-2.91</v>
      </c>
      <c r="C569" s="47">
        <v>-3.36</v>
      </c>
      <c r="D569" s="47">
        <v>0</v>
      </c>
      <c r="P569" s="45">
        <v>201001</v>
      </c>
      <c r="Q569">
        <f>'Q2 DATA 1965-2021'!C549-'Q2 DATA 1965-2021'!AM549</f>
        <v>-2.87</v>
      </c>
      <c r="R569" s="47">
        <v>-3.36</v>
      </c>
      <c r="S569" s="47">
        <v>0</v>
      </c>
      <c r="AE569" s="45">
        <v>201001</v>
      </c>
      <c r="AF569">
        <f>'Q2 DATA 1965-2021'!D549-'Q2 DATA 1965-2021'!AM549</f>
        <v>-3.49</v>
      </c>
      <c r="AG569" s="47">
        <v>-3.36</v>
      </c>
      <c r="AH569" s="47">
        <v>0</v>
      </c>
      <c r="AT569" s="45">
        <v>201001</v>
      </c>
      <c r="AU569">
        <f>'Q2 DATA 1965-2021'!E549-'Q2 DATA 1965-2021'!AM549</f>
        <v>-3.61</v>
      </c>
      <c r="AV569" s="47">
        <v>-3.36</v>
      </c>
      <c r="AW569" s="47">
        <v>0</v>
      </c>
      <c r="BI569" s="45">
        <v>201001</v>
      </c>
      <c r="BJ569">
        <f>'Q2 DATA 1965-2021'!F549-'Q2 DATA 1965-2021'!AM549</f>
        <v>-3.41</v>
      </c>
      <c r="BK569" s="47">
        <v>-3.36</v>
      </c>
      <c r="BL569" s="47">
        <v>0</v>
      </c>
    </row>
    <row r="570" spans="1:64" x14ac:dyDescent="0.2">
      <c r="A570" s="45">
        <v>201002</v>
      </c>
      <c r="B570">
        <f>'Q2 DATA 1965-2021'!B550-'Q2 DATA 1965-2021'!AM550</f>
        <v>5.49</v>
      </c>
      <c r="C570" s="47">
        <v>3.4</v>
      </c>
      <c r="D570" s="47">
        <v>0</v>
      </c>
      <c r="P570" s="45">
        <v>201002</v>
      </c>
      <c r="Q570">
        <f>'Q2 DATA 1965-2021'!C550-'Q2 DATA 1965-2021'!AM550</f>
        <v>3.9</v>
      </c>
      <c r="R570" s="47">
        <v>3.4</v>
      </c>
      <c r="S570" s="47">
        <v>0</v>
      </c>
      <c r="AE570" s="45">
        <v>201002</v>
      </c>
      <c r="AF570">
        <f>'Q2 DATA 1965-2021'!D550-'Q2 DATA 1965-2021'!AM550</f>
        <v>5.47</v>
      </c>
      <c r="AG570" s="47">
        <v>3.4</v>
      </c>
      <c r="AH570" s="47">
        <v>0</v>
      </c>
      <c r="AT570" s="45">
        <v>201002</v>
      </c>
      <c r="AU570">
        <f>'Q2 DATA 1965-2021'!E550-'Q2 DATA 1965-2021'!AM550</f>
        <v>5.43</v>
      </c>
      <c r="AV570" s="47">
        <v>3.4</v>
      </c>
      <c r="AW570" s="47">
        <v>0</v>
      </c>
      <c r="BI570" s="45">
        <v>201002</v>
      </c>
      <c r="BJ570">
        <f>'Q2 DATA 1965-2021'!F550-'Q2 DATA 1965-2021'!AM550</f>
        <v>2.93</v>
      </c>
      <c r="BK570" s="47">
        <v>3.4</v>
      </c>
      <c r="BL570" s="47">
        <v>0</v>
      </c>
    </row>
    <row r="571" spans="1:64" x14ac:dyDescent="0.2">
      <c r="A571" s="45">
        <v>201003</v>
      </c>
      <c r="B571">
        <f>'Q2 DATA 1965-2021'!B551-'Q2 DATA 1965-2021'!AM551</f>
        <v>8.17</v>
      </c>
      <c r="C571" s="47">
        <v>6.31</v>
      </c>
      <c r="D571" s="47">
        <v>0.01</v>
      </c>
      <c r="P571" s="45">
        <v>201003</v>
      </c>
      <c r="Q571">
        <f>'Q2 DATA 1965-2021'!C551-'Q2 DATA 1965-2021'!AM551</f>
        <v>8.5</v>
      </c>
      <c r="R571" s="47">
        <v>6.31</v>
      </c>
      <c r="S571" s="47">
        <v>0.01</v>
      </c>
      <c r="AE571" s="45">
        <v>201003</v>
      </c>
      <c r="AF571">
        <f>'Q2 DATA 1965-2021'!D551-'Q2 DATA 1965-2021'!AM551</f>
        <v>7.95</v>
      </c>
      <c r="AG571" s="47">
        <v>6.31</v>
      </c>
      <c r="AH571" s="47">
        <v>0.01</v>
      </c>
      <c r="AT571" s="45">
        <v>201003</v>
      </c>
      <c r="AU571">
        <f>'Q2 DATA 1965-2021'!E551-'Q2 DATA 1965-2021'!AM551</f>
        <v>7.84</v>
      </c>
      <c r="AV571" s="47">
        <v>6.31</v>
      </c>
      <c r="AW571" s="47">
        <v>0.01</v>
      </c>
      <c r="BI571" s="45">
        <v>201003</v>
      </c>
      <c r="BJ571">
        <f>'Q2 DATA 1965-2021'!F551-'Q2 DATA 1965-2021'!AM551</f>
        <v>5.6800000000000006</v>
      </c>
      <c r="BK571" s="47">
        <v>6.31</v>
      </c>
      <c r="BL571" s="47">
        <v>0.01</v>
      </c>
    </row>
    <row r="572" spans="1:64" x14ac:dyDescent="0.2">
      <c r="A572" s="45">
        <v>201004</v>
      </c>
      <c r="B572">
        <f>'Q2 DATA 1965-2021'!B552-'Q2 DATA 1965-2021'!AM552</f>
        <v>8.9600000000000009</v>
      </c>
      <c r="C572" s="47">
        <v>2</v>
      </c>
      <c r="D572" s="47">
        <v>0.01</v>
      </c>
      <c r="P572" s="45">
        <v>201004</v>
      </c>
      <c r="Q572">
        <f>'Q2 DATA 1965-2021'!C552-'Q2 DATA 1965-2021'!AM552</f>
        <v>5.3100000000000005</v>
      </c>
      <c r="R572" s="47">
        <v>2</v>
      </c>
      <c r="S572" s="47">
        <v>0.01</v>
      </c>
      <c r="AE572" s="45">
        <v>201004</v>
      </c>
      <c r="AF572">
        <f>'Q2 DATA 1965-2021'!D552-'Q2 DATA 1965-2021'!AM552</f>
        <v>4.57</v>
      </c>
      <c r="AG572" s="47">
        <v>2</v>
      </c>
      <c r="AH572" s="47">
        <v>0.01</v>
      </c>
      <c r="AT572" s="45">
        <v>201004</v>
      </c>
      <c r="AU572">
        <f>'Q2 DATA 1965-2021'!E552-'Q2 DATA 1965-2021'!AM552</f>
        <v>4.3</v>
      </c>
      <c r="AV572" s="47">
        <v>2</v>
      </c>
      <c r="AW572" s="47">
        <v>0.01</v>
      </c>
      <c r="BI572" s="45">
        <v>201004</v>
      </c>
      <c r="BJ572">
        <f>'Q2 DATA 1965-2021'!F552-'Q2 DATA 1965-2021'!AM552</f>
        <v>1</v>
      </c>
      <c r="BK572" s="47">
        <v>2</v>
      </c>
      <c r="BL572" s="47">
        <v>0.01</v>
      </c>
    </row>
    <row r="573" spans="1:64" x14ac:dyDescent="0.2">
      <c r="A573" s="45">
        <v>201005</v>
      </c>
      <c r="B573">
        <f>'Q2 DATA 1965-2021'!B553-'Q2 DATA 1965-2021'!AM553</f>
        <v>-8.43</v>
      </c>
      <c r="C573" s="47">
        <v>-7.89</v>
      </c>
      <c r="D573" s="47">
        <v>0.01</v>
      </c>
      <c r="P573" s="45">
        <v>201005</v>
      </c>
      <c r="Q573">
        <f>'Q2 DATA 1965-2021'!C553-'Q2 DATA 1965-2021'!AM553</f>
        <v>-7.8</v>
      </c>
      <c r="R573" s="47">
        <v>-7.89</v>
      </c>
      <c r="S573" s="47">
        <v>0.01</v>
      </c>
      <c r="AE573" s="45">
        <v>201005</v>
      </c>
      <c r="AF573">
        <f>'Q2 DATA 1965-2021'!D553-'Q2 DATA 1965-2021'!AM553</f>
        <v>-7.4399999999999995</v>
      </c>
      <c r="AG573" s="47">
        <v>-7.89</v>
      </c>
      <c r="AH573" s="47">
        <v>0.01</v>
      </c>
      <c r="AT573" s="45">
        <v>201005</v>
      </c>
      <c r="AU573">
        <f>'Q2 DATA 1965-2021'!E553-'Q2 DATA 1965-2021'!AM553</f>
        <v>-7.04</v>
      </c>
      <c r="AV573" s="47">
        <v>-7.89</v>
      </c>
      <c r="AW573" s="47">
        <v>0.01</v>
      </c>
      <c r="BI573" s="45">
        <v>201005</v>
      </c>
      <c r="BJ573">
        <f>'Q2 DATA 1965-2021'!F553-'Q2 DATA 1965-2021'!AM553</f>
        <v>-7.97</v>
      </c>
      <c r="BK573" s="47">
        <v>-7.89</v>
      </c>
      <c r="BL573" s="47">
        <v>0.01</v>
      </c>
    </row>
    <row r="574" spans="1:64" x14ac:dyDescent="0.2">
      <c r="A574" s="45">
        <v>201006</v>
      </c>
      <c r="B574">
        <f>'Q2 DATA 1965-2021'!B554-'Q2 DATA 1965-2021'!AM554</f>
        <v>-8.629999999999999</v>
      </c>
      <c r="C574" s="47">
        <v>-5.57</v>
      </c>
      <c r="D574" s="47">
        <v>0.01</v>
      </c>
      <c r="P574" s="45">
        <v>201006</v>
      </c>
      <c r="Q574">
        <f>'Q2 DATA 1965-2021'!C554-'Q2 DATA 1965-2021'!AM554</f>
        <v>-8.09</v>
      </c>
      <c r="R574" s="47">
        <v>-5.57</v>
      </c>
      <c r="S574" s="47">
        <v>0.01</v>
      </c>
      <c r="AE574" s="45">
        <v>201006</v>
      </c>
      <c r="AF574">
        <f>'Q2 DATA 1965-2021'!D554-'Q2 DATA 1965-2021'!AM554</f>
        <v>-7.33</v>
      </c>
      <c r="AG574" s="47">
        <v>-5.57</v>
      </c>
      <c r="AH574" s="47">
        <v>0.01</v>
      </c>
      <c r="AT574" s="45">
        <v>201006</v>
      </c>
      <c r="AU574">
        <f>'Q2 DATA 1965-2021'!E554-'Q2 DATA 1965-2021'!AM554</f>
        <v>-6.5699999999999994</v>
      </c>
      <c r="AV574" s="47">
        <v>-5.57</v>
      </c>
      <c r="AW574" s="47">
        <v>0.01</v>
      </c>
      <c r="BI574" s="45">
        <v>201006</v>
      </c>
      <c r="BJ574">
        <f>'Q2 DATA 1965-2021'!F554-'Q2 DATA 1965-2021'!AM554</f>
        <v>-5</v>
      </c>
      <c r="BK574" s="47">
        <v>-5.57</v>
      </c>
      <c r="BL574" s="47">
        <v>0.01</v>
      </c>
    </row>
    <row r="575" spans="1:64" x14ac:dyDescent="0.2">
      <c r="A575" s="45">
        <v>201007</v>
      </c>
      <c r="B575">
        <f>'Q2 DATA 1965-2021'!B555-'Q2 DATA 1965-2021'!AM555</f>
        <v>6.01</v>
      </c>
      <c r="C575" s="47">
        <v>6.93</v>
      </c>
      <c r="D575" s="47">
        <v>0.01</v>
      </c>
      <c r="P575" s="45">
        <v>201007</v>
      </c>
      <c r="Q575">
        <f>'Q2 DATA 1965-2021'!C555-'Q2 DATA 1965-2021'!AM555</f>
        <v>6.94</v>
      </c>
      <c r="R575" s="47">
        <v>6.93</v>
      </c>
      <c r="S575" s="47">
        <v>0.01</v>
      </c>
      <c r="AE575" s="45">
        <v>201007</v>
      </c>
      <c r="AF575">
        <f>'Q2 DATA 1965-2021'!D555-'Q2 DATA 1965-2021'!AM555</f>
        <v>6.96</v>
      </c>
      <c r="AG575" s="47">
        <v>6.93</v>
      </c>
      <c r="AH575" s="47">
        <v>0.01</v>
      </c>
      <c r="AT575" s="45">
        <v>201007</v>
      </c>
      <c r="AU575">
        <f>'Q2 DATA 1965-2021'!E555-'Q2 DATA 1965-2021'!AM555</f>
        <v>7.33</v>
      </c>
      <c r="AV575" s="47">
        <v>6.93</v>
      </c>
      <c r="AW575" s="47">
        <v>0.01</v>
      </c>
      <c r="BI575" s="45">
        <v>201007</v>
      </c>
      <c r="BJ575">
        <f>'Q2 DATA 1965-2021'!F555-'Q2 DATA 1965-2021'!AM555</f>
        <v>6.8900000000000006</v>
      </c>
      <c r="BK575" s="47">
        <v>6.93</v>
      </c>
      <c r="BL575" s="47">
        <v>0.01</v>
      </c>
    </row>
    <row r="576" spans="1:64" x14ac:dyDescent="0.2">
      <c r="A576" s="45">
        <v>201008</v>
      </c>
      <c r="B576">
        <f>'Q2 DATA 1965-2021'!B556-'Q2 DATA 1965-2021'!AM556</f>
        <v>-8.99</v>
      </c>
      <c r="C576" s="47">
        <v>-4.7699999999999996</v>
      </c>
      <c r="D576" s="47">
        <v>0.01</v>
      </c>
      <c r="P576" s="45">
        <v>201008</v>
      </c>
      <c r="Q576">
        <f>'Q2 DATA 1965-2021'!C556-'Q2 DATA 1965-2021'!AM556</f>
        <v>-7.29</v>
      </c>
      <c r="R576" s="47">
        <v>-4.7699999999999996</v>
      </c>
      <c r="S576" s="47">
        <v>0.01</v>
      </c>
      <c r="AE576" s="45">
        <v>201008</v>
      </c>
      <c r="AF576">
        <f>'Q2 DATA 1965-2021'!D556-'Q2 DATA 1965-2021'!AM556</f>
        <v>-6.24</v>
      </c>
      <c r="AG576" s="47">
        <v>-4.7699999999999996</v>
      </c>
      <c r="AH576" s="47">
        <v>0.01</v>
      </c>
      <c r="AT576" s="45">
        <v>201008</v>
      </c>
      <c r="AU576">
        <f>'Q2 DATA 1965-2021'!E556-'Q2 DATA 1965-2021'!AM556</f>
        <v>-4.7299999999999995</v>
      </c>
      <c r="AV576" s="47">
        <v>-4.7699999999999996</v>
      </c>
      <c r="AW576" s="47">
        <v>0.01</v>
      </c>
      <c r="BI576" s="45">
        <v>201008</v>
      </c>
      <c r="BJ576">
        <f>'Q2 DATA 1965-2021'!F556-'Q2 DATA 1965-2021'!AM556</f>
        <v>-4.3899999999999997</v>
      </c>
      <c r="BK576" s="47">
        <v>-4.7699999999999996</v>
      </c>
      <c r="BL576" s="47">
        <v>0.01</v>
      </c>
    </row>
    <row r="577" spans="1:64" x14ac:dyDescent="0.2">
      <c r="A577" s="45">
        <v>201009</v>
      </c>
      <c r="B577">
        <f>'Q2 DATA 1965-2021'!B557-'Q2 DATA 1965-2021'!AM557</f>
        <v>11.65</v>
      </c>
      <c r="C577" s="47">
        <v>9.5399999999999991</v>
      </c>
      <c r="D577" s="47">
        <v>0.01</v>
      </c>
      <c r="P577" s="45">
        <v>201009</v>
      </c>
      <c r="Q577">
        <f>'Q2 DATA 1965-2021'!C557-'Q2 DATA 1965-2021'!AM557</f>
        <v>13.200000000000001</v>
      </c>
      <c r="R577" s="47">
        <v>9.5399999999999991</v>
      </c>
      <c r="S577" s="47">
        <v>0.01</v>
      </c>
      <c r="AE577" s="45">
        <v>201009</v>
      </c>
      <c r="AF577">
        <f>'Q2 DATA 1965-2021'!D557-'Q2 DATA 1965-2021'!AM557</f>
        <v>12.76</v>
      </c>
      <c r="AG577" s="47">
        <v>9.5399999999999991</v>
      </c>
      <c r="AH577" s="47">
        <v>0.01</v>
      </c>
      <c r="AT577" s="45">
        <v>201009</v>
      </c>
      <c r="AU577">
        <f>'Q2 DATA 1965-2021'!E557-'Q2 DATA 1965-2021'!AM557</f>
        <v>10.81</v>
      </c>
      <c r="AV577" s="47">
        <v>9.5399999999999991</v>
      </c>
      <c r="AW577" s="47">
        <v>0.01</v>
      </c>
      <c r="BI577" s="45">
        <v>201009</v>
      </c>
      <c r="BJ577">
        <f>'Q2 DATA 1965-2021'!F557-'Q2 DATA 1965-2021'!AM557</f>
        <v>8.86</v>
      </c>
      <c r="BK577" s="47">
        <v>9.5399999999999991</v>
      </c>
      <c r="BL577" s="47">
        <v>0.01</v>
      </c>
    </row>
    <row r="578" spans="1:64" x14ac:dyDescent="0.2">
      <c r="A578" s="45">
        <v>201010</v>
      </c>
      <c r="B578">
        <f>'Q2 DATA 1965-2021'!B558-'Q2 DATA 1965-2021'!AM558</f>
        <v>5.29</v>
      </c>
      <c r="C578" s="47">
        <v>3.88</v>
      </c>
      <c r="D578" s="47">
        <v>0.01</v>
      </c>
      <c r="P578" s="45">
        <v>201010</v>
      </c>
      <c r="Q578">
        <f>'Q2 DATA 1965-2021'!C558-'Q2 DATA 1965-2021'!AM558</f>
        <v>3.4800000000000004</v>
      </c>
      <c r="R578" s="47">
        <v>3.88</v>
      </c>
      <c r="S578" s="47">
        <v>0.01</v>
      </c>
      <c r="AE578" s="45">
        <v>201010</v>
      </c>
      <c r="AF578">
        <f>'Q2 DATA 1965-2021'!D558-'Q2 DATA 1965-2021'!AM558</f>
        <v>4.1800000000000006</v>
      </c>
      <c r="AG578" s="47">
        <v>3.88</v>
      </c>
      <c r="AH578" s="47">
        <v>0.01</v>
      </c>
      <c r="AT578" s="45">
        <v>201010</v>
      </c>
      <c r="AU578">
        <f>'Q2 DATA 1965-2021'!E558-'Q2 DATA 1965-2021'!AM558</f>
        <v>3.3600000000000003</v>
      </c>
      <c r="AV578" s="47">
        <v>3.88</v>
      </c>
      <c r="AW578" s="47">
        <v>0.01</v>
      </c>
      <c r="BI578" s="45">
        <v>201010</v>
      </c>
      <c r="BJ578">
        <f>'Q2 DATA 1965-2021'!F558-'Q2 DATA 1965-2021'!AM558</f>
        <v>3.8800000000000003</v>
      </c>
      <c r="BK578" s="47">
        <v>3.88</v>
      </c>
      <c r="BL578" s="47">
        <v>0.01</v>
      </c>
    </row>
    <row r="579" spans="1:64" x14ac:dyDescent="0.2">
      <c r="A579" s="45">
        <v>201011</v>
      </c>
      <c r="B579">
        <f>'Q2 DATA 1965-2021'!B559-'Q2 DATA 1965-2021'!AM559</f>
        <v>3.75</v>
      </c>
      <c r="C579" s="47">
        <v>0.6</v>
      </c>
      <c r="D579" s="47">
        <v>0.01</v>
      </c>
      <c r="P579" s="45">
        <v>201011</v>
      </c>
      <c r="Q579">
        <f>'Q2 DATA 1965-2021'!C559-'Q2 DATA 1965-2021'!AM559</f>
        <v>3.81</v>
      </c>
      <c r="R579" s="47">
        <v>0.6</v>
      </c>
      <c r="S579" s="47">
        <v>0.01</v>
      </c>
      <c r="AE579" s="45">
        <v>201011</v>
      </c>
      <c r="AF579">
        <f>'Q2 DATA 1965-2021'!D559-'Q2 DATA 1965-2021'!AM559</f>
        <v>4.03</v>
      </c>
      <c r="AG579" s="47">
        <v>0.6</v>
      </c>
      <c r="AH579" s="47">
        <v>0.01</v>
      </c>
      <c r="AT579" s="45">
        <v>201011</v>
      </c>
      <c r="AU579">
        <f>'Q2 DATA 1965-2021'!E559-'Q2 DATA 1965-2021'!AM559</f>
        <v>2.7800000000000002</v>
      </c>
      <c r="AV579" s="47">
        <v>0.6</v>
      </c>
      <c r="AW579" s="47">
        <v>0.01</v>
      </c>
      <c r="BI579" s="45">
        <v>201011</v>
      </c>
      <c r="BJ579">
        <f>'Q2 DATA 1965-2021'!F559-'Q2 DATA 1965-2021'!AM559</f>
        <v>-0.25</v>
      </c>
      <c r="BK579" s="47">
        <v>0.6</v>
      </c>
      <c r="BL579" s="47">
        <v>0.01</v>
      </c>
    </row>
    <row r="580" spans="1:64" x14ac:dyDescent="0.2">
      <c r="A580" s="45">
        <v>201012</v>
      </c>
      <c r="B580">
        <f>'Q2 DATA 1965-2021'!B560-'Q2 DATA 1965-2021'!AM560</f>
        <v>8.94</v>
      </c>
      <c r="C580" s="47">
        <v>6.82</v>
      </c>
      <c r="D580" s="47">
        <v>0.01</v>
      </c>
      <c r="P580" s="45">
        <v>201012</v>
      </c>
      <c r="Q580">
        <f>'Q2 DATA 1965-2021'!C560-'Q2 DATA 1965-2021'!AM560</f>
        <v>8.2000000000000011</v>
      </c>
      <c r="R580" s="47">
        <v>6.82</v>
      </c>
      <c r="S580" s="47">
        <v>0.01</v>
      </c>
      <c r="AE580" s="45">
        <v>201012</v>
      </c>
      <c r="AF580">
        <f>'Q2 DATA 1965-2021'!D560-'Q2 DATA 1965-2021'!AM560</f>
        <v>7.4700000000000006</v>
      </c>
      <c r="AG580" s="47">
        <v>6.82</v>
      </c>
      <c r="AH580" s="47">
        <v>0.01</v>
      </c>
      <c r="AT580" s="45">
        <v>201012</v>
      </c>
      <c r="AU580">
        <f>'Q2 DATA 1965-2021'!E560-'Q2 DATA 1965-2021'!AM560</f>
        <v>6.86</v>
      </c>
      <c r="AV580" s="47">
        <v>6.82</v>
      </c>
      <c r="AW580" s="47">
        <v>0.01</v>
      </c>
      <c r="BI580" s="45">
        <v>201012</v>
      </c>
      <c r="BJ580">
        <f>'Q2 DATA 1965-2021'!F560-'Q2 DATA 1965-2021'!AM560</f>
        <v>6.48</v>
      </c>
      <c r="BK580" s="47">
        <v>6.82</v>
      </c>
      <c r="BL580" s="47">
        <v>0.01</v>
      </c>
    </row>
    <row r="581" spans="1:64" x14ac:dyDescent="0.2">
      <c r="A581" s="45">
        <v>201101</v>
      </c>
      <c r="B581">
        <f>'Q2 DATA 1965-2021'!B561-'Q2 DATA 1965-2021'!AM561</f>
        <v>-1.34</v>
      </c>
      <c r="C581" s="47">
        <v>1.99</v>
      </c>
      <c r="D581" s="47">
        <v>0.01</v>
      </c>
      <c r="P581" s="45">
        <v>201101</v>
      </c>
      <c r="Q581">
        <f>'Q2 DATA 1965-2021'!C561-'Q2 DATA 1965-2021'!AM561</f>
        <v>0.75</v>
      </c>
      <c r="R581" s="47">
        <v>1.99</v>
      </c>
      <c r="S581" s="47">
        <v>0.01</v>
      </c>
      <c r="AE581" s="45">
        <v>201101</v>
      </c>
      <c r="AF581">
        <f>'Q2 DATA 1965-2021'!D561-'Q2 DATA 1965-2021'!AM561</f>
        <v>1.46</v>
      </c>
      <c r="AG581" s="47">
        <v>1.99</v>
      </c>
      <c r="AH581" s="47">
        <v>0.01</v>
      </c>
      <c r="AT581" s="45">
        <v>201101</v>
      </c>
      <c r="AU581">
        <f>'Q2 DATA 1965-2021'!E561-'Q2 DATA 1965-2021'!AM561</f>
        <v>2.33</v>
      </c>
      <c r="AV581" s="47">
        <v>1.99</v>
      </c>
      <c r="AW581" s="47">
        <v>0.01</v>
      </c>
      <c r="BI581" s="45">
        <v>201101</v>
      </c>
      <c r="BJ581">
        <f>'Q2 DATA 1965-2021'!F561-'Q2 DATA 1965-2021'!AM561</f>
        <v>2.2200000000000002</v>
      </c>
      <c r="BK581" s="47">
        <v>1.99</v>
      </c>
      <c r="BL581" s="47">
        <v>0.01</v>
      </c>
    </row>
    <row r="582" spans="1:64" x14ac:dyDescent="0.2">
      <c r="A582" s="45">
        <v>201102</v>
      </c>
      <c r="B582">
        <f>'Q2 DATA 1965-2021'!B562-'Q2 DATA 1965-2021'!AM562</f>
        <v>4.4400000000000004</v>
      </c>
      <c r="C582" s="47">
        <v>3.49</v>
      </c>
      <c r="D582" s="47">
        <v>0.01</v>
      </c>
      <c r="P582" s="45">
        <v>201102</v>
      </c>
      <c r="Q582">
        <f>'Q2 DATA 1965-2021'!C562-'Q2 DATA 1965-2021'!AM562</f>
        <v>5.78</v>
      </c>
      <c r="R582" s="47">
        <v>3.49</v>
      </c>
      <c r="S582" s="47">
        <v>0.01</v>
      </c>
      <c r="AE582" s="45">
        <v>201102</v>
      </c>
      <c r="AF582">
        <f>'Q2 DATA 1965-2021'!D562-'Q2 DATA 1965-2021'!AM562</f>
        <v>5.66</v>
      </c>
      <c r="AG582" s="47">
        <v>3.49</v>
      </c>
      <c r="AH582" s="47">
        <v>0.01</v>
      </c>
      <c r="AT582" s="45">
        <v>201102</v>
      </c>
      <c r="AU582">
        <f>'Q2 DATA 1965-2021'!E562-'Q2 DATA 1965-2021'!AM562</f>
        <v>4.03</v>
      </c>
      <c r="AV582" s="47">
        <v>3.49</v>
      </c>
      <c r="AW582" s="47">
        <v>0.01</v>
      </c>
      <c r="BI582" s="45">
        <v>201102</v>
      </c>
      <c r="BJ582">
        <f>'Q2 DATA 1965-2021'!F562-'Q2 DATA 1965-2021'!AM562</f>
        <v>3.1900000000000004</v>
      </c>
      <c r="BK582" s="47">
        <v>3.49</v>
      </c>
      <c r="BL582" s="47">
        <v>0.01</v>
      </c>
    </row>
    <row r="583" spans="1:64" x14ac:dyDescent="0.2">
      <c r="A583" s="45">
        <v>201103</v>
      </c>
      <c r="B583">
        <f>'Q2 DATA 1965-2021'!B563-'Q2 DATA 1965-2021'!AM563</f>
        <v>2.56</v>
      </c>
      <c r="C583" s="47">
        <v>0.46</v>
      </c>
      <c r="D583" s="47">
        <v>0.01</v>
      </c>
      <c r="P583" s="45">
        <v>201103</v>
      </c>
      <c r="Q583">
        <f>'Q2 DATA 1965-2021'!C563-'Q2 DATA 1965-2021'!AM563</f>
        <v>2.7300000000000004</v>
      </c>
      <c r="R583" s="47">
        <v>0.46</v>
      </c>
      <c r="S583" s="47">
        <v>0.01</v>
      </c>
      <c r="AE583" s="45">
        <v>201103</v>
      </c>
      <c r="AF583">
        <f>'Q2 DATA 1965-2021'!D563-'Q2 DATA 1965-2021'!AM563</f>
        <v>2.9800000000000004</v>
      </c>
      <c r="AG583" s="47">
        <v>0.46</v>
      </c>
      <c r="AH583" s="47">
        <v>0.01</v>
      </c>
      <c r="AT583" s="45">
        <v>201103</v>
      </c>
      <c r="AU583">
        <f>'Q2 DATA 1965-2021'!E563-'Q2 DATA 1965-2021'!AM563</f>
        <v>2.0900000000000003</v>
      </c>
      <c r="AV583" s="47">
        <v>0.46</v>
      </c>
      <c r="AW583" s="47">
        <v>0.01</v>
      </c>
      <c r="BI583" s="45">
        <v>201103</v>
      </c>
      <c r="BJ583">
        <f>'Q2 DATA 1965-2021'!F563-'Q2 DATA 1965-2021'!AM563</f>
        <v>-0.11</v>
      </c>
      <c r="BK583" s="47">
        <v>0.46</v>
      </c>
      <c r="BL583" s="47">
        <v>0.01</v>
      </c>
    </row>
    <row r="584" spans="1:64" x14ac:dyDescent="0.2">
      <c r="A584" s="45">
        <v>201104</v>
      </c>
      <c r="B584">
        <f>'Q2 DATA 1965-2021'!B564-'Q2 DATA 1965-2021'!AM564</f>
        <v>1.37</v>
      </c>
      <c r="C584" s="47">
        <v>2.9</v>
      </c>
      <c r="D584" s="47">
        <v>0</v>
      </c>
      <c r="P584" s="45">
        <v>201104</v>
      </c>
      <c r="Q584">
        <f>'Q2 DATA 1965-2021'!C564-'Q2 DATA 1965-2021'!AM564</f>
        <v>2.2000000000000002</v>
      </c>
      <c r="R584" s="47">
        <v>2.9</v>
      </c>
      <c r="S584" s="47">
        <v>0</v>
      </c>
      <c r="AE584" s="45">
        <v>201104</v>
      </c>
      <c r="AF584">
        <f>'Q2 DATA 1965-2021'!D564-'Q2 DATA 1965-2021'!AM564</f>
        <v>3.51</v>
      </c>
      <c r="AG584" s="47">
        <v>2.9</v>
      </c>
      <c r="AH584" s="47">
        <v>0</v>
      </c>
      <c r="AT584" s="45">
        <v>201104</v>
      </c>
      <c r="AU584">
        <f>'Q2 DATA 1965-2021'!E564-'Q2 DATA 1965-2021'!AM564</f>
        <v>2.71</v>
      </c>
      <c r="AV584" s="47">
        <v>2.9</v>
      </c>
      <c r="AW584" s="47">
        <v>0</v>
      </c>
      <c r="BI584" s="45">
        <v>201104</v>
      </c>
      <c r="BJ584">
        <f>'Q2 DATA 1965-2021'!F564-'Q2 DATA 1965-2021'!AM564</f>
        <v>3.09</v>
      </c>
      <c r="BK584" s="47">
        <v>2.9</v>
      </c>
      <c r="BL584" s="47">
        <v>0</v>
      </c>
    </row>
    <row r="585" spans="1:64" x14ac:dyDescent="0.2">
      <c r="A585" s="45">
        <v>201105</v>
      </c>
      <c r="B585">
        <f>'Q2 DATA 1965-2021'!B565-'Q2 DATA 1965-2021'!AM565</f>
        <v>-2.57</v>
      </c>
      <c r="C585" s="47">
        <v>-1.27</v>
      </c>
      <c r="D585" s="47">
        <v>0</v>
      </c>
      <c r="P585" s="45">
        <v>201105</v>
      </c>
      <c r="Q585">
        <f>'Q2 DATA 1965-2021'!C565-'Q2 DATA 1965-2021'!AM565</f>
        <v>-2.0299999999999998</v>
      </c>
      <c r="R585" s="47">
        <v>-1.27</v>
      </c>
      <c r="S585" s="47">
        <v>0</v>
      </c>
      <c r="AE585" s="45">
        <v>201105</v>
      </c>
      <c r="AF585">
        <f>'Q2 DATA 1965-2021'!D565-'Q2 DATA 1965-2021'!AM565</f>
        <v>-1.5</v>
      </c>
      <c r="AG585" s="47">
        <v>-1.27</v>
      </c>
      <c r="AH585" s="47">
        <v>0</v>
      </c>
      <c r="AT585" s="45">
        <v>201105</v>
      </c>
      <c r="AU585">
        <f>'Q2 DATA 1965-2021'!E565-'Q2 DATA 1965-2021'!AM565</f>
        <v>-0.54</v>
      </c>
      <c r="AV585" s="47">
        <v>-1.27</v>
      </c>
      <c r="AW585" s="47">
        <v>0</v>
      </c>
      <c r="BI585" s="45">
        <v>201105</v>
      </c>
      <c r="BJ585">
        <f>'Q2 DATA 1965-2021'!F565-'Q2 DATA 1965-2021'!AM565</f>
        <v>-1.25</v>
      </c>
      <c r="BK585" s="47">
        <v>-1.27</v>
      </c>
      <c r="BL585" s="47">
        <v>0</v>
      </c>
    </row>
    <row r="586" spans="1:64" x14ac:dyDescent="0.2">
      <c r="A586" s="45">
        <v>201106</v>
      </c>
      <c r="B586">
        <f>'Q2 DATA 1965-2021'!B566-'Q2 DATA 1965-2021'!AM566</f>
        <v>-2.72</v>
      </c>
      <c r="C586" s="47">
        <v>-1.75</v>
      </c>
      <c r="D586" s="47">
        <v>0</v>
      </c>
      <c r="P586" s="45">
        <v>201106</v>
      </c>
      <c r="Q586">
        <f>'Q2 DATA 1965-2021'!C566-'Q2 DATA 1965-2021'!AM566</f>
        <v>-1.17</v>
      </c>
      <c r="R586" s="47">
        <v>-1.75</v>
      </c>
      <c r="S586" s="47">
        <v>0</v>
      </c>
      <c r="AE586" s="45">
        <v>201106</v>
      </c>
      <c r="AF586">
        <f>'Q2 DATA 1965-2021'!D566-'Q2 DATA 1965-2021'!AM566</f>
        <v>-1.7</v>
      </c>
      <c r="AG586" s="47">
        <v>-1.75</v>
      </c>
      <c r="AH586" s="47">
        <v>0</v>
      </c>
      <c r="AT586" s="45">
        <v>201106</v>
      </c>
      <c r="AU586">
        <f>'Q2 DATA 1965-2021'!E566-'Q2 DATA 1965-2021'!AM566</f>
        <v>-2.04</v>
      </c>
      <c r="AV586" s="47">
        <v>-1.75</v>
      </c>
      <c r="AW586" s="47">
        <v>0</v>
      </c>
      <c r="BI586" s="45">
        <v>201106</v>
      </c>
      <c r="BJ586">
        <f>'Q2 DATA 1965-2021'!F566-'Q2 DATA 1965-2021'!AM566</f>
        <v>-1.63</v>
      </c>
      <c r="BK586" s="47">
        <v>-1.75</v>
      </c>
      <c r="BL586" s="47">
        <v>0</v>
      </c>
    </row>
    <row r="587" spans="1:64" x14ac:dyDescent="0.2">
      <c r="A587" s="45">
        <v>201107</v>
      </c>
      <c r="B587">
        <f>'Q2 DATA 1965-2021'!B567-'Q2 DATA 1965-2021'!AM567</f>
        <v>-2.64</v>
      </c>
      <c r="C587" s="47">
        <v>-2.35</v>
      </c>
      <c r="D587" s="47">
        <v>0</v>
      </c>
      <c r="P587" s="45">
        <v>201107</v>
      </c>
      <c r="Q587">
        <f>'Q2 DATA 1965-2021'!C567-'Q2 DATA 1965-2021'!AM567</f>
        <v>-4.1399999999999997</v>
      </c>
      <c r="R587" s="47">
        <v>-2.35</v>
      </c>
      <c r="S587" s="47">
        <v>0</v>
      </c>
      <c r="AE587" s="45">
        <v>201107</v>
      </c>
      <c r="AF587">
        <f>'Q2 DATA 1965-2021'!D567-'Q2 DATA 1965-2021'!AM567</f>
        <v>-4.2699999999999996</v>
      </c>
      <c r="AG587" s="47">
        <v>-2.35</v>
      </c>
      <c r="AH587" s="47">
        <v>0</v>
      </c>
      <c r="AT587" s="45">
        <v>201107</v>
      </c>
      <c r="AU587">
        <f>'Q2 DATA 1965-2021'!E567-'Q2 DATA 1965-2021'!AM567</f>
        <v>-3.46</v>
      </c>
      <c r="AV587" s="47">
        <v>-2.35</v>
      </c>
      <c r="AW587" s="47">
        <v>0</v>
      </c>
      <c r="BI587" s="45">
        <v>201107</v>
      </c>
      <c r="BJ587">
        <f>'Q2 DATA 1965-2021'!F567-'Q2 DATA 1965-2021'!AM567</f>
        <v>-1.91</v>
      </c>
      <c r="BK587" s="47">
        <v>-2.35</v>
      </c>
      <c r="BL587" s="47">
        <v>0</v>
      </c>
    </row>
    <row r="588" spans="1:64" x14ac:dyDescent="0.2">
      <c r="A588" s="45">
        <v>201108</v>
      </c>
      <c r="B588">
        <f>'Q2 DATA 1965-2021'!B568-'Q2 DATA 1965-2021'!AM568</f>
        <v>-10.81</v>
      </c>
      <c r="C588" s="47">
        <v>-5.99</v>
      </c>
      <c r="D588" s="47">
        <v>0.01</v>
      </c>
      <c r="P588" s="45">
        <v>201108</v>
      </c>
      <c r="Q588">
        <f>'Q2 DATA 1965-2021'!C568-'Q2 DATA 1965-2021'!AM568</f>
        <v>-9.6199999999999992</v>
      </c>
      <c r="R588" s="47">
        <v>-5.99</v>
      </c>
      <c r="S588" s="47">
        <v>0.01</v>
      </c>
      <c r="AE588" s="45">
        <v>201108</v>
      </c>
      <c r="AF588">
        <f>'Q2 DATA 1965-2021'!D568-'Q2 DATA 1965-2021'!AM568</f>
        <v>-8.3699999999999992</v>
      </c>
      <c r="AG588" s="47">
        <v>-5.99</v>
      </c>
      <c r="AH588" s="47">
        <v>0.01</v>
      </c>
      <c r="AT588" s="45">
        <v>201108</v>
      </c>
      <c r="AU588">
        <f>'Q2 DATA 1965-2021'!E568-'Q2 DATA 1965-2021'!AM568</f>
        <v>-7.5299999999999994</v>
      </c>
      <c r="AV588" s="47">
        <v>-5.99</v>
      </c>
      <c r="AW588" s="47">
        <v>0.01</v>
      </c>
      <c r="BI588" s="45">
        <v>201108</v>
      </c>
      <c r="BJ588">
        <f>'Q2 DATA 1965-2021'!F568-'Q2 DATA 1965-2021'!AM568</f>
        <v>-5.1899999999999995</v>
      </c>
      <c r="BK588" s="47">
        <v>-5.99</v>
      </c>
      <c r="BL588" s="47">
        <v>0.01</v>
      </c>
    </row>
    <row r="589" spans="1:64" x14ac:dyDescent="0.2">
      <c r="A589" s="45">
        <v>201109</v>
      </c>
      <c r="B589">
        <f>'Q2 DATA 1965-2021'!B569-'Q2 DATA 1965-2021'!AM569</f>
        <v>-11.15</v>
      </c>
      <c r="C589" s="47">
        <v>-7.59</v>
      </c>
      <c r="D589" s="47">
        <v>0</v>
      </c>
      <c r="P589" s="45">
        <v>201109</v>
      </c>
      <c r="Q589">
        <f>'Q2 DATA 1965-2021'!C569-'Q2 DATA 1965-2021'!AM569</f>
        <v>-11.31</v>
      </c>
      <c r="R589" s="47">
        <v>-7.59</v>
      </c>
      <c r="S589" s="47">
        <v>0</v>
      </c>
      <c r="AE589" s="45">
        <v>201109</v>
      </c>
      <c r="AF589">
        <f>'Q2 DATA 1965-2021'!D569-'Q2 DATA 1965-2021'!AM569</f>
        <v>-11.45</v>
      </c>
      <c r="AG589" s="47">
        <v>-7.59</v>
      </c>
      <c r="AH589" s="47">
        <v>0</v>
      </c>
      <c r="AT589" s="45">
        <v>201109</v>
      </c>
      <c r="AU589">
        <f>'Q2 DATA 1965-2021'!E569-'Q2 DATA 1965-2021'!AM569</f>
        <v>-9.9600000000000009</v>
      </c>
      <c r="AV589" s="47">
        <v>-7.59</v>
      </c>
      <c r="AW589" s="47">
        <v>0</v>
      </c>
      <c r="BI589" s="45">
        <v>201109</v>
      </c>
      <c r="BJ589">
        <f>'Q2 DATA 1965-2021'!F569-'Q2 DATA 1965-2021'!AM569</f>
        <v>-6.6</v>
      </c>
      <c r="BK589" s="47">
        <v>-7.59</v>
      </c>
      <c r="BL589" s="47">
        <v>0</v>
      </c>
    </row>
    <row r="590" spans="1:64" x14ac:dyDescent="0.2">
      <c r="A590" s="45">
        <v>201110</v>
      </c>
      <c r="B590">
        <f>'Q2 DATA 1965-2021'!B570-'Q2 DATA 1965-2021'!AM570</f>
        <v>13.03</v>
      </c>
      <c r="C590" s="47">
        <v>11.35</v>
      </c>
      <c r="D590" s="47">
        <v>0</v>
      </c>
      <c r="P590" s="45">
        <v>201110</v>
      </c>
      <c r="Q590">
        <f>'Q2 DATA 1965-2021'!C570-'Q2 DATA 1965-2021'!AM570</f>
        <v>15.66</v>
      </c>
      <c r="R590" s="47">
        <v>11.35</v>
      </c>
      <c r="S590" s="47">
        <v>0</v>
      </c>
      <c r="AE590" s="45">
        <v>201110</v>
      </c>
      <c r="AF590">
        <f>'Q2 DATA 1965-2021'!D570-'Q2 DATA 1965-2021'!AM570</f>
        <v>15.34</v>
      </c>
      <c r="AG590" s="47">
        <v>11.35</v>
      </c>
      <c r="AH590" s="47">
        <v>0</v>
      </c>
      <c r="AT590" s="45">
        <v>201110</v>
      </c>
      <c r="AU590">
        <f>'Q2 DATA 1965-2021'!E570-'Q2 DATA 1965-2021'!AM570</f>
        <v>13.74</v>
      </c>
      <c r="AV590" s="47">
        <v>11.35</v>
      </c>
      <c r="AW590" s="47">
        <v>0</v>
      </c>
      <c r="BI590" s="45">
        <v>201110</v>
      </c>
      <c r="BJ590">
        <f>'Q2 DATA 1965-2021'!F570-'Q2 DATA 1965-2021'!AM570</f>
        <v>10.45</v>
      </c>
      <c r="BK590" s="47">
        <v>11.35</v>
      </c>
      <c r="BL590" s="47">
        <v>0</v>
      </c>
    </row>
    <row r="591" spans="1:64" x14ac:dyDescent="0.2">
      <c r="A591" s="45">
        <v>201111</v>
      </c>
      <c r="B591">
        <f>'Q2 DATA 1965-2021'!B571-'Q2 DATA 1965-2021'!AM571</f>
        <v>-1.37</v>
      </c>
      <c r="C591" s="47">
        <v>-0.28000000000000003</v>
      </c>
      <c r="D591" s="47">
        <v>0</v>
      </c>
      <c r="P591" s="45">
        <v>201111</v>
      </c>
      <c r="Q591">
        <f>'Q2 DATA 1965-2021'!C571-'Q2 DATA 1965-2021'!AM571</f>
        <v>-0.12</v>
      </c>
      <c r="R591" s="47">
        <v>-0.28000000000000003</v>
      </c>
      <c r="S591" s="47">
        <v>0</v>
      </c>
      <c r="AE591" s="45">
        <v>201111</v>
      </c>
      <c r="AF591">
        <f>'Q2 DATA 1965-2021'!D571-'Q2 DATA 1965-2021'!AM571</f>
        <v>-0.47</v>
      </c>
      <c r="AG591" s="47">
        <v>-0.28000000000000003</v>
      </c>
      <c r="AH591" s="47">
        <v>0</v>
      </c>
      <c r="AT591" s="45">
        <v>201111</v>
      </c>
      <c r="AU591">
        <f>'Q2 DATA 1965-2021'!E571-'Q2 DATA 1965-2021'!AM571</f>
        <v>-0.15</v>
      </c>
      <c r="AV591" s="47">
        <v>-0.28000000000000003</v>
      </c>
      <c r="AW591" s="47">
        <v>0</v>
      </c>
      <c r="BI591" s="45">
        <v>201111</v>
      </c>
      <c r="BJ591">
        <f>'Q2 DATA 1965-2021'!F571-'Q2 DATA 1965-2021'!AM571</f>
        <v>-0.19</v>
      </c>
      <c r="BK591" s="47">
        <v>-0.28000000000000003</v>
      </c>
      <c r="BL591" s="47">
        <v>0</v>
      </c>
    </row>
    <row r="592" spans="1:64" x14ac:dyDescent="0.2">
      <c r="A592" s="45">
        <v>201112</v>
      </c>
      <c r="B592">
        <f>'Q2 DATA 1965-2021'!B572-'Q2 DATA 1965-2021'!AM572</f>
        <v>1</v>
      </c>
      <c r="C592" s="47">
        <v>0.74</v>
      </c>
      <c r="D592" s="47">
        <v>0</v>
      </c>
      <c r="P592" s="45">
        <v>201112</v>
      </c>
      <c r="Q592">
        <f>'Q2 DATA 1965-2021'!C572-'Q2 DATA 1965-2021'!AM572</f>
        <v>0.18</v>
      </c>
      <c r="R592" s="47">
        <v>0.74</v>
      </c>
      <c r="S592" s="47">
        <v>0</v>
      </c>
      <c r="AE592" s="45">
        <v>201112</v>
      </c>
      <c r="AF592">
        <f>'Q2 DATA 1965-2021'!D572-'Q2 DATA 1965-2021'!AM572</f>
        <v>-0.08</v>
      </c>
      <c r="AG592" s="47">
        <v>0.74</v>
      </c>
      <c r="AH592" s="47">
        <v>0</v>
      </c>
      <c r="AT592" s="45">
        <v>201112</v>
      </c>
      <c r="AU592">
        <f>'Q2 DATA 1965-2021'!E572-'Q2 DATA 1965-2021'!AM572</f>
        <v>-0.31</v>
      </c>
      <c r="AV592" s="47">
        <v>0.74</v>
      </c>
      <c r="AW592" s="47">
        <v>0</v>
      </c>
      <c r="BI592" s="45">
        <v>201112</v>
      </c>
      <c r="BJ592">
        <f>'Q2 DATA 1965-2021'!F572-'Q2 DATA 1965-2021'!AM572</f>
        <v>0.99</v>
      </c>
      <c r="BK592" s="47">
        <v>0.74</v>
      </c>
      <c r="BL592" s="47">
        <v>0</v>
      </c>
    </row>
    <row r="593" spans="1:64" x14ac:dyDescent="0.2">
      <c r="A593" s="45">
        <v>201201</v>
      </c>
      <c r="B593">
        <f>'Q2 DATA 1965-2021'!B573-'Q2 DATA 1965-2021'!AM573</f>
        <v>8.7899999999999991</v>
      </c>
      <c r="C593" s="47">
        <v>5.05</v>
      </c>
      <c r="D593" s="47">
        <v>0</v>
      </c>
      <c r="P593" s="45">
        <v>201201</v>
      </c>
      <c r="Q593">
        <f>'Q2 DATA 1965-2021'!C573-'Q2 DATA 1965-2021'!AM573</f>
        <v>6.85</v>
      </c>
      <c r="R593" s="47">
        <v>5.05</v>
      </c>
      <c r="S593" s="47">
        <v>0</v>
      </c>
      <c r="AE593" s="45">
        <v>201201</v>
      </c>
      <c r="AF593">
        <f>'Q2 DATA 1965-2021'!D573-'Q2 DATA 1965-2021'!AM573</f>
        <v>6.37</v>
      </c>
      <c r="AG593" s="47">
        <v>5.05</v>
      </c>
      <c r="AH593" s="47">
        <v>0</v>
      </c>
      <c r="AT593" s="45">
        <v>201201</v>
      </c>
      <c r="AU593">
        <f>'Q2 DATA 1965-2021'!E573-'Q2 DATA 1965-2021'!AM573</f>
        <v>6.14</v>
      </c>
      <c r="AV593" s="47">
        <v>5.05</v>
      </c>
      <c r="AW593" s="47">
        <v>0</v>
      </c>
      <c r="BI593" s="45">
        <v>201201</v>
      </c>
      <c r="BJ593">
        <f>'Q2 DATA 1965-2021'!F573-'Q2 DATA 1965-2021'!AM573</f>
        <v>4.58</v>
      </c>
      <c r="BK593" s="47">
        <v>5.05</v>
      </c>
      <c r="BL593" s="47">
        <v>0</v>
      </c>
    </row>
    <row r="594" spans="1:64" x14ac:dyDescent="0.2">
      <c r="A594" s="45">
        <v>201202</v>
      </c>
      <c r="B594">
        <f>'Q2 DATA 1965-2021'!B574-'Q2 DATA 1965-2021'!AM574</f>
        <v>1.59</v>
      </c>
      <c r="C594" s="47">
        <v>4.42</v>
      </c>
      <c r="D594" s="47">
        <v>0</v>
      </c>
      <c r="P594" s="45">
        <v>201202</v>
      </c>
      <c r="Q594">
        <f>'Q2 DATA 1965-2021'!C574-'Q2 DATA 1965-2021'!AM574</f>
        <v>3.42</v>
      </c>
      <c r="R594" s="47">
        <v>4.42</v>
      </c>
      <c r="S594" s="47">
        <v>0</v>
      </c>
      <c r="AE594" s="45">
        <v>201202</v>
      </c>
      <c r="AF594">
        <f>'Q2 DATA 1965-2021'!D574-'Q2 DATA 1965-2021'!AM574</f>
        <v>4.04</v>
      </c>
      <c r="AG594" s="47">
        <v>4.42</v>
      </c>
      <c r="AH594" s="47">
        <v>0</v>
      </c>
      <c r="AT594" s="45">
        <v>201202</v>
      </c>
      <c r="AU594">
        <f>'Q2 DATA 1965-2021'!E574-'Q2 DATA 1965-2021'!AM574</f>
        <v>4.67</v>
      </c>
      <c r="AV594" s="47">
        <v>4.42</v>
      </c>
      <c r="AW594" s="47">
        <v>0</v>
      </c>
      <c r="BI594" s="45">
        <v>201202</v>
      </c>
      <c r="BJ594">
        <f>'Q2 DATA 1965-2021'!F574-'Q2 DATA 1965-2021'!AM574</f>
        <v>4.5</v>
      </c>
      <c r="BK594" s="47">
        <v>4.42</v>
      </c>
      <c r="BL594" s="47">
        <v>0</v>
      </c>
    </row>
    <row r="595" spans="1:64" x14ac:dyDescent="0.2">
      <c r="A595" s="45">
        <v>201203</v>
      </c>
      <c r="B595">
        <f>'Q2 DATA 1965-2021'!B575-'Q2 DATA 1965-2021'!AM575</f>
        <v>3.64</v>
      </c>
      <c r="C595" s="47">
        <v>3.11</v>
      </c>
      <c r="D595" s="47">
        <v>0</v>
      </c>
      <c r="P595" s="45">
        <v>201203</v>
      </c>
      <c r="Q595">
        <f>'Q2 DATA 1965-2021'!C575-'Q2 DATA 1965-2021'!AM575</f>
        <v>2.4</v>
      </c>
      <c r="R595" s="47">
        <v>3.11</v>
      </c>
      <c r="S595" s="47">
        <v>0</v>
      </c>
      <c r="AE595" s="45">
        <v>201203</v>
      </c>
      <c r="AF595">
        <f>'Q2 DATA 1965-2021'!D575-'Q2 DATA 1965-2021'!AM575</f>
        <v>1.48</v>
      </c>
      <c r="AG595" s="47">
        <v>3.11</v>
      </c>
      <c r="AH595" s="47">
        <v>0</v>
      </c>
      <c r="AT595" s="45">
        <v>201203</v>
      </c>
      <c r="AU595">
        <f>'Q2 DATA 1965-2021'!E575-'Q2 DATA 1965-2021'!AM575</f>
        <v>1.91</v>
      </c>
      <c r="AV595" s="47">
        <v>3.11</v>
      </c>
      <c r="AW595" s="47">
        <v>0</v>
      </c>
      <c r="BI595" s="45">
        <v>201203</v>
      </c>
      <c r="BJ595">
        <f>'Q2 DATA 1965-2021'!F575-'Q2 DATA 1965-2021'!AM575</f>
        <v>3.38</v>
      </c>
      <c r="BK595" s="47">
        <v>3.11</v>
      </c>
      <c r="BL595" s="47">
        <v>0</v>
      </c>
    </row>
    <row r="596" spans="1:64" x14ac:dyDescent="0.2">
      <c r="A596" s="45">
        <v>201204</v>
      </c>
      <c r="B596">
        <f>'Q2 DATA 1965-2021'!B576-'Q2 DATA 1965-2021'!AM576</f>
        <v>-1.86</v>
      </c>
      <c r="C596" s="47">
        <v>-0.85</v>
      </c>
      <c r="D596" s="47">
        <v>0</v>
      </c>
      <c r="P596" s="45">
        <v>201204</v>
      </c>
      <c r="Q596">
        <f>'Q2 DATA 1965-2021'!C576-'Q2 DATA 1965-2021'!AM576</f>
        <v>-1.55</v>
      </c>
      <c r="R596" s="47">
        <v>-0.85</v>
      </c>
      <c r="S596" s="47">
        <v>0</v>
      </c>
      <c r="AE596" s="45">
        <v>201204</v>
      </c>
      <c r="AF596">
        <f>'Q2 DATA 1965-2021'!D576-'Q2 DATA 1965-2021'!AM576</f>
        <v>-1.1000000000000001</v>
      </c>
      <c r="AG596" s="47">
        <v>-0.85</v>
      </c>
      <c r="AH596" s="47">
        <v>0</v>
      </c>
      <c r="AT596" s="45">
        <v>201204</v>
      </c>
      <c r="AU596">
        <f>'Q2 DATA 1965-2021'!E576-'Q2 DATA 1965-2021'!AM576</f>
        <v>-0.57999999999999996</v>
      </c>
      <c r="AV596" s="47">
        <v>-0.85</v>
      </c>
      <c r="AW596" s="47">
        <v>0</v>
      </c>
      <c r="BI596" s="45">
        <v>201204</v>
      </c>
      <c r="BJ596">
        <f>'Q2 DATA 1965-2021'!F576-'Q2 DATA 1965-2021'!AM576</f>
        <v>-0.71</v>
      </c>
      <c r="BK596" s="47">
        <v>-0.85</v>
      </c>
      <c r="BL596" s="47">
        <v>0</v>
      </c>
    </row>
    <row r="597" spans="1:64" x14ac:dyDescent="0.2">
      <c r="A597" s="45">
        <v>201205</v>
      </c>
      <c r="B597">
        <f>'Q2 DATA 1965-2021'!B577-'Q2 DATA 1965-2021'!AM577</f>
        <v>-6.9399999999999995</v>
      </c>
      <c r="C597" s="47">
        <v>-6.19</v>
      </c>
      <c r="D597" s="47">
        <v>0.01</v>
      </c>
      <c r="P597" s="45">
        <v>201205</v>
      </c>
      <c r="Q597">
        <f>'Q2 DATA 1965-2021'!C577-'Q2 DATA 1965-2021'!AM577</f>
        <v>-6.21</v>
      </c>
      <c r="R597" s="47">
        <v>-6.19</v>
      </c>
      <c r="S597" s="47">
        <v>0.01</v>
      </c>
      <c r="AE597" s="45">
        <v>201205</v>
      </c>
      <c r="AF597">
        <f>'Q2 DATA 1965-2021'!D577-'Q2 DATA 1965-2021'!AM577</f>
        <v>-7.14</v>
      </c>
      <c r="AG597" s="47">
        <v>-6.19</v>
      </c>
      <c r="AH597" s="47">
        <v>0.01</v>
      </c>
      <c r="AT597" s="45">
        <v>201205</v>
      </c>
      <c r="AU597">
        <f>'Q2 DATA 1965-2021'!E577-'Q2 DATA 1965-2021'!AM577</f>
        <v>-7.55</v>
      </c>
      <c r="AV597" s="47">
        <v>-6.19</v>
      </c>
      <c r="AW597" s="47">
        <v>0.01</v>
      </c>
      <c r="BI597" s="45">
        <v>201205</v>
      </c>
      <c r="BJ597">
        <f>'Q2 DATA 1965-2021'!F577-'Q2 DATA 1965-2021'!AM577</f>
        <v>-5.85</v>
      </c>
      <c r="BK597" s="47">
        <v>-6.19</v>
      </c>
      <c r="BL597" s="47">
        <v>0.01</v>
      </c>
    </row>
    <row r="598" spans="1:64" x14ac:dyDescent="0.2">
      <c r="A598" s="45">
        <v>201206</v>
      </c>
      <c r="B598">
        <f>'Q2 DATA 1965-2021'!B578-'Q2 DATA 1965-2021'!AM578</f>
        <v>5.95</v>
      </c>
      <c r="C598" s="47">
        <v>3.89</v>
      </c>
      <c r="D598" s="47">
        <v>0</v>
      </c>
      <c r="P598" s="45">
        <v>201206</v>
      </c>
      <c r="Q598">
        <f>'Q2 DATA 1965-2021'!C578-'Q2 DATA 1965-2021'!AM578</f>
        <v>5.13</v>
      </c>
      <c r="R598" s="47">
        <v>3.89</v>
      </c>
      <c r="S598" s="47">
        <v>0</v>
      </c>
      <c r="AE598" s="45">
        <v>201206</v>
      </c>
      <c r="AF598">
        <f>'Q2 DATA 1965-2021'!D578-'Q2 DATA 1965-2021'!AM578</f>
        <v>3.51</v>
      </c>
      <c r="AG598" s="47">
        <v>3.89</v>
      </c>
      <c r="AH598" s="47">
        <v>0</v>
      </c>
      <c r="AT598" s="45">
        <v>201206</v>
      </c>
      <c r="AU598">
        <f>'Q2 DATA 1965-2021'!E578-'Q2 DATA 1965-2021'!AM578</f>
        <v>2.1</v>
      </c>
      <c r="AV598" s="47">
        <v>3.89</v>
      </c>
      <c r="AW598" s="47">
        <v>0</v>
      </c>
      <c r="BI598" s="45">
        <v>201206</v>
      </c>
      <c r="BJ598">
        <f>'Q2 DATA 1965-2021'!F578-'Q2 DATA 1965-2021'!AM578</f>
        <v>4.0599999999999996</v>
      </c>
      <c r="BK598" s="47">
        <v>3.89</v>
      </c>
      <c r="BL598" s="47">
        <v>0</v>
      </c>
    </row>
    <row r="599" spans="1:64" x14ac:dyDescent="0.2">
      <c r="A599" s="45">
        <v>201207</v>
      </c>
      <c r="B599">
        <f>'Q2 DATA 1965-2021'!B579-'Q2 DATA 1965-2021'!AM579</f>
        <v>-2.08</v>
      </c>
      <c r="C599" s="47">
        <v>0.79</v>
      </c>
      <c r="D599" s="47">
        <v>0</v>
      </c>
      <c r="P599" s="45">
        <v>201207</v>
      </c>
      <c r="Q599">
        <f>'Q2 DATA 1965-2021'!C579-'Q2 DATA 1965-2021'!AM579</f>
        <v>-1.65</v>
      </c>
      <c r="R599" s="47">
        <v>0.79</v>
      </c>
      <c r="S599" s="47">
        <v>0</v>
      </c>
      <c r="AE599" s="45">
        <v>201207</v>
      </c>
      <c r="AF599">
        <f>'Q2 DATA 1965-2021'!D579-'Q2 DATA 1965-2021'!AM579</f>
        <v>-1.1599999999999999</v>
      </c>
      <c r="AG599" s="47">
        <v>0.79</v>
      </c>
      <c r="AH599" s="47">
        <v>0</v>
      </c>
      <c r="AT599" s="45">
        <v>201207</v>
      </c>
      <c r="AU599">
        <f>'Q2 DATA 1965-2021'!E579-'Q2 DATA 1965-2021'!AM579</f>
        <v>-0.61</v>
      </c>
      <c r="AV599" s="47">
        <v>0.79</v>
      </c>
      <c r="AW599" s="47">
        <v>0</v>
      </c>
      <c r="BI599" s="45">
        <v>201207</v>
      </c>
      <c r="BJ599">
        <f>'Q2 DATA 1965-2021'!F579-'Q2 DATA 1965-2021'!AM579</f>
        <v>1.32</v>
      </c>
      <c r="BK599" s="47">
        <v>0.79</v>
      </c>
      <c r="BL599" s="47">
        <v>0</v>
      </c>
    </row>
    <row r="600" spans="1:64" x14ac:dyDescent="0.2">
      <c r="A600" s="45">
        <v>201208</v>
      </c>
      <c r="B600">
        <f>'Q2 DATA 1965-2021'!B580-'Q2 DATA 1965-2021'!AM580</f>
        <v>2.74</v>
      </c>
      <c r="C600" s="47">
        <v>2.5499999999999998</v>
      </c>
      <c r="D600" s="47">
        <v>0.01</v>
      </c>
      <c r="P600" s="45">
        <v>201208</v>
      </c>
      <c r="Q600">
        <f>'Q2 DATA 1965-2021'!C580-'Q2 DATA 1965-2021'!AM580</f>
        <v>2.6500000000000004</v>
      </c>
      <c r="R600" s="47">
        <v>2.5499999999999998</v>
      </c>
      <c r="S600" s="47">
        <v>0.01</v>
      </c>
      <c r="AE600" s="45">
        <v>201208</v>
      </c>
      <c r="AF600">
        <f>'Q2 DATA 1965-2021'!D580-'Q2 DATA 1965-2021'!AM580</f>
        <v>4.12</v>
      </c>
      <c r="AG600" s="47">
        <v>2.5499999999999998</v>
      </c>
      <c r="AH600" s="47">
        <v>0.01</v>
      </c>
      <c r="AT600" s="45">
        <v>201208</v>
      </c>
      <c r="AU600">
        <f>'Q2 DATA 1965-2021'!E580-'Q2 DATA 1965-2021'!AM580</f>
        <v>3.93</v>
      </c>
      <c r="AV600" s="47">
        <v>2.5499999999999998</v>
      </c>
      <c r="AW600" s="47">
        <v>0.01</v>
      </c>
      <c r="BI600" s="45">
        <v>201208</v>
      </c>
      <c r="BJ600">
        <f>'Q2 DATA 1965-2021'!F580-'Q2 DATA 1965-2021'!AM580</f>
        <v>2.2400000000000002</v>
      </c>
      <c r="BK600" s="47">
        <v>2.5499999999999998</v>
      </c>
      <c r="BL600" s="47">
        <v>0.01</v>
      </c>
    </row>
    <row r="601" spans="1:64" x14ac:dyDescent="0.2">
      <c r="A601" s="45">
        <v>201209</v>
      </c>
      <c r="B601">
        <f>'Q2 DATA 1965-2021'!B581-'Q2 DATA 1965-2021'!AM581</f>
        <v>4.46</v>
      </c>
      <c r="C601" s="47">
        <v>2.73</v>
      </c>
      <c r="D601" s="47">
        <v>0.01</v>
      </c>
      <c r="P601" s="45">
        <v>201209</v>
      </c>
      <c r="Q601">
        <f>'Q2 DATA 1965-2021'!C581-'Q2 DATA 1965-2021'!AM581</f>
        <v>4.13</v>
      </c>
      <c r="R601" s="47">
        <v>2.73</v>
      </c>
      <c r="S601" s="47">
        <v>0.01</v>
      </c>
      <c r="AE601" s="45">
        <v>201209</v>
      </c>
      <c r="AF601">
        <f>'Q2 DATA 1965-2021'!D581-'Q2 DATA 1965-2021'!AM581</f>
        <v>2.62</v>
      </c>
      <c r="AG601" s="47">
        <v>2.73</v>
      </c>
      <c r="AH601" s="47">
        <v>0.01</v>
      </c>
      <c r="AT601" s="45">
        <v>201209</v>
      </c>
      <c r="AU601">
        <f>'Q2 DATA 1965-2021'!E581-'Q2 DATA 1965-2021'!AM581</f>
        <v>2.1900000000000004</v>
      </c>
      <c r="AV601" s="47">
        <v>2.73</v>
      </c>
      <c r="AW601" s="47">
        <v>0.01</v>
      </c>
      <c r="BI601" s="45">
        <v>201209</v>
      </c>
      <c r="BJ601">
        <f>'Q2 DATA 1965-2021'!F581-'Q2 DATA 1965-2021'!AM581</f>
        <v>2.7</v>
      </c>
      <c r="BK601" s="47">
        <v>2.73</v>
      </c>
      <c r="BL601" s="47">
        <v>0.01</v>
      </c>
    </row>
    <row r="602" spans="1:64" x14ac:dyDescent="0.2">
      <c r="A602" s="45">
        <v>201210</v>
      </c>
      <c r="B602">
        <f>'Q2 DATA 1965-2021'!B582-'Q2 DATA 1965-2021'!AM582</f>
        <v>-3.4</v>
      </c>
      <c r="C602" s="47">
        <v>-1.76</v>
      </c>
      <c r="D602" s="47">
        <v>0.01</v>
      </c>
      <c r="P602" s="45">
        <v>201210</v>
      </c>
      <c r="Q602">
        <f>'Q2 DATA 1965-2021'!C582-'Q2 DATA 1965-2021'!AM582</f>
        <v>-2.6999999999999997</v>
      </c>
      <c r="R602" s="47">
        <v>-1.76</v>
      </c>
      <c r="S602" s="47">
        <v>0.01</v>
      </c>
      <c r="AE602" s="45">
        <v>201210</v>
      </c>
      <c r="AF602">
        <f>'Q2 DATA 1965-2021'!D582-'Q2 DATA 1965-2021'!AM582</f>
        <v>-0.82000000000000006</v>
      </c>
      <c r="AG602" s="47">
        <v>-1.76</v>
      </c>
      <c r="AH602" s="47">
        <v>0.01</v>
      </c>
      <c r="AT602" s="45">
        <v>201210</v>
      </c>
      <c r="AU602">
        <f>'Q2 DATA 1965-2021'!E582-'Q2 DATA 1965-2021'!AM582</f>
        <v>-0.31</v>
      </c>
      <c r="AV602" s="47">
        <v>-1.76</v>
      </c>
      <c r="AW602" s="47">
        <v>0.01</v>
      </c>
      <c r="BI602" s="45">
        <v>201210</v>
      </c>
      <c r="BJ602">
        <f>'Q2 DATA 1965-2021'!F582-'Q2 DATA 1965-2021'!AM582</f>
        <v>-1.93</v>
      </c>
      <c r="BK602" s="47">
        <v>-1.76</v>
      </c>
      <c r="BL602" s="47">
        <v>0.01</v>
      </c>
    </row>
    <row r="603" spans="1:64" x14ac:dyDescent="0.2">
      <c r="A603" s="45">
        <v>201211</v>
      </c>
      <c r="B603">
        <f>'Q2 DATA 1965-2021'!B583-'Q2 DATA 1965-2021'!AM583</f>
        <v>0.57999999999999996</v>
      </c>
      <c r="C603" s="47">
        <v>0.78</v>
      </c>
      <c r="D603" s="47">
        <v>0.01</v>
      </c>
      <c r="P603" s="45">
        <v>201211</v>
      </c>
      <c r="Q603">
        <f>'Q2 DATA 1965-2021'!C583-'Q2 DATA 1965-2021'!AM583</f>
        <v>0.41</v>
      </c>
      <c r="R603" s="47">
        <v>0.78</v>
      </c>
      <c r="S603" s="47">
        <v>0.01</v>
      </c>
      <c r="AE603" s="45">
        <v>201211</v>
      </c>
      <c r="AF603">
        <f>'Q2 DATA 1965-2021'!D583-'Q2 DATA 1965-2021'!AM583</f>
        <v>2.2000000000000002</v>
      </c>
      <c r="AG603" s="47">
        <v>0.78</v>
      </c>
      <c r="AH603" s="47">
        <v>0.01</v>
      </c>
      <c r="AT603" s="45">
        <v>201211</v>
      </c>
      <c r="AU603">
        <f>'Q2 DATA 1965-2021'!E583-'Q2 DATA 1965-2021'!AM583</f>
        <v>1.76</v>
      </c>
      <c r="AV603" s="47">
        <v>0.78</v>
      </c>
      <c r="AW603" s="47">
        <v>0.01</v>
      </c>
      <c r="BI603" s="45">
        <v>201211</v>
      </c>
      <c r="BJ603">
        <f>'Q2 DATA 1965-2021'!F583-'Q2 DATA 1965-2021'!AM583</f>
        <v>0.53</v>
      </c>
      <c r="BK603" s="47">
        <v>0.78</v>
      </c>
      <c r="BL603" s="47">
        <v>0.01</v>
      </c>
    </row>
    <row r="604" spans="1:64" x14ac:dyDescent="0.2">
      <c r="A604" s="45">
        <v>201212</v>
      </c>
      <c r="B604">
        <f>'Q2 DATA 1965-2021'!B584-'Q2 DATA 1965-2021'!AM584</f>
        <v>3.4400000000000004</v>
      </c>
      <c r="C604" s="47">
        <v>1.18</v>
      </c>
      <c r="D604" s="47">
        <v>0.01</v>
      </c>
      <c r="P604" s="45">
        <v>201212</v>
      </c>
      <c r="Q604">
        <f>'Q2 DATA 1965-2021'!C584-'Q2 DATA 1965-2021'!AM584</f>
        <v>3.49</v>
      </c>
      <c r="R604" s="47">
        <v>1.18</v>
      </c>
      <c r="S604" s="47">
        <v>0.01</v>
      </c>
      <c r="AE604" s="45">
        <v>201212</v>
      </c>
      <c r="AF604">
        <f>'Q2 DATA 1965-2021'!D584-'Q2 DATA 1965-2021'!AM584</f>
        <v>2.91</v>
      </c>
      <c r="AG604" s="47">
        <v>1.18</v>
      </c>
      <c r="AH604" s="47">
        <v>0.01</v>
      </c>
      <c r="AT604" s="45">
        <v>201212</v>
      </c>
      <c r="AU604">
        <f>'Q2 DATA 1965-2021'!E584-'Q2 DATA 1965-2021'!AM584</f>
        <v>2.58</v>
      </c>
      <c r="AV604" s="47">
        <v>1.18</v>
      </c>
      <c r="AW604" s="47">
        <v>0.01</v>
      </c>
      <c r="BI604" s="45">
        <v>201212</v>
      </c>
      <c r="BJ604">
        <f>'Q2 DATA 1965-2021'!F584-'Q2 DATA 1965-2021'!AM584</f>
        <v>0.69</v>
      </c>
      <c r="BK604" s="47">
        <v>1.18</v>
      </c>
      <c r="BL604" s="47">
        <v>0.01</v>
      </c>
    </row>
    <row r="605" spans="1:64" x14ac:dyDescent="0.2">
      <c r="A605" s="45">
        <v>201301</v>
      </c>
      <c r="B605">
        <f>'Q2 DATA 1965-2021'!B585-'Q2 DATA 1965-2021'!AM585</f>
        <v>5.8</v>
      </c>
      <c r="C605" s="47">
        <v>5.57</v>
      </c>
      <c r="D605" s="47">
        <v>0</v>
      </c>
      <c r="P605" s="45">
        <v>201301</v>
      </c>
      <c r="Q605">
        <f>'Q2 DATA 1965-2021'!C585-'Q2 DATA 1965-2021'!AM585</f>
        <v>6.59</v>
      </c>
      <c r="R605" s="47">
        <v>5.57</v>
      </c>
      <c r="S605" s="47">
        <v>0</v>
      </c>
      <c r="AE605" s="45">
        <v>201301</v>
      </c>
      <c r="AF605">
        <f>'Q2 DATA 1965-2021'!D585-'Q2 DATA 1965-2021'!AM585</f>
        <v>6.61</v>
      </c>
      <c r="AG605" s="47">
        <v>5.57</v>
      </c>
      <c r="AH605" s="47">
        <v>0</v>
      </c>
      <c r="AT605" s="45">
        <v>201301</v>
      </c>
      <c r="AU605">
        <f>'Q2 DATA 1965-2021'!E585-'Q2 DATA 1965-2021'!AM585</f>
        <v>7.4</v>
      </c>
      <c r="AV605" s="47">
        <v>5.57</v>
      </c>
      <c r="AW605" s="47">
        <v>0</v>
      </c>
      <c r="BI605" s="45">
        <v>201301</v>
      </c>
      <c r="BJ605">
        <f>'Q2 DATA 1965-2021'!F585-'Q2 DATA 1965-2021'!AM585</f>
        <v>5.17</v>
      </c>
      <c r="BK605" s="47">
        <v>5.57</v>
      </c>
      <c r="BL605" s="47">
        <v>0</v>
      </c>
    </row>
    <row r="606" spans="1:64" x14ac:dyDescent="0.2">
      <c r="A606" s="45">
        <v>201302</v>
      </c>
      <c r="B606">
        <f>'Q2 DATA 1965-2021'!B586-'Q2 DATA 1965-2021'!AM586</f>
        <v>0.73</v>
      </c>
      <c r="C606" s="47">
        <v>1.29</v>
      </c>
      <c r="D606" s="47">
        <v>0</v>
      </c>
      <c r="P606" s="45">
        <v>201302</v>
      </c>
      <c r="Q606">
        <f>'Q2 DATA 1965-2021'!C586-'Q2 DATA 1965-2021'!AM586</f>
        <v>1.25</v>
      </c>
      <c r="R606" s="47">
        <v>1.29</v>
      </c>
      <c r="S606" s="47">
        <v>0</v>
      </c>
      <c r="AE606" s="45">
        <v>201302</v>
      </c>
      <c r="AF606">
        <f>'Q2 DATA 1965-2021'!D586-'Q2 DATA 1965-2021'!AM586</f>
        <v>1.4</v>
      </c>
      <c r="AG606" s="47">
        <v>1.29</v>
      </c>
      <c r="AH606" s="47">
        <v>0</v>
      </c>
      <c r="AT606" s="45">
        <v>201302</v>
      </c>
      <c r="AU606">
        <f>'Q2 DATA 1965-2021'!E586-'Q2 DATA 1965-2021'!AM586</f>
        <v>1.2</v>
      </c>
      <c r="AV606" s="47">
        <v>1.29</v>
      </c>
      <c r="AW606" s="47">
        <v>0</v>
      </c>
      <c r="BI606" s="45">
        <v>201302</v>
      </c>
      <c r="BJ606">
        <f>'Q2 DATA 1965-2021'!F586-'Q2 DATA 1965-2021'!AM586</f>
        <v>1.34</v>
      </c>
      <c r="BK606" s="47">
        <v>1.29</v>
      </c>
      <c r="BL606" s="47">
        <v>0</v>
      </c>
    </row>
    <row r="607" spans="1:64" x14ac:dyDescent="0.2">
      <c r="A607" s="45">
        <v>201303</v>
      </c>
      <c r="B607">
        <f>'Q2 DATA 1965-2021'!B587-'Q2 DATA 1965-2021'!AM587</f>
        <v>5.35</v>
      </c>
      <c r="C607" s="47">
        <v>4.03</v>
      </c>
      <c r="D607" s="47">
        <v>0</v>
      </c>
      <c r="P607" s="45">
        <v>201303</v>
      </c>
      <c r="Q607">
        <f>'Q2 DATA 1965-2021'!C587-'Q2 DATA 1965-2021'!AM587</f>
        <v>4.63</v>
      </c>
      <c r="R607" s="47">
        <v>4.03</v>
      </c>
      <c r="S607" s="47">
        <v>0</v>
      </c>
      <c r="AE607" s="45">
        <v>201303</v>
      </c>
      <c r="AF607">
        <f>'Q2 DATA 1965-2021'!D587-'Q2 DATA 1965-2021'!AM587</f>
        <v>4.88</v>
      </c>
      <c r="AG607" s="47">
        <v>4.03</v>
      </c>
      <c r="AH607" s="47">
        <v>0</v>
      </c>
      <c r="AT607" s="45">
        <v>201303</v>
      </c>
      <c r="AU607">
        <f>'Q2 DATA 1965-2021'!E587-'Q2 DATA 1965-2021'!AM587</f>
        <v>4.51</v>
      </c>
      <c r="AV607" s="47">
        <v>4.03</v>
      </c>
      <c r="AW607" s="47">
        <v>0</v>
      </c>
      <c r="BI607" s="45">
        <v>201303</v>
      </c>
      <c r="BJ607">
        <f>'Q2 DATA 1965-2021'!F587-'Q2 DATA 1965-2021'!AM587</f>
        <v>3.85</v>
      </c>
      <c r="BK607" s="47">
        <v>4.03</v>
      </c>
      <c r="BL607" s="47">
        <v>0</v>
      </c>
    </row>
    <row r="608" spans="1:64" x14ac:dyDescent="0.2">
      <c r="A608" s="45">
        <v>201304</v>
      </c>
      <c r="B608">
        <f>'Q2 DATA 1965-2021'!B588-'Q2 DATA 1965-2021'!AM588</f>
        <v>0.17</v>
      </c>
      <c r="C608" s="47">
        <v>1.55</v>
      </c>
      <c r="D608" s="47">
        <v>0</v>
      </c>
      <c r="P608" s="45">
        <v>201304</v>
      </c>
      <c r="Q608">
        <f>'Q2 DATA 1965-2021'!C588-'Q2 DATA 1965-2021'!AM588</f>
        <v>-0.66</v>
      </c>
      <c r="R608" s="47">
        <v>1.55</v>
      </c>
      <c r="S608" s="47">
        <v>0</v>
      </c>
      <c r="AE608" s="45">
        <v>201304</v>
      </c>
      <c r="AF608">
        <f>'Q2 DATA 1965-2021'!D588-'Q2 DATA 1965-2021'!AM588</f>
        <v>-0.82</v>
      </c>
      <c r="AG608" s="47">
        <v>1.55</v>
      </c>
      <c r="AH608" s="47">
        <v>0</v>
      </c>
      <c r="AT608" s="45">
        <v>201304</v>
      </c>
      <c r="AU608">
        <f>'Q2 DATA 1965-2021'!E588-'Q2 DATA 1965-2021'!AM588</f>
        <v>0.94</v>
      </c>
      <c r="AV608" s="47">
        <v>1.55</v>
      </c>
      <c r="AW608" s="47">
        <v>0</v>
      </c>
      <c r="BI608" s="45">
        <v>201304</v>
      </c>
      <c r="BJ608">
        <f>'Q2 DATA 1965-2021'!F588-'Q2 DATA 1965-2021'!AM588</f>
        <v>1.92</v>
      </c>
      <c r="BK608" s="47">
        <v>1.55</v>
      </c>
      <c r="BL608" s="47">
        <v>0</v>
      </c>
    </row>
    <row r="609" spans="1:64" x14ac:dyDescent="0.2">
      <c r="A609" s="45">
        <v>201305</v>
      </c>
      <c r="B609">
        <f>'Q2 DATA 1965-2021'!B589-'Q2 DATA 1965-2021'!AM589</f>
        <v>5.62</v>
      </c>
      <c r="C609" s="47">
        <v>2.8</v>
      </c>
      <c r="D609" s="47">
        <v>0</v>
      </c>
      <c r="P609" s="45">
        <v>201305</v>
      </c>
      <c r="Q609">
        <f>'Q2 DATA 1965-2021'!C589-'Q2 DATA 1965-2021'!AM589</f>
        <v>5.52</v>
      </c>
      <c r="R609" s="47">
        <v>2.8</v>
      </c>
      <c r="S609" s="47">
        <v>0</v>
      </c>
      <c r="AE609" s="45">
        <v>201305</v>
      </c>
      <c r="AF609">
        <f>'Q2 DATA 1965-2021'!D589-'Q2 DATA 1965-2021'!AM589</f>
        <v>4.57</v>
      </c>
      <c r="AG609" s="47">
        <v>2.8</v>
      </c>
      <c r="AH609" s="47">
        <v>0</v>
      </c>
      <c r="AT609" s="45">
        <v>201305</v>
      </c>
      <c r="AU609">
        <f>'Q2 DATA 1965-2021'!E589-'Q2 DATA 1965-2021'!AM589</f>
        <v>3.47</v>
      </c>
      <c r="AV609" s="47">
        <v>2.8</v>
      </c>
      <c r="AW609" s="47">
        <v>0</v>
      </c>
      <c r="BI609" s="45">
        <v>201305</v>
      </c>
      <c r="BJ609">
        <f>'Q2 DATA 1965-2021'!F589-'Q2 DATA 1965-2021'!AM589</f>
        <v>2.4500000000000002</v>
      </c>
      <c r="BK609" s="47">
        <v>2.8</v>
      </c>
      <c r="BL609" s="47">
        <v>0</v>
      </c>
    </row>
    <row r="610" spans="1:64" x14ac:dyDescent="0.2">
      <c r="A610" s="45">
        <v>201306</v>
      </c>
      <c r="B610">
        <f>'Q2 DATA 1965-2021'!B590-'Q2 DATA 1965-2021'!AM590</f>
        <v>0.6</v>
      </c>
      <c r="C610" s="47">
        <v>-1.2</v>
      </c>
      <c r="D610" s="47">
        <v>0</v>
      </c>
      <c r="P610" s="45">
        <v>201306</v>
      </c>
      <c r="Q610">
        <f>'Q2 DATA 1965-2021'!C590-'Q2 DATA 1965-2021'!AM590</f>
        <v>0.25</v>
      </c>
      <c r="R610" s="47">
        <v>-1.2</v>
      </c>
      <c r="S610" s="47">
        <v>0</v>
      </c>
      <c r="AE610" s="45">
        <v>201306</v>
      </c>
      <c r="AF610">
        <f>'Q2 DATA 1965-2021'!D590-'Q2 DATA 1965-2021'!AM590</f>
        <v>-0.81</v>
      </c>
      <c r="AG610" s="47">
        <v>-1.2</v>
      </c>
      <c r="AH610" s="47">
        <v>0</v>
      </c>
      <c r="AT610" s="45">
        <v>201306</v>
      </c>
      <c r="AU610">
        <f>'Q2 DATA 1965-2021'!E590-'Q2 DATA 1965-2021'!AM590</f>
        <v>-1.75</v>
      </c>
      <c r="AV610" s="47">
        <v>-1.2</v>
      </c>
      <c r="AW610" s="47">
        <v>0</v>
      </c>
      <c r="BI610" s="45">
        <v>201306</v>
      </c>
      <c r="BJ610">
        <f>'Q2 DATA 1965-2021'!F590-'Q2 DATA 1965-2021'!AM590</f>
        <v>-1.31</v>
      </c>
      <c r="BK610" s="47">
        <v>-1.2</v>
      </c>
      <c r="BL610" s="47">
        <v>0</v>
      </c>
    </row>
    <row r="611" spans="1:64" x14ac:dyDescent="0.2">
      <c r="A611" s="45">
        <v>201307</v>
      </c>
      <c r="B611">
        <f>'Q2 DATA 1965-2021'!B591-'Q2 DATA 1965-2021'!AM591</f>
        <v>8.23</v>
      </c>
      <c r="C611" s="47">
        <v>5.65</v>
      </c>
      <c r="D611" s="47">
        <v>0</v>
      </c>
      <c r="P611" s="45">
        <v>201307</v>
      </c>
      <c r="Q611">
        <f>'Q2 DATA 1965-2021'!C591-'Q2 DATA 1965-2021'!AM591</f>
        <v>6.86</v>
      </c>
      <c r="R611" s="47">
        <v>5.65</v>
      </c>
      <c r="S611" s="47">
        <v>0</v>
      </c>
      <c r="AE611" s="45">
        <v>201307</v>
      </c>
      <c r="AF611">
        <f>'Q2 DATA 1965-2021'!D591-'Q2 DATA 1965-2021'!AM591</f>
        <v>7.67</v>
      </c>
      <c r="AG611" s="47">
        <v>5.65</v>
      </c>
      <c r="AH611" s="47">
        <v>0</v>
      </c>
      <c r="AT611" s="45">
        <v>201307</v>
      </c>
      <c r="AU611">
        <f>'Q2 DATA 1965-2021'!E591-'Q2 DATA 1965-2021'!AM591</f>
        <v>6.72</v>
      </c>
      <c r="AV611" s="47">
        <v>5.65</v>
      </c>
      <c r="AW611" s="47">
        <v>0</v>
      </c>
      <c r="BI611" s="45">
        <v>201307</v>
      </c>
      <c r="BJ611">
        <f>'Q2 DATA 1965-2021'!F591-'Q2 DATA 1965-2021'!AM591</f>
        <v>5.23</v>
      </c>
      <c r="BK611" s="47">
        <v>5.65</v>
      </c>
      <c r="BL611" s="47">
        <v>0</v>
      </c>
    </row>
    <row r="612" spans="1:64" x14ac:dyDescent="0.2">
      <c r="A612" s="45">
        <v>201308</v>
      </c>
      <c r="B612">
        <f>'Q2 DATA 1965-2021'!B592-'Q2 DATA 1965-2021'!AM592</f>
        <v>-2.89</v>
      </c>
      <c r="C612" s="47">
        <v>-2.71</v>
      </c>
      <c r="D612" s="47">
        <v>0</v>
      </c>
      <c r="P612" s="45">
        <v>201308</v>
      </c>
      <c r="Q612">
        <f>'Q2 DATA 1965-2021'!C592-'Q2 DATA 1965-2021'!AM592</f>
        <v>-2.5099999999999998</v>
      </c>
      <c r="R612" s="47">
        <v>-2.71</v>
      </c>
      <c r="S612" s="47">
        <v>0</v>
      </c>
      <c r="AE612" s="45">
        <v>201308</v>
      </c>
      <c r="AF612">
        <f>'Q2 DATA 1965-2021'!D592-'Q2 DATA 1965-2021'!AM592</f>
        <v>-2.72</v>
      </c>
      <c r="AG612" s="47">
        <v>-2.71</v>
      </c>
      <c r="AH612" s="47">
        <v>0</v>
      </c>
      <c r="AT612" s="45">
        <v>201308</v>
      </c>
      <c r="AU612">
        <f>'Q2 DATA 1965-2021'!E592-'Q2 DATA 1965-2021'!AM592</f>
        <v>-2.38</v>
      </c>
      <c r="AV612" s="47">
        <v>-2.71</v>
      </c>
      <c r="AW612" s="47">
        <v>0</v>
      </c>
      <c r="BI612" s="45">
        <v>201308</v>
      </c>
      <c r="BJ612">
        <f>'Q2 DATA 1965-2021'!F592-'Q2 DATA 1965-2021'!AM592</f>
        <v>-2.77</v>
      </c>
      <c r="BK612" s="47">
        <v>-2.71</v>
      </c>
      <c r="BL612" s="47">
        <v>0</v>
      </c>
    </row>
    <row r="613" spans="1:64" x14ac:dyDescent="0.2">
      <c r="A613" s="45">
        <v>201309</v>
      </c>
      <c r="B613">
        <f>'Q2 DATA 1965-2021'!B593-'Q2 DATA 1965-2021'!AM593</f>
        <v>7.09</v>
      </c>
      <c r="C613" s="47">
        <v>3.77</v>
      </c>
      <c r="D613" s="47">
        <v>0</v>
      </c>
      <c r="P613" s="45">
        <v>201309</v>
      </c>
      <c r="Q613">
        <f>'Q2 DATA 1965-2021'!C593-'Q2 DATA 1965-2021'!AM593</f>
        <v>6.46</v>
      </c>
      <c r="R613" s="47">
        <v>3.77</v>
      </c>
      <c r="S613" s="47">
        <v>0</v>
      </c>
      <c r="AE613" s="45">
        <v>201309</v>
      </c>
      <c r="AF613">
        <f>'Q2 DATA 1965-2021'!D593-'Q2 DATA 1965-2021'!AM593</f>
        <v>5.66</v>
      </c>
      <c r="AG613" s="47">
        <v>3.77</v>
      </c>
      <c r="AH613" s="47">
        <v>0</v>
      </c>
      <c r="AT613" s="45">
        <v>201309</v>
      </c>
      <c r="AU613">
        <f>'Q2 DATA 1965-2021'!E593-'Q2 DATA 1965-2021'!AM593</f>
        <v>5.31</v>
      </c>
      <c r="AV613" s="47">
        <v>3.77</v>
      </c>
      <c r="AW613" s="47">
        <v>0</v>
      </c>
      <c r="BI613" s="45">
        <v>201309</v>
      </c>
      <c r="BJ613">
        <f>'Q2 DATA 1965-2021'!F593-'Q2 DATA 1965-2021'!AM593</f>
        <v>3.19</v>
      </c>
      <c r="BK613" s="47">
        <v>3.77</v>
      </c>
      <c r="BL613" s="47">
        <v>0</v>
      </c>
    </row>
    <row r="614" spans="1:64" x14ac:dyDescent="0.2">
      <c r="A614" s="45">
        <v>201310</v>
      </c>
      <c r="B614">
        <f>'Q2 DATA 1965-2021'!B594-'Q2 DATA 1965-2021'!AM594</f>
        <v>1.62</v>
      </c>
      <c r="C614" s="47">
        <v>4.18</v>
      </c>
      <c r="D614" s="47">
        <v>0</v>
      </c>
      <c r="P614" s="45">
        <v>201310</v>
      </c>
      <c r="Q614">
        <f>'Q2 DATA 1965-2021'!C594-'Q2 DATA 1965-2021'!AM594</f>
        <v>1.93</v>
      </c>
      <c r="R614" s="47">
        <v>4.18</v>
      </c>
      <c r="S614" s="47">
        <v>0</v>
      </c>
      <c r="AE614" s="45">
        <v>201310</v>
      </c>
      <c r="AF614">
        <f>'Q2 DATA 1965-2021'!D594-'Q2 DATA 1965-2021'!AM594</f>
        <v>3.76</v>
      </c>
      <c r="AG614" s="47">
        <v>4.18</v>
      </c>
      <c r="AH614" s="47">
        <v>0</v>
      </c>
      <c r="AT614" s="45">
        <v>201310</v>
      </c>
      <c r="AU614">
        <f>'Q2 DATA 1965-2021'!E594-'Q2 DATA 1965-2021'!AM594</f>
        <v>3.3</v>
      </c>
      <c r="AV614" s="47">
        <v>4.18</v>
      </c>
      <c r="AW614" s="47">
        <v>0</v>
      </c>
      <c r="BI614" s="45">
        <v>201310</v>
      </c>
      <c r="BJ614">
        <f>'Q2 DATA 1965-2021'!F594-'Q2 DATA 1965-2021'!AM594</f>
        <v>4.54</v>
      </c>
      <c r="BK614" s="47">
        <v>4.18</v>
      </c>
      <c r="BL614" s="47">
        <v>0</v>
      </c>
    </row>
    <row r="615" spans="1:64" x14ac:dyDescent="0.2">
      <c r="A615" s="45">
        <v>201311</v>
      </c>
      <c r="B615">
        <f>'Q2 DATA 1965-2021'!B595-'Q2 DATA 1965-2021'!AM595</f>
        <v>5.89</v>
      </c>
      <c r="C615" s="47">
        <v>3.13</v>
      </c>
      <c r="D615" s="47">
        <v>0</v>
      </c>
      <c r="P615" s="45">
        <v>201311</v>
      </c>
      <c r="Q615">
        <f>'Q2 DATA 1965-2021'!C595-'Q2 DATA 1965-2021'!AM595</f>
        <v>4.3600000000000003</v>
      </c>
      <c r="R615" s="47">
        <v>3.13</v>
      </c>
      <c r="S615" s="47">
        <v>0</v>
      </c>
      <c r="AE615" s="45">
        <v>201311</v>
      </c>
      <c r="AF615">
        <f>'Q2 DATA 1965-2021'!D595-'Q2 DATA 1965-2021'!AM595</f>
        <v>3.38</v>
      </c>
      <c r="AG615" s="47">
        <v>3.13</v>
      </c>
      <c r="AH615" s="47">
        <v>0</v>
      </c>
      <c r="AT615" s="45">
        <v>201311</v>
      </c>
      <c r="AU615">
        <f>'Q2 DATA 1965-2021'!E595-'Q2 DATA 1965-2021'!AM595</f>
        <v>1.88</v>
      </c>
      <c r="AV615" s="47">
        <v>3.13</v>
      </c>
      <c r="AW615" s="47">
        <v>0</v>
      </c>
      <c r="BI615" s="45">
        <v>201311</v>
      </c>
      <c r="BJ615">
        <f>'Q2 DATA 1965-2021'!F595-'Q2 DATA 1965-2021'!AM595</f>
        <v>3.16</v>
      </c>
      <c r="BK615" s="47">
        <v>3.13</v>
      </c>
      <c r="BL615" s="47">
        <v>0</v>
      </c>
    </row>
    <row r="616" spans="1:64" x14ac:dyDescent="0.2">
      <c r="A616" s="45">
        <v>201312</v>
      </c>
      <c r="B616">
        <f>'Q2 DATA 1965-2021'!B596-'Q2 DATA 1965-2021'!AM596</f>
        <v>2.0299999999999998</v>
      </c>
      <c r="C616" s="47">
        <v>2.81</v>
      </c>
      <c r="D616" s="47">
        <v>0</v>
      </c>
      <c r="P616" s="45">
        <v>201312</v>
      </c>
      <c r="Q616">
        <f>'Q2 DATA 1965-2021'!C596-'Q2 DATA 1965-2021'!AM596</f>
        <v>2.23</v>
      </c>
      <c r="R616" s="47">
        <v>2.81</v>
      </c>
      <c r="S616" s="47">
        <v>0</v>
      </c>
      <c r="AE616" s="45">
        <v>201312</v>
      </c>
      <c r="AF616">
        <f>'Q2 DATA 1965-2021'!D596-'Q2 DATA 1965-2021'!AM596</f>
        <v>2.86</v>
      </c>
      <c r="AG616" s="47">
        <v>2.81</v>
      </c>
      <c r="AH616" s="47">
        <v>0</v>
      </c>
      <c r="AT616" s="45">
        <v>201312</v>
      </c>
      <c r="AU616">
        <f>'Q2 DATA 1965-2021'!E596-'Q2 DATA 1965-2021'!AM596</f>
        <v>3.27</v>
      </c>
      <c r="AV616" s="47">
        <v>2.81</v>
      </c>
      <c r="AW616" s="47">
        <v>0</v>
      </c>
      <c r="BI616" s="45">
        <v>201312</v>
      </c>
      <c r="BJ616">
        <f>'Q2 DATA 1965-2021'!F596-'Q2 DATA 1965-2021'!AM596</f>
        <v>2.59</v>
      </c>
      <c r="BK616" s="47">
        <v>2.81</v>
      </c>
      <c r="BL616" s="47">
        <v>0</v>
      </c>
    </row>
    <row r="617" spans="1:64" x14ac:dyDescent="0.2">
      <c r="A617" s="45">
        <v>201401</v>
      </c>
      <c r="B617">
        <f>'Q2 DATA 1965-2021'!B597-'Q2 DATA 1965-2021'!AM597</f>
        <v>-1.32</v>
      </c>
      <c r="C617" s="47">
        <v>-3.32</v>
      </c>
      <c r="D617" s="47">
        <v>0</v>
      </c>
      <c r="P617" s="45">
        <v>201401</v>
      </c>
      <c r="Q617">
        <f>'Q2 DATA 1965-2021'!C597-'Q2 DATA 1965-2021'!AM597</f>
        <v>-3.15</v>
      </c>
      <c r="R617" s="47">
        <v>-3.32</v>
      </c>
      <c r="S617" s="47">
        <v>0</v>
      </c>
      <c r="AE617" s="45">
        <v>201401</v>
      </c>
      <c r="AF617">
        <f>'Q2 DATA 1965-2021'!D597-'Q2 DATA 1965-2021'!AM597</f>
        <v>-2.23</v>
      </c>
      <c r="AG617" s="47">
        <v>-3.32</v>
      </c>
      <c r="AH617" s="47">
        <v>0</v>
      </c>
      <c r="AT617" s="45">
        <v>201401</v>
      </c>
      <c r="AU617">
        <f>'Q2 DATA 1965-2021'!E597-'Q2 DATA 1965-2021'!AM597</f>
        <v>-2.87</v>
      </c>
      <c r="AV617" s="47">
        <v>-3.32</v>
      </c>
      <c r="AW617" s="47">
        <v>0</v>
      </c>
      <c r="BI617" s="45">
        <v>201401</v>
      </c>
      <c r="BJ617">
        <f>'Q2 DATA 1965-2021'!F597-'Q2 DATA 1965-2021'!AM597</f>
        <v>-3.55</v>
      </c>
      <c r="BK617" s="47">
        <v>-3.32</v>
      </c>
      <c r="BL617" s="47">
        <v>0</v>
      </c>
    </row>
    <row r="618" spans="1:64" x14ac:dyDescent="0.2">
      <c r="A618" s="45">
        <v>201402</v>
      </c>
      <c r="B618">
        <f>'Q2 DATA 1965-2021'!B598-'Q2 DATA 1965-2021'!AM598</f>
        <v>4.7</v>
      </c>
      <c r="C618" s="47">
        <v>4.6500000000000004</v>
      </c>
      <c r="D618" s="47">
        <v>0</v>
      </c>
      <c r="P618" s="45">
        <v>201402</v>
      </c>
      <c r="Q618">
        <f>'Q2 DATA 1965-2021'!C598-'Q2 DATA 1965-2021'!AM598</f>
        <v>4.67</v>
      </c>
      <c r="R618" s="47">
        <v>4.6500000000000004</v>
      </c>
      <c r="S618" s="47">
        <v>0</v>
      </c>
      <c r="AE618" s="45">
        <v>201402</v>
      </c>
      <c r="AF618">
        <f>'Q2 DATA 1965-2021'!D598-'Q2 DATA 1965-2021'!AM598</f>
        <v>5.5</v>
      </c>
      <c r="AG618" s="47">
        <v>4.6500000000000004</v>
      </c>
      <c r="AH618" s="47">
        <v>0</v>
      </c>
      <c r="AT618" s="45">
        <v>201402</v>
      </c>
      <c r="AU618">
        <f>'Q2 DATA 1965-2021'!E598-'Q2 DATA 1965-2021'!AM598</f>
        <v>5.8</v>
      </c>
      <c r="AV618" s="47">
        <v>4.6500000000000004</v>
      </c>
      <c r="AW618" s="47">
        <v>0</v>
      </c>
      <c r="BI618" s="45">
        <v>201402</v>
      </c>
      <c r="BJ618">
        <f>'Q2 DATA 1965-2021'!F598-'Q2 DATA 1965-2021'!AM598</f>
        <v>4.46</v>
      </c>
      <c r="BK618" s="47">
        <v>4.6500000000000004</v>
      </c>
      <c r="BL618" s="47">
        <v>0</v>
      </c>
    </row>
    <row r="619" spans="1:64" x14ac:dyDescent="0.2">
      <c r="A619" s="45">
        <v>201403</v>
      </c>
      <c r="B619">
        <f>'Q2 DATA 1965-2021'!B599-'Q2 DATA 1965-2021'!AM599</f>
        <v>-0.3</v>
      </c>
      <c r="C619" s="47">
        <v>0.43</v>
      </c>
      <c r="D619" s="47">
        <v>0</v>
      </c>
      <c r="P619" s="45">
        <v>201403</v>
      </c>
      <c r="Q619">
        <f>'Q2 DATA 1965-2021'!C599-'Q2 DATA 1965-2021'!AM599</f>
        <v>-0.48</v>
      </c>
      <c r="R619" s="47">
        <v>0.43</v>
      </c>
      <c r="S619" s="47">
        <v>0</v>
      </c>
      <c r="AE619" s="45">
        <v>201403</v>
      </c>
      <c r="AF619">
        <f>'Q2 DATA 1965-2021'!D599-'Q2 DATA 1965-2021'!AM599</f>
        <v>-0.97</v>
      </c>
      <c r="AG619" s="47">
        <v>0.43</v>
      </c>
      <c r="AH619" s="47">
        <v>0</v>
      </c>
      <c r="AT619" s="45">
        <v>201403</v>
      </c>
      <c r="AU619">
        <f>'Q2 DATA 1965-2021'!E599-'Q2 DATA 1965-2021'!AM599</f>
        <v>-0.2</v>
      </c>
      <c r="AV619" s="47">
        <v>0.43</v>
      </c>
      <c r="AW619" s="47">
        <v>0</v>
      </c>
      <c r="BI619" s="45">
        <v>201403</v>
      </c>
      <c r="BJ619">
        <f>'Q2 DATA 1965-2021'!F599-'Q2 DATA 1965-2021'!AM599</f>
        <v>0.83</v>
      </c>
      <c r="BK619" s="47">
        <v>0.43</v>
      </c>
      <c r="BL619" s="47">
        <v>0</v>
      </c>
    </row>
    <row r="620" spans="1:64" x14ac:dyDescent="0.2">
      <c r="A620" s="45">
        <v>201404</v>
      </c>
      <c r="B620">
        <f>'Q2 DATA 1965-2021'!B600-'Q2 DATA 1965-2021'!AM600</f>
        <v>-5.61</v>
      </c>
      <c r="C620" s="47">
        <v>-0.19</v>
      </c>
      <c r="D620" s="47">
        <v>0</v>
      </c>
      <c r="P620" s="45">
        <v>201404</v>
      </c>
      <c r="Q620">
        <f>'Q2 DATA 1965-2021'!C600-'Q2 DATA 1965-2021'!AM600</f>
        <v>-3.95</v>
      </c>
      <c r="R620" s="47">
        <v>-0.19</v>
      </c>
      <c r="S620" s="47">
        <v>0</v>
      </c>
      <c r="AE620" s="45">
        <v>201404</v>
      </c>
      <c r="AF620">
        <f>'Q2 DATA 1965-2021'!D600-'Q2 DATA 1965-2021'!AM600</f>
        <v>-2.74</v>
      </c>
      <c r="AG620" s="47">
        <v>-0.19</v>
      </c>
      <c r="AH620" s="47">
        <v>0</v>
      </c>
      <c r="AT620" s="45">
        <v>201404</v>
      </c>
      <c r="AU620">
        <f>'Q2 DATA 1965-2021'!E600-'Q2 DATA 1965-2021'!AM600</f>
        <v>-1.42</v>
      </c>
      <c r="AV620" s="47">
        <v>-0.19</v>
      </c>
      <c r="AW620" s="47">
        <v>0</v>
      </c>
      <c r="BI620" s="45">
        <v>201404</v>
      </c>
      <c r="BJ620">
        <f>'Q2 DATA 1965-2021'!F600-'Q2 DATA 1965-2021'!AM600</f>
        <v>0.72</v>
      </c>
      <c r="BK620" s="47">
        <v>-0.19</v>
      </c>
      <c r="BL620" s="47">
        <v>0</v>
      </c>
    </row>
    <row r="621" spans="1:64" x14ac:dyDescent="0.2">
      <c r="A621" s="45">
        <v>201405</v>
      </c>
      <c r="B621">
        <f>'Q2 DATA 1965-2021'!B601-'Q2 DATA 1965-2021'!AM601</f>
        <v>-0.86</v>
      </c>
      <c r="C621" s="47">
        <v>2.06</v>
      </c>
      <c r="D621" s="47">
        <v>0</v>
      </c>
      <c r="P621" s="45">
        <v>201405</v>
      </c>
      <c r="Q621">
        <f>'Q2 DATA 1965-2021'!C601-'Q2 DATA 1965-2021'!AM601</f>
        <v>0.32</v>
      </c>
      <c r="R621" s="47">
        <v>2.06</v>
      </c>
      <c r="S621" s="47">
        <v>0</v>
      </c>
      <c r="AE621" s="45">
        <v>201405</v>
      </c>
      <c r="AF621">
        <f>'Q2 DATA 1965-2021'!D601-'Q2 DATA 1965-2021'!AM601</f>
        <v>1.38</v>
      </c>
      <c r="AG621" s="47">
        <v>2.06</v>
      </c>
      <c r="AH621" s="47">
        <v>0</v>
      </c>
      <c r="AT621" s="45">
        <v>201405</v>
      </c>
      <c r="AU621">
        <f>'Q2 DATA 1965-2021'!E601-'Q2 DATA 1965-2021'!AM601</f>
        <v>2.16</v>
      </c>
      <c r="AV621" s="47">
        <v>2.06</v>
      </c>
      <c r="AW621" s="47">
        <v>0</v>
      </c>
      <c r="BI621" s="45">
        <v>201405</v>
      </c>
      <c r="BJ621">
        <f>'Q2 DATA 1965-2021'!F601-'Q2 DATA 1965-2021'!AM601</f>
        <v>2.23</v>
      </c>
      <c r="BK621" s="47">
        <v>2.06</v>
      </c>
      <c r="BL621" s="47">
        <v>0</v>
      </c>
    </row>
    <row r="622" spans="1:64" x14ac:dyDescent="0.2">
      <c r="A622" s="45">
        <v>201406</v>
      </c>
      <c r="B622">
        <f>'Q2 DATA 1965-2021'!B602-'Q2 DATA 1965-2021'!AM602</f>
        <v>5.42</v>
      </c>
      <c r="C622" s="47">
        <v>2.61</v>
      </c>
      <c r="D622" s="47">
        <v>0</v>
      </c>
      <c r="P622" s="45">
        <v>201406</v>
      </c>
      <c r="Q622">
        <f>'Q2 DATA 1965-2021'!C602-'Q2 DATA 1965-2021'!AM602</f>
        <v>6.22</v>
      </c>
      <c r="R622" s="47">
        <v>2.61</v>
      </c>
      <c r="S622" s="47">
        <v>0</v>
      </c>
      <c r="AE622" s="45">
        <v>201406</v>
      </c>
      <c r="AF622">
        <f>'Q2 DATA 1965-2021'!D602-'Q2 DATA 1965-2021'!AM602</f>
        <v>5.15</v>
      </c>
      <c r="AG622" s="47">
        <v>2.61</v>
      </c>
      <c r="AH622" s="47">
        <v>0</v>
      </c>
      <c r="AT622" s="45">
        <v>201406</v>
      </c>
      <c r="AU622">
        <f>'Q2 DATA 1965-2021'!E602-'Q2 DATA 1965-2021'!AM602</f>
        <v>4.0999999999999996</v>
      </c>
      <c r="AV622" s="47">
        <v>2.61</v>
      </c>
      <c r="AW622" s="47">
        <v>0</v>
      </c>
      <c r="BI622" s="45">
        <v>201406</v>
      </c>
      <c r="BJ622">
        <f>'Q2 DATA 1965-2021'!F602-'Q2 DATA 1965-2021'!AM602</f>
        <v>1.85</v>
      </c>
      <c r="BK622" s="47">
        <v>2.61</v>
      </c>
      <c r="BL622" s="47">
        <v>0</v>
      </c>
    </row>
    <row r="623" spans="1:64" x14ac:dyDescent="0.2">
      <c r="A623" s="45">
        <v>201407</v>
      </c>
      <c r="B623">
        <f>'Q2 DATA 1965-2021'!B603-'Q2 DATA 1965-2021'!AM603</f>
        <v>-6.75</v>
      </c>
      <c r="C623" s="47">
        <v>-2.04</v>
      </c>
      <c r="D623" s="47">
        <v>0</v>
      </c>
      <c r="P623" s="45">
        <v>201407</v>
      </c>
      <c r="Q623">
        <f>'Q2 DATA 1965-2021'!C603-'Q2 DATA 1965-2021'!AM603</f>
        <v>-5.89</v>
      </c>
      <c r="R623" s="47">
        <v>-2.04</v>
      </c>
      <c r="S623" s="47">
        <v>0</v>
      </c>
      <c r="AE623" s="45">
        <v>201407</v>
      </c>
      <c r="AF623">
        <f>'Q2 DATA 1965-2021'!D603-'Q2 DATA 1965-2021'!AM603</f>
        <v>-5.64</v>
      </c>
      <c r="AG623" s="47">
        <v>-2.04</v>
      </c>
      <c r="AH623" s="47">
        <v>0</v>
      </c>
      <c r="AT623" s="45">
        <v>201407</v>
      </c>
      <c r="AU623">
        <f>'Q2 DATA 1965-2021'!E603-'Q2 DATA 1965-2021'!AM603</f>
        <v>-3.38</v>
      </c>
      <c r="AV623" s="47">
        <v>-2.04</v>
      </c>
      <c r="AW623" s="47">
        <v>0</v>
      </c>
      <c r="BI623" s="45">
        <v>201407</v>
      </c>
      <c r="BJ623">
        <f>'Q2 DATA 1965-2021'!F603-'Q2 DATA 1965-2021'!AM603</f>
        <v>-1.24</v>
      </c>
      <c r="BK623" s="47">
        <v>-2.04</v>
      </c>
      <c r="BL623" s="47">
        <v>0</v>
      </c>
    </row>
    <row r="624" spans="1:64" x14ac:dyDescent="0.2">
      <c r="A624" s="45">
        <v>201408</v>
      </c>
      <c r="B624">
        <f>'Q2 DATA 1965-2021'!B604-'Q2 DATA 1965-2021'!AM604</f>
        <v>3.75</v>
      </c>
      <c r="C624" s="47">
        <v>4.24</v>
      </c>
      <c r="D624" s="47">
        <v>0</v>
      </c>
      <c r="P624" s="45">
        <v>201408</v>
      </c>
      <c r="Q624">
        <f>'Q2 DATA 1965-2021'!C604-'Q2 DATA 1965-2021'!AM604</f>
        <v>5.16</v>
      </c>
      <c r="R624" s="47">
        <v>4.24</v>
      </c>
      <c r="S624" s="47">
        <v>0</v>
      </c>
      <c r="AE624" s="45">
        <v>201408</v>
      </c>
      <c r="AF624">
        <f>'Q2 DATA 1965-2021'!D604-'Q2 DATA 1965-2021'!AM604</f>
        <v>5.16</v>
      </c>
      <c r="AG624" s="47">
        <v>4.24</v>
      </c>
      <c r="AH624" s="47">
        <v>0</v>
      </c>
      <c r="AT624" s="45">
        <v>201408</v>
      </c>
      <c r="AU624">
        <f>'Q2 DATA 1965-2021'!E604-'Q2 DATA 1965-2021'!AM604</f>
        <v>5.18</v>
      </c>
      <c r="AV624" s="47">
        <v>4.24</v>
      </c>
      <c r="AW624" s="47">
        <v>0</v>
      </c>
      <c r="BI624" s="45">
        <v>201408</v>
      </c>
      <c r="BJ624">
        <f>'Q2 DATA 1965-2021'!F604-'Q2 DATA 1965-2021'!AM604</f>
        <v>3.99</v>
      </c>
      <c r="BK624" s="47">
        <v>4.24</v>
      </c>
      <c r="BL624" s="47">
        <v>0</v>
      </c>
    </row>
    <row r="625" spans="1:64" x14ac:dyDescent="0.2">
      <c r="A625" s="45">
        <v>201409</v>
      </c>
      <c r="B625">
        <f>'Q2 DATA 1965-2021'!B605-'Q2 DATA 1965-2021'!AM605</f>
        <v>-5.98</v>
      </c>
      <c r="C625" s="47">
        <v>-1.97</v>
      </c>
      <c r="D625" s="47">
        <v>0</v>
      </c>
      <c r="P625" s="45">
        <v>201409</v>
      </c>
      <c r="Q625">
        <f>'Q2 DATA 1965-2021'!C605-'Q2 DATA 1965-2021'!AM605</f>
        <v>-5.36</v>
      </c>
      <c r="R625" s="47">
        <v>-1.97</v>
      </c>
      <c r="S625" s="47">
        <v>0</v>
      </c>
      <c r="AE625" s="45">
        <v>201409</v>
      </c>
      <c r="AF625">
        <f>'Q2 DATA 1965-2021'!D605-'Q2 DATA 1965-2021'!AM605</f>
        <v>-5.42</v>
      </c>
      <c r="AG625" s="47">
        <v>-1.97</v>
      </c>
      <c r="AH625" s="47">
        <v>0</v>
      </c>
      <c r="AT625" s="45">
        <v>201409</v>
      </c>
      <c r="AU625">
        <f>'Q2 DATA 1965-2021'!E605-'Q2 DATA 1965-2021'!AM605</f>
        <v>-3.83</v>
      </c>
      <c r="AV625" s="47">
        <v>-1.97</v>
      </c>
      <c r="AW625" s="47">
        <v>0</v>
      </c>
      <c r="BI625" s="45">
        <v>201409</v>
      </c>
      <c r="BJ625">
        <f>'Q2 DATA 1965-2021'!F605-'Q2 DATA 1965-2021'!AM605</f>
        <v>-1.19</v>
      </c>
      <c r="BK625" s="47">
        <v>-1.97</v>
      </c>
      <c r="BL625" s="47">
        <v>0</v>
      </c>
    </row>
    <row r="626" spans="1:64" x14ac:dyDescent="0.2">
      <c r="A626" s="45">
        <v>201410</v>
      </c>
      <c r="B626">
        <f>'Q2 DATA 1965-2021'!B606-'Q2 DATA 1965-2021'!AM606</f>
        <v>5.1100000000000003</v>
      </c>
      <c r="C626" s="47">
        <v>2.52</v>
      </c>
      <c r="D626" s="47">
        <v>0</v>
      </c>
      <c r="P626" s="45">
        <v>201410</v>
      </c>
      <c r="Q626">
        <f>'Q2 DATA 1965-2021'!C606-'Q2 DATA 1965-2021'!AM606</f>
        <v>6.31</v>
      </c>
      <c r="R626" s="47">
        <v>2.52</v>
      </c>
      <c r="S626" s="47">
        <v>0</v>
      </c>
      <c r="AE626" s="45">
        <v>201410</v>
      </c>
      <c r="AF626">
        <f>'Q2 DATA 1965-2021'!D606-'Q2 DATA 1965-2021'!AM606</f>
        <v>4.6100000000000003</v>
      </c>
      <c r="AG626" s="47">
        <v>2.52</v>
      </c>
      <c r="AH626" s="47">
        <v>0</v>
      </c>
      <c r="AT626" s="45">
        <v>201410</v>
      </c>
      <c r="AU626">
        <f>'Q2 DATA 1965-2021'!E606-'Q2 DATA 1965-2021'!AM606</f>
        <v>2.58</v>
      </c>
      <c r="AV626" s="47">
        <v>2.52</v>
      </c>
      <c r="AW626" s="47">
        <v>0</v>
      </c>
      <c r="BI626" s="45">
        <v>201410</v>
      </c>
      <c r="BJ626">
        <f>'Q2 DATA 1965-2021'!F606-'Q2 DATA 1965-2021'!AM606</f>
        <v>2.15</v>
      </c>
      <c r="BK626" s="47">
        <v>2.52</v>
      </c>
      <c r="BL626" s="47">
        <v>0</v>
      </c>
    </row>
    <row r="627" spans="1:64" x14ac:dyDescent="0.2">
      <c r="A627" s="45">
        <v>201411</v>
      </c>
      <c r="B627">
        <f>'Q2 DATA 1965-2021'!B607-'Q2 DATA 1965-2021'!AM607</f>
        <v>-1.05</v>
      </c>
      <c r="C627" s="47">
        <v>2.5499999999999998</v>
      </c>
      <c r="D627" s="47">
        <v>0</v>
      </c>
      <c r="P627" s="45">
        <v>201411</v>
      </c>
      <c r="Q627">
        <f>'Q2 DATA 1965-2021'!C607-'Q2 DATA 1965-2021'!AM607</f>
        <v>0.1</v>
      </c>
      <c r="R627" s="47">
        <v>2.5499999999999998</v>
      </c>
      <c r="S627" s="47">
        <v>0</v>
      </c>
      <c r="AE627" s="45">
        <v>201411</v>
      </c>
      <c r="AF627">
        <f>'Q2 DATA 1965-2021'!D607-'Q2 DATA 1965-2021'!AM607</f>
        <v>1.43</v>
      </c>
      <c r="AG627" s="47">
        <v>2.5499999999999998</v>
      </c>
      <c r="AH627" s="47">
        <v>0</v>
      </c>
      <c r="AT627" s="45">
        <v>201411</v>
      </c>
      <c r="AU627">
        <f>'Q2 DATA 1965-2021'!E607-'Q2 DATA 1965-2021'!AM607</f>
        <v>2.33</v>
      </c>
      <c r="AV627" s="47">
        <v>2.5499999999999998</v>
      </c>
      <c r="AW627" s="47">
        <v>0</v>
      </c>
      <c r="BI627" s="45">
        <v>201411</v>
      </c>
      <c r="BJ627">
        <f>'Q2 DATA 1965-2021'!F607-'Q2 DATA 1965-2021'!AM607</f>
        <v>2.87</v>
      </c>
      <c r="BK627" s="47">
        <v>2.5499999999999998</v>
      </c>
      <c r="BL627" s="47">
        <v>0</v>
      </c>
    </row>
    <row r="628" spans="1:64" x14ac:dyDescent="0.2">
      <c r="A628" s="45">
        <v>201412</v>
      </c>
      <c r="B628">
        <f>'Q2 DATA 1965-2021'!B608-'Q2 DATA 1965-2021'!AM608</f>
        <v>5.38</v>
      </c>
      <c r="C628" s="47">
        <v>-0.06</v>
      </c>
      <c r="D628" s="47">
        <v>0</v>
      </c>
      <c r="P628" s="45">
        <v>201412</v>
      </c>
      <c r="Q628">
        <f>'Q2 DATA 1965-2021'!C608-'Q2 DATA 1965-2021'!AM608</f>
        <v>2.37</v>
      </c>
      <c r="R628" s="47">
        <v>-0.06</v>
      </c>
      <c r="S628" s="47">
        <v>0</v>
      </c>
      <c r="AE628" s="45">
        <v>201412</v>
      </c>
      <c r="AF628">
        <f>'Q2 DATA 1965-2021'!D608-'Q2 DATA 1965-2021'!AM608</f>
        <v>0.91</v>
      </c>
      <c r="AG628" s="47">
        <v>-0.06</v>
      </c>
      <c r="AH628" s="47">
        <v>0</v>
      </c>
      <c r="AT628" s="45">
        <v>201412</v>
      </c>
      <c r="AU628">
        <f>'Q2 DATA 1965-2021'!E608-'Q2 DATA 1965-2021'!AM608</f>
        <v>0.48</v>
      </c>
      <c r="AV628" s="47">
        <v>-0.06</v>
      </c>
      <c r="AW628" s="47">
        <v>0</v>
      </c>
      <c r="BI628" s="45">
        <v>201412</v>
      </c>
      <c r="BJ628">
        <f>'Q2 DATA 1965-2021'!F608-'Q2 DATA 1965-2021'!AM608</f>
        <v>-0.44</v>
      </c>
      <c r="BK628" s="47">
        <v>-0.06</v>
      </c>
      <c r="BL628" s="47">
        <v>0</v>
      </c>
    </row>
    <row r="629" spans="1:64" x14ac:dyDescent="0.2">
      <c r="A629" s="45">
        <v>201501</v>
      </c>
      <c r="B629">
        <f>'Q2 DATA 1965-2021'!B609-'Q2 DATA 1965-2021'!AM609</f>
        <v>-4.6500000000000004</v>
      </c>
      <c r="C629" s="47">
        <v>-3.11</v>
      </c>
      <c r="D629" s="47">
        <v>0</v>
      </c>
      <c r="P629" s="45">
        <v>201501</v>
      </c>
      <c r="Q629">
        <f>'Q2 DATA 1965-2021'!C609-'Q2 DATA 1965-2021'!AM609</f>
        <v>-4.0599999999999996</v>
      </c>
      <c r="R629" s="47">
        <v>-3.11</v>
      </c>
      <c r="S629" s="47">
        <v>0</v>
      </c>
      <c r="AE629" s="45">
        <v>201501</v>
      </c>
      <c r="AF629">
        <f>'Q2 DATA 1965-2021'!D609-'Q2 DATA 1965-2021'!AM609</f>
        <v>-2.72</v>
      </c>
      <c r="AG629" s="47">
        <v>-3.11</v>
      </c>
      <c r="AH629" s="47">
        <v>0</v>
      </c>
      <c r="AT629" s="45">
        <v>201501</v>
      </c>
      <c r="AU629">
        <f>'Q2 DATA 1965-2021'!E609-'Q2 DATA 1965-2021'!AM609</f>
        <v>-1.75</v>
      </c>
      <c r="AV629" s="47">
        <v>-3.11</v>
      </c>
      <c r="AW629" s="47">
        <v>0</v>
      </c>
      <c r="BI629" s="45">
        <v>201501</v>
      </c>
      <c r="BJ629">
        <f>'Q2 DATA 1965-2021'!F609-'Q2 DATA 1965-2021'!AM609</f>
        <v>-3.22</v>
      </c>
      <c r="BK629" s="47">
        <v>-3.11</v>
      </c>
      <c r="BL629" s="47">
        <v>0</v>
      </c>
    </row>
    <row r="630" spans="1:64" x14ac:dyDescent="0.2">
      <c r="A630" s="45">
        <v>201502</v>
      </c>
      <c r="B630">
        <f>'Q2 DATA 1965-2021'!B610-'Q2 DATA 1965-2021'!AM610</f>
        <v>5.62</v>
      </c>
      <c r="C630" s="47">
        <v>6.13</v>
      </c>
      <c r="D630" s="47">
        <v>0</v>
      </c>
      <c r="P630" s="45">
        <v>201502</v>
      </c>
      <c r="Q630">
        <f>'Q2 DATA 1965-2021'!C610-'Q2 DATA 1965-2021'!AM610</f>
        <v>6.67</v>
      </c>
      <c r="R630" s="47">
        <v>6.13</v>
      </c>
      <c r="S630" s="47">
        <v>0</v>
      </c>
      <c r="AE630" s="45">
        <v>201502</v>
      </c>
      <c r="AF630">
        <f>'Q2 DATA 1965-2021'!D610-'Q2 DATA 1965-2021'!AM610</f>
        <v>7.37</v>
      </c>
      <c r="AG630" s="47">
        <v>6.13</v>
      </c>
      <c r="AH630" s="47">
        <v>0</v>
      </c>
      <c r="AT630" s="45">
        <v>201502</v>
      </c>
      <c r="AU630">
        <f>'Q2 DATA 1965-2021'!E610-'Q2 DATA 1965-2021'!AM610</f>
        <v>7.29</v>
      </c>
      <c r="AV630" s="47">
        <v>6.13</v>
      </c>
      <c r="AW630" s="47">
        <v>0</v>
      </c>
      <c r="BI630" s="45">
        <v>201502</v>
      </c>
      <c r="BJ630">
        <f>'Q2 DATA 1965-2021'!F610-'Q2 DATA 1965-2021'!AM610</f>
        <v>5.89</v>
      </c>
      <c r="BK630" s="47">
        <v>6.13</v>
      </c>
      <c r="BL630" s="47">
        <v>0</v>
      </c>
    </row>
    <row r="631" spans="1:64" x14ac:dyDescent="0.2">
      <c r="A631" s="45">
        <v>201503</v>
      </c>
      <c r="B631">
        <f>'Q2 DATA 1965-2021'!B611-'Q2 DATA 1965-2021'!AM611</f>
        <v>1.45</v>
      </c>
      <c r="C631" s="47">
        <v>-1.1200000000000001</v>
      </c>
      <c r="D631" s="47">
        <v>0</v>
      </c>
      <c r="P631" s="45">
        <v>201503</v>
      </c>
      <c r="Q631">
        <f>'Q2 DATA 1965-2021'!C611-'Q2 DATA 1965-2021'!AM611</f>
        <v>2.0299999999999998</v>
      </c>
      <c r="R631" s="47">
        <v>-1.1200000000000001</v>
      </c>
      <c r="S631" s="47">
        <v>0</v>
      </c>
      <c r="AE631" s="45">
        <v>201503</v>
      </c>
      <c r="AF631">
        <f>'Q2 DATA 1965-2021'!D611-'Q2 DATA 1965-2021'!AM611</f>
        <v>1.04</v>
      </c>
      <c r="AG631" s="47">
        <v>-1.1200000000000001</v>
      </c>
      <c r="AH631" s="47">
        <v>0</v>
      </c>
      <c r="AT631" s="45">
        <v>201503</v>
      </c>
      <c r="AU631">
        <f>'Q2 DATA 1965-2021'!E611-'Q2 DATA 1965-2021'!AM611</f>
        <v>0.63</v>
      </c>
      <c r="AV631" s="47">
        <v>-1.1200000000000001</v>
      </c>
      <c r="AW631" s="47">
        <v>0</v>
      </c>
      <c r="BI631" s="45">
        <v>201503</v>
      </c>
      <c r="BJ631">
        <f>'Q2 DATA 1965-2021'!F611-'Q2 DATA 1965-2021'!AM611</f>
        <v>-1.78</v>
      </c>
      <c r="BK631" s="47">
        <v>-1.1200000000000001</v>
      </c>
      <c r="BL631" s="47">
        <v>0</v>
      </c>
    </row>
    <row r="632" spans="1:64" x14ac:dyDescent="0.2">
      <c r="A632" s="45">
        <v>201504</v>
      </c>
      <c r="B632">
        <f>'Q2 DATA 1965-2021'!B612-'Q2 DATA 1965-2021'!AM612</f>
        <v>-2.41</v>
      </c>
      <c r="C632" s="47">
        <v>0.59</v>
      </c>
      <c r="D632" s="47">
        <v>0</v>
      </c>
      <c r="P632" s="45">
        <v>201504</v>
      </c>
      <c r="Q632">
        <f>'Q2 DATA 1965-2021'!C612-'Q2 DATA 1965-2021'!AM612</f>
        <v>-2.25</v>
      </c>
      <c r="R632" s="47">
        <v>0.59</v>
      </c>
      <c r="S632" s="47">
        <v>0</v>
      </c>
      <c r="AE632" s="45">
        <v>201504</v>
      </c>
      <c r="AF632">
        <f>'Q2 DATA 1965-2021'!D612-'Q2 DATA 1965-2021'!AM612</f>
        <v>-1.65</v>
      </c>
      <c r="AG632" s="47">
        <v>0.59</v>
      </c>
      <c r="AH632" s="47">
        <v>0</v>
      </c>
      <c r="AT632" s="45">
        <v>201504</v>
      </c>
      <c r="AU632">
        <f>'Q2 DATA 1965-2021'!E612-'Q2 DATA 1965-2021'!AM612</f>
        <v>-0.82</v>
      </c>
      <c r="AV632" s="47">
        <v>0.59</v>
      </c>
      <c r="AW632" s="47">
        <v>0</v>
      </c>
      <c r="BI632" s="45">
        <v>201504</v>
      </c>
      <c r="BJ632">
        <f>'Q2 DATA 1965-2021'!F612-'Q2 DATA 1965-2021'!AM612</f>
        <v>1.21</v>
      </c>
      <c r="BK632" s="47">
        <v>0.59</v>
      </c>
      <c r="BL632" s="47">
        <v>0</v>
      </c>
    </row>
    <row r="633" spans="1:64" x14ac:dyDescent="0.2">
      <c r="A633" s="45">
        <v>201505</v>
      </c>
      <c r="B633">
        <f>'Q2 DATA 1965-2021'!B613-'Q2 DATA 1965-2021'!AM613</f>
        <v>2.33</v>
      </c>
      <c r="C633" s="47">
        <v>1.36</v>
      </c>
      <c r="D633" s="47">
        <v>0</v>
      </c>
      <c r="P633" s="45">
        <v>201505</v>
      </c>
      <c r="Q633">
        <f>'Q2 DATA 1965-2021'!C613-'Q2 DATA 1965-2021'!AM613</f>
        <v>2.71</v>
      </c>
      <c r="R633" s="47">
        <v>1.36</v>
      </c>
      <c r="S633" s="47">
        <v>0</v>
      </c>
      <c r="AE633" s="45">
        <v>201505</v>
      </c>
      <c r="AF633">
        <f>'Q2 DATA 1965-2021'!D613-'Q2 DATA 1965-2021'!AM613</f>
        <v>2.62</v>
      </c>
      <c r="AG633" s="47">
        <v>1.36</v>
      </c>
      <c r="AH633" s="47">
        <v>0</v>
      </c>
      <c r="AT633" s="45">
        <v>201505</v>
      </c>
      <c r="AU633">
        <f>'Q2 DATA 1965-2021'!E613-'Q2 DATA 1965-2021'!AM613</f>
        <v>1.82</v>
      </c>
      <c r="AV633" s="47">
        <v>1.36</v>
      </c>
      <c r="AW633" s="47">
        <v>0</v>
      </c>
      <c r="BI633" s="45">
        <v>201505</v>
      </c>
      <c r="BJ633">
        <f>'Q2 DATA 1965-2021'!F613-'Q2 DATA 1965-2021'!AM613</f>
        <v>1.1000000000000001</v>
      </c>
      <c r="BK633" s="47">
        <v>1.36</v>
      </c>
      <c r="BL633" s="47">
        <v>0</v>
      </c>
    </row>
    <row r="634" spans="1:64" x14ac:dyDescent="0.2">
      <c r="A634" s="45">
        <v>201506</v>
      </c>
      <c r="B634">
        <f>'Q2 DATA 1965-2021'!B614-'Q2 DATA 1965-2021'!AM614</f>
        <v>2.73</v>
      </c>
      <c r="C634" s="47">
        <v>-1.53</v>
      </c>
      <c r="D634" s="47">
        <v>0</v>
      </c>
      <c r="P634" s="45">
        <v>201506</v>
      </c>
      <c r="Q634">
        <f>'Q2 DATA 1965-2021'!C614-'Q2 DATA 1965-2021'!AM614</f>
        <v>0.78</v>
      </c>
      <c r="R634" s="47">
        <v>-1.53</v>
      </c>
      <c r="S634" s="47">
        <v>0</v>
      </c>
      <c r="AE634" s="45">
        <v>201506</v>
      </c>
      <c r="AF634">
        <f>'Q2 DATA 1965-2021'!D614-'Q2 DATA 1965-2021'!AM614</f>
        <v>-0.45</v>
      </c>
      <c r="AG634" s="47">
        <v>-1.53</v>
      </c>
      <c r="AH634" s="47">
        <v>0</v>
      </c>
      <c r="AT634" s="45">
        <v>201506</v>
      </c>
      <c r="AU634">
        <f>'Q2 DATA 1965-2021'!E614-'Q2 DATA 1965-2021'!AM614</f>
        <v>-1.23</v>
      </c>
      <c r="AV634" s="47">
        <v>-1.53</v>
      </c>
      <c r="AW634" s="47">
        <v>0</v>
      </c>
      <c r="BI634" s="45">
        <v>201506</v>
      </c>
      <c r="BJ634">
        <f>'Q2 DATA 1965-2021'!F614-'Q2 DATA 1965-2021'!AM614</f>
        <v>-1.86</v>
      </c>
      <c r="BK634" s="47">
        <v>-1.53</v>
      </c>
      <c r="BL634" s="47">
        <v>0</v>
      </c>
    </row>
    <row r="635" spans="1:64" x14ac:dyDescent="0.2">
      <c r="A635" s="45">
        <v>201507</v>
      </c>
      <c r="B635">
        <f>'Q2 DATA 1965-2021'!B615-'Q2 DATA 1965-2021'!AM615</f>
        <v>-5.15</v>
      </c>
      <c r="C635" s="47">
        <v>1.54</v>
      </c>
      <c r="D635" s="47">
        <v>0</v>
      </c>
      <c r="P635" s="45">
        <v>201507</v>
      </c>
      <c r="Q635">
        <f>'Q2 DATA 1965-2021'!C615-'Q2 DATA 1965-2021'!AM615</f>
        <v>-1.91</v>
      </c>
      <c r="R635" s="47">
        <v>1.54</v>
      </c>
      <c r="S635" s="47">
        <v>0</v>
      </c>
      <c r="AE635" s="45">
        <v>201507</v>
      </c>
      <c r="AF635">
        <f>'Q2 DATA 1965-2021'!D615-'Q2 DATA 1965-2021'!AM615</f>
        <v>-1.8</v>
      </c>
      <c r="AG635" s="47">
        <v>1.54</v>
      </c>
      <c r="AH635" s="47">
        <v>0</v>
      </c>
      <c r="AT635" s="45">
        <v>201507</v>
      </c>
      <c r="AU635">
        <f>'Q2 DATA 1965-2021'!E615-'Q2 DATA 1965-2021'!AM615</f>
        <v>0.8</v>
      </c>
      <c r="AV635" s="47">
        <v>1.54</v>
      </c>
      <c r="AW635" s="47">
        <v>0</v>
      </c>
      <c r="BI635" s="45">
        <v>201507</v>
      </c>
      <c r="BJ635">
        <f>'Q2 DATA 1965-2021'!F615-'Q2 DATA 1965-2021'!AM615</f>
        <v>2.21</v>
      </c>
      <c r="BK635" s="47">
        <v>1.54</v>
      </c>
      <c r="BL635" s="47">
        <v>0</v>
      </c>
    </row>
    <row r="636" spans="1:64" x14ac:dyDescent="0.2">
      <c r="A636" s="45">
        <v>201508</v>
      </c>
      <c r="B636">
        <f>'Q2 DATA 1965-2021'!B616-'Q2 DATA 1965-2021'!AM616</f>
        <v>-4.79</v>
      </c>
      <c r="C636" s="47">
        <v>-6.04</v>
      </c>
      <c r="D636" s="47">
        <v>0</v>
      </c>
      <c r="P636" s="45">
        <v>201508</v>
      </c>
      <c r="Q636">
        <f>'Q2 DATA 1965-2021'!C616-'Q2 DATA 1965-2021'!AM616</f>
        <v>-6.21</v>
      </c>
      <c r="R636" s="47">
        <v>-6.04</v>
      </c>
      <c r="S636" s="47">
        <v>0</v>
      </c>
      <c r="AE636" s="45">
        <v>201508</v>
      </c>
      <c r="AF636">
        <f>'Q2 DATA 1965-2021'!D616-'Q2 DATA 1965-2021'!AM616</f>
        <v>-5.52</v>
      </c>
      <c r="AG636" s="47">
        <v>-6.04</v>
      </c>
      <c r="AH636" s="47">
        <v>0</v>
      </c>
      <c r="AT636" s="45">
        <v>201508</v>
      </c>
      <c r="AU636">
        <f>'Q2 DATA 1965-2021'!E616-'Q2 DATA 1965-2021'!AM616</f>
        <v>-5.87</v>
      </c>
      <c r="AV636" s="47">
        <v>-6.04</v>
      </c>
      <c r="AW636" s="47">
        <v>0</v>
      </c>
      <c r="BI636" s="45">
        <v>201508</v>
      </c>
      <c r="BJ636">
        <f>'Q2 DATA 1965-2021'!F616-'Q2 DATA 1965-2021'!AM616</f>
        <v>-6.06</v>
      </c>
      <c r="BK636" s="47">
        <v>-6.04</v>
      </c>
      <c r="BL636" s="47">
        <v>0</v>
      </c>
    </row>
    <row r="637" spans="1:64" x14ac:dyDescent="0.2">
      <c r="A637" s="45">
        <v>201509</v>
      </c>
      <c r="B637">
        <f>'Q2 DATA 1965-2021'!B617-'Q2 DATA 1965-2021'!AM617</f>
        <v>-6.59</v>
      </c>
      <c r="C637" s="47">
        <v>-3.07</v>
      </c>
      <c r="D637" s="47">
        <v>0</v>
      </c>
      <c r="P637" s="45">
        <v>201509</v>
      </c>
      <c r="Q637">
        <f>'Q2 DATA 1965-2021'!C617-'Q2 DATA 1965-2021'!AM617</f>
        <v>-6.1</v>
      </c>
      <c r="R637" s="47">
        <v>-3.07</v>
      </c>
      <c r="S637" s="47">
        <v>0</v>
      </c>
      <c r="AE637" s="45">
        <v>201509</v>
      </c>
      <c r="AF637">
        <f>'Q2 DATA 1965-2021'!D617-'Q2 DATA 1965-2021'!AM617</f>
        <v>-5.65</v>
      </c>
      <c r="AG637" s="47">
        <v>-3.07</v>
      </c>
      <c r="AH637" s="47">
        <v>0</v>
      </c>
      <c r="AT637" s="45">
        <v>201509</v>
      </c>
      <c r="AU637">
        <f>'Q2 DATA 1965-2021'!E617-'Q2 DATA 1965-2021'!AM617</f>
        <v>-4.57</v>
      </c>
      <c r="AV637" s="47">
        <v>-3.07</v>
      </c>
      <c r="AW637" s="47">
        <v>0</v>
      </c>
      <c r="BI637" s="45">
        <v>201509</v>
      </c>
      <c r="BJ637">
        <f>'Q2 DATA 1965-2021'!F617-'Q2 DATA 1965-2021'!AM617</f>
        <v>-2.4</v>
      </c>
      <c r="BK637" s="47">
        <v>-3.07</v>
      </c>
      <c r="BL637" s="47">
        <v>0</v>
      </c>
    </row>
    <row r="638" spans="1:64" x14ac:dyDescent="0.2">
      <c r="A638" s="45">
        <v>201510</v>
      </c>
      <c r="B638">
        <f>'Q2 DATA 1965-2021'!B618-'Q2 DATA 1965-2021'!AM618</f>
        <v>5.36</v>
      </c>
      <c r="C638" s="47">
        <v>7.75</v>
      </c>
      <c r="D638" s="47">
        <v>0</v>
      </c>
      <c r="P638" s="45">
        <v>201510</v>
      </c>
      <c r="Q638">
        <f>'Q2 DATA 1965-2021'!C618-'Q2 DATA 1965-2021'!AM618</f>
        <v>5.25</v>
      </c>
      <c r="R638" s="47">
        <v>7.75</v>
      </c>
      <c r="S638" s="47">
        <v>0</v>
      </c>
      <c r="AE638" s="45">
        <v>201510</v>
      </c>
      <c r="AF638">
        <f>'Q2 DATA 1965-2021'!D618-'Q2 DATA 1965-2021'!AM618</f>
        <v>5.93</v>
      </c>
      <c r="AG638" s="47">
        <v>7.75</v>
      </c>
      <c r="AH638" s="47">
        <v>0</v>
      </c>
      <c r="AT638" s="45">
        <v>201510</v>
      </c>
      <c r="AU638">
        <f>'Q2 DATA 1965-2021'!E618-'Q2 DATA 1965-2021'!AM618</f>
        <v>6.08</v>
      </c>
      <c r="AV638" s="47">
        <v>7.75</v>
      </c>
      <c r="AW638" s="47">
        <v>0</v>
      </c>
      <c r="BI638" s="45">
        <v>201510</v>
      </c>
      <c r="BJ638">
        <f>'Q2 DATA 1965-2021'!F618-'Q2 DATA 1965-2021'!AM618</f>
        <v>8.2899999999999991</v>
      </c>
      <c r="BK638" s="47">
        <v>7.75</v>
      </c>
      <c r="BL638" s="47">
        <v>0</v>
      </c>
    </row>
    <row r="639" spans="1:64" x14ac:dyDescent="0.2">
      <c r="A639" s="45">
        <v>201511</v>
      </c>
      <c r="B639">
        <f>'Q2 DATA 1965-2021'!B619-'Q2 DATA 1965-2021'!AM619</f>
        <v>3.43</v>
      </c>
      <c r="C639" s="47">
        <v>0.56000000000000005</v>
      </c>
      <c r="D639" s="47">
        <v>0</v>
      </c>
      <c r="P639" s="45">
        <v>201511</v>
      </c>
      <c r="Q639">
        <f>'Q2 DATA 1965-2021'!C619-'Q2 DATA 1965-2021'!AM619</f>
        <v>4.6900000000000004</v>
      </c>
      <c r="R639" s="47">
        <v>0.56000000000000005</v>
      </c>
      <c r="S639" s="47">
        <v>0</v>
      </c>
      <c r="AE639" s="45">
        <v>201511</v>
      </c>
      <c r="AF639">
        <f>'Q2 DATA 1965-2021'!D619-'Q2 DATA 1965-2021'!AM619</f>
        <v>1.84</v>
      </c>
      <c r="AG639" s="47">
        <v>0.56000000000000005</v>
      </c>
      <c r="AH639" s="47">
        <v>0</v>
      </c>
      <c r="AT639" s="45">
        <v>201511</v>
      </c>
      <c r="AU639">
        <f>'Q2 DATA 1965-2021'!E619-'Q2 DATA 1965-2021'!AM619</f>
        <v>1.02</v>
      </c>
      <c r="AV639" s="47">
        <v>0.56000000000000005</v>
      </c>
      <c r="AW639" s="47">
        <v>0</v>
      </c>
      <c r="BI639" s="45">
        <v>201511</v>
      </c>
      <c r="BJ639">
        <f>'Q2 DATA 1965-2021'!F619-'Q2 DATA 1965-2021'!AM619</f>
        <v>0.25</v>
      </c>
      <c r="BK639" s="47">
        <v>0.56000000000000005</v>
      </c>
      <c r="BL639" s="47">
        <v>0</v>
      </c>
    </row>
    <row r="640" spans="1:64" x14ac:dyDescent="0.2">
      <c r="A640" s="45">
        <v>201512</v>
      </c>
      <c r="B640">
        <f>'Q2 DATA 1965-2021'!B620-'Q2 DATA 1965-2021'!AM620</f>
        <v>-4.88</v>
      </c>
      <c r="C640" s="47">
        <v>-2.17</v>
      </c>
      <c r="D640" s="47">
        <v>0.01</v>
      </c>
      <c r="P640" s="45">
        <v>201512</v>
      </c>
      <c r="Q640">
        <f>'Q2 DATA 1965-2021'!C620-'Q2 DATA 1965-2021'!AM620</f>
        <v>-5.01</v>
      </c>
      <c r="R640" s="47">
        <v>-2.17</v>
      </c>
      <c r="S640" s="47">
        <v>0.01</v>
      </c>
      <c r="AE640" s="45">
        <v>201512</v>
      </c>
      <c r="AF640">
        <f>'Q2 DATA 1965-2021'!D620-'Q2 DATA 1965-2021'!AM620</f>
        <v>-5.0299999999999994</v>
      </c>
      <c r="AG640" s="47">
        <v>-2.17</v>
      </c>
      <c r="AH640" s="47">
        <v>0.01</v>
      </c>
      <c r="AT640" s="45">
        <v>201512</v>
      </c>
      <c r="AU640">
        <f>'Q2 DATA 1965-2021'!E620-'Q2 DATA 1965-2021'!AM620</f>
        <v>-3.9299999999999997</v>
      </c>
      <c r="AV640" s="47">
        <v>-2.17</v>
      </c>
      <c r="AW640" s="47">
        <v>0.01</v>
      </c>
      <c r="BI640" s="45">
        <v>201512</v>
      </c>
      <c r="BJ640">
        <f>'Q2 DATA 1965-2021'!F620-'Q2 DATA 1965-2021'!AM620</f>
        <v>-1.62</v>
      </c>
      <c r="BK640" s="47">
        <v>-2.17</v>
      </c>
      <c r="BL640" s="47">
        <v>0.01</v>
      </c>
    </row>
    <row r="641" spans="1:64" x14ac:dyDescent="0.2">
      <c r="A641" s="45">
        <v>201601</v>
      </c>
      <c r="B641">
        <f>'Q2 DATA 1965-2021'!B621-'Q2 DATA 1965-2021'!AM621</f>
        <v>-10.25</v>
      </c>
      <c r="C641" s="47">
        <v>-5.77</v>
      </c>
      <c r="D641" s="47">
        <v>0.01</v>
      </c>
      <c r="P641" s="45">
        <v>201601</v>
      </c>
      <c r="Q641">
        <f>'Q2 DATA 1965-2021'!C621-'Q2 DATA 1965-2021'!AM621</f>
        <v>-10.220000000000001</v>
      </c>
      <c r="R641" s="47">
        <v>-5.77</v>
      </c>
      <c r="S641" s="47">
        <v>0.01</v>
      </c>
      <c r="AE641" s="45">
        <v>201601</v>
      </c>
      <c r="AF641">
        <f>'Q2 DATA 1965-2021'!D621-'Q2 DATA 1965-2021'!AM621</f>
        <v>-8.27</v>
      </c>
      <c r="AG641" s="47">
        <v>-5.77</v>
      </c>
      <c r="AH641" s="47">
        <v>0.01</v>
      </c>
      <c r="AT641" s="45">
        <v>201601</v>
      </c>
      <c r="AU641">
        <f>'Q2 DATA 1965-2021'!E621-'Q2 DATA 1965-2021'!AM621</f>
        <v>-7.67</v>
      </c>
      <c r="AV641" s="47">
        <v>-5.77</v>
      </c>
      <c r="AW641" s="47">
        <v>0.01</v>
      </c>
      <c r="BI641" s="45">
        <v>201601</v>
      </c>
      <c r="BJ641">
        <f>'Q2 DATA 1965-2021'!F621-'Q2 DATA 1965-2021'!AM621</f>
        <v>-5.1899999999999995</v>
      </c>
      <c r="BK641" s="47">
        <v>-5.77</v>
      </c>
      <c r="BL641" s="47">
        <v>0.01</v>
      </c>
    </row>
    <row r="642" spans="1:64" x14ac:dyDescent="0.2">
      <c r="A642" s="45">
        <v>201602</v>
      </c>
      <c r="B642">
        <f>'Q2 DATA 1965-2021'!B622-'Q2 DATA 1965-2021'!AM622</f>
        <v>-0.73</v>
      </c>
      <c r="C642" s="47">
        <v>-7.0000000000000007E-2</v>
      </c>
      <c r="D642" s="47">
        <v>0.02</v>
      </c>
      <c r="P642" s="45">
        <v>201602</v>
      </c>
      <c r="Q642">
        <f>'Q2 DATA 1965-2021'!C622-'Q2 DATA 1965-2021'!AM622</f>
        <v>0.43</v>
      </c>
      <c r="R642" s="47">
        <v>-7.0000000000000007E-2</v>
      </c>
      <c r="S642" s="47">
        <v>0.02</v>
      </c>
      <c r="AE642" s="45">
        <v>201602</v>
      </c>
      <c r="AF642">
        <f>'Q2 DATA 1965-2021'!D622-'Q2 DATA 1965-2021'!AM622</f>
        <v>1.43</v>
      </c>
      <c r="AG642" s="47">
        <v>-7.0000000000000007E-2</v>
      </c>
      <c r="AH642" s="47">
        <v>0.02</v>
      </c>
      <c r="AT642" s="45">
        <v>201602</v>
      </c>
      <c r="AU642">
        <f>'Q2 DATA 1965-2021'!E622-'Q2 DATA 1965-2021'!AM622</f>
        <v>1.03</v>
      </c>
      <c r="AV642" s="47">
        <v>-7.0000000000000007E-2</v>
      </c>
      <c r="AW642" s="47">
        <v>0.02</v>
      </c>
      <c r="BI642" s="45">
        <v>201602</v>
      </c>
      <c r="BJ642">
        <f>'Q2 DATA 1965-2021'!F622-'Q2 DATA 1965-2021'!AM622</f>
        <v>-0.25</v>
      </c>
      <c r="BK642" s="47">
        <v>-7.0000000000000007E-2</v>
      </c>
      <c r="BL642" s="47">
        <v>0.02</v>
      </c>
    </row>
    <row r="643" spans="1:64" x14ac:dyDescent="0.2">
      <c r="A643" s="45">
        <v>201603</v>
      </c>
      <c r="B643">
        <f>'Q2 DATA 1965-2021'!B623-'Q2 DATA 1965-2021'!AM623</f>
        <v>6.49</v>
      </c>
      <c r="C643" s="47">
        <v>6.96</v>
      </c>
      <c r="D643" s="47">
        <v>0.02</v>
      </c>
      <c r="P643" s="45">
        <v>201603</v>
      </c>
      <c r="Q643">
        <f>'Q2 DATA 1965-2021'!C623-'Q2 DATA 1965-2021'!AM623</f>
        <v>8.0300000000000011</v>
      </c>
      <c r="R643" s="47">
        <v>6.96</v>
      </c>
      <c r="S643" s="47">
        <v>0.02</v>
      </c>
      <c r="AE643" s="45">
        <v>201603</v>
      </c>
      <c r="AF643">
        <f>'Q2 DATA 1965-2021'!D623-'Q2 DATA 1965-2021'!AM623</f>
        <v>8.27</v>
      </c>
      <c r="AG643" s="47">
        <v>6.96</v>
      </c>
      <c r="AH643" s="47">
        <v>0.02</v>
      </c>
      <c r="AT643" s="45">
        <v>201603</v>
      </c>
      <c r="AU643">
        <f>'Q2 DATA 1965-2021'!E623-'Q2 DATA 1965-2021'!AM623</f>
        <v>8.33</v>
      </c>
      <c r="AV643" s="47">
        <v>6.96</v>
      </c>
      <c r="AW643" s="47">
        <v>0.02</v>
      </c>
      <c r="BI643" s="45">
        <v>201603</v>
      </c>
      <c r="BJ643">
        <f>'Q2 DATA 1965-2021'!F623-'Q2 DATA 1965-2021'!AM623</f>
        <v>6.62</v>
      </c>
      <c r="BK643" s="47">
        <v>6.96</v>
      </c>
      <c r="BL643" s="47">
        <v>0.02</v>
      </c>
    </row>
    <row r="644" spans="1:64" x14ac:dyDescent="0.2">
      <c r="A644" s="45">
        <v>201604</v>
      </c>
      <c r="B644">
        <f>'Q2 DATA 1965-2021'!B624-'Q2 DATA 1965-2021'!AM624</f>
        <v>3.49</v>
      </c>
      <c r="C644" s="47">
        <v>0.91</v>
      </c>
      <c r="D644" s="47">
        <v>0.01</v>
      </c>
      <c r="P644" s="45">
        <v>201604</v>
      </c>
      <c r="Q644">
        <f>'Q2 DATA 1965-2021'!C624-'Q2 DATA 1965-2021'!AM624</f>
        <v>2.27</v>
      </c>
      <c r="R644" s="47">
        <v>0.91</v>
      </c>
      <c r="S644" s="47">
        <v>0.01</v>
      </c>
      <c r="AE644" s="45">
        <v>201604</v>
      </c>
      <c r="AF644">
        <f>'Q2 DATA 1965-2021'!D624-'Q2 DATA 1965-2021'!AM624</f>
        <v>1.69</v>
      </c>
      <c r="AG644" s="47">
        <v>0.91</v>
      </c>
      <c r="AH644" s="47">
        <v>0.01</v>
      </c>
      <c r="AT644" s="45">
        <v>201604</v>
      </c>
      <c r="AU644">
        <f>'Q2 DATA 1965-2021'!E624-'Q2 DATA 1965-2021'!AM624</f>
        <v>1.75</v>
      </c>
      <c r="AV644" s="47">
        <v>0.91</v>
      </c>
      <c r="AW644" s="47">
        <v>0.01</v>
      </c>
      <c r="BI644" s="45">
        <v>201604</v>
      </c>
      <c r="BJ644">
        <f>'Q2 DATA 1965-2021'!F624-'Q2 DATA 1965-2021'!AM624</f>
        <v>0.59</v>
      </c>
      <c r="BK644" s="47">
        <v>0.91</v>
      </c>
      <c r="BL644" s="47">
        <v>0.01</v>
      </c>
    </row>
    <row r="645" spans="1:64" x14ac:dyDescent="0.2">
      <c r="A645" s="45">
        <v>201605</v>
      </c>
      <c r="B645">
        <f>'Q2 DATA 1965-2021'!B625-'Q2 DATA 1965-2021'!AM625</f>
        <v>-0.02</v>
      </c>
      <c r="C645" s="47">
        <v>1.78</v>
      </c>
      <c r="D645" s="47">
        <v>0.01</v>
      </c>
      <c r="P645" s="45">
        <v>201605</v>
      </c>
      <c r="Q645">
        <f>'Q2 DATA 1965-2021'!C625-'Q2 DATA 1965-2021'!AM625</f>
        <v>2.1700000000000004</v>
      </c>
      <c r="R645" s="47">
        <v>1.78</v>
      </c>
      <c r="S645" s="47">
        <v>0.01</v>
      </c>
      <c r="AE645" s="45">
        <v>201605</v>
      </c>
      <c r="AF645">
        <f>'Q2 DATA 1965-2021'!D625-'Q2 DATA 1965-2021'!AM625</f>
        <v>1.47</v>
      </c>
      <c r="AG645" s="47">
        <v>1.78</v>
      </c>
      <c r="AH645" s="47">
        <v>0.01</v>
      </c>
      <c r="AT645" s="45">
        <v>201605</v>
      </c>
      <c r="AU645">
        <f>'Q2 DATA 1965-2021'!E625-'Q2 DATA 1965-2021'!AM625</f>
        <v>2.7300000000000004</v>
      </c>
      <c r="AV645" s="47">
        <v>1.78</v>
      </c>
      <c r="AW645" s="47">
        <v>0.01</v>
      </c>
      <c r="BI645" s="45">
        <v>201605</v>
      </c>
      <c r="BJ645">
        <f>'Q2 DATA 1965-2021'!F625-'Q2 DATA 1965-2021'!AM625</f>
        <v>1.64</v>
      </c>
      <c r="BK645" s="47">
        <v>1.78</v>
      </c>
      <c r="BL645" s="47">
        <v>0.01</v>
      </c>
    </row>
    <row r="646" spans="1:64" x14ac:dyDescent="0.2">
      <c r="A646" s="45">
        <v>201606</v>
      </c>
      <c r="B646">
        <f>'Q2 DATA 1965-2021'!B626-'Q2 DATA 1965-2021'!AM626</f>
        <v>-0.6</v>
      </c>
      <c r="C646" s="47">
        <v>-0.05</v>
      </c>
      <c r="D646" s="47">
        <v>0.02</v>
      </c>
      <c r="P646" s="45">
        <v>201606</v>
      </c>
      <c r="Q646">
        <f>'Q2 DATA 1965-2021'!C626-'Q2 DATA 1965-2021'!AM626</f>
        <v>-0.22</v>
      </c>
      <c r="R646" s="47">
        <v>-0.05</v>
      </c>
      <c r="S646" s="47">
        <v>0.02</v>
      </c>
      <c r="AE646" s="45">
        <v>201606</v>
      </c>
      <c r="AF646">
        <f>'Q2 DATA 1965-2021'!D626-'Q2 DATA 1965-2021'!AM626</f>
        <v>-0.71</v>
      </c>
      <c r="AG646" s="47">
        <v>-0.05</v>
      </c>
      <c r="AH646" s="47">
        <v>0.02</v>
      </c>
      <c r="AT646" s="45">
        <v>201606</v>
      </c>
      <c r="AU646">
        <f>'Q2 DATA 1965-2021'!E626-'Q2 DATA 1965-2021'!AM626</f>
        <v>-1.1400000000000001</v>
      </c>
      <c r="AV646" s="47">
        <v>-0.05</v>
      </c>
      <c r="AW646" s="47">
        <v>0.02</v>
      </c>
      <c r="BI646" s="45">
        <v>201606</v>
      </c>
      <c r="BJ646">
        <f>'Q2 DATA 1965-2021'!F626-'Q2 DATA 1965-2021'!AM626</f>
        <v>0.08</v>
      </c>
      <c r="BK646" s="47">
        <v>-0.05</v>
      </c>
      <c r="BL646" s="47">
        <v>0.02</v>
      </c>
    </row>
    <row r="647" spans="1:64" x14ac:dyDescent="0.2">
      <c r="A647" s="45">
        <v>201607</v>
      </c>
      <c r="B647">
        <f>'Q2 DATA 1965-2021'!B627-'Q2 DATA 1965-2021'!AM627</f>
        <v>5.41</v>
      </c>
      <c r="C647" s="47">
        <v>3.95</v>
      </c>
      <c r="D647" s="47">
        <v>0.02</v>
      </c>
      <c r="P647" s="45">
        <v>201607</v>
      </c>
      <c r="Q647">
        <f>'Q2 DATA 1965-2021'!C627-'Q2 DATA 1965-2021'!AM627</f>
        <v>6.57</v>
      </c>
      <c r="R647" s="47">
        <v>3.95</v>
      </c>
      <c r="S647" s="47">
        <v>0.02</v>
      </c>
      <c r="AE647" s="45">
        <v>201607</v>
      </c>
      <c r="AF647">
        <f>'Q2 DATA 1965-2021'!D627-'Q2 DATA 1965-2021'!AM627</f>
        <v>5.91</v>
      </c>
      <c r="AG647" s="47">
        <v>3.95</v>
      </c>
      <c r="AH647" s="47">
        <v>0.02</v>
      </c>
      <c r="AT647" s="45">
        <v>201607</v>
      </c>
      <c r="AU647">
        <f>'Q2 DATA 1965-2021'!E627-'Q2 DATA 1965-2021'!AM627</f>
        <v>4.3900000000000006</v>
      </c>
      <c r="AV647" s="47">
        <v>3.95</v>
      </c>
      <c r="AW647" s="47">
        <v>0.02</v>
      </c>
      <c r="BI647" s="45">
        <v>201607</v>
      </c>
      <c r="BJ647">
        <f>'Q2 DATA 1965-2021'!F627-'Q2 DATA 1965-2021'!AM627</f>
        <v>3.64</v>
      </c>
      <c r="BK647" s="47">
        <v>3.95</v>
      </c>
      <c r="BL647" s="47">
        <v>0.02</v>
      </c>
    </row>
    <row r="648" spans="1:64" x14ac:dyDescent="0.2">
      <c r="A648" s="45">
        <v>201608</v>
      </c>
      <c r="B648">
        <f>'Q2 DATA 1965-2021'!B628-'Q2 DATA 1965-2021'!AM628</f>
        <v>3.64</v>
      </c>
      <c r="C648" s="47">
        <v>0.49</v>
      </c>
      <c r="D648" s="47">
        <v>0.02</v>
      </c>
      <c r="P648" s="45">
        <v>201608</v>
      </c>
      <c r="Q648">
        <f>'Q2 DATA 1965-2021'!C628-'Q2 DATA 1965-2021'!AM628</f>
        <v>2.2000000000000002</v>
      </c>
      <c r="R648" s="47">
        <v>0.49</v>
      </c>
      <c r="S648" s="47">
        <v>0.02</v>
      </c>
      <c r="AE648" s="45">
        <v>201608</v>
      </c>
      <c r="AF648">
        <f>'Q2 DATA 1965-2021'!D628-'Q2 DATA 1965-2021'!AM628</f>
        <v>1.7</v>
      </c>
      <c r="AG648" s="47">
        <v>0.49</v>
      </c>
      <c r="AH648" s="47">
        <v>0.02</v>
      </c>
      <c r="AT648" s="45">
        <v>201608</v>
      </c>
      <c r="AU648">
        <f>'Q2 DATA 1965-2021'!E628-'Q2 DATA 1965-2021'!AM628</f>
        <v>1.2</v>
      </c>
      <c r="AV648" s="47">
        <v>0.49</v>
      </c>
      <c r="AW648" s="47">
        <v>0.02</v>
      </c>
      <c r="BI648" s="45">
        <v>201608</v>
      </c>
      <c r="BJ648">
        <f>'Q2 DATA 1965-2021'!F628-'Q2 DATA 1965-2021'!AM628</f>
        <v>0.19</v>
      </c>
      <c r="BK648" s="47">
        <v>0.49</v>
      </c>
      <c r="BL648" s="47">
        <v>0.02</v>
      </c>
    </row>
    <row r="649" spans="1:64" x14ac:dyDescent="0.2">
      <c r="A649" s="45">
        <v>201609</v>
      </c>
      <c r="B649">
        <f>'Q2 DATA 1965-2021'!B629-'Q2 DATA 1965-2021'!AM629</f>
        <v>4.1400000000000006</v>
      </c>
      <c r="C649" s="47">
        <v>0.25</v>
      </c>
      <c r="D649" s="47">
        <v>0.02</v>
      </c>
      <c r="P649" s="45">
        <v>201609</v>
      </c>
      <c r="Q649">
        <f>'Q2 DATA 1965-2021'!C629-'Q2 DATA 1965-2021'!AM629</f>
        <v>2.11</v>
      </c>
      <c r="R649" s="47">
        <v>0.25</v>
      </c>
      <c r="S649" s="47">
        <v>0.02</v>
      </c>
      <c r="AE649" s="45">
        <v>201609</v>
      </c>
      <c r="AF649">
        <f>'Q2 DATA 1965-2021'!D629-'Q2 DATA 1965-2021'!AM629</f>
        <v>0.56999999999999995</v>
      </c>
      <c r="AG649" s="47">
        <v>0.25</v>
      </c>
      <c r="AH649" s="47">
        <v>0.02</v>
      </c>
      <c r="AT649" s="45">
        <v>201609</v>
      </c>
      <c r="AU649">
        <f>'Q2 DATA 1965-2021'!E629-'Q2 DATA 1965-2021'!AM629</f>
        <v>-7.0000000000000007E-2</v>
      </c>
      <c r="AV649" s="47">
        <v>0.25</v>
      </c>
      <c r="AW649" s="47">
        <v>0.02</v>
      </c>
      <c r="BI649" s="45">
        <v>201609</v>
      </c>
      <c r="BJ649">
        <f>'Q2 DATA 1965-2021'!F629-'Q2 DATA 1965-2021'!AM629</f>
        <v>0.14000000000000001</v>
      </c>
      <c r="BK649" s="47">
        <v>0.25</v>
      </c>
      <c r="BL649" s="47">
        <v>0.02</v>
      </c>
    </row>
    <row r="650" spans="1:64" x14ac:dyDescent="0.2">
      <c r="A650" s="45">
        <v>201610</v>
      </c>
      <c r="B650">
        <f>'Q2 DATA 1965-2021'!B630-'Q2 DATA 1965-2021'!AM630</f>
        <v>-6.4499999999999993</v>
      </c>
      <c r="C650" s="47">
        <v>-2.02</v>
      </c>
      <c r="D650" s="47">
        <v>0.02</v>
      </c>
      <c r="P650" s="45">
        <v>201610</v>
      </c>
      <c r="Q650">
        <f>'Q2 DATA 1965-2021'!C630-'Q2 DATA 1965-2021'!AM630</f>
        <v>-6.1599999999999993</v>
      </c>
      <c r="R650" s="47">
        <v>-2.02</v>
      </c>
      <c r="S650" s="47">
        <v>0.02</v>
      </c>
      <c r="AE650" s="45">
        <v>201610</v>
      </c>
      <c r="AF650">
        <f>'Q2 DATA 1965-2021'!D630-'Q2 DATA 1965-2021'!AM630</f>
        <v>-3.88</v>
      </c>
      <c r="AG650" s="47">
        <v>-2.02</v>
      </c>
      <c r="AH650" s="47">
        <v>0.02</v>
      </c>
      <c r="AT650" s="45">
        <v>201610</v>
      </c>
      <c r="AU650">
        <f>'Q2 DATA 1965-2021'!E630-'Q2 DATA 1965-2021'!AM630</f>
        <v>-2.2600000000000002</v>
      </c>
      <c r="AV650" s="47">
        <v>-2.02</v>
      </c>
      <c r="AW650" s="47">
        <v>0.02</v>
      </c>
      <c r="BI650" s="45">
        <v>201610</v>
      </c>
      <c r="BJ650">
        <f>'Q2 DATA 1965-2021'!F630-'Q2 DATA 1965-2021'!AM630</f>
        <v>-1.58</v>
      </c>
      <c r="BK650" s="47">
        <v>-2.02</v>
      </c>
      <c r="BL650" s="47">
        <v>0.02</v>
      </c>
    </row>
    <row r="651" spans="1:64" x14ac:dyDescent="0.2">
      <c r="A651" s="45">
        <v>201611</v>
      </c>
      <c r="B651">
        <f>'Q2 DATA 1965-2021'!B631-'Q2 DATA 1965-2021'!AM631</f>
        <v>11.91</v>
      </c>
      <c r="C651" s="47">
        <v>4.8600000000000003</v>
      </c>
      <c r="D651" s="47">
        <v>0.01</v>
      </c>
      <c r="P651" s="45">
        <v>201611</v>
      </c>
      <c r="Q651">
        <f>'Q2 DATA 1965-2021'!C631-'Q2 DATA 1965-2021'!AM631</f>
        <v>12.790000000000001</v>
      </c>
      <c r="R651" s="47">
        <v>4.8600000000000003</v>
      </c>
      <c r="S651" s="47">
        <v>0.01</v>
      </c>
      <c r="AE651" s="45">
        <v>201611</v>
      </c>
      <c r="AF651">
        <f>'Q2 DATA 1965-2021'!D631-'Q2 DATA 1965-2021'!AM631</f>
        <v>10.26</v>
      </c>
      <c r="AG651" s="47">
        <v>4.8600000000000003</v>
      </c>
      <c r="AH651" s="47">
        <v>0.01</v>
      </c>
      <c r="AT651" s="45">
        <v>201611</v>
      </c>
      <c r="AU651">
        <f>'Q2 DATA 1965-2021'!E631-'Q2 DATA 1965-2021'!AM631</f>
        <v>6.98</v>
      </c>
      <c r="AV651" s="47">
        <v>4.8600000000000003</v>
      </c>
      <c r="AW651" s="47">
        <v>0.01</v>
      </c>
      <c r="BI651" s="45">
        <v>201611</v>
      </c>
      <c r="BJ651">
        <f>'Q2 DATA 1965-2021'!F631-'Q2 DATA 1965-2021'!AM631</f>
        <v>3.8000000000000003</v>
      </c>
      <c r="BK651" s="47">
        <v>4.8600000000000003</v>
      </c>
      <c r="BL651" s="47">
        <v>0.01</v>
      </c>
    </row>
    <row r="652" spans="1:64" x14ac:dyDescent="0.2">
      <c r="A652" s="45">
        <v>201612</v>
      </c>
      <c r="B652">
        <f>'Q2 DATA 1965-2021'!B632-'Q2 DATA 1965-2021'!AM632</f>
        <v>4.3</v>
      </c>
      <c r="C652" s="47">
        <v>1.81</v>
      </c>
      <c r="D652" s="47">
        <v>0.03</v>
      </c>
      <c r="P652" s="45">
        <v>201612</v>
      </c>
      <c r="Q652">
        <f>'Q2 DATA 1965-2021'!C632-'Q2 DATA 1965-2021'!AM632</f>
        <v>1.71</v>
      </c>
      <c r="R652" s="47">
        <v>1.81</v>
      </c>
      <c r="S652" s="47">
        <v>0.03</v>
      </c>
      <c r="AE652" s="45">
        <v>201612</v>
      </c>
      <c r="AF652">
        <f>'Q2 DATA 1965-2021'!D632-'Q2 DATA 1965-2021'!AM632</f>
        <v>1.45</v>
      </c>
      <c r="AG652" s="47">
        <v>1.81</v>
      </c>
      <c r="AH652" s="47">
        <v>0.03</v>
      </c>
      <c r="AT652" s="45">
        <v>201612</v>
      </c>
      <c r="AU652">
        <f>'Q2 DATA 1965-2021'!E632-'Q2 DATA 1965-2021'!AM632</f>
        <v>0.66999999999999993</v>
      </c>
      <c r="AV652" s="47">
        <v>1.81</v>
      </c>
      <c r="AW652" s="47">
        <v>0.03</v>
      </c>
      <c r="BI652" s="45">
        <v>201612</v>
      </c>
      <c r="BJ652">
        <f>'Q2 DATA 1965-2021'!F632-'Q2 DATA 1965-2021'!AM632</f>
        <v>1.96</v>
      </c>
      <c r="BK652" s="47">
        <v>1.81</v>
      </c>
      <c r="BL652" s="47">
        <v>0.03</v>
      </c>
    </row>
    <row r="653" spans="1:64" x14ac:dyDescent="0.2">
      <c r="A653" s="45">
        <v>201701</v>
      </c>
      <c r="B653">
        <f>'Q2 DATA 1965-2021'!B633-'Q2 DATA 1965-2021'!AM633</f>
        <v>-0.8</v>
      </c>
      <c r="C653" s="47">
        <v>1.94</v>
      </c>
      <c r="D653" s="47">
        <v>0.04</v>
      </c>
      <c r="P653" s="45">
        <v>201701</v>
      </c>
      <c r="Q653">
        <f>'Q2 DATA 1965-2021'!C633-'Q2 DATA 1965-2021'!AM633</f>
        <v>0.46</v>
      </c>
      <c r="R653" s="47">
        <v>1.94</v>
      </c>
      <c r="S653" s="47">
        <v>0.04</v>
      </c>
      <c r="AE653" s="45">
        <v>201701</v>
      </c>
      <c r="AF653">
        <f>'Q2 DATA 1965-2021'!D633-'Q2 DATA 1965-2021'!AM633</f>
        <v>1.4</v>
      </c>
      <c r="AG653" s="47">
        <v>1.94</v>
      </c>
      <c r="AH653" s="47">
        <v>0.04</v>
      </c>
      <c r="AT653" s="45">
        <v>201701</v>
      </c>
      <c r="AU653">
        <f>'Q2 DATA 1965-2021'!E633-'Q2 DATA 1965-2021'!AM633</f>
        <v>2.56</v>
      </c>
      <c r="AV653" s="47">
        <v>1.94</v>
      </c>
      <c r="AW653" s="47">
        <v>0.04</v>
      </c>
      <c r="BI653" s="45">
        <v>201701</v>
      </c>
      <c r="BJ653">
        <f>'Q2 DATA 1965-2021'!F633-'Q2 DATA 1965-2021'!AM633</f>
        <v>2</v>
      </c>
      <c r="BK653" s="47">
        <v>1.94</v>
      </c>
      <c r="BL653" s="47">
        <v>0.04</v>
      </c>
    </row>
    <row r="654" spans="1:64" x14ac:dyDescent="0.2">
      <c r="A654" s="45">
        <v>201702</v>
      </c>
      <c r="B654">
        <f>'Q2 DATA 1965-2021'!B634-'Q2 DATA 1965-2021'!AM634</f>
        <v>0.5</v>
      </c>
      <c r="C654" s="47">
        <v>3.57</v>
      </c>
      <c r="D654" s="47">
        <v>0.04</v>
      </c>
      <c r="P654" s="45">
        <v>201702</v>
      </c>
      <c r="Q654">
        <f>'Q2 DATA 1965-2021'!C634-'Q2 DATA 1965-2021'!AM634</f>
        <v>1.93</v>
      </c>
      <c r="R654" s="47">
        <v>3.57</v>
      </c>
      <c r="S654" s="47">
        <v>0.04</v>
      </c>
      <c r="AE654" s="45">
        <v>201702</v>
      </c>
      <c r="AF654">
        <f>'Q2 DATA 1965-2021'!D634-'Q2 DATA 1965-2021'!AM634</f>
        <v>1.72</v>
      </c>
      <c r="AG654" s="47">
        <v>3.57</v>
      </c>
      <c r="AH654" s="47">
        <v>0.04</v>
      </c>
      <c r="AT654" s="45">
        <v>201702</v>
      </c>
      <c r="AU654">
        <f>'Q2 DATA 1965-2021'!E634-'Q2 DATA 1965-2021'!AM634</f>
        <v>3.07</v>
      </c>
      <c r="AV654" s="47">
        <v>3.57</v>
      </c>
      <c r="AW654" s="47">
        <v>0.04</v>
      </c>
      <c r="BI654" s="45">
        <v>201702</v>
      </c>
      <c r="BJ654">
        <f>'Q2 DATA 1965-2021'!F634-'Q2 DATA 1965-2021'!AM634</f>
        <v>3.92</v>
      </c>
      <c r="BK654" s="47">
        <v>3.57</v>
      </c>
      <c r="BL654" s="47">
        <v>0.04</v>
      </c>
    </row>
    <row r="655" spans="1:64" x14ac:dyDescent="0.2">
      <c r="A655" s="45">
        <v>201703</v>
      </c>
      <c r="B655">
        <f>'Q2 DATA 1965-2021'!B635-'Q2 DATA 1965-2021'!AM635</f>
        <v>1.38</v>
      </c>
      <c r="C655" s="47">
        <v>0.17</v>
      </c>
      <c r="D655" s="47">
        <v>0.03</v>
      </c>
      <c r="P655" s="45">
        <v>201703</v>
      </c>
      <c r="Q655">
        <f>'Q2 DATA 1965-2021'!C635-'Q2 DATA 1965-2021'!AM635</f>
        <v>0.29000000000000004</v>
      </c>
      <c r="R655" s="47">
        <v>0.17</v>
      </c>
      <c r="S655" s="47">
        <v>0.03</v>
      </c>
      <c r="AE655" s="45">
        <v>201703</v>
      </c>
      <c r="AF655">
        <f>'Q2 DATA 1965-2021'!D635-'Q2 DATA 1965-2021'!AM635</f>
        <v>0.03</v>
      </c>
      <c r="AG655" s="47">
        <v>0.17</v>
      </c>
      <c r="AH655" s="47">
        <v>0.03</v>
      </c>
      <c r="AT655" s="45">
        <v>201703</v>
      </c>
      <c r="AU655">
        <f>'Q2 DATA 1965-2021'!E635-'Q2 DATA 1965-2021'!AM635</f>
        <v>0.06</v>
      </c>
      <c r="AV655" s="47">
        <v>0.17</v>
      </c>
      <c r="AW655" s="47">
        <v>0.03</v>
      </c>
      <c r="BI655" s="45">
        <v>201703</v>
      </c>
      <c r="BJ655">
        <f>'Q2 DATA 1965-2021'!F635-'Q2 DATA 1965-2021'!AM635</f>
        <v>0.16</v>
      </c>
      <c r="BK655" s="47">
        <v>0.17</v>
      </c>
      <c r="BL655" s="47">
        <v>0.03</v>
      </c>
    </row>
    <row r="656" spans="1:64" x14ac:dyDescent="0.2">
      <c r="A656" s="45">
        <v>201704</v>
      </c>
      <c r="B656">
        <f>'Q2 DATA 1965-2021'!B636-'Q2 DATA 1965-2021'!AM636</f>
        <v>1.02</v>
      </c>
      <c r="C656" s="47">
        <v>1.0900000000000001</v>
      </c>
      <c r="D656" s="47">
        <v>0.05</v>
      </c>
      <c r="P656" s="45">
        <v>201704</v>
      </c>
      <c r="Q656">
        <f>'Q2 DATA 1965-2021'!C636-'Q2 DATA 1965-2021'!AM636</f>
        <v>1.41</v>
      </c>
      <c r="R656" s="47">
        <v>1.0900000000000001</v>
      </c>
      <c r="S656" s="47">
        <v>0.05</v>
      </c>
      <c r="AE656" s="45">
        <v>201704</v>
      </c>
      <c r="AF656">
        <f>'Q2 DATA 1965-2021'!D636-'Q2 DATA 1965-2021'!AM636</f>
        <v>0.71</v>
      </c>
      <c r="AG656" s="47">
        <v>1.0900000000000001</v>
      </c>
      <c r="AH656" s="47">
        <v>0.05</v>
      </c>
      <c r="AT656" s="45">
        <v>201704</v>
      </c>
      <c r="AU656">
        <f>'Q2 DATA 1965-2021'!E636-'Q2 DATA 1965-2021'!AM636</f>
        <v>0.8899999999999999</v>
      </c>
      <c r="AV656" s="47">
        <v>1.0900000000000001</v>
      </c>
      <c r="AW656" s="47">
        <v>0.05</v>
      </c>
      <c r="BI656" s="45">
        <v>201704</v>
      </c>
      <c r="BJ656">
        <f>'Q2 DATA 1965-2021'!F636-'Q2 DATA 1965-2021'!AM636</f>
        <v>1.1399999999999999</v>
      </c>
      <c r="BK656" s="47">
        <v>1.0900000000000001</v>
      </c>
      <c r="BL656" s="47">
        <v>0.05</v>
      </c>
    </row>
    <row r="657" spans="1:64" x14ac:dyDescent="0.2">
      <c r="A657" s="45">
        <v>201705</v>
      </c>
      <c r="B657">
        <f>'Q2 DATA 1965-2021'!B637-'Q2 DATA 1965-2021'!AM637</f>
        <v>-2.48</v>
      </c>
      <c r="C657" s="47">
        <v>1.06</v>
      </c>
      <c r="D657" s="47">
        <v>0.06</v>
      </c>
      <c r="P657" s="45">
        <v>201705</v>
      </c>
      <c r="Q657">
        <f>'Q2 DATA 1965-2021'!C637-'Q2 DATA 1965-2021'!AM637</f>
        <v>-2.5300000000000002</v>
      </c>
      <c r="R657" s="47">
        <v>1.06</v>
      </c>
      <c r="S657" s="47">
        <v>0.06</v>
      </c>
      <c r="AE657" s="45">
        <v>201705</v>
      </c>
      <c r="AF657">
        <f>'Q2 DATA 1965-2021'!D637-'Q2 DATA 1965-2021'!AM637</f>
        <v>-1.5</v>
      </c>
      <c r="AG657" s="47">
        <v>1.06</v>
      </c>
      <c r="AH657" s="47">
        <v>0.06</v>
      </c>
      <c r="AT657" s="45">
        <v>201705</v>
      </c>
      <c r="AU657">
        <f>'Q2 DATA 1965-2021'!E637-'Q2 DATA 1965-2021'!AM637</f>
        <v>0.1</v>
      </c>
      <c r="AV657" s="47">
        <v>1.06</v>
      </c>
      <c r="AW657" s="47">
        <v>0.06</v>
      </c>
      <c r="BI657" s="45">
        <v>201705</v>
      </c>
      <c r="BJ657">
        <f>'Q2 DATA 1965-2021'!F637-'Q2 DATA 1965-2021'!AM637</f>
        <v>1.5899999999999999</v>
      </c>
      <c r="BK657" s="47">
        <v>1.06</v>
      </c>
      <c r="BL657" s="47">
        <v>0.06</v>
      </c>
    </row>
    <row r="658" spans="1:64" x14ac:dyDescent="0.2">
      <c r="A658" s="45">
        <v>201706</v>
      </c>
      <c r="B658">
        <f>'Q2 DATA 1965-2021'!B638-'Q2 DATA 1965-2021'!AM638</f>
        <v>5.53</v>
      </c>
      <c r="C658" s="47">
        <v>0.78</v>
      </c>
      <c r="D658" s="47">
        <v>0.06</v>
      </c>
      <c r="P658" s="45">
        <v>201706</v>
      </c>
      <c r="Q658">
        <f>'Q2 DATA 1965-2021'!C638-'Q2 DATA 1965-2021'!AM638</f>
        <v>3.86</v>
      </c>
      <c r="R658" s="47">
        <v>0.78</v>
      </c>
      <c r="S658" s="47">
        <v>0.06</v>
      </c>
      <c r="AE658" s="45">
        <v>201706</v>
      </c>
      <c r="AF658">
        <f>'Q2 DATA 1965-2021'!D638-'Q2 DATA 1965-2021'!AM638</f>
        <v>2.4699999999999998</v>
      </c>
      <c r="AG658" s="47">
        <v>0.78</v>
      </c>
      <c r="AH658" s="47">
        <v>0.06</v>
      </c>
      <c r="AT658" s="45">
        <v>201706</v>
      </c>
      <c r="AU658">
        <f>'Q2 DATA 1965-2021'!E638-'Q2 DATA 1965-2021'!AM638</f>
        <v>1.67</v>
      </c>
      <c r="AV658" s="47">
        <v>0.78</v>
      </c>
      <c r="AW658" s="47">
        <v>0.06</v>
      </c>
      <c r="BI658" s="45">
        <v>201706</v>
      </c>
      <c r="BJ658">
        <f>'Q2 DATA 1965-2021'!F638-'Q2 DATA 1965-2021'!AM638</f>
        <v>0.36</v>
      </c>
      <c r="BK658" s="47">
        <v>0.78</v>
      </c>
      <c r="BL658" s="47">
        <v>0.06</v>
      </c>
    </row>
    <row r="659" spans="1:64" x14ac:dyDescent="0.2">
      <c r="A659" s="45">
        <v>201707</v>
      </c>
      <c r="B659">
        <f>'Q2 DATA 1965-2021'!B639-'Q2 DATA 1965-2021'!AM639</f>
        <v>-1.24</v>
      </c>
      <c r="C659" s="47">
        <v>1.87</v>
      </c>
      <c r="D659" s="47">
        <v>7.0000000000000007E-2</v>
      </c>
      <c r="P659" s="45">
        <v>201707</v>
      </c>
      <c r="Q659">
        <f>'Q2 DATA 1965-2021'!C639-'Q2 DATA 1965-2021'!AM639</f>
        <v>0.74</v>
      </c>
      <c r="R659" s="47">
        <v>1.87</v>
      </c>
      <c r="S659" s="47">
        <v>7.0000000000000007E-2</v>
      </c>
      <c r="AE659" s="45">
        <v>201707</v>
      </c>
      <c r="AF659">
        <f>'Q2 DATA 1965-2021'!D639-'Q2 DATA 1965-2021'!AM639</f>
        <v>1.04</v>
      </c>
      <c r="AG659" s="47">
        <v>1.87</v>
      </c>
      <c r="AH659" s="47">
        <v>7.0000000000000007E-2</v>
      </c>
      <c r="AT659" s="45">
        <v>201707</v>
      </c>
      <c r="AU659">
        <f>'Q2 DATA 1965-2021'!E639-'Q2 DATA 1965-2021'!AM639</f>
        <v>1.38</v>
      </c>
      <c r="AV659" s="47">
        <v>1.87</v>
      </c>
      <c r="AW659" s="47">
        <v>7.0000000000000007E-2</v>
      </c>
      <c r="BI659" s="45">
        <v>201707</v>
      </c>
      <c r="BJ659">
        <f>'Q2 DATA 1965-2021'!F639-'Q2 DATA 1965-2021'!AM639</f>
        <v>2.1100000000000003</v>
      </c>
      <c r="BK659" s="47">
        <v>1.87</v>
      </c>
      <c r="BL659" s="47">
        <v>7.0000000000000007E-2</v>
      </c>
    </row>
    <row r="660" spans="1:64" x14ac:dyDescent="0.2">
      <c r="A660" s="45">
        <v>201708</v>
      </c>
      <c r="B660">
        <f>'Q2 DATA 1965-2021'!B640-'Q2 DATA 1965-2021'!AM640</f>
        <v>-1.52</v>
      </c>
      <c r="C660" s="47">
        <v>0.16</v>
      </c>
      <c r="D660" s="47">
        <v>0.09</v>
      </c>
      <c r="P660" s="45">
        <v>201708</v>
      </c>
      <c r="Q660">
        <f>'Q2 DATA 1965-2021'!C640-'Q2 DATA 1965-2021'!AM640</f>
        <v>-2.15</v>
      </c>
      <c r="R660" s="47">
        <v>0.16</v>
      </c>
      <c r="S660" s="47">
        <v>0.09</v>
      </c>
      <c r="AE660" s="45">
        <v>201708</v>
      </c>
      <c r="AF660">
        <f>'Q2 DATA 1965-2021'!D640-'Q2 DATA 1965-2021'!AM640</f>
        <v>-1.1800000000000002</v>
      </c>
      <c r="AG660" s="47">
        <v>0.16</v>
      </c>
      <c r="AH660" s="47">
        <v>0.09</v>
      </c>
      <c r="AT660" s="45">
        <v>201708</v>
      </c>
      <c r="AU660">
        <f>'Q2 DATA 1965-2021'!E640-'Q2 DATA 1965-2021'!AM640</f>
        <v>-0.32</v>
      </c>
      <c r="AV660" s="47">
        <v>0.16</v>
      </c>
      <c r="AW660" s="47">
        <v>0.09</v>
      </c>
      <c r="BI660" s="45">
        <v>201708</v>
      </c>
      <c r="BJ660">
        <f>'Q2 DATA 1965-2021'!F640-'Q2 DATA 1965-2021'!AM640</f>
        <v>0.45000000000000007</v>
      </c>
      <c r="BK660" s="47">
        <v>0.16</v>
      </c>
      <c r="BL660" s="47">
        <v>0.09</v>
      </c>
    </row>
    <row r="661" spans="1:64" x14ac:dyDescent="0.2">
      <c r="A661" s="45">
        <v>201709</v>
      </c>
      <c r="B661">
        <f>'Q2 DATA 1965-2021'!B641-'Q2 DATA 1965-2021'!AM641</f>
        <v>8.58</v>
      </c>
      <c r="C661" s="47">
        <v>2.5099999999999998</v>
      </c>
      <c r="D661" s="47">
        <v>0.09</v>
      </c>
      <c r="P661" s="45">
        <v>201709</v>
      </c>
      <c r="Q661">
        <f>'Q2 DATA 1965-2021'!C641-'Q2 DATA 1965-2021'!AM641</f>
        <v>7.49</v>
      </c>
      <c r="R661" s="47">
        <v>2.5099999999999998</v>
      </c>
      <c r="S661" s="47">
        <v>0.09</v>
      </c>
      <c r="AE661" s="45">
        <v>201709</v>
      </c>
      <c r="AF661">
        <f>'Q2 DATA 1965-2021'!D641-'Q2 DATA 1965-2021'!AM641</f>
        <v>5.04</v>
      </c>
      <c r="AG661" s="47">
        <v>2.5099999999999998</v>
      </c>
      <c r="AH661" s="47">
        <v>0.09</v>
      </c>
      <c r="AT661" s="45">
        <v>201709</v>
      </c>
      <c r="AU661">
        <f>'Q2 DATA 1965-2021'!E641-'Q2 DATA 1965-2021'!AM641</f>
        <v>3.79</v>
      </c>
      <c r="AV661" s="47">
        <v>2.5099999999999998</v>
      </c>
      <c r="AW661" s="47">
        <v>0.09</v>
      </c>
      <c r="BI661" s="45">
        <v>201709</v>
      </c>
      <c r="BJ661">
        <f>'Q2 DATA 1965-2021'!F641-'Q2 DATA 1965-2021'!AM641</f>
        <v>1.8699999999999999</v>
      </c>
      <c r="BK661" s="47">
        <v>2.5099999999999998</v>
      </c>
      <c r="BL661" s="47">
        <v>0.09</v>
      </c>
    </row>
    <row r="662" spans="1:64" x14ac:dyDescent="0.2">
      <c r="A662" s="45">
        <v>201710</v>
      </c>
      <c r="B662">
        <f>'Q2 DATA 1965-2021'!B642-'Q2 DATA 1965-2021'!AM642</f>
        <v>-0.38</v>
      </c>
      <c r="C662" s="47">
        <v>2.25</v>
      </c>
      <c r="D662" s="47">
        <v>0.09</v>
      </c>
      <c r="P662" s="45">
        <v>201710</v>
      </c>
      <c r="Q662">
        <f>'Q2 DATA 1965-2021'!C642-'Q2 DATA 1965-2021'!AM642</f>
        <v>0.19000000000000003</v>
      </c>
      <c r="R662" s="47">
        <v>2.25</v>
      </c>
      <c r="S662" s="47">
        <v>0.09</v>
      </c>
      <c r="AE662" s="45">
        <v>201710</v>
      </c>
      <c r="AF662">
        <f>'Q2 DATA 1965-2021'!D642-'Q2 DATA 1965-2021'!AM642</f>
        <v>1.53</v>
      </c>
      <c r="AG662" s="47">
        <v>2.25</v>
      </c>
      <c r="AH662" s="47">
        <v>0.09</v>
      </c>
      <c r="AT662" s="45">
        <v>201710</v>
      </c>
      <c r="AU662">
        <f>'Q2 DATA 1965-2021'!E642-'Q2 DATA 1965-2021'!AM642</f>
        <v>2.0300000000000002</v>
      </c>
      <c r="AV662" s="47">
        <v>2.25</v>
      </c>
      <c r="AW662" s="47">
        <v>0.09</v>
      </c>
      <c r="BI662" s="45">
        <v>201710</v>
      </c>
      <c r="BJ662">
        <f>'Q2 DATA 1965-2021'!F642-'Q2 DATA 1965-2021'!AM642</f>
        <v>2.4500000000000002</v>
      </c>
      <c r="BK662" s="47">
        <v>2.25</v>
      </c>
      <c r="BL662" s="47">
        <v>0.09</v>
      </c>
    </row>
    <row r="663" spans="1:64" x14ac:dyDescent="0.2">
      <c r="A663" s="45">
        <v>201711</v>
      </c>
      <c r="B663">
        <f>'Q2 DATA 1965-2021'!B643-'Q2 DATA 1965-2021'!AM643</f>
        <v>3.05</v>
      </c>
      <c r="C663" s="47">
        <v>3.12</v>
      </c>
      <c r="D663" s="47">
        <v>0.08</v>
      </c>
      <c r="P663" s="45">
        <v>201711</v>
      </c>
      <c r="Q663">
        <f>'Q2 DATA 1965-2021'!C643-'Q2 DATA 1965-2021'!AM643</f>
        <v>2.62</v>
      </c>
      <c r="R663" s="47">
        <v>3.12</v>
      </c>
      <c r="S663" s="47">
        <v>0.08</v>
      </c>
      <c r="AE663" s="45">
        <v>201711</v>
      </c>
      <c r="AF663">
        <f>'Q2 DATA 1965-2021'!D643-'Q2 DATA 1965-2021'!AM643</f>
        <v>3.48</v>
      </c>
      <c r="AG663" s="47">
        <v>3.12</v>
      </c>
      <c r="AH663" s="47">
        <v>0.08</v>
      </c>
      <c r="AT663" s="45">
        <v>201711</v>
      </c>
      <c r="AU663">
        <f>'Q2 DATA 1965-2021'!E643-'Q2 DATA 1965-2021'!AM643</f>
        <v>4.21</v>
      </c>
      <c r="AV663" s="47">
        <v>3.12</v>
      </c>
      <c r="AW663" s="47">
        <v>0.08</v>
      </c>
      <c r="BI663" s="45">
        <v>201711</v>
      </c>
      <c r="BJ663">
        <f>'Q2 DATA 1965-2021'!F643-'Q2 DATA 1965-2021'!AM643</f>
        <v>3.03</v>
      </c>
      <c r="BK663" s="47">
        <v>3.12</v>
      </c>
      <c r="BL663" s="47">
        <v>0.08</v>
      </c>
    </row>
    <row r="664" spans="1:64" x14ac:dyDescent="0.2">
      <c r="A664" s="45">
        <v>201712</v>
      </c>
      <c r="B664">
        <f>'Q2 DATA 1965-2021'!B644-'Q2 DATA 1965-2021'!AM644</f>
        <v>0.11000000000000001</v>
      </c>
      <c r="C664" s="47">
        <v>1.06</v>
      </c>
      <c r="D664" s="47">
        <v>0.09</v>
      </c>
      <c r="P664" s="45">
        <v>201712</v>
      </c>
      <c r="Q664">
        <f>'Q2 DATA 1965-2021'!C644-'Q2 DATA 1965-2021'!AM644</f>
        <v>0.35</v>
      </c>
      <c r="R664" s="47">
        <v>1.06</v>
      </c>
      <c r="S664" s="47">
        <v>0.09</v>
      </c>
      <c r="AE664" s="45">
        <v>201712</v>
      </c>
      <c r="AF664">
        <f>'Q2 DATA 1965-2021'!D644-'Q2 DATA 1965-2021'!AM644</f>
        <v>0.17</v>
      </c>
      <c r="AG664" s="47">
        <v>1.06</v>
      </c>
      <c r="AH664" s="47">
        <v>0.09</v>
      </c>
      <c r="AT664" s="45">
        <v>201712</v>
      </c>
      <c r="AU664">
        <f>'Q2 DATA 1965-2021'!E644-'Q2 DATA 1965-2021'!AM644</f>
        <v>1.02</v>
      </c>
      <c r="AV664" s="47">
        <v>1.06</v>
      </c>
      <c r="AW664" s="47">
        <v>0.09</v>
      </c>
      <c r="BI664" s="45">
        <v>201712</v>
      </c>
      <c r="BJ664">
        <f>'Q2 DATA 1965-2021'!F644-'Q2 DATA 1965-2021'!AM644</f>
        <v>1.17</v>
      </c>
      <c r="BK664" s="47">
        <v>1.06</v>
      </c>
      <c r="BL664" s="47">
        <v>0.09</v>
      </c>
    </row>
    <row r="665" spans="1:64" x14ac:dyDescent="0.2">
      <c r="A665" s="45">
        <v>201801</v>
      </c>
      <c r="B665">
        <f>'Q2 DATA 1965-2021'!B645-'Q2 DATA 1965-2021'!AM645</f>
        <v>2.6399999999999997</v>
      </c>
      <c r="C665" s="47">
        <v>5.57</v>
      </c>
      <c r="D665" s="47">
        <v>0.12</v>
      </c>
      <c r="P665" s="45">
        <v>201801</v>
      </c>
      <c r="Q665">
        <f>'Q2 DATA 1965-2021'!C645-'Q2 DATA 1965-2021'!AM645</f>
        <v>2.17</v>
      </c>
      <c r="R665" s="47">
        <v>5.57</v>
      </c>
      <c r="S665" s="47">
        <v>0.12</v>
      </c>
      <c r="AE665" s="45">
        <v>201801</v>
      </c>
      <c r="AF665">
        <f>'Q2 DATA 1965-2021'!D645-'Q2 DATA 1965-2021'!AM645</f>
        <v>3.53</v>
      </c>
      <c r="AG665" s="47">
        <v>5.57</v>
      </c>
      <c r="AH665" s="47">
        <v>0.12</v>
      </c>
      <c r="AT665" s="45">
        <v>201801</v>
      </c>
      <c r="AU665">
        <f>'Q2 DATA 1965-2021'!E645-'Q2 DATA 1965-2021'!AM645</f>
        <v>4.38</v>
      </c>
      <c r="AV665" s="47">
        <v>5.57</v>
      </c>
      <c r="AW665" s="47">
        <v>0.12</v>
      </c>
      <c r="BI665" s="45">
        <v>201801</v>
      </c>
      <c r="BJ665">
        <f>'Q2 DATA 1965-2021'!F645-'Q2 DATA 1965-2021'!AM645</f>
        <v>6.04</v>
      </c>
      <c r="BK665" s="47">
        <v>5.57</v>
      </c>
      <c r="BL665" s="47">
        <v>0.12</v>
      </c>
    </row>
    <row r="666" spans="1:64" x14ac:dyDescent="0.2">
      <c r="A666" s="45">
        <v>201802</v>
      </c>
      <c r="B666">
        <f>'Q2 DATA 1965-2021'!B646-'Q2 DATA 1965-2021'!AM646</f>
        <v>-3.4</v>
      </c>
      <c r="C666" s="47">
        <v>-3.65</v>
      </c>
      <c r="D666" s="47">
        <v>0.11</v>
      </c>
      <c r="P666" s="45">
        <v>201802</v>
      </c>
      <c r="Q666">
        <f>'Q2 DATA 1965-2021'!C646-'Q2 DATA 1965-2021'!AM646</f>
        <v>-3.44</v>
      </c>
      <c r="R666" s="47">
        <v>-3.65</v>
      </c>
      <c r="S666" s="47">
        <v>0.11</v>
      </c>
      <c r="AE666" s="45">
        <v>201802</v>
      </c>
      <c r="AF666">
        <f>'Q2 DATA 1965-2021'!D646-'Q2 DATA 1965-2021'!AM646</f>
        <v>-4.28</v>
      </c>
      <c r="AG666" s="47">
        <v>-3.65</v>
      </c>
      <c r="AH666" s="47">
        <v>0.11</v>
      </c>
      <c r="AT666" s="45">
        <v>201802</v>
      </c>
      <c r="AU666">
        <f>'Q2 DATA 1965-2021'!E646-'Q2 DATA 1965-2021'!AM646</f>
        <v>-3.9899999999999998</v>
      </c>
      <c r="AV666" s="47">
        <v>-3.65</v>
      </c>
      <c r="AW666" s="47">
        <v>0.11</v>
      </c>
      <c r="BI666" s="45">
        <v>201802</v>
      </c>
      <c r="BJ666">
        <f>'Q2 DATA 1965-2021'!F646-'Q2 DATA 1965-2021'!AM646</f>
        <v>-3.56</v>
      </c>
      <c r="BK666" s="47">
        <v>-3.65</v>
      </c>
      <c r="BL666" s="47">
        <v>0.11</v>
      </c>
    </row>
    <row r="667" spans="1:64" x14ac:dyDescent="0.2">
      <c r="A667" s="45">
        <v>201803</v>
      </c>
      <c r="B667">
        <f>'Q2 DATA 1965-2021'!B647-'Q2 DATA 1965-2021'!AM647</f>
        <v>1.3099999999999998</v>
      </c>
      <c r="C667" s="47">
        <v>-2.35</v>
      </c>
      <c r="D667" s="47">
        <v>0.11</v>
      </c>
      <c r="P667" s="45">
        <v>201803</v>
      </c>
      <c r="Q667">
        <f>'Q2 DATA 1965-2021'!C647-'Q2 DATA 1965-2021'!AM647</f>
        <v>1.0299999999999998</v>
      </c>
      <c r="R667" s="47">
        <v>-2.35</v>
      </c>
      <c r="S667" s="47">
        <v>0.11</v>
      </c>
      <c r="AE667" s="45">
        <v>201803</v>
      </c>
      <c r="AF667">
        <f>'Q2 DATA 1965-2021'!D647-'Q2 DATA 1965-2021'!AM647</f>
        <v>0.57999999999999996</v>
      </c>
      <c r="AG667" s="47">
        <v>-2.35</v>
      </c>
      <c r="AH667" s="47">
        <v>0.11</v>
      </c>
      <c r="AT667" s="45">
        <v>201803</v>
      </c>
      <c r="AU667">
        <f>'Q2 DATA 1965-2021'!E647-'Q2 DATA 1965-2021'!AM647</f>
        <v>-7.0000000000000007E-2</v>
      </c>
      <c r="AV667" s="47">
        <v>-2.35</v>
      </c>
      <c r="AW667" s="47">
        <v>0.11</v>
      </c>
      <c r="BI667" s="45">
        <v>201803</v>
      </c>
      <c r="BJ667">
        <f>'Q2 DATA 1965-2021'!F647-'Q2 DATA 1965-2021'!AM647</f>
        <v>-2.9899999999999998</v>
      </c>
      <c r="BK667" s="47">
        <v>-2.35</v>
      </c>
      <c r="BL667" s="47">
        <v>0.11</v>
      </c>
    </row>
    <row r="668" spans="1:64" x14ac:dyDescent="0.2">
      <c r="A668" s="45">
        <v>201804</v>
      </c>
      <c r="B668">
        <f>'Q2 DATA 1965-2021'!B648-'Q2 DATA 1965-2021'!AM648</f>
        <v>1.4700000000000002</v>
      </c>
      <c r="C668" s="47">
        <v>0.28000000000000003</v>
      </c>
      <c r="D668" s="47">
        <v>0.14000000000000001</v>
      </c>
      <c r="P668" s="45">
        <v>201804</v>
      </c>
      <c r="Q668">
        <f>'Q2 DATA 1965-2021'!C648-'Q2 DATA 1965-2021'!AM648</f>
        <v>1.5</v>
      </c>
      <c r="R668" s="47">
        <v>0.28000000000000003</v>
      </c>
      <c r="S668" s="47">
        <v>0.14000000000000001</v>
      </c>
      <c r="AE668" s="45">
        <v>201804</v>
      </c>
      <c r="AF668">
        <f>'Q2 DATA 1965-2021'!D648-'Q2 DATA 1965-2021'!AM648</f>
        <v>-0.11000000000000001</v>
      </c>
      <c r="AG668" s="47">
        <v>0.28000000000000003</v>
      </c>
      <c r="AH668" s="47">
        <v>0.14000000000000001</v>
      </c>
      <c r="AT668" s="45">
        <v>201804</v>
      </c>
      <c r="AU668">
        <f>'Q2 DATA 1965-2021'!E648-'Q2 DATA 1965-2021'!AM648</f>
        <v>-0.26</v>
      </c>
      <c r="AV668" s="47">
        <v>0.28000000000000003</v>
      </c>
      <c r="AW668" s="47">
        <v>0.14000000000000001</v>
      </c>
      <c r="BI668" s="45">
        <v>201804</v>
      </c>
      <c r="BJ668">
        <f>'Q2 DATA 1965-2021'!F648-'Q2 DATA 1965-2021'!AM648</f>
        <v>0.32999999999999996</v>
      </c>
      <c r="BK668" s="47">
        <v>0.28000000000000003</v>
      </c>
      <c r="BL668" s="47">
        <v>0.14000000000000001</v>
      </c>
    </row>
    <row r="669" spans="1:64" x14ac:dyDescent="0.2">
      <c r="A669" s="45">
        <v>201805</v>
      </c>
      <c r="B669">
        <f>'Q2 DATA 1965-2021'!B649-'Q2 DATA 1965-2021'!AM649</f>
        <v>7.9300000000000006</v>
      </c>
      <c r="C669" s="47">
        <v>2.65</v>
      </c>
      <c r="D669" s="47">
        <v>0.14000000000000001</v>
      </c>
      <c r="P669" s="45">
        <v>201805</v>
      </c>
      <c r="Q669">
        <f>'Q2 DATA 1965-2021'!C649-'Q2 DATA 1965-2021'!AM649</f>
        <v>6.16</v>
      </c>
      <c r="R669" s="47">
        <v>2.65</v>
      </c>
      <c r="S669" s="47">
        <v>0.14000000000000001</v>
      </c>
      <c r="AE669" s="45">
        <v>201805</v>
      </c>
      <c r="AF669">
        <f>'Q2 DATA 1965-2021'!D649-'Q2 DATA 1965-2021'!AM649</f>
        <v>4.9400000000000004</v>
      </c>
      <c r="AG669" s="47">
        <v>2.65</v>
      </c>
      <c r="AH669" s="47">
        <v>0.14000000000000001</v>
      </c>
      <c r="AT669" s="45">
        <v>201805</v>
      </c>
      <c r="AU669">
        <f>'Q2 DATA 1965-2021'!E649-'Q2 DATA 1965-2021'!AM649</f>
        <v>3.36</v>
      </c>
      <c r="AV669" s="47">
        <v>2.65</v>
      </c>
      <c r="AW669" s="47">
        <v>0.14000000000000001</v>
      </c>
      <c r="BI669" s="45">
        <v>201805</v>
      </c>
      <c r="BJ669">
        <f>'Q2 DATA 1965-2021'!F649-'Q2 DATA 1965-2021'!AM649</f>
        <v>2.1399999999999997</v>
      </c>
      <c r="BK669" s="47">
        <v>2.65</v>
      </c>
      <c r="BL669" s="47">
        <v>0.14000000000000001</v>
      </c>
    </row>
    <row r="670" spans="1:64" x14ac:dyDescent="0.2">
      <c r="A670" s="45">
        <v>201806</v>
      </c>
      <c r="B670">
        <f>'Q2 DATA 1965-2021'!B650-'Q2 DATA 1965-2021'!AM650</f>
        <v>1.5899999999999999</v>
      </c>
      <c r="C670" s="47">
        <v>0.48</v>
      </c>
      <c r="D670" s="47">
        <v>0.14000000000000001</v>
      </c>
      <c r="P670" s="45">
        <v>201806</v>
      </c>
      <c r="Q670">
        <f>'Q2 DATA 1965-2021'!C650-'Q2 DATA 1965-2021'!AM650</f>
        <v>0.89</v>
      </c>
      <c r="R670" s="47">
        <v>0.48</v>
      </c>
      <c r="S670" s="47">
        <v>0.14000000000000001</v>
      </c>
      <c r="AE670" s="45">
        <v>201806</v>
      </c>
      <c r="AF670">
        <f>'Q2 DATA 1965-2021'!D650-'Q2 DATA 1965-2021'!AM650</f>
        <v>-0.1</v>
      </c>
      <c r="AG670" s="47">
        <v>0.48</v>
      </c>
      <c r="AH670" s="47">
        <v>0.14000000000000001</v>
      </c>
      <c r="AT670" s="45">
        <v>201806</v>
      </c>
      <c r="AU670">
        <f>'Q2 DATA 1965-2021'!E650-'Q2 DATA 1965-2021'!AM650</f>
        <v>0.61</v>
      </c>
      <c r="AV670" s="47">
        <v>0.48</v>
      </c>
      <c r="AW670" s="47">
        <v>0.14000000000000001</v>
      </c>
      <c r="BI670" s="45">
        <v>201806</v>
      </c>
      <c r="BJ670">
        <f>'Q2 DATA 1965-2021'!F650-'Q2 DATA 1965-2021'!AM650</f>
        <v>0.42999999999999994</v>
      </c>
      <c r="BK670" s="47">
        <v>0.48</v>
      </c>
      <c r="BL670" s="47">
        <v>0.14000000000000001</v>
      </c>
    </row>
    <row r="671" spans="1:64" x14ac:dyDescent="0.2">
      <c r="A671" s="45">
        <v>201807</v>
      </c>
      <c r="B671">
        <f>'Q2 DATA 1965-2021'!B651-'Q2 DATA 1965-2021'!AM651</f>
        <v>-0.76</v>
      </c>
      <c r="C671" s="47">
        <v>3.19</v>
      </c>
      <c r="D671" s="47">
        <v>0.16</v>
      </c>
      <c r="P671" s="45">
        <v>201807</v>
      </c>
      <c r="Q671">
        <f>'Q2 DATA 1965-2021'!C651-'Q2 DATA 1965-2021'!AM651</f>
        <v>2.0499999999999998</v>
      </c>
      <c r="R671" s="47">
        <v>3.19</v>
      </c>
      <c r="S671" s="47">
        <v>0.16</v>
      </c>
      <c r="AE671" s="45">
        <v>201807</v>
      </c>
      <c r="AF671">
        <f>'Q2 DATA 1965-2021'!D651-'Q2 DATA 1965-2021'!AM651</f>
        <v>1.62</v>
      </c>
      <c r="AG671" s="47">
        <v>3.19</v>
      </c>
      <c r="AH671" s="47">
        <v>0.16</v>
      </c>
      <c r="AT671" s="45">
        <v>201807</v>
      </c>
      <c r="AU671">
        <f>'Q2 DATA 1965-2021'!E651-'Q2 DATA 1965-2021'!AM651</f>
        <v>2.17</v>
      </c>
      <c r="AV671" s="47">
        <v>3.19</v>
      </c>
      <c r="AW671" s="47">
        <v>0.16</v>
      </c>
      <c r="BI671" s="45">
        <v>201807</v>
      </c>
      <c r="BJ671">
        <f>'Q2 DATA 1965-2021'!F651-'Q2 DATA 1965-2021'!AM651</f>
        <v>3.57</v>
      </c>
      <c r="BK671" s="47">
        <v>3.19</v>
      </c>
      <c r="BL671" s="47">
        <v>0.16</v>
      </c>
    </row>
    <row r="672" spans="1:64" x14ac:dyDescent="0.2">
      <c r="A672" s="45">
        <v>201808</v>
      </c>
      <c r="B672">
        <f>'Q2 DATA 1965-2021'!B652-'Q2 DATA 1965-2021'!AM652</f>
        <v>3.88</v>
      </c>
      <c r="C672" s="47">
        <v>3.44</v>
      </c>
      <c r="D672" s="47">
        <v>0.16</v>
      </c>
      <c r="P672" s="45">
        <v>201808</v>
      </c>
      <c r="Q672">
        <f>'Q2 DATA 1965-2021'!C652-'Q2 DATA 1965-2021'!AM652</f>
        <v>4.5999999999999996</v>
      </c>
      <c r="R672" s="47">
        <v>3.44</v>
      </c>
      <c r="S672" s="47">
        <v>0.16</v>
      </c>
      <c r="AE672" s="45">
        <v>201808</v>
      </c>
      <c r="AF672">
        <f>'Q2 DATA 1965-2021'!D652-'Q2 DATA 1965-2021'!AM652</f>
        <v>4.0599999999999996</v>
      </c>
      <c r="AG672" s="47">
        <v>3.44</v>
      </c>
      <c r="AH672" s="47">
        <v>0.16</v>
      </c>
      <c r="AT672" s="45">
        <v>201808</v>
      </c>
      <c r="AU672">
        <f>'Q2 DATA 1965-2021'!E652-'Q2 DATA 1965-2021'!AM652</f>
        <v>3.0999999999999996</v>
      </c>
      <c r="AV672" s="47">
        <v>3.44</v>
      </c>
      <c r="AW672" s="47">
        <v>0.16</v>
      </c>
      <c r="BI672" s="45">
        <v>201808</v>
      </c>
      <c r="BJ672">
        <f>'Q2 DATA 1965-2021'!F652-'Q2 DATA 1965-2021'!AM652</f>
        <v>3.4099999999999997</v>
      </c>
      <c r="BK672" s="47">
        <v>3.44</v>
      </c>
      <c r="BL672" s="47">
        <v>0.16</v>
      </c>
    </row>
    <row r="673" spans="1:64" x14ac:dyDescent="0.2">
      <c r="A673" s="45">
        <v>201809</v>
      </c>
      <c r="B673">
        <f>'Q2 DATA 1965-2021'!B653-'Q2 DATA 1965-2021'!AM653</f>
        <v>-2.57</v>
      </c>
      <c r="C673" s="47">
        <v>0.06</v>
      </c>
      <c r="D673" s="47">
        <v>0.15</v>
      </c>
      <c r="P673" s="45">
        <v>201809</v>
      </c>
      <c r="Q673">
        <f>'Q2 DATA 1965-2021'!C653-'Q2 DATA 1965-2021'!AM653</f>
        <v>-2.2999999999999998</v>
      </c>
      <c r="R673" s="47">
        <v>0.06</v>
      </c>
      <c r="S673" s="47">
        <v>0.15</v>
      </c>
      <c r="AE673" s="45">
        <v>201809</v>
      </c>
      <c r="AF673">
        <f>'Q2 DATA 1965-2021'!D653-'Q2 DATA 1965-2021'!AM653</f>
        <v>-2.4099999999999997</v>
      </c>
      <c r="AG673" s="47">
        <v>0.06</v>
      </c>
      <c r="AH673" s="47">
        <v>0.15</v>
      </c>
      <c r="AT673" s="45">
        <v>201809</v>
      </c>
      <c r="AU673">
        <f>'Q2 DATA 1965-2021'!E653-'Q2 DATA 1965-2021'!AM653</f>
        <v>-0.69000000000000006</v>
      </c>
      <c r="AV673" s="47">
        <v>0.06</v>
      </c>
      <c r="AW673" s="47">
        <v>0.15</v>
      </c>
      <c r="BI673" s="45">
        <v>201809</v>
      </c>
      <c r="BJ673">
        <f>'Q2 DATA 1965-2021'!F653-'Q2 DATA 1965-2021'!AM653</f>
        <v>0.44999999999999996</v>
      </c>
      <c r="BK673" s="47">
        <v>0.06</v>
      </c>
      <c r="BL673" s="47">
        <v>0.15</v>
      </c>
    </row>
    <row r="674" spans="1:64" x14ac:dyDescent="0.2">
      <c r="A674" s="45">
        <v>201810</v>
      </c>
      <c r="B674">
        <f>'Q2 DATA 1965-2021'!B654-'Q2 DATA 1965-2021'!AM654</f>
        <v>-11.79</v>
      </c>
      <c r="C674" s="47">
        <v>-7.68</v>
      </c>
      <c r="D674" s="47">
        <v>0.19</v>
      </c>
      <c r="P674" s="45">
        <v>201810</v>
      </c>
      <c r="Q674">
        <f>'Q2 DATA 1965-2021'!C654-'Q2 DATA 1965-2021'!AM654</f>
        <v>-11.76</v>
      </c>
      <c r="R674" s="47">
        <v>-7.68</v>
      </c>
      <c r="S674" s="47">
        <v>0.19</v>
      </c>
      <c r="AE674" s="45">
        <v>201810</v>
      </c>
      <c r="AF674">
        <f>'Q2 DATA 1965-2021'!D654-'Q2 DATA 1965-2021'!AM654</f>
        <v>-10.35</v>
      </c>
      <c r="AG674" s="47">
        <v>-7.68</v>
      </c>
      <c r="AH674" s="47">
        <v>0.19</v>
      </c>
      <c r="AT674" s="45">
        <v>201810</v>
      </c>
      <c r="AU674">
        <f>'Q2 DATA 1965-2021'!E654-'Q2 DATA 1965-2021'!AM654</f>
        <v>-9.27</v>
      </c>
      <c r="AV674" s="47">
        <v>-7.68</v>
      </c>
      <c r="AW674" s="47">
        <v>0.19</v>
      </c>
      <c r="BI674" s="45">
        <v>201810</v>
      </c>
      <c r="BJ674">
        <f>'Q2 DATA 1965-2021'!F654-'Q2 DATA 1965-2021'!AM654</f>
        <v>-7.0100000000000007</v>
      </c>
      <c r="BK674" s="47">
        <v>-7.68</v>
      </c>
      <c r="BL674" s="47">
        <v>0.19</v>
      </c>
    </row>
    <row r="675" spans="1:64" x14ac:dyDescent="0.2">
      <c r="A675" s="45">
        <v>201811</v>
      </c>
      <c r="B675">
        <f>'Q2 DATA 1965-2021'!B655-'Q2 DATA 1965-2021'!AM655</f>
        <v>-1.3</v>
      </c>
      <c r="C675" s="47">
        <v>1.69</v>
      </c>
      <c r="D675" s="47">
        <v>0.18</v>
      </c>
      <c r="P675" s="45">
        <v>201811</v>
      </c>
      <c r="Q675">
        <f>'Q2 DATA 1965-2021'!C655-'Q2 DATA 1965-2021'!AM655</f>
        <v>1.84</v>
      </c>
      <c r="R675" s="47">
        <v>1.69</v>
      </c>
      <c r="S675" s="47">
        <v>0.18</v>
      </c>
      <c r="AE675" s="45">
        <v>201811</v>
      </c>
      <c r="AF675">
        <f>'Q2 DATA 1965-2021'!D655-'Q2 DATA 1965-2021'!AM655</f>
        <v>1.3</v>
      </c>
      <c r="AG675" s="47">
        <v>1.69</v>
      </c>
      <c r="AH675" s="47">
        <v>0.18</v>
      </c>
      <c r="AT675" s="45">
        <v>201811</v>
      </c>
      <c r="AU675">
        <f>'Q2 DATA 1965-2021'!E655-'Q2 DATA 1965-2021'!AM655</f>
        <v>2.11</v>
      </c>
      <c r="AV675" s="47">
        <v>1.69</v>
      </c>
      <c r="AW675" s="47">
        <v>0.18</v>
      </c>
      <c r="BI675" s="45">
        <v>201811</v>
      </c>
      <c r="BJ675">
        <f>'Q2 DATA 1965-2021'!F655-'Q2 DATA 1965-2021'!AM655</f>
        <v>1.6800000000000002</v>
      </c>
      <c r="BK675" s="47">
        <v>1.69</v>
      </c>
      <c r="BL675" s="47">
        <v>0.18</v>
      </c>
    </row>
    <row r="676" spans="1:64" x14ac:dyDescent="0.2">
      <c r="A676" s="45">
        <v>201812</v>
      </c>
      <c r="B676">
        <f>'Q2 DATA 1965-2021'!B656-'Q2 DATA 1965-2021'!AM656</f>
        <v>-12.83</v>
      </c>
      <c r="C676" s="47">
        <v>-9.57</v>
      </c>
      <c r="D676" s="47">
        <v>0.2</v>
      </c>
      <c r="P676" s="45">
        <v>201812</v>
      </c>
      <c r="Q676">
        <f>'Q2 DATA 1965-2021'!C656-'Q2 DATA 1965-2021'!AM656</f>
        <v>-12.16</v>
      </c>
      <c r="R676" s="47">
        <v>-9.57</v>
      </c>
      <c r="S676" s="47">
        <v>0.2</v>
      </c>
      <c r="AE676" s="45">
        <v>201812</v>
      </c>
      <c r="AF676">
        <f>'Q2 DATA 1965-2021'!D656-'Q2 DATA 1965-2021'!AM656</f>
        <v>-11.979999999999999</v>
      </c>
      <c r="AG676" s="47">
        <v>-9.57</v>
      </c>
      <c r="AH676" s="47">
        <v>0.2</v>
      </c>
      <c r="AT676" s="45">
        <v>201812</v>
      </c>
      <c r="AU676">
        <f>'Q2 DATA 1965-2021'!E656-'Q2 DATA 1965-2021'!AM656</f>
        <v>-11.19</v>
      </c>
      <c r="AV676" s="47">
        <v>-9.57</v>
      </c>
      <c r="AW676" s="47">
        <v>0.2</v>
      </c>
      <c r="BI676" s="45">
        <v>201812</v>
      </c>
      <c r="BJ676">
        <f>'Q2 DATA 1965-2021'!F656-'Q2 DATA 1965-2021'!AM656</f>
        <v>-9.02</v>
      </c>
      <c r="BK676" s="47">
        <v>-9.57</v>
      </c>
      <c r="BL676" s="47">
        <v>0.2</v>
      </c>
    </row>
    <row r="677" spans="1:64" x14ac:dyDescent="0.2">
      <c r="A677" s="45">
        <v>201901</v>
      </c>
      <c r="B677">
        <f>'Q2 DATA 1965-2021'!B657-'Q2 DATA 1965-2021'!AM657</f>
        <v>9.9799999999999986</v>
      </c>
      <c r="C677" s="47">
        <v>8.4</v>
      </c>
      <c r="D677" s="47">
        <v>0.21</v>
      </c>
      <c r="P677" s="45">
        <v>201901</v>
      </c>
      <c r="Q677">
        <f>'Q2 DATA 1965-2021'!C657-'Q2 DATA 1965-2021'!AM657</f>
        <v>10.219999999999999</v>
      </c>
      <c r="R677" s="47">
        <v>8.4</v>
      </c>
      <c r="S677" s="47">
        <v>0.21</v>
      </c>
      <c r="AE677" s="45">
        <v>201901</v>
      </c>
      <c r="AF677">
        <f>'Q2 DATA 1965-2021'!D657-'Q2 DATA 1965-2021'!AM657</f>
        <v>12.209999999999999</v>
      </c>
      <c r="AG677" s="47">
        <v>8.4</v>
      </c>
      <c r="AH677" s="47">
        <v>0.21</v>
      </c>
      <c r="AT677" s="45">
        <v>201901</v>
      </c>
      <c r="AU677">
        <f>'Q2 DATA 1965-2021'!E657-'Q2 DATA 1965-2021'!AM657</f>
        <v>10.86</v>
      </c>
      <c r="AV677" s="47">
        <v>8.4</v>
      </c>
      <c r="AW677" s="47">
        <v>0.21</v>
      </c>
      <c r="BI677" s="45">
        <v>201901</v>
      </c>
      <c r="BJ677">
        <f>'Q2 DATA 1965-2021'!F657-'Q2 DATA 1965-2021'!AM657</f>
        <v>7.71</v>
      </c>
      <c r="BK677" s="47">
        <v>8.4</v>
      </c>
      <c r="BL677" s="47">
        <v>0.21</v>
      </c>
    </row>
    <row r="678" spans="1:64" x14ac:dyDescent="0.2">
      <c r="A678" s="45">
        <v>201902</v>
      </c>
      <c r="B678">
        <f>'Q2 DATA 1965-2021'!B658-'Q2 DATA 1965-2021'!AM658</f>
        <v>5.9700000000000006</v>
      </c>
      <c r="C678" s="47">
        <v>3.4</v>
      </c>
      <c r="D678" s="47">
        <v>0.18</v>
      </c>
      <c r="P678" s="45">
        <v>201902</v>
      </c>
      <c r="Q678">
        <f>'Q2 DATA 1965-2021'!C658-'Q2 DATA 1965-2021'!AM658</f>
        <v>5.2700000000000005</v>
      </c>
      <c r="R678" s="47">
        <v>3.4</v>
      </c>
      <c r="S678" s="47">
        <v>0.18</v>
      </c>
      <c r="AE678" s="45">
        <v>201902</v>
      </c>
      <c r="AF678">
        <f>'Q2 DATA 1965-2021'!D658-'Q2 DATA 1965-2021'!AM658</f>
        <v>5.04</v>
      </c>
      <c r="AG678" s="47">
        <v>3.4</v>
      </c>
      <c r="AH678" s="47">
        <v>0.18</v>
      </c>
      <c r="AT678" s="45">
        <v>201902</v>
      </c>
      <c r="AU678">
        <f>'Q2 DATA 1965-2021'!E658-'Q2 DATA 1965-2021'!AM658</f>
        <v>4.7</v>
      </c>
      <c r="AV678" s="47">
        <v>3.4</v>
      </c>
      <c r="AW678" s="47">
        <v>0.18</v>
      </c>
      <c r="BI678" s="45">
        <v>201902</v>
      </c>
      <c r="BJ678">
        <f>'Q2 DATA 1965-2021'!F658-'Q2 DATA 1965-2021'!AM658</f>
        <v>3.09</v>
      </c>
      <c r="BK678" s="47">
        <v>3.4</v>
      </c>
      <c r="BL678" s="47">
        <v>0.18</v>
      </c>
    </row>
    <row r="679" spans="1:64" x14ac:dyDescent="0.2">
      <c r="A679" s="45">
        <v>201903</v>
      </c>
      <c r="B679">
        <f>'Q2 DATA 1965-2021'!B659-'Q2 DATA 1965-2021'!AM659</f>
        <v>-3.19</v>
      </c>
      <c r="C679" s="47">
        <v>1.1000000000000001</v>
      </c>
      <c r="D679" s="47">
        <v>0.19</v>
      </c>
      <c r="P679" s="45">
        <v>201903</v>
      </c>
      <c r="Q679">
        <f>'Q2 DATA 1965-2021'!C659-'Q2 DATA 1965-2021'!AM659</f>
        <v>-2.65</v>
      </c>
      <c r="R679" s="47">
        <v>1.1000000000000001</v>
      </c>
      <c r="S679" s="47">
        <v>0.19</v>
      </c>
      <c r="AE679" s="45">
        <v>201903</v>
      </c>
      <c r="AF679">
        <f>'Q2 DATA 1965-2021'!D659-'Q2 DATA 1965-2021'!AM659</f>
        <v>-1.67</v>
      </c>
      <c r="AG679" s="47">
        <v>1.1000000000000001</v>
      </c>
      <c r="AH679" s="47">
        <v>0.19</v>
      </c>
      <c r="AT679" s="45">
        <v>201903</v>
      </c>
      <c r="AU679">
        <f>'Q2 DATA 1965-2021'!E659-'Q2 DATA 1965-2021'!AM659</f>
        <v>0.21999999999999997</v>
      </c>
      <c r="AV679" s="47">
        <v>1.1000000000000001</v>
      </c>
      <c r="AW679" s="47">
        <v>0.19</v>
      </c>
      <c r="BI679" s="45">
        <v>201903</v>
      </c>
      <c r="BJ679">
        <f>'Q2 DATA 1965-2021'!F659-'Q2 DATA 1965-2021'!AM659</f>
        <v>1.59</v>
      </c>
      <c r="BK679" s="47">
        <v>1.1000000000000001</v>
      </c>
      <c r="BL679" s="47">
        <v>0.19</v>
      </c>
    </row>
    <row r="680" spans="1:64" x14ac:dyDescent="0.2">
      <c r="A680" s="45">
        <v>201904</v>
      </c>
      <c r="B680">
        <f>'Q2 DATA 1965-2021'!B660-'Q2 DATA 1965-2021'!AM660</f>
        <v>1.6</v>
      </c>
      <c r="C680" s="47">
        <v>3.97</v>
      </c>
      <c r="D680" s="47">
        <v>0.21</v>
      </c>
      <c r="P680" s="45">
        <v>201904</v>
      </c>
      <c r="Q680">
        <f>'Q2 DATA 1965-2021'!C660-'Q2 DATA 1965-2021'!AM660</f>
        <v>2.68</v>
      </c>
      <c r="R680" s="47">
        <v>3.97</v>
      </c>
      <c r="S680" s="47">
        <v>0.21</v>
      </c>
      <c r="AE680" s="45">
        <v>201904</v>
      </c>
      <c r="AF680">
        <f>'Q2 DATA 1965-2021'!D660-'Q2 DATA 1965-2021'!AM660</f>
        <v>4.55</v>
      </c>
      <c r="AG680" s="47">
        <v>3.97</v>
      </c>
      <c r="AH680" s="47">
        <v>0.21</v>
      </c>
      <c r="AT680" s="45">
        <v>201904</v>
      </c>
      <c r="AU680">
        <f>'Q2 DATA 1965-2021'!E660-'Q2 DATA 1965-2021'!AM660</f>
        <v>3.72</v>
      </c>
      <c r="AV680" s="47">
        <v>3.97</v>
      </c>
      <c r="AW680" s="47">
        <v>0.21</v>
      </c>
      <c r="BI680" s="45">
        <v>201904</v>
      </c>
      <c r="BJ680">
        <f>'Q2 DATA 1965-2021'!F660-'Q2 DATA 1965-2021'!AM660</f>
        <v>4.1100000000000003</v>
      </c>
      <c r="BK680" s="47">
        <v>3.97</v>
      </c>
      <c r="BL680" s="47">
        <v>0.21</v>
      </c>
    </row>
    <row r="681" spans="1:64" x14ac:dyDescent="0.2">
      <c r="A681" s="45">
        <v>201905</v>
      </c>
      <c r="B681">
        <f>'Q2 DATA 1965-2021'!B661-'Q2 DATA 1965-2021'!AM661</f>
        <v>-7.42</v>
      </c>
      <c r="C681" s="47">
        <v>-6.94</v>
      </c>
      <c r="D681" s="47">
        <v>0.21</v>
      </c>
      <c r="P681" s="45">
        <v>201905</v>
      </c>
      <c r="Q681">
        <f>'Q2 DATA 1965-2021'!C661-'Q2 DATA 1965-2021'!AM661</f>
        <v>-8.8800000000000008</v>
      </c>
      <c r="R681" s="47">
        <v>-6.94</v>
      </c>
      <c r="S681" s="47">
        <v>0.21</v>
      </c>
      <c r="AE681" s="45">
        <v>201905</v>
      </c>
      <c r="AF681">
        <f>'Q2 DATA 1965-2021'!D661-'Q2 DATA 1965-2021'!AM661</f>
        <v>-7.64</v>
      </c>
      <c r="AG681" s="47">
        <v>-6.94</v>
      </c>
      <c r="AH681" s="47">
        <v>0.21</v>
      </c>
      <c r="AT681" s="45">
        <v>201905</v>
      </c>
      <c r="AU681">
        <f>'Q2 DATA 1965-2021'!E661-'Q2 DATA 1965-2021'!AM661</f>
        <v>-7.31</v>
      </c>
      <c r="AV681" s="47">
        <v>-6.94</v>
      </c>
      <c r="AW681" s="47">
        <v>0.21</v>
      </c>
      <c r="BI681" s="45">
        <v>201905</v>
      </c>
      <c r="BJ681">
        <f>'Q2 DATA 1965-2021'!F661-'Q2 DATA 1965-2021'!AM661</f>
        <v>-6.84</v>
      </c>
      <c r="BK681" s="47">
        <v>-6.94</v>
      </c>
      <c r="BL681" s="47">
        <v>0.21</v>
      </c>
    </row>
    <row r="682" spans="1:64" x14ac:dyDescent="0.2">
      <c r="A682" s="45">
        <v>201906</v>
      </c>
      <c r="B682">
        <f>'Q2 DATA 1965-2021'!B662-'Q2 DATA 1965-2021'!AM662</f>
        <v>5.65</v>
      </c>
      <c r="C682" s="47">
        <v>6.93</v>
      </c>
      <c r="D682" s="47">
        <v>0.18</v>
      </c>
      <c r="P682" s="45">
        <v>201906</v>
      </c>
      <c r="Q682">
        <f>'Q2 DATA 1965-2021'!C662-'Q2 DATA 1965-2021'!AM662</f>
        <v>7.4300000000000006</v>
      </c>
      <c r="R682" s="47">
        <v>6.93</v>
      </c>
      <c r="S682" s="47">
        <v>0.18</v>
      </c>
      <c r="AE682" s="45">
        <v>201906</v>
      </c>
      <c r="AF682">
        <f>'Q2 DATA 1965-2021'!D662-'Q2 DATA 1965-2021'!AM662</f>
        <v>7.6800000000000006</v>
      </c>
      <c r="AG682" s="47">
        <v>6.93</v>
      </c>
      <c r="AH682" s="47">
        <v>0.18</v>
      </c>
      <c r="AT682" s="45">
        <v>201906</v>
      </c>
      <c r="AU682">
        <f>'Q2 DATA 1965-2021'!E662-'Q2 DATA 1965-2021'!AM662</f>
        <v>7.7600000000000007</v>
      </c>
      <c r="AV682" s="47">
        <v>6.93</v>
      </c>
      <c r="AW682" s="47">
        <v>0.18</v>
      </c>
      <c r="BI682" s="45">
        <v>201906</v>
      </c>
      <c r="BJ682">
        <f>'Q2 DATA 1965-2021'!F662-'Q2 DATA 1965-2021'!AM662</f>
        <v>6.79</v>
      </c>
      <c r="BK682" s="47">
        <v>6.93</v>
      </c>
      <c r="BL682" s="47">
        <v>0.18</v>
      </c>
    </row>
    <row r="683" spans="1:64" x14ac:dyDescent="0.2">
      <c r="A683" s="45">
        <v>201907</v>
      </c>
      <c r="B683">
        <f>'Q2 DATA 1965-2021'!B663-'Q2 DATA 1965-2021'!AM663</f>
        <v>-2.4300000000000002</v>
      </c>
      <c r="C683" s="47">
        <v>1.19</v>
      </c>
      <c r="D683" s="47">
        <v>0.19</v>
      </c>
      <c r="P683" s="45">
        <v>201907</v>
      </c>
      <c r="Q683">
        <f>'Q2 DATA 1965-2021'!C663-'Q2 DATA 1965-2021'!AM663</f>
        <v>-0.46</v>
      </c>
      <c r="R683" s="47">
        <v>1.19</v>
      </c>
      <c r="S683" s="47">
        <v>0.19</v>
      </c>
      <c r="AE683" s="45">
        <v>201907</v>
      </c>
      <c r="AF683">
        <f>'Q2 DATA 1965-2021'!D663-'Q2 DATA 1965-2021'!AM663</f>
        <v>1.23</v>
      </c>
      <c r="AG683" s="47">
        <v>1.19</v>
      </c>
      <c r="AH683" s="47">
        <v>0.19</v>
      </c>
      <c r="AT683" s="45">
        <v>201907</v>
      </c>
      <c r="AU683">
        <f>'Q2 DATA 1965-2021'!E663-'Q2 DATA 1965-2021'!AM663</f>
        <v>1.1800000000000002</v>
      </c>
      <c r="AV683" s="47">
        <v>1.19</v>
      </c>
      <c r="AW683" s="47">
        <v>0.19</v>
      </c>
      <c r="BI683" s="45">
        <v>201907</v>
      </c>
      <c r="BJ683">
        <f>'Q2 DATA 1965-2021'!F663-'Q2 DATA 1965-2021'!AM663</f>
        <v>1.32</v>
      </c>
      <c r="BK683" s="47">
        <v>1.19</v>
      </c>
      <c r="BL683" s="47">
        <v>0.19</v>
      </c>
    </row>
    <row r="684" spans="1:64" x14ac:dyDescent="0.2">
      <c r="A684" s="45">
        <v>201908</v>
      </c>
      <c r="B684">
        <f>'Q2 DATA 1965-2021'!B664-'Q2 DATA 1965-2021'!AM664</f>
        <v>-6.41</v>
      </c>
      <c r="C684" s="47">
        <v>-2.58</v>
      </c>
      <c r="D684" s="47">
        <v>0.16</v>
      </c>
      <c r="P684" s="45">
        <v>201908</v>
      </c>
      <c r="Q684">
        <f>'Q2 DATA 1965-2021'!C664-'Q2 DATA 1965-2021'!AM664</f>
        <v>-5.53</v>
      </c>
      <c r="R684" s="47">
        <v>-2.58</v>
      </c>
      <c r="S684" s="47">
        <v>0.16</v>
      </c>
      <c r="AE684" s="45">
        <v>201908</v>
      </c>
      <c r="AF684">
        <f>'Q2 DATA 1965-2021'!D664-'Q2 DATA 1965-2021'!AM664</f>
        <v>-5.99</v>
      </c>
      <c r="AG684" s="47">
        <v>-2.58</v>
      </c>
      <c r="AH684" s="47">
        <v>0.16</v>
      </c>
      <c r="AT684" s="45">
        <v>201908</v>
      </c>
      <c r="AU684">
        <f>'Q2 DATA 1965-2021'!E664-'Q2 DATA 1965-2021'!AM664</f>
        <v>-4.28</v>
      </c>
      <c r="AV684" s="47">
        <v>-2.58</v>
      </c>
      <c r="AW684" s="47">
        <v>0.16</v>
      </c>
      <c r="BI684" s="45">
        <v>201908</v>
      </c>
      <c r="BJ684">
        <f>'Q2 DATA 1965-2021'!F664-'Q2 DATA 1965-2021'!AM664</f>
        <v>-1.98</v>
      </c>
      <c r="BK684" s="47">
        <v>-2.58</v>
      </c>
      <c r="BL684" s="47">
        <v>0.16</v>
      </c>
    </row>
    <row r="685" spans="1:64" x14ac:dyDescent="0.2">
      <c r="A685" s="45">
        <v>201909</v>
      </c>
      <c r="B685">
        <f>'Q2 DATA 1965-2021'!B665-'Q2 DATA 1965-2021'!AM665</f>
        <v>2.86</v>
      </c>
      <c r="C685" s="47">
        <v>1.43</v>
      </c>
      <c r="D685" s="47">
        <v>0.18</v>
      </c>
      <c r="P685" s="45">
        <v>201909</v>
      </c>
      <c r="Q685">
        <f>'Q2 DATA 1965-2021'!C665-'Q2 DATA 1965-2021'!AM665</f>
        <v>2.11</v>
      </c>
      <c r="R685" s="47">
        <v>1.43</v>
      </c>
      <c r="S685" s="47">
        <v>0.18</v>
      </c>
      <c r="AE685" s="45">
        <v>201909</v>
      </c>
      <c r="AF685">
        <f>'Q2 DATA 1965-2021'!D665-'Q2 DATA 1965-2021'!AM665</f>
        <v>1.4100000000000001</v>
      </c>
      <c r="AG685" s="47">
        <v>1.43</v>
      </c>
      <c r="AH685" s="47">
        <v>0.18</v>
      </c>
      <c r="AT685" s="45">
        <v>201909</v>
      </c>
      <c r="AU685">
        <f>'Q2 DATA 1965-2021'!E665-'Q2 DATA 1965-2021'!AM665</f>
        <v>1.45</v>
      </c>
      <c r="AV685" s="47">
        <v>1.43</v>
      </c>
      <c r="AW685" s="47">
        <v>0.18</v>
      </c>
      <c r="BI685" s="45">
        <v>201909</v>
      </c>
      <c r="BJ685">
        <f>'Q2 DATA 1965-2021'!F665-'Q2 DATA 1965-2021'!AM665</f>
        <v>1.4300000000000002</v>
      </c>
      <c r="BK685" s="47">
        <v>1.43</v>
      </c>
      <c r="BL685" s="47">
        <v>0.18</v>
      </c>
    </row>
    <row r="686" spans="1:64" x14ac:dyDescent="0.2">
      <c r="A686" s="45">
        <v>201910</v>
      </c>
      <c r="B686">
        <f>'Q2 DATA 1965-2021'!B666-'Q2 DATA 1965-2021'!AM666</f>
        <v>-1.999999999999999E-2</v>
      </c>
      <c r="C686" s="47">
        <v>2.06</v>
      </c>
      <c r="D686" s="47">
        <v>0.16</v>
      </c>
      <c r="P686" s="45">
        <v>201910</v>
      </c>
      <c r="Q686">
        <f>'Q2 DATA 1965-2021'!C666-'Q2 DATA 1965-2021'!AM666</f>
        <v>2.54</v>
      </c>
      <c r="R686" s="47">
        <v>2.06</v>
      </c>
      <c r="S686" s="47">
        <v>0.16</v>
      </c>
      <c r="AE686" s="45">
        <v>201910</v>
      </c>
      <c r="AF686">
        <f>'Q2 DATA 1965-2021'!D666-'Q2 DATA 1965-2021'!AM666</f>
        <v>2.06</v>
      </c>
      <c r="AG686" s="47">
        <v>2.06</v>
      </c>
      <c r="AH686" s="47">
        <v>0.16</v>
      </c>
      <c r="AT686" s="45">
        <v>201910</v>
      </c>
      <c r="AU686">
        <f>'Q2 DATA 1965-2021'!E666-'Q2 DATA 1965-2021'!AM666</f>
        <v>0.69</v>
      </c>
      <c r="AV686" s="47">
        <v>2.06</v>
      </c>
      <c r="AW686" s="47">
        <v>0.16</v>
      </c>
      <c r="BI686" s="45">
        <v>201910</v>
      </c>
      <c r="BJ686">
        <f>'Q2 DATA 1965-2021'!F666-'Q2 DATA 1965-2021'!AM666</f>
        <v>2.27</v>
      </c>
      <c r="BK686" s="47">
        <v>2.06</v>
      </c>
      <c r="BL686" s="47">
        <v>0.16</v>
      </c>
    </row>
    <row r="687" spans="1:64" x14ac:dyDescent="0.2">
      <c r="A687" s="45">
        <v>201911</v>
      </c>
      <c r="B687">
        <f>'Q2 DATA 1965-2021'!B667-'Q2 DATA 1965-2021'!AM667</f>
        <v>5.04</v>
      </c>
      <c r="C687" s="47">
        <v>3.87</v>
      </c>
      <c r="D687" s="47">
        <v>0.12</v>
      </c>
      <c r="P687" s="45">
        <v>201911</v>
      </c>
      <c r="Q687">
        <f>'Q2 DATA 1965-2021'!C667-'Q2 DATA 1965-2021'!AM667</f>
        <v>4.32</v>
      </c>
      <c r="R687" s="47">
        <v>3.87</v>
      </c>
      <c r="S687" s="47">
        <v>0.12</v>
      </c>
      <c r="AE687" s="45">
        <v>201911</v>
      </c>
      <c r="AF687">
        <f>'Q2 DATA 1965-2021'!D667-'Q2 DATA 1965-2021'!AM667</f>
        <v>4.29</v>
      </c>
      <c r="AG687" s="47">
        <v>3.87</v>
      </c>
      <c r="AH687" s="47">
        <v>0.12</v>
      </c>
      <c r="AT687" s="45">
        <v>201911</v>
      </c>
      <c r="AU687">
        <f>'Q2 DATA 1965-2021'!E667-'Q2 DATA 1965-2021'!AM667</f>
        <v>4.8</v>
      </c>
      <c r="AV687" s="47">
        <v>3.87</v>
      </c>
      <c r="AW687" s="47">
        <v>0.12</v>
      </c>
      <c r="BI687" s="45">
        <v>201911</v>
      </c>
      <c r="BJ687">
        <f>'Q2 DATA 1965-2021'!F667-'Q2 DATA 1965-2021'!AM667</f>
        <v>3.6999999999999997</v>
      </c>
      <c r="BK687" s="47">
        <v>3.87</v>
      </c>
      <c r="BL687" s="47">
        <v>0.12</v>
      </c>
    </row>
    <row r="688" spans="1:64" x14ac:dyDescent="0.2">
      <c r="A688" s="45">
        <v>201912</v>
      </c>
      <c r="B688">
        <f>'Q2 DATA 1965-2021'!B668-'Q2 DATA 1965-2021'!AM668</f>
        <v>6.0100000000000007</v>
      </c>
      <c r="C688" s="47">
        <v>2.77</v>
      </c>
      <c r="D688" s="47">
        <v>0.14000000000000001</v>
      </c>
      <c r="P688" s="45">
        <v>201912</v>
      </c>
      <c r="Q688">
        <f>'Q2 DATA 1965-2021'!C668-'Q2 DATA 1965-2021'!AM668</f>
        <v>3.9199999999999995</v>
      </c>
      <c r="R688" s="47">
        <v>2.77</v>
      </c>
      <c r="S688" s="47">
        <v>0.14000000000000001</v>
      </c>
      <c r="AE688" s="45">
        <v>201912</v>
      </c>
      <c r="AF688">
        <f>'Q2 DATA 1965-2021'!D668-'Q2 DATA 1965-2021'!AM668</f>
        <v>2.2399999999999998</v>
      </c>
      <c r="AG688" s="47">
        <v>2.77</v>
      </c>
      <c r="AH688" s="47">
        <v>0.14000000000000001</v>
      </c>
      <c r="AT688" s="45">
        <v>201912</v>
      </c>
      <c r="AU688">
        <f>'Q2 DATA 1965-2021'!E668-'Q2 DATA 1965-2021'!AM668</f>
        <v>1.9299999999999997</v>
      </c>
      <c r="AV688" s="47">
        <v>2.77</v>
      </c>
      <c r="AW688" s="47">
        <v>0.14000000000000001</v>
      </c>
      <c r="BI688" s="45">
        <v>201912</v>
      </c>
      <c r="BJ688">
        <f>'Q2 DATA 1965-2021'!F668-'Q2 DATA 1965-2021'!AM668</f>
        <v>2.83</v>
      </c>
      <c r="BK688" s="47">
        <v>2.77</v>
      </c>
      <c r="BL688" s="47">
        <v>0.14000000000000001</v>
      </c>
    </row>
    <row r="689" spans="1:64" x14ac:dyDescent="0.2">
      <c r="A689" s="45">
        <v>202001</v>
      </c>
      <c r="B689">
        <f>'Q2 DATA 1965-2021'!B669-'Q2 DATA 1965-2021'!AM669</f>
        <v>-4.8899999999999997</v>
      </c>
      <c r="C689" s="47">
        <v>-0.11</v>
      </c>
      <c r="D689" s="47">
        <v>0.13</v>
      </c>
      <c r="P689" s="45">
        <v>202001</v>
      </c>
      <c r="Q689">
        <f>'Q2 DATA 1965-2021'!C669-'Q2 DATA 1965-2021'!AM669</f>
        <v>-5</v>
      </c>
      <c r="R689" s="47">
        <v>-0.11</v>
      </c>
      <c r="S689" s="47">
        <v>0.13</v>
      </c>
      <c r="AE689" s="45">
        <v>202001</v>
      </c>
      <c r="AF689">
        <f>'Q2 DATA 1965-2021'!D669-'Q2 DATA 1965-2021'!AM669</f>
        <v>-3.17</v>
      </c>
      <c r="AG689" s="47">
        <v>-0.11</v>
      </c>
      <c r="AH689" s="47">
        <v>0.13</v>
      </c>
      <c r="AT689" s="45">
        <v>202001</v>
      </c>
      <c r="AU689">
        <f>'Q2 DATA 1965-2021'!E669-'Q2 DATA 1965-2021'!AM669</f>
        <v>-1.0699999999999998</v>
      </c>
      <c r="AV689" s="47">
        <v>-0.11</v>
      </c>
      <c r="AW689" s="47">
        <v>0.13</v>
      </c>
      <c r="BI689" s="45">
        <v>202001</v>
      </c>
      <c r="BJ689">
        <f>'Q2 DATA 1965-2021'!F669-'Q2 DATA 1965-2021'!AM669</f>
        <v>0.35</v>
      </c>
      <c r="BK689" s="47">
        <v>-0.11</v>
      </c>
      <c r="BL689" s="47">
        <v>0.13</v>
      </c>
    </row>
    <row r="690" spans="1:64" x14ac:dyDescent="0.2">
      <c r="A690" s="45">
        <v>202002</v>
      </c>
      <c r="B690">
        <f>'Q2 DATA 1965-2021'!B670-'Q2 DATA 1965-2021'!AM670</f>
        <v>-6.87</v>
      </c>
      <c r="C690" s="47">
        <v>-8.1300000000000008</v>
      </c>
      <c r="D690" s="47">
        <v>0.12</v>
      </c>
      <c r="P690" s="45">
        <v>202002</v>
      </c>
      <c r="Q690">
        <f>'Q2 DATA 1965-2021'!C670-'Q2 DATA 1965-2021'!AM670</f>
        <v>-9.6199999999999992</v>
      </c>
      <c r="R690" s="47">
        <v>-8.1300000000000008</v>
      </c>
      <c r="S690" s="47">
        <v>0.12</v>
      </c>
      <c r="AE690" s="45">
        <v>202002</v>
      </c>
      <c r="AF690">
        <f>'Q2 DATA 1965-2021'!D670-'Q2 DATA 1965-2021'!AM670</f>
        <v>-8.6599999999999984</v>
      </c>
      <c r="AG690" s="47">
        <v>-8.1300000000000008</v>
      </c>
      <c r="AH690" s="47">
        <v>0.12</v>
      </c>
      <c r="AT690" s="45">
        <v>202002</v>
      </c>
      <c r="AU690">
        <f>'Q2 DATA 1965-2021'!E670-'Q2 DATA 1965-2021'!AM670</f>
        <v>-8.4699999999999989</v>
      </c>
      <c r="AV690" s="47">
        <v>-8.1300000000000008</v>
      </c>
      <c r="AW690" s="47">
        <v>0.12</v>
      </c>
      <c r="BI690" s="45">
        <v>202002</v>
      </c>
      <c r="BJ690">
        <f>'Q2 DATA 1965-2021'!F670-'Q2 DATA 1965-2021'!AM670</f>
        <v>-8.11</v>
      </c>
      <c r="BK690" s="47">
        <v>-8.1300000000000008</v>
      </c>
      <c r="BL690" s="47">
        <v>0.12</v>
      </c>
    </row>
    <row r="691" spans="1:64" x14ac:dyDescent="0.2">
      <c r="A691" s="45">
        <v>202003</v>
      </c>
      <c r="B691">
        <f>'Q2 DATA 1965-2021'!B671-'Q2 DATA 1965-2021'!AM671</f>
        <v>-23.259999999999998</v>
      </c>
      <c r="C691" s="47">
        <v>-13.39</v>
      </c>
      <c r="D691" s="47">
        <v>0.13</v>
      </c>
      <c r="P691" s="45">
        <v>202003</v>
      </c>
      <c r="Q691">
        <f>'Q2 DATA 1965-2021'!C671-'Q2 DATA 1965-2021'!AM671</f>
        <v>-23.27</v>
      </c>
      <c r="R691" s="47">
        <v>-13.39</v>
      </c>
      <c r="S691" s="47">
        <v>0.13</v>
      </c>
      <c r="AE691" s="45">
        <v>202003</v>
      </c>
      <c r="AF691">
        <f>'Q2 DATA 1965-2021'!D671-'Q2 DATA 1965-2021'!AM671</f>
        <v>-21.32</v>
      </c>
      <c r="AG691" s="47">
        <v>-13.39</v>
      </c>
      <c r="AH691" s="47">
        <v>0.13</v>
      </c>
      <c r="AT691" s="45">
        <v>202003</v>
      </c>
      <c r="AU691">
        <f>'Q2 DATA 1965-2021'!E671-'Q2 DATA 1965-2021'!AM671</f>
        <v>-19.509999999999998</v>
      </c>
      <c r="AV691" s="47">
        <v>-13.39</v>
      </c>
      <c r="AW691" s="47">
        <v>0.13</v>
      </c>
      <c r="BI691" s="45">
        <v>202003</v>
      </c>
      <c r="BJ691">
        <f>'Q2 DATA 1965-2021'!F671-'Q2 DATA 1965-2021'!AM671</f>
        <v>-11.75</v>
      </c>
      <c r="BK691" s="47">
        <v>-13.39</v>
      </c>
      <c r="BL691" s="47">
        <v>0.13</v>
      </c>
    </row>
    <row r="692" spans="1:64" x14ac:dyDescent="0.2">
      <c r="A692" s="45">
        <v>202004</v>
      </c>
      <c r="B692">
        <f>'Q2 DATA 1965-2021'!B672-'Q2 DATA 1965-2021'!AM672</f>
        <v>16.63</v>
      </c>
      <c r="C692" s="47">
        <v>13.65</v>
      </c>
      <c r="D692" s="47">
        <v>0</v>
      </c>
      <c r="P692" s="45">
        <v>202004</v>
      </c>
      <c r="Q692">
        <f>'Q2 DATA 1965-2021'!C672-'Q2 DATA 1965-2021'!AM672</f>
        <v>15.8</v>
      </c>
      <c r="R692" s="47">
        <v>13.65</v>
      </c>
      <c r="S692" s="47">
        <v>0</v>
      </c>
      <c r="AE692" s="45">
        <v>202004</v>
      </c>
      <c r="AF692">
        <f>'Q2 DATA 1965-2021'!D672-'Q2 DATA 1965-2021'!AM672</f>
        <v>14.88</v>
      </c>
      <c r="AG692" s="47">
        <v>13.65</v>
      </c>
      <c r="AH692" s="47">
        <v>0</v>
      </c>
      <c r="AT692" s="45">
        <v>202004</v>
      </c>
      <c r="AU692">
        <f>'Q2 DATA 1965-2021'!E672-'Q2 DATA 1965-2021'!AM672</f>
        <v>15.47</v>
      </c>
      <c r="AV692" s="47">
        <v>13.65</v>
      </c>
      <c r="AW692" s="47">
        <v>0</v>
      </c>
      <c r="BI692" s="45">
        <v>202004</v>
      </c>
      <c r="BJ692">
        <f>'Q2 DATA 1965-2021'!F672-'Q2 DATA 1965-2021'!AM672</f>
        <v>13.25</v>
      </c>
      <c r="BK692" s="47">
        <v>13.65</v>
      </c>
      <c r="BL692" s="47">
        <v>0</v>
      </c>
    </row>
    <row r="693" spans="1:64" x14ac:dyDescent="0.2">
      <c r="A693" s="45">
        <v>202005</v>
      </c>
      <c r="B693">
        <f>'Q2 DATA 1965-2021'!B673-'Q2 DATA 1965-2021'!AM673</f>
        <v>7.21</v>
      </c>
      <c r="C693" s="47">
        <v>5.58</v>
      </c>
      <c r="D693" s="47">
        <v>0.01</v>
      </c>
      <c r="P693" s="45">
        <v>202005</v>
      </c>
      <c r="Q693">
        <f>'Q2 DATA 1965-2021'!C673-'Q2 DATA 1965-2021'!AM673</f>
        <v>6.3100000000000005</v>
      </c>
      <c r="R693" s="47">
        <v>5.58</v>
      </c>
      <c r="S693" s="47">
        <v>0.01</v>
      </c>
      <c r="AE693" s="45">
        <v>202005</v>
      </c>
      <c r="AF693">
        <f>'Q2 DATA 1965-2021'!D673-'Q2 DATA 1965-2021'!AM673</f>
        <v>7.98</v>
      </c>
      <c r="AG693" s="47">
        <v>5.58</v>
      </c>
      <c r="AH693" s="47">
        <v>0.01</v>
      </c>
      <c r="AT693" s="45">
        <v>202005</v>
      </c>
      <c r="AU693">
        <f>'Q2 DATA 1965-2021'!E673-'Q2 DATA 1965-2021'!AM673</f>
        <v>8.4700000000000006</v>
      </c>
      <c r="AV693" s="47">
        <v>5.58</v>
      </c>
      <c r="AW693" s="47">
        <v>0.01</v>
      </c>
      <c r="BI693" s="45">
        <v>202005</v>
      </c>
      <c r="BJ693">
        <f>'Q2 DATA 1965-2021'!F673-'Q2 DATA 1965-2021'!AM673</f>
        <v>4.9000000000000004</v>
      </c>
      <c r="BK693" s="47">
        <v>5.58</v>
      </c>
      <c r="BL693" s="47">
        <v>0.01</v>
      </c>
    </row>
    <row r="694" spans="1:64" x14ac:dyDescent="0.2">
      <c r="A694" s="45">
        <v>202006</v>
      </c>
      <c r="B694">
        <f>'Q2 DATA 1965-2021'!B674-'Q2 DATA 1965-2021'!AM674</f>
        <v>7.21</v>
      </c>
      <c r="C694" s="47">
        <v>2.46</v>
      </c>
      <c r="D694" s="47">
        <v>0.01</v>
      </c>
      <c r="P694" s="45">
        <v>202006</v>
      </c>
      <c r="Q694">
        <f>'Q2 DATA 1965-2021'!C674-'Q2 DATA 1965-2021'!AM674</f>
        <v>3.5700000000000003</v>
      </c>
      <c r="R694" s="47">
        <v>2.46</v>
      </c>
      <c r="S694" s="47">
        <v>0.01</v>
      </c>
      <c r="AE694" s="45">
        <v>202006</v>
      </c>
      <c r="AF694">
        <f>'Q2 DATA 1965-2021'!D674-'Q2 DATA 1965-2021'!AM674</f>
        <v>2.4800000000000004</v>
      </c>
      <c r="AG694" s="47">
        <v>2.46</v>
      </c>
      <c r="AH694" s="47">
        <v>0.01</v>
      </c>
      <c r="AT694" s="45">
        <v>202006</v>
      </c>
      <c r="AU694">
        <f>'Q2 DATA 1965-2021'!E674-'Q2 DATA 1965-2021'!AM674</f>
        <v>1.56</v>
      </c>
      <c r="AV694" s="47">
        <v>2.46</v>
      </c>
      <c r="AW694" s="47">
        <v>0.01</v>
      </c>
      <c r="BI694" s="45">
        <v>202006</v>
      </c>
      <c r="BJ694">
        <f>'Q2 DATA 1965-2021'!F674-'Q2 DATA 1965-2021'!AM674</f>
        <v>2.3600000000000003</v>
      </c>
      <c r="BK694" s="47">
        <v>2.46</v>
      </c>
      <c r="BL694" s="47">
        <v>0.01</v>
      </c>
    </row>
    <row r="695" spans="1:64" x14ac:dyDescent="0.2">
      <c r="A695" s="45">
        <v>202007</v>
      </c>
      <c r="B695">
        <f>'Q2 DATA 1965-2021'!B675-'Q2 DATA 1965-2021'!AM675</f>
        <v>1.95</v>
      </c>
      <c r="C695" s="47">
        <v>5.77</v>
      </c>
      <c r="D695" s="47">
        <v>0.01</v>
      </c>
      <c r="P695" s="45">
        <v>202007</v>
      </c>
      <c r="Q695">
        <f>'Q2 DATA 1965-2021'!C675-'Q2 DATA 1965-2021'!AM675</f>
        <v>2.0700000000000003</v>
      </c>
      <c r="R695" s="47">
        <v>5.77</v>
      </c>
      <c r="S695" s="47">
        <v>0.01</v>
      </c>
      <c r="AE695" s="45">
        <v>202007</v>
      </c>
      <c r="AF695">
        <f>'Q2 DATA 1965-2021'!D675-'Q2 DATA 1965-2021'!AM675</f>
        <v>2.87</v>
      </c>
      <c r="AG695" s="47">
        <v>5.77</v>
      </c>
      <c r="AH695" s="47">
        <v>0.01</v>
      </c>
      <c r="AT695" s="45">
        <v>202007</v>
      </c>
      <c r="AU695">
        <f>'Q2 DATA 1965-2021'!E675-'Q2 DATA 1965-2021'!AM675</f>
        <v>5.74</v>
      </c>
      <c r="AV695" s="47">
        <v>5.77</v>
      </c>
      <c r="AW695" s="47">
        <v>0.01</v>
      </c>
      <c r="BI695" s="45">
        <v>202007</v>
      </c>
      <c r="BJ695">
        <f>'Q2 DATA 1965-2021'!F675-'Q2 DATA 1965-2021'!AM675</f>
        <v>6.11</v>
      </c>
      <c r="BK695" s="47">
        <v>5.77</v>
      </c>
      <c r="BL695" s="47">
        <v>0.01</v>
      </c>
    </row>
    <row r="696" spans="1:64" x14ac:dyDescent="0.2">
      <c r="A696" s="45">
        <v>202008</v>
      </c>
      <c r="B696">
        <f>'Q2 DATA 1965-2021'!B676-'Q2 DATA 1965-2021'!AM676</f>
        <v>5.7200000000000006</v>
      </c>
      <c r="C696" s="47">
        <v>7.63</v>
      </c>
      <c r="D696" s="47">
        <v>0.01</v>
      </c>
      <c r="P696" s="45">
        <v>202008</v>
      </c>
      <c r="Q696">
        <f>'Q2 DATA 1965-2021'!C676-'Q2 DATA 1965-2021'!AM676</f>
        <v>6.45</v>
      </c>
      <c r="R696" s="47">
        <v>7.63</v>
      </c>
      <c r="S696" s="47">
        <v>0.01</v>
      </c>
      <c r="AE696" s="45">
        <v>202008</v>
      </c>
      <c r="AF696">
        <f>'Q2 DATA 1965-2021'!D676-'Q2 DATA 1965-2021'!AM676</f>
        <v>5.62</v>
      </c>
      <c r="AG696" s="47">
        <v>7.63</v>
      </c>
      <c r="AH696" s="47">
        <v>0.01</v>
      </c>
      <c r="AT696" s="45">
        <v>202008</v>
      </c>
      <c r="AU696">
        <f>'Q2 DATA 1965-2021'!E676-'Q2 DATA 1965-2021'!AM676</f>
        <v>4.3500000000000005</v>
      </c>
      <c r="AV696" s="47">
        <v>7.63</v>
      </c>
      <c r="AW696" s="47">
        <v>0.01</v>
      </c>
      <c r="BI696" s="45">
        <v>202008</v>
      </c>
      <c r="BJ696">
        <f>'Q2 DATA 1965-2021'!F676-'Q2 DATA 1965-2021'!AM676</f>
        <v>8.14</v>
      </c>
      <c r="BK696" s="47">
        <v>7.63</v>
      </c>
      <c r="BL696" s="47">
        <v>0.01</v>
      </c>
    </row>
    <row r="697" spans="1:64" x14ac:dyDescent="0.2">
      <c r="A697" s="45">
        <v>202009</v>
      </c>
      <c r="B697">
        <f>'Q2 DATA 1965-2021'!B677-'Q2 DATA 1965-2021'!AM677</f>
        <v>-2.5199999999999996</v>
      </c>
      <c r="C697" s="47">
        <v>-3.63</v>
      </c>
      <c r="D697" s="47">
        <v>0.01</v>
      </c>
      <c r="P697" s="45">
        <v>202009</v>
      </c>
      <c r="Q697">
        <f>'Q2 DATA 1965-2021'!C677-'Q2 DATA 1965-2021'!AM677</f>
        <v>-4.24</v>
      </c>
      <c r="R697" s="47">
        <v>-3.63</v>
      </c>
      <c r="S697" s="47">
        <v>0.01</v>
      </c>
      <c r="AE697" s="45">
        <v>202009</v>
      </c>
      <c r="AF697">
        <f>'Q2 DATA 1965-2021'!D677-'Q2 DATA 1965-2021'!AM677</f>
        <v>-3.2699999999999996</v>
      </c>
      <c r="AG697" s="47">
        <v>-3.63</v>
      </c>
      <c r="AH697" s="47">
        <v>0.01</v>
      </c>
      <c r="AT697" s="45">
        <v>202009</v>
      </c>
      <c r="AU697">
        <f>'Q2 DATA 1965-2021'!E677-'Q2 DATA 1965-2021'!AM677</f>
        <v>-1.78</v>
      </c>
      <c r="AV697" s="47">
        <v>-3.63</v>
      </c>
      <c r="AW697" s="47">
        <v>0.01</v>
      </c>
      <c r="BI697" s="45">
        <v>202009</v>
      </c>
      <c r="BJ697">
        <f>'Q2 DATA 1965-2021'!F677-'Q2 DATA 1965-2021'!AM677</f>
        <v>-3.9</v>
      </c>
      <c r="BK697" s="47">
        <v>-3.63</v>
      </c>
      <c r="BL697" s="47">
        <v>0.01</v>
      </c>
    </row>
    <row r="698" spans="1:64" x14ac:dyDescent="0.2">
      <c r="A698" s="45">
        <v>202010</v>
      </c>
      <c r="B698">
        <f>'Q2 DATA 1965-2021'!B678-'Q2 DATA 1965-2021'!AM678</f>
        <v>0.19</v>
      </c>
      <c r="C698" s="47">
        <v>-2.1</v>
      </c>
      <c r="D698" s="47">
        <v>0.01</v>
      </c>
      <c r="P698" s="45">
        <v>202010</v>
      </c>
      <c r="Q698">
        <f>'Q2 DATA 1965-2021'!C678-'Q2 DATA 1965-2021'!AM678</f>
        <v>2.75</v>
      </c>
      <c r="R698" s="47">
        <v>-2.1</v>
      </c>
      <c r="S698" s="47">
        <v>0.01</v>
      </c>
      <c r="AE698" s="45">
        <v>202010</v>
      </c>
      <c r="AF698">
        <f>'Q2 DATA 1965-2021'!D678-'Q2 DATA 1965-2021'!AM678</f>
        <v>3.29</v>
      </c>
      <c r="AG698" s="47">
        <v>-2.1</v>
      </c>
      <c r="AH698" s="47">
        <v>0.01</v>
      </c>
      <c r="AT698" s="45">
        <v>202010</v>
      </c>
      <c r="AU698">
        <f>'Q2 DATA 1965-2021'!E678-'Q2 DATA 1965-2021'!AM678</f>
        <v>1.28</v>
      </c>
      <c r="AV698" s="47">
        <v>-2.1</v>
      </c>
      <c r="AW698" s="47">
        <v>0.01</v>
      </c>
      <c r="BI698" s="45">
        <v>202010</v>
      </c>
      <c r="BJ698">
        <f>'Q2 DATA 1965-2021'!F678-'Q2 DATA 1965-2021'!AM678</f>
        <v>-2.84</v>
      </c>
      <c r="BK698" s="47">
        <v>-2.1</v>
      </c>
      <c r="BL698" s="47">
        <v>0.01</v>
      </c>
    </row>
    <row r="699" spans="1:64" x14ac:dyDescent="0.2">
      <c r="A699" s="45">
        <v>202011</v>
      </c>
      <c r="B699">
        <f>'Q2 DATA 1965-2021'!B679-'Q2 DATA 1965-2021'!AM679</f>
        <v>22.27</v>
      </c>
      <c r="C699" s="47">
        <v>12.47</v>
      </c>
      <c r="D699" s="47">
        <v>0.01</v>
      </c>
      <c r="P699" s="45">
        <v>202011</v>
      </c>
      <c r="Q699">
        <f>'Q2 DATA 1965-2021'!C679-'Q2 DATA 1965-2021'!AM679</f>
        <v>19.459999999999997</v>
      </c>
      <c r="R699" s="47">
        <v>12.47</v>
      </c>
      <c r="S699" s="47">
        <v>0.01</v>
      </c>
      <c r="AE699" s="45">
        <v>202011</v>
      </c>
      <c r="AF699">
        <f>'Q2 DATA 1965-2021'!D679-'Q2 DATA 1965-2021'!AM679</f>
        <v>18.149999999999999</v>
      </c>
      <c r="AG699" s="47">
        <v>12.47</v>
      </c>
      <c r="AH699" s="47">
        <v>0.01</v>
      </c>
      <c r="AT699" s="45">
        <v>202011</v>
      </c>
      <c r="AU699">
        <f>'Q2 DATA 1965-2021'!E679-'Q2 DATA 1965-2021'!AM679</f>
        <v>14.67</v>
      </c>
      <c r="AV699" s="47">
        <v>12.47</v>
      </c>
      <c r="AW699" s="47">
        <v>0.01</v>
      </c>
      <c r="BI699" s="45">
        <v>202011</v>
      </c>
      <c r="BJ699">
        <f>'Q2 DATA 1965-2021'!F679-'Q2 DATA 1965-2021'!AM679</f>
        <v>11.43</v>
      </c>
      <c r="BK699" s="47">
        <v>12.47</v>
      </c>
      <c r="BL699" s="47">
        <v>0.01</v>
      </c>
    </row>
    <row r="700" spans="1:64" x14ac:dyDescent="0.2">
      <c r="A700" s="45">
        <v>202012</v>
      </c>
      <c r="B700">
        <f>'Q2 DATA 1965-2021'!B680-'Q2 DATA 1965-2021'!AM680</f>
        <v>9.15</v>
      </c>
      <c r="C700" s="47">
        <v>4.63</v>
      </c>
      <c r="D700" s="47">
        <v>0.01</v>
      </c>
      <c r="P700" s="45">
        <v>202012</v>
      </c>
      <c r="Q700">
        <f>'Q2 DATA 1965-2021'!C680-'Q2 DATA 1965-2021'!AM680</f>
        <v>9.620000000000001</v>
      </c>
      <c r="R700" s="47">
        <v>4.63</v>
      </c>
      <c r="S700" s="47">
        <v>0.01</v>
      </c>
      <c r="AE700" s="45">
        <v>202012</v>
      </c>
      <c r="AF700">
        <f>'Q2 DATA 1965-2021'!D680-'Q2 DATA 1965-2021'!AM680</f>
        <v>9.1</v>
      </c>
      <c r="AG700" s="47">
        <v>4.63</v>
      </c>
      <c r="AH700" s="47">
        <v>0.01</v>
      </c>
      <c r="AT700" s="45">
        <v>202012</v>
      </c>
      <c r="AU700">
        <f>'Q2 DATA 1965-2021'!E680-'Q2 DATA 1965-2021'!AM680</f>
        <v>6.11</v>
      </c>
      <c r="AV700" s="47">
        <v>4.63</v>
      </c>
      <c r="AW700" s="47">
        <v>0.01</v>
      </c>
      <c r="BI700" s="45">
        <v>202012</v>
      </c>
      <c r="BJ700">
        <f>'Q2 DATA 1965-2021'!F680-'Q2 DATA 1965-2021'!AM680</f>
        <v>4.05</v>
      </c>
      <c r="BK700" s="47">
        <v>4.63</v>
      </c>
      <c r="BL700" s="47">
        <v>0.01</v>
      </c>
    </row>
    <row r="701" spans="1:64" x14ac:dyDescent="0.2">
      <c r="A701" s="45">
        <v>202101</v>
      </c>
      <c r="B701">
        <f>'Q2 DATA 1965-2021'!B681-'Q2 DATA 1965-2021'!AM681</f>
        <v>18.349999999999998</v>
      </c>
      <c r="C701" s="47">
        <v>-0.03</v>
      </c>
      <c r="D701" s="47">
        <v>0.01</v>
      </c>
      <c r="P701" s="45">
        <v>202101</v>
      </c>
      <c r="Q701">
        <f>'Q2 DATA 1965-2021'!C681-'Q2 DATA 1965-2021'!AM681</f>
        <v>7.19</v>
      </c>
      <c r="R701" s="47">
        <v>-0.03</v>
      </c>
      <c r="S701" s="47">
        <v>0.01</v>
      </c>
      <c r="AE701" s="45">
        <v>202101</v>
      </c>
      <c r="AF701">
        <f>'Q2 DATA 1965-2021'!D681-'Q2 DATA 1965-2021'!AM681</f>
        <v>2.25</v>
      </c>
      <c r="AG701" s="47">
        <v>-0.03</v>
      </c>
      <c r="AH701" s="47">
        <v>0.01</v>
      </c>
      <c r="AT701" s="45">
        <v>202101</v>
      </c>
      <c r="AU701">
        <f>'Q2 DATA 1965-2021'!E681-'Q2 DATA 1965-2021'!AM681</f>
        <v>0.62</v>
      </c>
      <c r="AV701" s="47">
        <v>-0.03</v>
      </c>
      <c r="AW701" s="47">
        <v>0.01</v>
      </c>
      <c r="BI701" s="45">
        <v>202101</v>
      </c>
      <c r="BJ701">
        <f>'Q2 DATA 1965-2021'!F681-'Q2 DATA 1965-2021'!AM681</f>
        <v>-0.85</v>
      </c>
      <c r="BK701" s="47">
        <v>-0.03</v>
      </c>
      <c r="BL701" s="47">
        <v>0.01</v>
      </c>
    </row>
    <row r="702" spans="1:64" x14ac:dyDescent="0.2">
      <c r="A702" s="45">
        <v>202102</v>
      </c>
      <c r="B702">
        <f>'Q2 DATA 1965-2021'!B682-'Q2 DATA 1965-2021'!AM682</f>
        <v>6.36</v>
      </c>
      <c r="C702" s="47">
        <v>2.78</v>
      </c>
      <c r="D702" s="47">
        <v>0</v>
      </c>
      <c r="P702" s="45">
        <v>202102</v>
      </c>
      <c r="Q702">
        <f>'Q2 DATA 1965-2021'!C682-'Q2 DATA 1965-2021'!AM682</f>
        <v>8.4</v>
      </c>
      <c r="R702" s="47">
        <v>2.78</v>
      </c>
      <c r="S702" s="47">
        <v>0</v>
      </c>
      <c r="AE702" s="45">
        <v>202102</v>
      </c>
      <c r="AF702">
        <f>'Q2 DATA 1965-2021'!D682-'Q2 DATA 1965-2021'!AM682</f>
        <v>7.16</v>
      </c>
      <c r="AG702" s="47">
        <v>2.78</v>
      </c>
      <c r="AH702" s="47">
        <v>0</v>
      </c>
      <c r="AT702" s="45">
        <v>202102</v>
      </c>
      <c r="AU702">
        <f>'Q2 DATA 1965-2021'!E682-'Q2 DATA 1965-2021'!AM682</f>
        <v>6.66</v>
      </c>
      <c r="AV702" s="47">
        <v>2.78</v>
      </c>
      <c r="AW702" s="47">
        <v>0</v>
      </c>
      <c r="BI702" s="45">
        <v>202102</v>
      </c>
      <c r="BJ702">
        <f>'Q2 DATA 1965-2021'!F682-'Q2 DATA 1965-2021'!AM682</f>
        <v>2.04</v>
      </c>
      <c r="BK702" s="47">
        <v>2.78</v>
      </c>
      <c r="BL702" s="47">
        <v>0</v>
      </c>
    </row>
    <row r="703" spans="1:64" x14ac:dyDescent="0.2">
      <c r="A703" s="45">
        <v>202103</v>
      </c>
      <c r="B703">
        <f>'Q2 DATA 1965-2021'!B683-'Q2 DATA 1965-2021'!AM683</f>
        <v>3.52</v>
      </c>
      <c r="C703" s="47">
        <v>3.08</v>
      </c>
      <c r="D703" s="47">
        <v>0</v>
      </c>
      <c r="P703" s="45">
        <v>202103</v>
      </c>
      <c r="Q703">
        <f>'Q2 DATA 1965-2021'!C683-'Q2 DATA 1965-2021'!AM683</f>
        <v>1.39</v>
      </c>
      <c r="R703" s="47">
        <v>3.08</v>
      </c>
      <c r="S703" s="47">
        <v>0</v>
      </c>
      <c r="AE703" s="45">
        <v>202103</v>
      </c>
      <c r="AF703">
        <f>'Q2 DATA 1965-2021'!D683-'Q2 DATA 1965-2021'!AM683</f>
        <v>2.16</v>
      </c>
      <c r="AG703" s="47">
        <v>3.08</v>
      </c>
      <c r="AH703" s="47">
        <v>0</v>
      </c>
      <c r="AT703" s="45">
        <v>202103</v>
      </c>
      <c r="AU703">
        <f>'Q2 DATA 1965-2021'!E683-'Q2 DATA 1965-2021'!AM683</f>
        <v>2.12</v>
      </c>
      <c r="AV703" s="47">
        <v>3.08</v>
      </c>
      <c r="AW703" s="47">
        <v>0</v>
      </c>
      <c r="BI703" s="45">
        <v>202103</v>
      </c>
      <c r="BJ703">
        <f>'Q2 DATA 1965-2021'!F683-'Q2 DATA 1965-2021'!AM683</f>
        <v>3.74</v>
      </c>
      <c r="BK703" s="47">
        <v>3.08</v>
      </c>
      <c r="BL703" s="47">
        <v>0</v>
      </c>
    </row>
    <row r="704" spans="1:64" x14ac:dyDescent="0.2">
      <c r="A704" s="45">
        <v>202104</v>
      </c>
      <c r="B704">
        <f>'Q2 DATA 1965-2021'!B684-'Q2 DATA 1965-2021'!AM684</f>
        <v>-0.9</v>
      </c>
      <c r="C704" s="47">
        <v>4.93</v>
      </c>
      <c r="D704" s="47">
        <v>0</v>
      </c>
      <c r="P704" s="45">
        <v>202104</v>
      </c>
      <c r="Q704">
        <f>'Q2 DATA 1965-2021'!C684-'Q2 DATA 1965-2021'!AM684</f>
        <v>1.82</v>
      </c>
      <c r="R704" s="47">
        <v>4.93</v>
      </c>
      <c r="S704" s="47">
        <v>0</v>
      </c>
      <c r="AE704" s="45">
        <v>202104</v>
      </c>
      <c r="AF704">
        <f>'Q2 DATA 1965-2021'!D684-'Q2 DATA 1965-2021'!AM684</f>
        <v>3.42</v>
      </c>
      <c r="AG704" s="47">
        <v>4.93</v>
      </c>
      <c r="AH704" s="47">
        <v>0</v>
      </c>
      <c r="AT704" s="45">
        <v>202104</v>
      </c>
      <c r="AU704">
        <f>'Q2 DATA 1965-2021'!E684-'Q2 DATA 1965-2021'!AM684</f>
        <v>4.55</v>
      </c>
      <c r="AV704" s="47">
        <v>4.93</v>
      </c>
      <c r="AW704" s="47">
        <v>0</v>
      </c>
      <c r="BI704" s="45">
        <v>202104</v>
      </c>
      <c r="BJ704">
        <f>'Q2 DATA 1965-2021'!F684-'Q2 DATA 1965-2021'!AM684</f>
        <v>5.51</v>
      </c>
      <c r="BK704" s="47">
        <v>4.93</v>
      </c>
      <c r="BL704" s="47">
        <v>0</v>
      </c>
    </row>
    <row r="705" spans="1:64" x14ac:dyDescent="0.2">
      <c r="A705" s="45">
        <v>202105</v>
      </c>
      <c r="B705">
        <f>'Q2 DATA 1965-2021'!B685-'Q2 DATA 1965-2021'!AM685</f>
        <v>4.18</v>
      </c>
      <c r="C705" s="47">
        <v>0.28999999999999998</v>
      </c>
      <c r="D705" s="47">
        <v>0</v>
      </c>
      <c r="P705" s="45">
        <v>202105</v>
      </c>
      <c r="Q705">
        <f>'Q2 DATA 1965-2021'!C685-'Q2 DATA 1965-2021'!AM685</f>
        <v>1.1200000000000001</v>
      </c>
      <c r="R705" s="47">
        <v>0.28999999999999998</v>
      </c>
      <c r="S705" s="47">
        <v>0</v>
      </c>
      <c r="AE705" s="45">
        <v>202105</v>
      </c>
      <c r="AF705">
        <f>'Q2 DATA 1965-2021'!D685-'Q2 DATA 1965-2021'!AM685</f>
        <v>0.05</v>
      </c>
      <c r="AG705" s="47">
        <v>0.28999999999999998</v>
      </c>
      <c r="AH705" s="47">
        <v>0</v>
      </c>
      <c r="AT705" s="45">
        <v>202105</v>
      </c>
      <c r="AU705">
        <f>'Q2 DATA 1965-2021'!E685-'Q2 DATA 1965-2021'!AM685</f>
        <v>0.34</v>
      </c>
      <c r="AV705" s="47">
        <v>0.28999999999999998</v>
      </c>
      <c r="AW705" s="47">
        <v>0</v>
      </c>
      <c r="BI705" s="45">
        <v>202105</v>
      </c>
      <c r="BJ705">
        <f>'Q2 DATA 1965-2021'!F685-'Q2 DATA 1965-2021'!AM685</f>
        <v>0.3</v>
      </c>
      <c r="BK705" s="47">
        <v>0.28999999999999998</v>
      </c>
      <c r="BL705" s="47">
        <v>0</v>
      </c>
    </row>
    <row r="706" spans="1:64" x14ac:dyDescent="0.2">
      <c r="A706" s="45">
        <v>202106</v>
      </c>
      <c r="B706">
        <f>'Q2 DATA 1965-2021'!B686-'Q2 DATA 1965-2021'!AM686</f>
        <v>3.38</v>
      </c>
      <c r="C706" s="47">
        <v>2.75</v>
      </c>
      <c r="D706" s="47">
        <v>0</v>
      </c>
      <c r="P706" s="45">
        <v>202106</v>
      </c>
      <c r="Q706">
        <f>'Q2 DATA 1965-2021'!C686-'Q2 DATA 1965-2021'!AM686</f>
        <v>2.1800000000000002</v>
      </c>
      <c r="R706" s="47">
        <v>2.75</v>
      </c>
      <c r="S706" s="47">
        <v>0</v>
      </c>
      <c r="AE706" s="45">
        <v>202106</v>
      </c>
      <c r="AF706">
        <f>'Q2 DATA 1965-2021'!D686-'Q2 DATA 1965-2021'!AM686</f>
        <v>-0.4</v>
      </c>
      <c r="AG706" s="47">
        <v>2.75</v>
      </c>
      <c r="AH706" s="47">
        <v>0</v>
      </c>
      <c r="AT706" s="45">
        <v>202106</v>
      </c>
      <c r="AU706">
        <f>'Q2 DATA 1965-2021'!E686-'Q2 DATA 1965-2021'!AM686</f>
        <v>0.93</v>
      </c>
      <c r="AV706" s="47">
        <v>2.75</v>
      </c>
      <c r="AW706" s="47">
        <v>0</v>
      </c>
      <c r="BI706" s="45">
        <v>202106</v>
      </c>
      <c r="BJ706">
        <f>'Q2 DATA 1965-2021'!F686-'Q2 DATA 1965-2021'!AM686</f>
        <v>2.89</v>
      </c>
      <c r="BK706" s="47">
        <v>2.75</v>
      </c>
      <c r="BL706" s="47">
        <v>0</v>
      </c>
    </row>
    <row r="707" spans="1:64" x14ac:dyDescent="0.2">
      <c r="A707" s="45">
        <v>202107</v>
      </c>
      <c r="B707">
        <f>'Q2 DATA 1965-2021'!B687-'Q2 DATA 1965-2021'!AM687</f>
        <v>-5.54</v>
      </c>
      <c r="C707" s="47">
        <v>1.27</v>
      </c>
      <c r="D707" s="47">
        <v>0</v>
      </c>
      <c r="P707" s="45">
        <v>202107</v>
      </c>
      <c r="Q707">
        <f>'Q2 DATA 1965-2021'!C687-'Q2 DATA 1965-2021'!AM687</f>
        <v>-4.84</v>
      </c>
      <c r="R707" s="47">
        <v>1.27</v>
      </c>
      <c r="S707" s="47">
        <v>0</v>
      </c>
      <c r="AE707" s="45">
        <v>202107</v>
      </c>
      <c r="AF707">
        <f>'Q2 DATA 1965-2021'!D687-'Q2 DATA 1965-2021'!AM687</f>
        <v>-2.38</v>
      </c>
      <c r="AG707" s="47">
        <v>1.27</v>
      </c>
      <c r="AH707" s="47">
        <v>0</v>
      </c>
      <c r="AT707" s="45">
        <v>202107</v>
      </c>
      <c r="AU707">
        <f>'Q2 DATA 1965-2021'!E687-'Q2 DATA 1965-2021'!AM687</f>
        <v>-1.07</v>
      </c>
      <c r="AV707" s="47">
        <v>1.27</v>
      </c>
      <c r="AW707" s="47">
        <v>0</v>
      </c>
      <c r="BI707" s="45">
        <v>202107</v>
      </c>
      <c r="BJ707">
        <f>'Q2 DATA 1965-2021'!F687-'Q2 DATA 1965-2021'!AM687</f>
        <v>2.2000000000000002</v>
      </c>
      <c r="BK707" s="47">
        <v>1.27</v>
      </c>
      <c r="BL707" s="47">
        <v>0</v>
      </c>
    </row>
    <row r="708" spans="1:64" x14ac:dyDescent="0.2">
      <c r="A708" s="45">
        <v>202108</v>
      </c>
      <c r="B708">
        <f>'Q2 DATA 1965-2021'!B688-'Q2 DATA 1965-2021'!AM688</f>
        <v>3.23</v>
      </c>
      <c r="C708" s="47">
        <v>2.91</v>
      </c>
      <c r="D708" s="47">
        <v>0</v>
      </c>
      <c r="P708" s="45">
        <v>202108</v>
      </c>
      <c r="Q708">
        <f>'Q2 DATA 1965-2021'!C688-'Q2 DATA 1965-2021'!AM688</f>
        <v>1.97</v>
      </c>
      <c r="R708" s="47">
        <v>2.91</v>
      </c>
      <c r="S708" s="47">
        <v>0</v>
      </c>
      <c r="AE708" s="45">
        <v>202108</v>
      </c>
      <c r="AF708">
        <f>'Q2 DATA 1965-2021'!D688-'Q2 DATA 1965-2021'!AM688</f>
        <v>1.75</v>
      </c>
      <c r="AG708" s="47">
        <v>2.91</v>
      </c>
      <c r="AH708" s="47">
        <v>0</v>
      </c>
      <c r="AT708" s="45">
        <v>202108</v>
      </c>
      <c r="AU708">
        <f>'Q2 DATA 1965-2021'!E688-'Q2 DATA 1965-2021'!AM688</f>
        <v>2.74</v>
      </c>
      <c r="AV708" s="47">
        <v>2.91</v>
      </c>
      <c r="AW708" s="47">
        <v>0</v>
      </c>
      <c r="BI708" s="45">
        <v>202108</v>
      </c>
      <c r="BJ708">
        <f>'Q2 DATA 1965-2021'!F688-'Q2 DATA 1965-2021'!AM688</f>
        <v>3.02</v>
      </c>
      <c r="BK708" s="47">
        <v>2.91</v>
      </c>
      <c r="BL708" s="47">
        <v>0</v>
      </c>
    </row>
    <row r="709" spans="1:64" x14ac:dyDescent="0.2">
      <c r="A709" s="45">
        <v>202109</v>
      </c>
      <c r="B709">
        <f>'Q2 DATA 1965-2021'!B689-'Q2 DATA 1965-2021'!AM689</f>
        <v>-2.67</v>
      </c>
      <c r="C709" s="47">
        <v>-4.37</v>
      </c>
      <c r="D709" s="47">
        <v>0</v>
      </c>
      <c r="P709" s="45">
        <v>202109</v>
      </c>
      <c r="Q709">
        <f>'Q2 DATA 1965-2021'!C689-'Q2 DATA 1965-2021'!AM689</f>
        <v>-3.02</v>
      </c>
      <c r="R709" s="47">
        <v>-4.37</v>
      </c>
      <c r="S709" s="47">
        <v>0</v>
      </c>
      <c r="AE709" s="45">
        <v>202109</v>
      </c>
      <c r="AF709">
        <f>'Q2 DATA 1965-2021'!D689-'Q2 DATA 1965-2021'!AM689</f>
        <v>-2.88</v>
      </c>
      <c r="AG709" s="47">
        <v>-4.37</v>
      </c>
      <c r="AH709" s="47">
        <v>0</v>
      </c>
      <c r="AT709" s="45">
        <v>202109</v>
      </c>
      <c r="AU709">
        <f>'Q2 DATA 1965-2021'!E689-'Q2 DATA 1965-2021'!AM689</f>
        <v>-3.63</v>
      </c>
      <c r="AV709" s="47">
        <v>-4.37</v>
      </c>
      <c r="AW709" s="47">
        <v>0</v>
      </c>
      <c r="BI709" s="45">
        <v>202109</v>
      </c>
      <c r="BJ709">
        <f>'Q2 DATA 1965-2021'!F689-'Q2 DATA 1965-2021'!AM689</f>
        <v>-4.6399999999999997</v>
      </c>
      <c r="BK709" s="47">
        <v>-4.37</v>
      </c>
      <c r="BL709" s="47">
        <v>0</v>
      </c>
    </row>
    <row r="710" spans="1:64" x14ac:dyDescent="0.2">
      <c r="A710" s="45">
        <v>202110</v>
      </c>
      <c r="B710">
        <f>'Q2 DATA 1965-2021'!B690-'Q2 DATA 1965-2021'!AM690</f>
        <v>1.67</v>
      </c>
      <c r="C710" s="47">
        <v>6.65</v>
      </c>
      <c r="D710" s="47">
        <v>0</v>
      </c>
      <c r="P710" s="45">
        <v>202110</v>
      </c>
      <c r="Q710">
        <f>'Q2 DATA 1965-2021'!C690-'Q2 DATA 1965-2021'!AM690</f>
        <v>3</v>
      </c>
      <c r="R710" s="47">
        <v>6.65</v>
      </c>
      <c r="S710" s="47">
        <v>0</v>
      </c>
      <c r="AE710" s="45">
        <v>202110</v>
      </c>
      <c r="AF710">
        <f>'Q2 DATA 1965-2021'!D690-'Q2 DATA 1965-2021'!AM690</f>
        <v>4.5199999999999996</v>
      </c>
      <c r="AG710" s="47">
        <v>6.65</v>
      </c>
      <c r="AH710" s="47">
        <v>0</v>
      </c>
      <c r="AT710" s="45">
        <v>202110</v>
      </c>
      <c r="AU710">
        <f>'Q2 DATA 1965-2021'!E690-'Q2 DATA 1965-2021'!AM690</f>
        <v>5.16</v>
      </c>
      <c r="AV710" s="47">
        <v>6.65</v>
      </c>
      <c r="AW710" s="47">
        <v>0</v>
      </c>
      <c r="BI710" s="45">
        <v>202110</v>
      </c>
      <c r="BJ710">
        <f>'Q2 DATA 1965-2021'!F690-'Q2 DATA 1965-2021'!AM690</f>
        <v>7.16</v>
      </c>
      <c r="BK710" s="47">
        <v>6.65</v>
      </c>
      <c r="BL710" s="47">
        <v>0</v>
      </c>
    </row>
    <row r="711" spans="1:64" x14ac:dyDescent="0.2">
      <c r="A711" s="45">
        <v>202111</v>
      </c>
      <c r="B711">
        <f>'Q2 DATA 1965-2021'!B691-'Q2 DATA 1965-2021'!AM691</f>
        <v>-5.13</v>
      </c>
      <c r="C711" s="47">
        <v>-1.55</v>
      </c>
      <c r="D711" s="47">
        <v>0</v>
      </c>
      <c r="P711" s="45">
        <v>202111</v>
      </c>
      <c r="Q711">
        <f>'Q2 DATA 1965-2021'!C691-'Q2 DATA 1965-2021'!AM691</f>
        <v>-4.04</v>
      </c>
      <c r="R711" s="47">
        <v>-1.55</v>
      </c>
      <c r="S711" s="47">
        <v>0</v>
      </c>
      <c r="AE711" s="45">
        <v>202111</v>
      </c>
      <c r="AF711">
        <f>'Q2 DATA 1965-2021'!D691-'Q2 DATA 1965-2021'!AM691</f>
        <v>-4.34</v>
      </c>
      <c r="AG711" s="47">
        <v>-1.55</v>
      </c>
      <c r="AH711" s="47">
        <v>0</v>
      </c>
      <c r="AT711" s="45">
        <v>202111</v>
      </c>
      <c r="AU711">
        <f>'Q2 DATA 1965-2021'!E691-'Q2 DATA 1965-2021'!AM691</f>
        <v>-4.25</v>
      </c>
      <c r="AV711" s="47">
        <v>-1.55</v>
      </c>
      <c r="AW711" s="47">
        <v>0</v>
      </c>
      <c r="BI711" s="45">
        <v>202111</v>
      </c>
      <c r="BJ711">
        <f>'Q2 DATA 1965-2021'!F691-'Q2 DATA 1965-2021'!AM691</f>
        <v>-0.89</v>
      </c>
      <c r="BK711" s="47">
        <v>-1.55</v>
      </c>
      <c r="BL711" s="47">
        <v>0</v>
      </c>
    </row>
    <row r="712" spans="1:64" x14ac:dyDescent="0.2">
      <c r="A712" s="45">
        <v>202112</v>
      </c>
      <c r="B712">
        <f>'Q2 DATA 1965-2021'!B692-'Q2 DATA 1965-2021'!AM692</f>
        <v>-0.12</v>
      </c>
      <c r="C712" s="47">
        <v>3.1</v>
      </c>
      <c r="D712" s="51">
        <v>0.01</v>
      </c>
      <c r="P712" s="45">
        <v>202112</v>
      </c>
      <c r="Q712">
        <f>'Q2 DATA 1965-2021'!C692-'Q2 DATA 1965-2021'!AM692</f>
        <v>2.6900000000000004</v>
      </c>
      <c r="R712" s="47">
        <v>3.1</v>
      </c>
      <c r="S712" s="51">
        <v>0.01</v>
      </c>
      <c r="AE712" s="45">
        <v>202112</v>
      </c>
      <c r="AF712">
        <f>'Q2 DATA 1965-2021'!D692-'Q2 DATA 1965-2021'!AM692</f>
        <v>2.41</v>
      </c>
      <c r="AG712" s="47">
        <v>3.1</v>
      </c>
      <c r="AH712" s="51">
        <v>0.01</v>
      </c>
      <c r="AT712" s="45">
        <v>202112</v>
      </c>
      <c r="AU712">
        <f>'Q2 DATA 1965-2021'!E692-'Q2 DATA 1965-2021'!AM692</f>
        <v>3.54</v>
      </c>
      <c r="AV712" s="47">
        <v>3.1</v>
      </c>
      <c r="AW712" s="51">
        <v>0.01</v>
      </c>
      <c r="BI712" s="45">
        <v>202112</v>
      </c>
      <c r="BJ712">
        <f>'Q2 DATA 1965-2021'!F692-'Q2 DATA 1965-2021'!AM692</f>
        <v>3.5</v>
      </c>
      <c r="BK712" s="47">
        <v>3.1</v>
      </c>
      <c r="BL712" s="51">
        <v>0.01</v>
      </c>
    </row>
  </sheetData>
  <mergeCells count="6">
    <mergeCell ref="BI26:BL26"/>
    <mergeCell ref="F3:M9"/>
    <mergeCell ref="A26:D26"/>
    <mergeCell ref="P26:S26"/>
    <mergeCell ref="AE26:AH26"/>
    <mergeCell ref="AT26:AW26"/>
  </mergeCell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0D1E6-94E3-1048-9C3D-A2F80057C676}">
  <sheetPr>
    <tabColor theme="9" tint="0.59999389629810485"/>
  </sheetPr>
  <dimension ref="A1:BV711"/>
  <sheetViews>
    <sheetView zoomScale="61" zoomScaleNormal="91" workbookViewId="0">
      <selection activeCell="P32" sqref="P32"/>
    </sheetView>
  </sheetViews>
  <sheetFormatPr baseColWidth="10" defaultColWidth="10.83203125" defaultRowHeight="16" x14ac:dyDescent="0.2"/>
  <cols>
    <col min="1" max="1" width="12.83203125" customWidth="1"/>
    <col min="2" max="2" width="28.6640625" customWidth="1"/>
  </cols>
  <sheetData>
    <row r="1" spans="1:13" ht="17" thickBot="1" x14ac:dyDescent="0.25">
      <c r="A1" t="s">
        <v>163</v>
      </c>
      <c r="B1" t="s">
        <v>159</v>
      </c>
      <c r="C1" t="s">
        <v>160</v>
      </c>
      <c r="D1" t="s">
        <v>164</v>
      </c>
      <c r="F1" s="56" t="s">
        <v>81</v>
      </c>
    </row>
    <row r="2" spans="1:13" ht="17" thickBot="1" x14ac:dyDescent="0.25">
      <c r="A2" t="s">
        <v>32</v>
      </c>
      <c r="B2" s="64">
        <f>'ANSWER 2 (PART 1)'!B10</f>
        <v>0.94900584795321785</v>
      </c>
      <c r="C2">
        <f>G44</f>
        <v>1.0340438348663312</v>
      </c>
      <c r="D2">
        <v>-1.7090513144884967E-2</v>
      </c>
    </row>
    <row r="3" spans="1:13" x14ac:dyDescent="0.2">
      <c r="A3" t="s">
        <v>33</v>
      </c>
      <c r="B3" s="64">
        <f>'ANSWER 2 (PART 1)'!B11</f>
        <v>0.96416666666666773</v>
      </c>
      <c r="C3">
        <f>V44</f>
        <v>0.97667643178998753</v>
      </c>
      <c r="D3">
        <v>3.123017421519414E-2</v>
      </c>
      <c r="F3" s="205" t="s">
        <v>189</v>
      </c>
      <c r="G3" s="206"/>
      <c r="H3" s="206"/>
      <c r="I3" s="206"/>
      <c r="J3" s="206"/>
      <c r="K3" s="206"/>
      <c r="L3" s="206"/>
      <c r="M3" s="207"/>
    </row>
    <row r="4" spans="1:13" x14ac:dyDescent="0.2">
      <c r="A4" t="s">
        <v>34</v>
      </c>
      <c r="B4" s="64">
        <f>'ANSWER 2 (PART 1)'!B12</f>
        <v>1.0051461988304085</v>
      </c>
      <c r="C4">
        <f>AK44</f>
        <v>0.90828265351064574</v>
      </c>
      <c r="D4">
        <v>0.11174311006066662</v>
      </c>
      <c r="F4" s="208"/>
      <c r="G4" s="209"/>
      <c r="H4" s="209"/>
      <c r="I4" s="209"/>
      <c r="J4" s="209"/>
      <c r="K4" s="209"/>
      <c r="L4" s="209"/>
      <c r="M4" s="210"/>
    </row>
    <row r="5" spans="1:13" x14ac:dyDescent="0.2">
      <c r="A5" t="s">
        <v>35</v>
      </c>
      <c r="B5" s="64">
        <f>'ANSWER 2 (PART 1)'!B13</f>
        <v>1.0144883040935684</v>
      </c>
      <c r="C5">
        <f>AK44</f>
        <v>0.90828265351064574</v>
      </c>
      <c r="D5">
        <v>0.11123657641258466</v>
      </c>
      <c r="F5" s="208"/>
      <c r="G5" s="209"/>
      <c r="H5" s="209"/>
      <c r="I5" s="209"/>
      <c r="J5" s="209"/>
      <c r="K5" s="209"/>
      <c r="L5" s="209"/>
      <c r="M5" s="210"/>
    </row>
    <row r="6" spans="1:13" x14ac:dyDescent="0.2">
      <c r="A6" t="s">
        <v>36</v>
      </c>
      <c r="B6" s="64">
        <f>'ANSWER 2 (PART 1)'!B14</f>
        <v>1.2465935672514596</v>
      </c>
      <c r="C6">
        <f>AZ44</f>
        <v>0.92532104543539506</v>
      </c>
      <c r="D6">
        <v>0.27146355192023253</v>
      </c>
      <c r="F6" s="208"/>
      <c r="G6" s="209"/>
      <c r="H6" s="209"/>
      <c r="I6" s="209"/>
      <c r="J6" s="209"/>
      <c r="K6" s="209"/>
      <c r="L6" s="209"/>
      <c r="M6" s="210"/>
    </row>
    <row r="7" spans="1:13" ht="17" thickBot="1" x14ac:dyDescent="0.25">
      <c r="F7" s="211"/>
      <c r="G7" s="212"/>
      <c r="H7" s="212"/>
      <c r="I7" s="212"/>
      <c r="J7" s="212"/>
      <c r="K7" s="212"/>
      <c r="L7" s="212"/>
      <c r="M7" s="213"/>
    </row>
    <row r="24" spans="1:67" ht="22" thickBot="1" x14ac:dyDescent="0.3">
      <c r="F24" s="84"/>
      <c r="H24" s="87" t="s">
        <v>164</v>
      </c>
    </row>
    <row r="25" spans="1:67" ht="22" thickBot="1" x14ac:dyDescent="0.3">
      <c r="A25" s="247" t="s">
        <v>149</v>
      </c>
      <c r="B25" s="248"/>
      <c r="C25" s="248"/>
      <c r="D25" s="249"/>
      <c r="F25" s="86"/>
      <c r="H25" s="87" t="s">
        <v>160</v>
      </c>
      <c r="P25" s="247" t="s">
        <v>150</v>
      </c>
      <c r="Q25" s="248"/>
      <c r="R25" s="248"/>
      <c r="S25" s="249"/>
      <c r="AE25" s="247" t="s">
        <v>151</v>
      </c>
      <c r="AF25" s="248"/>
      <c r="AG25" s="248"/>
      <c r="AH25" s="249"/>
      <c r="AT25" s="247" t="s">
        <v>152</v>
      </c>
      <c r="AU25" s="248"/>
      <c r="AV25" s="248"/>
      <c r="AW25" s="249"/>
      <c r="BI25" s="247" t="s">
        <v>153</v>
      </c>
      <c r="BJ25" s="248"/>
      <c r="BK25" s="248"/>
      <c r="BL25" s="249"/>
    </row>
    <row r="26" spans="1:67" ht="17" thickBot="1" x14ac:dyDescent="0.25"/>
    <row r="27" spans="1:67" ht="17" thickBot="1" x14ac:dyDescent="0.25">
      <c r="A27" s="77" t="s">
        <v>118</v>
      </c>
      <c r="B27" s="77" t="s">
        <v>115</v>
      </c>
      <c r="C27" s="77" t="s">
        <v>116</v>
      </c>
      <c r="D27" s="78" t="s">
        <v>117</v>
      </c>
      <c r="F27" t="s">
        <v>119</v>
      </c>
      <c r="P27" s="77" t="s">
        <v>118</v>
      </c>
      <c r="Q27" s="77" t="s">
        <v>115</v>
      </c>
      <c r="R27" s="77" t="s">
        <v>116</v>
      </c>
      <c r="S27" s="78" t="s">
        <v>117</v>
      </c>
      <c r="U27" t="s">
        <v>119</v>
      </c>
      <c r="AE27" s="77" t="s">
        <v>118</v>
      </c>
      <c r="AF27" s="77" t="s">
        <v>115</v>
      </c>
      <c r="AG27" s="77" t="s">
        <v>116</v>
      </c>
      <c r="AH27" s="78" t="s">
        <v>117</v>
      </c>
      <c r="AJ27" t="s">
        <v>119</v>
      </c>
      <c r="AT27" s="77" t="s">
        <v>118</v>
      </c>
      <c r="AU27" s="77" t="s">
        <v>115</v>
      </c>
      <c r="AV27" s="77" t="s">
        <v>116</v>
      </c>
      <c r="AW27" s="78" t="s">
        <v>117</v>
      </c>
      <c r="AY27" t="s">
        <v>119</v>
      </c>
      <c r="BI27" s="77" t="s">
        <v>118</v>
      </c>
      <c r="BJ27" s="77" t="s">
        <v>115</v>
      </c>
      <c r="BK27" s="77" t="s">
        <v>116</v>
      </c>
      <c r="BL27" s="78" t="s">
        <v>117</v>
      </c>
      <c r="BN27" t="s">
        <v>119</v>
      </c>
    </row>
    <row r="28" spans="1:67" ht="17" thickBot="1" x14ac:dyDescent="0.25">
      <c r="A28" s="75">
        <v>196501</v>
      </c>
      <c r="B28">
        <f>'Q2 DATA 1965-2021'!N9-'Q2 DATA 1965-2021'!AM9</f>
        <v>4.6099999999999994</v>
      </c>
      <c r="C28" s="76">
        <v>3.54</v>
      </c>
      <c r="D28" s="76">
        <v>0.28000000000000003</v>
      </c>
      <c r="P28" s="75">
        <v>196501</v>
      </c>
      <c r="Q28">
        <f>'Q2 DATA 1965-2021'!O9-'Q2 DATA 1965-2021'!AM9</f>
        <v>1.5</v>
      </c>
      <c r="R28" s="76">
        <v>3.54</v>
      </c>
      <c r="S28" s="76">
        <v>0.28000000000000003</v>
      </c>
      <c r="AE28" s="75">
        <v>196501</v>
      </c>
      <c r="AF28">
        <f>'Q2 DATA 1965-2021'!P9-'Q2 DATA 1965-2021'!AM9</f>
        <v>3.38</v>
      </c>
      <c r="AG28" s="76">
        <v>3.54</v>
      </c>
      <c r="AH28" s="76">
        <v>0.28000000000000003</v>
      </c>
      <c r="AT28" s="75">
        <v>196501</v>
      </c>
      <c r="AU28">
        <f>'Q2 DATA 1965-2021'!Q9-'Q2 DATA 1965-2021'!AM9</f>
        <v>3.9899999999999993</v>
      </c>
      <c r="AV28" s="76">
        <v>3.54</v>
      </c>
      <c r="AW28" s="76">
        <v>0.28000000000000003</v>
      </c>
      <c r="BI28" s="75">
        <v>196501</v>
      </c>
      <c r="BJ28">
        <f>'Q2 DATA 1965-2021'!R9-'Q2 DATA 1965-2021'!AM9</f>
        <v>5.08</v>
      </c>
      <c r="BK28" s="76">
        <v>3.54</v>
      </c>
      <c r="BL28" s="76">
        <v>0.28000000000000003</v>
      </c>
    </row>
    <row r="29" spans="1:67" x14ac:dyDescent="0.2">
      <c r="A29" s="45">
        <v>196502</v>
      </c>
      <c r="B29">
        <f>'Q2 DATA 1965-2021'!N10-'Q2 DATA 1965-2021'!AM10</f>
        <v>7.0000000000000007E-2</v>
      </c>
      <c r="C29" s="47">
        <v>0.44</v>
      </c>
      <c r="D29" s="47">
        <v>0.3</v>
      </c>
      <c r="F29" s="81" t="s">
        <v>120</v>
      </c>
      <c r="G29" s="81"/>
      <c r="P29" s="45">
        <v>196502</v>
      </c>
      <c r="Q29">
        <f>'Q2 DATA 1965-2021'!O10-'Q2 DATA 1965-2021'!AM10</f>
        <v>0.21000000000000002</v>
      </c>
      <c r="R29" s="47">
        <v>0.44</v>
      </c>
      <c r="S29" s="47">
        <v>0.3</v>
      </c>
      <c r="U29" s="81" t="s">
        <v>120</v>
      </c>
      <c r="V29" s="81"/>
      <c r="AE29" s="45">
        <v>196502</v>
      </c>
      <c r="AF29">
        <f>'Q2 DATA 1965-2021'!P10-'Q2 DATA 1965-2021'!AM10</f>
        <v>1.02</v>
      </c>
      <c r="AG29" s="47">
        <v>0.44</v>
      </c>
      <c r="AH29" s="47">
        <v>0.3</v>
      </c>
      <c r="AJ29" s="81" t="s">
        <v>120</v>
      </c>
      <c r="AK29" s="81"/>
      <c r="AT29" s="45">
        <v>196502</v>
      </c>
      <c r="AU29">
        <f>'Q2 DATA 1965-2021'!Q10-'Q2 DATA 1965-2021'!AM10</f>
        <v>0.52</v>
      </c>
      <c r="AV29" s="47">
        <v>0.44</v>
      </c>
      <c r="AW29" s="47">
        <v>0.3</v>
      </c>
      <c r="AY29" s="81" t="s">
        <v>120</v>
      </c>
      <c r="AZ29" s="81"/>
      <c r="BI29" s="45">
        <v>196502</v>
      </c>
      <c r="BJ29">
        <f>'Q2 DATA 1965-2021'!R10-'Q2 DATA 1965-2021'!AM10</f>
        <v>0.62000000000000011</v>
      </c>
      <c r="BK29" s="47">
        <v>0.44</v>
      </c>
      <c r="BL29" s="47">
        <v>0.3</v>
      </c>
      <c r="BN29" s="81" t="s">
        <v>120</v>
      </c>
      <c r="BO29" s="81"/>
    </row>
    <row r="30" spans="1:67" x14ac:dyDescent="0.2">
      <c r="A30" s="45">
        <v>196503</v>
      </c>
      <c r="B30">
        <f>'Q2 DATA 1965-2021'!N11-'Q2 DATA 1965-2021'!AM11</f>
        <v>-1.58</v>
      </c>
      <c r="C30" s="47">
        <v>-1.34</v>
      </c>
      <c r="D30" s="47">
        <v>0.36</v>
      </c>
      <c r="F30" t="s">
        <v>121</v>
      </c>
      <c r="G30">
        <v>0.95973019462494991</v>
      </c>
      <c r="P30" s="45">
        <v>196503</v>
      </c>
      <c r="Q30">
        <f>'Q2 DATA 1965-2021'!O11-'Q2 DATA 1965-2021'!AM11</f>
        <v>-1.7399999999999998</v>
      </c>
      <c r="R30" s="47">
        <v>-1.34</v>
      </c>
      <c r="S30" s="47">
        <v>0.36</v>
      </c>
      <c r="U30" t="s">
        <v>121</v>
      </c>
      <c r="V30">
        <v>0.9619844722719324</v>
      </c>
      <c r="AE30" s="45">
        <v>196503</v>
      </c>
      <c r="AF30">
        <f>'Q2 DATA 1965-2021'!P11-'Q2 DATA 1965-2021'!AM11</f>
        <v>-1.58</v>
      </c>
      <c r="AG30" s="47">
        <v>-1.34</v>
      </c>
      <c r="AH30" s="47">
        <v>0.36</v>
      </c>
      <c r="AJ30" t="s">
        <v>121</v>
      </c>
      <c r="AK30">
        <v>0.92886706961448107</v>
      </c>
      <c r="AT30" s="45">
        <v>196503</v>
      </c>
      <c r="AU30">
        <f>'Q2 DATA 1965-2021'!Q11-'Q2 DATA 1965-2021'!AM11</f>
        <v>-0.41</v>
      </c>
      <c r="AV30" s="47">
        <v>-1.34</v>
      </c>
      <c r="AW30" s="47">
        <v>0.36</v>
      </c>
      <c r="AY30" t="s">
        <v>121</v>
      </c>
      <c r="AZ30">
        <v>0.89539980462406021</v>
      </c>
      <c r="BI30" s="45">
        <v>196503</v>
      </c>
      <c r="BJ30">
        <f>'Q2 DATA 1965-2021'!R11-'Q2 DATA 1965-2021'!AM11</f>
        <v>0.57000000000000006</v>
      </c>
      <c r="BK30" s="47">
        <v>-1.34</v>
      </c>
      <c r="BL30" s="47">
        <v>0.36</v>
      </c>
      <c r="BN30" t="s">
        <v>121</v>
      </c>
      <c r="BO30">
        <v>0.86500199173827774</v>
      </c>
    </row>
    <row r="31" spans="1:67" x14ac:dyDescent="0.2">
      <c r="A31" s="45">
        <v>196504</v>
      </c>
      <c r="B31">
        <f>'Q2 DATA 1965-2021'!N12-'Q2 DATA 1965-2021'!AM12</f>
        <v>4.07</v>
      </c>
      <c r="C31" s="47">
        <v>3.11</v>
      </c>
      <c r="D31" s="47">
        <v>0.31</v>
      </c>
      <c r="F31" t="s">
        <v>122</v>
      </c>
      <c r="G31">
        <v>0.92108204647484426</v>
      </c>
      <c r="P31" s="45">
        <v>196504</v>
      </c>
      <c r="Q31">
        <f>'Q2 DATA 1965-2021'!O12-'Q2 DATA 1965-2021'!AM12</f>
        <v>1.81</v>
      </c>
      <c r="R31" s="47">
        <v>3.11</v>
      </c>
      <c r="S31" s="47">
        <v>0.31</v>
      </c>
      <c r="U31" t="s">
        <v>122</v>
      </c>
      <c r="V31">
        <v>0.92541412489230834</v>
      </c>
      <c r="AE31" s="45">
        <v>196504</v>
      </c>
      <c r="AF31">
        <f>'Q2 DATA 1965-2021'!P12-'Q2 DATA 1965-2021'!AM12</f>
        <v>2.61</v>
      </c>
      <c r="AG31" s="47">
        <v>3.11</v>
      </c>
      <c r="AH31" s="47">
        <v>0.31</v>
      </c>
      <c r="AJ31" t="s">
        <v>122</v>
      </c>
      <c r="AK31">
        <v>0.86279403301419322</v>
      </c>
      <c r="AT31" s="45">
        <v>196504</v>
      </c>
      <c r="AU31">
        <f>'Q2 DATA 1965-2021'!Q12-'Q2 DATA 1965-2021'!AM12</f>
        <v>2.66</v>
      </c>
      <c r="AV31" s="47">
        <v>3.11</v>
      </c>
      <c r="AW31" s="47">
        <v>0.31</v>
      </c>
      <c r="AY31" t="s">
        <v>122</v>
      </c>
      <c r="AZ31">
        <v>0.80174081012080511</v>
      </c>
      <c r="BI31" s="45">
        <v>196504</v>
      </c>
      <c r="BJ31">
        <f>'Q2 DATA 1965-2021'!R12-'Q2 DATA 1965-2021'!AM12</f>
        <v>4.1800000000000006</v>
      </c>
      <c r="BK31" s="47">
        <v>3.11</v>
      </c>
      <c r="BL31" s="47">
        <v>0.31</v>
      </c>
      <c r="BN31" t="s">
        <v>122</v>
      </c>
      <c r="BO31">
        <v>0.74822844571118752</v>
      </c>
    </row>
    <row r="32" spans="1:67" x14ac:dyDescent="0.2">
      <c r="A32" s="45">
        <v>196505</v>
      </c>
      <c r="B32">
        <f>'Q2 DATA 1965-2021'!N13-'Q2 DATA 1965-2021'!AM13</f>
        <v>-1.03</v>
      </c>
      <c r="C32" s="47">
        <v>-0.77</v>
      </c>
      <c r="D32" s="47">
        <v>0.31</v>
      </c>
      <c r="F32" t="s">
        <v>123</v>
      </c>
      <c r="G32">
        <v>0.92096633100046721</v>
      </c>
      <c r="P32" s="45">
        <v>196505</v>
      </c>
      <c r="Q32">
        <f>'Q2 DATA 1965-2021'!O13-'Q2 DATA 1965-2021'!AM13</f>
        <v>0.37000000000000005</v>
      </c>
      <c r="R32" s="47">
        <v>-0.77</v>
      </c>
      <c r="S32" s="47">
        <v>0.31</v>
      </c>
      <c r="U32" t="s">
        <v>123</v>
      </c>
      <c r="V32">
        <v>0.92530476143907125</v>
      </c>
      <c r="AE32" s="45">
        <v>196505</v>
      </c>
      <c r="AF32">
        <f>'Q2 DATA 1965-2021'!P13-'Q2 DATA 1965-2021'!AM13</f>
        <v>-0.73</v>
      </c>
      <c r="AG32" s="47">
        <v>-0.77</v>
      </c>
      <c r="AH32" s="47">
        <v>0.31</v>
      </c>
      <c r="AJ32" t="s">
        <v>123</v>
      </c>
      <c r="AK32">
        <v>0.86259285124441931</v>
      </c>
      <c r="AT32" s="45">
        <v>196505</v>
      </c>
      <c r="AU32">
        <f>'Q2 DATA 1965-2021'!Q13-'Q2 DATA 1965-2021'!AM13</f>
        <v>-0.71</v>
      </c>
      <c r="AV32" s="47">
        <v>-0.77</v>
      </c>
      <c r="AW32" s="47">
        <v>0.31</v>
      </c>
      <c r="AY32" t="s">
        <v>123</v>
      </c>
      <c r="AZ32">
        <v>0.80145010749634882</v>
      </c>
      <c r="BI32" s="45">
        <v>196505</v>
      </c>
      <c r="BJ32">
        <f>'Q2 DATA 1965-2021'!R13-'Q2 DATA 1965-2021'!AM13</f>
        <v>-3.0100000000000002</v>
      </c>
      <c r="BK32" s="47">
        <v>-0.77</v>
      </c>
      <c r="BL32" s="47">
        <v>0.31</v>
      </c>
      <c r="BN32" t="s">
        <v>123</v>
      </c>
      <c r="BO32">
        <v>0.74785927920929773</v>
      </c>
    </row>
    <row r="33" spans="1:74" x14ac:dyDescent="0.2">
      <c r="A33" s="45">
        <v>196506</v>
      </c>
      <c r="B33">
        <f>'Q2 DATA 1965-2021'!N14-'Q2 DATA 1965-2021'!AM14</f>
        <v>-5.04</v>
      </c>
      <c r="C33" s="47">
        <v>-5.51</v>
      </c>
      <c r="D33" s="47">
        <v>0.35</v>
      </c>
      <c r="F33" t="s">
        <v>124</v>
      </c>
      <c r="G33">
        <v>1.3624725492655352</v>
      </c>
      <c r="P33" s="45">
        <v>196506</v>
      </c>
      <c r="Q33">
        <f>'Q2 DATA 1965-2021'!O14-'Q2 DATA 1965-2021'!AM14</f>
        <v>-4.6599999999999993</v>
      </c>
      <c r="R33" s="47">
        <v>-5.51</v>
      </c>
      <c r="S33" s="47">
        <v>0.35</v>
      </c>
      <c r="U33" t="s">
        <v>124</v>
      </c>
      <c r="V33">
        <v>1.2481333949353948</v>
      </c>
      <c r="AE33" s="45">
        <v>196506</v>
      </c>
      <c r="AF33">
        <f>'Q2 DATA 1965-2021'!P14-'Q2 DATA 1965-2021'!AM14</f>
        <v>-6.4899999999999993</v>
      </c>
      <c r="AG33" s="47">
        <v>-5.51</v>
      </c>
      <c r="AH33" s="47">
        <v>0.35</v>
      </c>
      <c r="AJ33" t="s">
        <v>124</v>
      </c>
      <c r="AK33">
        <v>1.6304369749105707</v>
      </c>
      <c r="AT33" s="45">
        <v>196506</v>
      </c>
      <c r="AU33">
        <f>'Q2 DATA 1965-2021'!Q14-'Q2 DATA 1965-2021'!AM14</f>
        <v>-5.8199999999999994</v>
      </c>
      <c r="AV33" s="47">
        <v>-5.51</v>
      </c>
      <c r="AW33" s="47">
        <v>0.35</v>
      </c>
      <c r="AY33" t="s">
        <v>124</v>
      </c>
      <c r="AZ33">
        <v>2.0712960204800699</v>
      </c>
      <c r="BI33" s="45">
        <v>196506</v>
      </c>
      <c r="BJ33">
        <f>'Q2 DATA 1965-2021'!R14-'Q2 DATA 1965-2021'!AM14</f>
        <v>-7.4399999999999995</v>
      </c>
      <c r="BK33" s="47">
        <v>-5.51</v>
      </c>
      <c r="BL33" s="47">
        <v>0.35</v>
      </c>
      <c r="BN33" t="s">
        <v>124</v>
      </c>
      <c r="BO33">
        <v>2.7408799580705749</v>
      </c>
    </row>
    <row r="34" spans="1:74" ht="17" thickBot="1" x14ac:dyDescent="0.25">
      <c r="A34" s="45">
        <v>196507</v>
      </c>
      <c r="B34">
        <f>'Q2 DATA 1965-2021'!N15-'Q2 DATA 1965-2021'!AM15</f>
        <v>1.3</v>
      </c>
      <c r="C34" s="47">
        <v>1.43</v>
      </c>
      <c r="D34" s="47">
        <v>0.31</v>
      </c>
      <c r="F34" s="79" t="s">
        <v>125</v>
      </c>
      <c r="G34" s="79">
        <v>684</v>
      </c>
      <c r="P34" s="45">
        <v>196507</v>
      </c>
      <c r="Q34">
        <f>'Q2 DATA 1965-2021'!O15-'Q2 DATA 1965-2021'!AM15</f>
        <v>0.25000000000000006</v>
      </c>
      <c r="R34" s="47">
        <v>1.43</v>
      </c>
      <c r="S34" s="47">
        <v>0.31</v>
      </c>
      <c r="U34" s="79" t="s">
        <v>125</v>
      </c>
      <c r="V34" s="79">
        <v>684</v>
      </c>
      <c r="AE34" s="45">
        <v>196507</v>
      </c>
      <c r="AF34">
        <f>'Q2 DATA 1965-2021'!P15-'Q2 DATA 1965-2021'!AM15</f>
        <v>2.02</v>
      </c>
      <c r="AG34" s="47">
        <v>1.43</v>
      </c>
      <c r="AH34" s="47">
        <v>0.31</v>
      </c>
      <c r="AJ34" s="79" t="s">
        <v>125</v>
      </c>
      <c r="AK34" s="79">
        <v>684</v>
      </c>
      <c r="AT34" s="45">
        <v>196507</v>
      </c>
      <c r="AU34">
        <f>'Q2 DATA 1965-2021'!Q15-'Q2 DATA 1965-2021'!AM15</f>
        <v>3.21</v>
      </c>
      <c r="AV34" s="47">
        <v>1.43</v>
      </c>
      <c r="AW34" s="47">
        <v>0.31</v>
      </c>
      <c r="AY34" s="79" t="s">
        <v>125</v>
      </c>
      <c r="AZ34" s="79">
        <v>684</v>
      </c>
      <c r="BI34" s="45">
        <v>196507</v>
      </c>
      <c r="BJ34">
        <f>'Q2 DATA 1965-2021'!R15-'Q2 DATA 1965-2021'!AM15</f>
        <v>4.75</v>
      </c>
      <c r="BK34" s="47">
        <v>1.43</v>
      </c>
      <c r="BL34" s="47">
        <v>0.31</v>
      </c>
      <c r="BN34" s="79" t="s">
        <v>125</v>
      </c>
      <c r="BO34" s="79">
        <v>684</v>
      </c>
    </row>
    <row r="35" spans="1:74" x14ac:dyDescent="0.2">
      <c r="A35" s="45">
        <v>196508</v>
      </c>
      <c r="B35">
        <f>'Q2 DATA 1965-2021'!N16-'Q2 DATA 1965-2021'!AM16</f>
        <v>3.09</v>
      </c>
      <c r="C35" s="47">
        <v>2.73</v>
      </c>
      <c r="D35" s="47">
        <v>0.33</v>
      </c>
      <c r="P35" s="45">
        <v>196508</v>
      </c>
      <c r="Q35">
        <f>'Q2 DATA 1965-2021'!O16-'Q2 DATA 1965-2021'!AM16</f>
        <v>1.48</v>
      </c>
      <c r="R35" s="47">
        <v>2.73</v>
      </c>
      <c r="S35" s="47">
        <v>0.33</v>
      </c>
      <c r="AE35" s="45">
        <v>196508</v>
      </c>
      <c r="AF35">
        <f>'Q2 DATA 1965-2021'!P16-'Q2 DATA 1965-2021'!AM16</f>
        <v>3.8</v>
      </c>
      <c r="AG35" s="47">
        <v>2.73</v>
      </c>
      <c r="AH35" s="47">
        <v>0.33</v>
      </c>
      <c r="AT35" s="45">
        <v>196508</v>
      </c>
      <c r="AU35">
        <f>'Q2 DATA 1965-2021'!Q16-'Q2 DATA 1965-2021'!AM16</f>
        <v>2.02</v>
      </c>
      <c r="AV35" s="47">
        <v>2.73</v>
      </c>
      <c r="AW35" s="47">
        <v>0.33</v>
      </c>
      <c r="BI35" s="45">
        <v>196508</v>
      </c>
      <c r="BJ35">
        <f>'Q2 DATA 1965-2021'!R16-'Q2 DATA 1965-2021'!AM16</f>
        <v>3.19</v>
      </c>
      <c r="BK35" s="47">
        <v>2.73</v>
      </c>
      <c r="BL35" s="47">
        <v>0.33</v>
      </c>
    </row>
    <row r="36" spans="1:74" ht="17" thickBot="1" x14ac:dyDescent="0.25">
      <c r="A36" s="45">
        <v>196509</v>
      </c>
      <c r="B36">
        <f>'Q2 DATA 1965-2021'!N17-'Q2 DATA 1965-2021'!AM17</f>
        <v>3.57</v>
      </c>
      <c r="C36" s="47">
        <v>2.86</v>
      </c>
      <c r="D36" s="47">
        <v>0.31</v>
      </c>
      <c r="F36" t="s">
        <v>126</v>
      </c>
      <c r="P36" s="45">
        <v>196509</v>
      </c>
      <c r="Q36">
        <f>'Q2 DATA 1965-2021'!O17-'Q2 DATA 1965-2021'!AM17</f>
        <v>2.2799999999999998</v>
      </c>
      <c r="R36" s="47">
        <v>2.86</v>
      </c>
      <c r="S36" s="47">
        <v>0.31</v>
      </c>
      <c r="U36" t="s">
        <v>126</v>
      </c>
      <c r="AE36" s="45">
        <v>196509</v>
      </c>
      <c r="AF36">
        <f>'Q2 DATA 1965-2021'!P17-'Q2 DATA 1965-2021'!AM17</f>
        <v>2</v>
      </c>
      <c r="AG36" s="47">
        <v>2.86</v>
      </c>
      <c r="AH36" s="47">
        <v>0.31</v>
      </c>
      <c r="AJ36" t="s">
        <v>126</v>
      </c>
      <c r="AT36" s="45">
        <v>196509</v>
      </c>
      <c r="AU36">
        <f>'Q2 DATA 1965-2021'!Q17-'Q2 DATA 1965-2021'!AM17</f>
        <v>3.43</v>
      </c>
      <c r="AV36" s="47">
        <v>2.86</v>
      </c>
      <c r="AW36" s="47">
        <v>0.31</v>
      </c>
      <c r="AY36" t="s">
        <v>126</v>
      </c>
      <c r="BI36" s="45">
        <v>196509</v>
      </c>
      <c r="BJ36">
        <f>'Q2 DATA 1965-2021'!R17-'Q2 DATA 1965-2021'!AM17</f>
        <v>3.18</v>
      </c>
      <c r="BK36" s="47">
        <v>2.86</v>
      </c>
      <c r="BL36" s="47">
        <v>0.31</v>
      </c>
      <c r="BN36" t="s">
        <v>126</v>
      </c>
    </row>
    <row r="37" spans="1:74" x14ac:dyDescent="0.2">
      <c r="A37" s="45">
        <v>196510</v>
      </c>
      <c r="B37">
        <f>'Q2 DATA 1965-2021'!N18-'Q2 DATA 1965-2021'!AM18</f>
        <v>2.94</v>
      </c>
      <c r="C37" s="47">
        <v>2.6</v>
      </c>
      <c r="D37" s="47">
        <v>0.31</v>
      </c>
      <c r="F37" s="80"/>
      <c r="G37" s="80" t="s">
        <v>131</v>
      </c>
      <c r="H37" s="80" t="s">
        <v>132</v>
      </c>
      <c r="I37" s="80" t="s">
        <v>133</v>
      </c>
      <c r="J37" s="80" t="s">
        <v>134</v>
      </c>
      <c r="K37" s="80" t="s">
        <v>135</v>
      </c>
      <c r="P37" s="45">
        <v>196510</v>
      </c>
      <c r="Q37">
        <f>'Q2 DATA 1965-2021'!O18-'Q2 DATA 1965-2021'!AM18</f>
        <v>0.60000000000000009</v>
      </c>
      <c r="R37" s="47">
        <v>2.6</v>
      </c>
      <c r="S37" s="47">
        <v>0.31</v>
      </c>
      <c r="U37" s="80"/>
      <c r="V37" s="80" t="s">
        <v>131</v>
      </c>
      <c r="W37" s="80" t="s">
        <v>132</v>
      </c>
      <c r="X37" s="80" t="s">
        <v>133</v>
      </c>
      <c r="Y37" s="80" t="s">
        <v>134</v>
      </c>
      <c r="Z37" s="80" t="s">
        <v>135</v>
      </c>
      <c r="AE37" s="45">
        <v>196510</v>
      </c>
      <c r="AF37">
        <f>'Q2 DATA 1965-2021'!P18-'Q2 DATA 1965-2021'!AM18</f>
        <v>3.01</v>
      </c>
      <c r="AG37" s="47">
        <v>2.6</v>
      </c>
      <c r="AH37" s="47">
        <v>0.31</v>
      </c>
      <c r="AJ37" s="80"/>
      <c r="AK37" s="80" t="s">
        <v>131</v>
      </c>
      <c r="AL37" s="80" t="s">
        <v>132</v>
      </c>
      <c r="AM37" s="80" t="s">
        <v>133</v>
      </c>
      <c r="AN37" s="80" t="s">
        <v>134</v>
      </c>
      <c r="AO37" s="80" t="s">
        <v>135</v>
      </c>
      <c r="AT37" s="45">
        <v>196510</v>
      </c>
      <c r="AU37">
        <f>'Q2 DATA 1965-2021'!Q18-'Q2 DATA 1965-2021'!AM18</f>
        <v>4.5100000000000007</v>
      </c>
      <c r="AV37" s="47">
        <v>2.6</v>
      </c>
      <c r="AW37" s="47">
        <v>0.31</v>
      </c>
      <c r="AY37" s="80"/>
      <c r="AZ37" s="80" t="s">
        <v>131</v>
      </c>
      <c r="BA37" s="80" t="s">
        <v>132</v>
      </c>
      <c r="BB37" s="80" t="s">
        <v>133</v>
      </c>
      <c r="BC37" s="80" t="s">
        <v>134</v>
      </c>
      <c r="BD37" s="80" t="s">
        <v>135</v>
      </c>
      <c r="BI37" s="45">
        <v>196510</v>
      </c>
      <c r="BJ37">
        <f>'Q2 DATA 1965-2021'!R18-'Q2 DATA 1965-2021'!AM18</f>
        <v>5.8500000000000005</v>
      </c>
      <c r="BK37" s="47">
        <v>2.6</v>
      </c>
      <c r="BL37" s="47">
        <v>0.31</v>
      </c>
      <c r="BN37" s="80"/>
      <c r="BO37" s="80" t="s">
        <v>131</v>
      </c>
      <c r="BP37" s="80" t="s">
        <v>132</v>
      </c>
      <c r="BQ37" s="80" t="s">
        <v>133</v>
      </c>
      <c r="BR37" s="80" t="s">
        <v>134</v>
      </c>
      <c r="BS37" s="80" t="s">
        <v>135</v>
      </c>
    </row>
    <row r="38" spans="1:74" x14ac:dyDescent="0.2">
      <c r="A38" s="45">
        <v>196511</v>
      </c>
      <c r="B38">
        <f>'Q2 DATA 1965-2021'!N19-'Q2 DATA 1965-2021'!AM19</f>
        <v>-0.3</v>
      </c>
      <c r="C38" s="47">
        <v>-0.03</v>
      </c>
      <c r="D38" s="47">
        <v>0.35</v>
      </c>
      <c r="F38" t="s">
        <v>127</v>
      </c>
      <c r="G38">
        <v>1</v>
      </c>
      <c r="H38">
        <v>14776.187694908816</v>
      </c>
      <c r="I38">
        <v>14776.187694908816</v>
      </c>
      <c r="J38">
        <v>7959.8865357754994</v>
      </c>
      <c r="K38">
        <v>0</v>
      </c>
      <c r="P38" s="45">
        <v>196511</v>
      </c>
      <c r="Q38">
        <f>'Q2 DATA 1965-2021'!O19-'Q2 DATA 1965-2021'!AM19</f>
        <v>-1.26</v>
      </c>
      <c r="R38" s="47">
        <v>-0.03</v>
      </c>
      <c r="S38" s="47">
        <v>0.35</v>
      </c>
      <c r="U38" t="s">
        <v>127</v>
      </c>
      <c r="V38">
        <v>1</v>
      </c>
      <c r="W38">
        <v>13182.139874728362</v>
      </c>
      <c r="X38">
        <v>13182.139874728362</v>
      </c>
      <c r="Y38">
        <v>8461.8224598865036</v>
      </c>
      <c r="Z38">
        <v>0</v>
      </c>
      <c r="AE38" s="45">
        <v>196511</v>
      </c>
      <c r="AF38">
        <f>'Q2 DATA 1965-2021'!P19-'Q2 DATA 1965-2021'!AM19</f>
        <v>1.71</v>
      </c>
      <c r="AG38" s="47">
        <v>-0.03</v>
      </c>
      <c r="AH38" s="47">
        <v>0.35</v>
      </c>
      <c r="AJ38" t="s">
        <v>127</v>
      </c>
      <c r="AK38">
        <v>1</v>
      </c>
      <c r="AL38">
        <v>11400.569329452743</v>
      </c>
      <c r="AM38">
        <v>11400.569329452743</v>
      </c>
      <c r="AN38">
        <v>4288.6293026639942</v>
      </c>
      <c r="AO38">
        <v>2.296290509406161E-296</v>
      </c>
      <c r="AT38" s="45">
        <v>196511</v>
      </c>
      <c r="AU38">
        <f>'Q2 DATA 1965-2021'!Q19-'Q2 DATA 1965-2021'!AM19</f>
        <v>0.58000000000000007</v>
      </c>
      <c r="AV38" s="47">
        <v>-0.03</v>
      </c>
      <c r="AW38" s="47">
        <v>0.35</v>
      </c>
      <c r="AY38" t="s">
        <v>127</v>
      </c>
      <c r="AZ38">
        <v>1</v>
      </c>
      <c r="BA38">
        <v>11832.305644192202</v>
      </c>
      <c r="BB38">
        <v>11832.305644192202</v>
      </c>
      <c r="BC38">
        <v>2757.9414242313937</v>
      </c>
      <c r="BD38">
        <v>7.7496020498806291E-242</v>
      </c>
      <c r="BI38" s="45">
        <v>196511</v>
      </c>
      <c r="BJ38">
        <f>'Q2 DATA 1965-2021'!R19-'Q2 DATA 1965-2021'!AM19</f>
        <v>0.94000000000000006</v>
      </c>
      <c r="BK38" s="47">
        <v>-0.03</v>
      </c>
      <c r="BL38" s="47">
        <v>0.35</v>
      </c>
      <c r="BN38" t="s">
        <v>127</v>
      </c>
      <c r="BO38">
        <v>1</v>
      </c>
      <c r="BP38">
        <v>15226.215039972791</v>
      </c>
      <c r="BQ38">
        <v>15226.215039972791</v>
      </c>
      <c r="BR38">
        <v>2026.8048208085627</v>
      </c>
      <c r="BS38">
        <v>1.9540225719839482E-206</v>
      </c>
    </row>
    <row r="39" spans="1:74" x14ac:dyDescent="0.2">
      <c r="A39" s="45">
        <v>196512</v>
      </c>
      <c r="B39">
        <f>'Q2 DATA 1965-2021'!N20-'Q2 DATA 1965-2021'!AM20</f>
        <v>0.79999999999999982</v>
      </c>
      <c r="C39" s="47">
        <v>1.01</v>
      </c>
      <c r="D39" s="47">
        <v>0.33</v>
      </c>
      <c r="F39" t="s">
        <v>128</v>
      </c>
      <c r="G39">
        <v>682</v>
      </c>
      <c r="H39">
        <v>1266.01804719645</v>
      </c>
      <c r="I39">
        <v>1.856331447502126</v>
      </c>
      <c r="P39" s="45">
        <v>196512</v>
      </c>
      <c r="Q39">
        <f>'Q2 DATA 1965-2021'!O20-'Q2 DATA 1965-2021'!AM20</f>
        <v>-0.17</v>
      </c>
      <c r="R39" s="47">
        <v>1.01</v>
      </c>
      <c r="S39" s="47">
        <v>0.33</v>
      </c>
      <c r="U39" t="s">
        <v>128</v>
      </c>
      <c r="V39">
        <v>682</v>
      </c>
      <c r="W39">
        <v>1062.4448145991148</v>
      </c>
      <c r="X39">
        <v>1.5578369715529543</v>
      </c>
      <c r="AE39" s="45">
        <v>196512</v>
      </c>
      <c r="AF39">
        <f>'Q2 DATA 1965-2021'!P20-'Q2 DATA 1965-2021'!AM20</f>
        <v>1.39</v>
      </c>
      <c r="AG39" s="47">
        <v>1.01</v>
      </c>
      <c r="AH39" s="47">
        <v>0.33</v>
      </c>
      <c r="AJ39" t="s">
        <v>128</v>
      </c>
      <c r="AK39">
        <v>682</v>
      </c>
      <c r="AL39">
        <v>1812.9774652840733</v>
      </c>
      <c r="AM39">
        <v>2.6583247291555328</v>
      </c>
      <c r="AT39" s="45">
        <v>196512</v>
      </c>
      <c r="AU39">
        <f>'Q2 DATA 1965-2021'!Q20-'Q2 DATA 1965-2021'!AM20</f>
        <v>2.73</v>
      </c>
      <c r="AV39" s="47">
        <v>1.01</v>
      </c>
      <c r="AW39" s="47">
        <v>0.33</v>
      </c>
      <c r="AY39" t="s">
        <v>128</v>
      </c>
      <c r="AZ39">
        <v>682</v>
      </c>
      <c r="BA39">
        <v>2925.962233439383</v>
      </c>
      <c r="BB39">
        <v>4.2902672044565735</v>
      </c>
      <c r="BI39" s="45">
        <v>196512</v>
      </c>
      <c r="BJ39">
        <f>'Q2 DATA 1965-2021'!R20-'Q2 DATA 1965-2021'!AM20</f>
        <v>3.84</v>
      </c>
      <c r="BK39" s="47">
        <v>1.01</v>
      </c>
      <c r="BL39" s="47">
        <v>0.33</v>
      </c>
      <c r="BN39" t="s">
        <v>128</v>
      </c>
      <c r="BO39">
        <v>682</v>
      </c>
      <c r="BP39">
        <v>5123.4724481851163</v>
      </c>
      <c r="BQ39">
        <v>7.5124229445529567</v>
      </c>
    </row>
    <row r="40" spans="1:74" ht="17" thickBot="1" x14ac:dyDescent="0.25">
      <c r="A40" s="45">
        <v>196601</v>
      </c>
      <c r="B40">
        <f>'Q2 DATA 1965-2021'!N21-'Q2 DATA 1965-2021'!AM21</f>
        <v>-0.49</v>
      </c>
      <c r="C40" s="47">
        <v>0.72</v>
      </c>
      <c r="D40" s="47">
        <v>0.38</v>
      </c>
      <c r="F40" s="79" t="s">
        <v>129</v>
      </c>
      <c r="G40" s="79">
        <v>683</v>
      </c>
      <c r="H40" s="79">
        <v>16042.205742105267</v>
      </c>
      <c r="I40" s="79"/>
      <c r="J40" s="79"/>
      <c r="K40" s="79"/>
      <c r="P40" s="45">
        <v>196601</v>
      </c>
      <c r="Q40">
        <f>'Q2 DATA 1965-2021'!O21-'Q2 DATA 1965-2021'!AM21</f>
        <v>-0.35</v>
      </c>
      <c r="R40" s="47">
        <v>0.72</v>
      </c>
      <c r="S40" s="47">
        <v>0.38</v>
      </c>
      <c r="U40" s="79" t="s">
        <v>129</v>
      </c>
      <c r="V40" s="79">
        <v>683</v>
      </c>
      <c r="W40" s="79">
        <v>14244.584689327477</v>
      </c>
      <c r="X40" s="79"/>
      <c r="Y40" s="79"/>
      <c r="Z40" s="79"/>
      <c r="AE40" s="45">
        <v>196601</v>
      </c>
      <c r="AF40">
        <f>'Q2 DATA 1965-2021'!P21-'Q2 DATA 1965-2021'!AM21</f>
        <v>2.16</v>
      </c>
      <c r="AG40" s="47">
        <v>0.72</v>
      </c>
      <c r="AH40" s="47">
        <v>0.38</v>
      </c>
      <c r="AJ40" s="79" t="s">
        <v>129</v>
      </c>
      <c r="AK40" s="79">
        <v>683</v>
      </c>
      <c r="AL40" s="79">
        <v>13213.546794736816</v>
      </c>
      <c r="AM40" s="79"/>
      <c r="AN40" s="79"/>
      <c r="AO40" s="79"/>
      <c r="AT40" s="45">
        <v>196601</v>
      </c>
      <c r="AU40">
        <f>'Q2 DATA 1965-2021'!Q21-'Q2 DATA 1965-2021'!AM21</f>
        <v>3.79</v>
      </c>
      <c r="AV40" s="47">
        <v>0.72</v>
      </c>
      <c r="AW40" s="47">
        <v>0.38</v>
      </c>
      <c r="AY40" s="79" t="s">
        <v>129</v>
      </c>
      <c r="AZ40" s="79">
        <v>683</v>
      </c>
      <c r="BA40" s="79">
        <v>14758.267877631584</v>
      </c>
      <c r="BB40" s="79"/>
      <c r="BC40" s="79"/>
      <c r="BD40" s="79"/>
      <c r="BI40" s="45">
        <v>196601</v>
      </c>
      <c r="BJ40">
        <f>'Q2 DATA 1965-2021'!R21-'Q2 DATA 1965-2021'!AM21</f>
        <v>4.62</v>
      </c>
      <c r="BK40" s="47">
        <v>0.72</v>
      </c>
      <c r="BL40" s="47">
        <v>0.38</v>
      </c>
      <c r="BN40" s="79" t="s">
        <v>129</v>
      </c>
      <c r="BO40" s="79">
        <v>683</v>
      </c>
      <c r="BP40" s="79">
        <v>20349.687488157906</v>
      </c>
      <c r="BQ40" s="79"/>
      <c r="BR40" s="79"/>
      <c r="BS40" s="79"/>
    </row>
    <row r="41" spans="1:74" ht="17" thickBot="1" x14ac:dyDescent="0.25">
      <c r="A41" s="45">
        <v>196602</v>
      </c>
      <c r="B41">
        <f>'Q2 DATA 1965-2021'!N22-'Q2 DATA 1965-2021'!AM22</f>
        <v>-1.37</v>
      </c>
      <c r="C41" s="47">
        <v>-1.21</v>
      </c>
      <c r="D41" s="47">
        <v>0.35</v>
      </c>
      <c r="P41" s="45">
        <v>196602</v>
      </c>
      <c r="Q41">
        <f>'Q2 DATA 1965-2021'!O22-'Q2 DATA 1965-2021'!AM22</f>
        <v>-2.12</v>
      </c>
      <c r="R41" s="47">
        <v>-1.21</v>
      </c>
      <c r="S41" s="47">
        <v>0.35</v>
      </c>
      <c r="AE41" s="45">
        <v>196602</v>
      </c>
      <c r="AF41">
        <f>'Q2 DATA 1965-2021'!P22-'Q2 DATA 1965-2021'!AM22</f>
        <v>-0.94</v>
      </c>
      <c r="AG41" s="47">
        <v>-1.21</v>
      </c>
      <c r="AH41" s="47">
        <v>0.35</v>
      </c>
      <c r="AT41" s="45">
        <v>196602</v>
      </c>
      <c r="AU41">
        <f>'Q2 DATA 1965-2021'!Q22-'Q2 DATA 1965-2021'!AM22</f>
        <v>-0.6</v>
      </c>
      <c r="AV41" s="47">
        <v>-1.21</v>
      </c>
      <c r="AW41" s="47">
        <v>0.35</v>
      </c>
      <c r="BI41" s="45">
        <v>196602</v>
      </c>
      <c r="BJ41">
        <f>'Q2 DATA 1965-2021'!R22-'Q2 DATA 1965-2021'!AM22</f>
        <v>0.76000000000000012</v>
      </c>
      <c r="BK41" s="47">
        <v>-1.21</v>
      </c>
      <c r="BL41" s="47">
        <v>0.35</v>
      </c>
    </row>
    <row r="42" spans="1:74" x14ac:dyDescent="0.2">
      <c r="A42" s="45">
        <v>196603</v>
      </c>
      <c r="B42">
        <f>'Q2 DATA 1965-2021'!N23-'Q2 DATA 1965-2021'!AM23</f>
        <v>-1.7200000000000002</v>
      </c>
      <c r="C42" s="47">
        <v>-2.5099999999999998</v>
      </c>
      <c r="D42" s="47">
        <v>0.38</v>
      </c>
      <c r="F42" s="80"/>
      <c r="G42" s="80" t="s">
        <v>136</v>
      </c>
      <c r="H42" s="80" t="s">
        <v>124</v>
      </c>
      <c r="I42" s="80" t="s">
        <v>137</v>
      </c>
      <c r="J42" s="80" t="s">
        <v>138</v>
      </c>
      <c r="K42" s="80" t="s">
        <v>139</v>
      </c>
      <c r="L42" s="80" t="s">
        <v>140</v>
      </c>
      <c r="M42" s="80" t="s">
        <v>141</v>
      </c>
      <c r="N42" s="80" t="s">
        <v>142</v>
      </c>
      <c r="P42" s="45">
        <v>196603</v>
      </c>
      <c r="Q42">
        <f>'Q2 DATA 1965-2021'!O23-'Q2 DATA 1965-2021'!AM23</f>
        <v>-3.5</v>
      </c>
      <c r="R42" s="47">
        <v>-2.5099999999999998</v>
      </c>
      <c r="S42" s="47">
        <v>0.38</v>
      </c>
      <c r="U42" s="80"/>
      <c r="V42" s="80" t="s">
        <v>136</v>
      </c>
      <c r="W42" s="80" t="s">
        <v>124</v>
      </c>
      <c r="X42" s="80" t="s">
        <v>137</v>
      </c>
      <c r="Y42" s="80" t="s">
        <v>138</v>
      </c>
      <c r="Z42" s="80" t="s">
        <v>139</v>
      </c>
      <c r="AA42" s="80" t="s">
        <v>140</v>
      </c>
      <c r="AB42" s="80" t="s">
        <v>141</v>
      </c>
      <c r="AC42" s="80" t="s">
        <v>142</v>
      </c>
      <c r="AE42" s="45">
        <v>196603</v>
      </c>
      <c r="AF42">
        <f>'Q2 DATA 1965-2021'!P23-'Q2 DATA 1965-2021'!AM23</f>
        <v>-2</v>
      </c>
      <c r="AG42" s="47">
        <v>-2.5099999999999998</v>
      </c>
      <c r="AH42" s="47">
        <v>0.38</v>
      </c>
      <c r="AJ42" s="80"/>
      <c r="AK42" s="80" t="s">
        <v>136</v>
      </c>
      <c r="AL42" s="80" t="s">
        <v>124</v>
      </c>
      <c r="AM42" s="80" t="s">
        <v>137</v>
      </c>
      <c r="AN42" s="80" t="s">
        <v>138</v>
      </c>
      <c r="AO42" s="80" t="s">
        <v>139</v>
      </c>
      <c r="AP42" s="80" t="s">
        <v>140</v>
      </c>
      <c r="AQ42" s="80" t="s">
        <v>141</v>
      </c>
      <c r="AR42" s="80" t="s">
        <v>142</v>
      </c>
      <c r="AT42" s="45">
        <v>196603</v>
      </c>
      <c r="AU42">
        <f>'Q2 DATA 1965-2021'!Q23-'Q2 DATA 1965-2021'!AM23</f>
        <v>-2.76</v>
      </c>
      <c r="AV42" s="47">
        <v>-2.5099999999999998</v>
      </c>
      <c r="AW42" s="47">
        <v>0.38</v>
      </c>
      <c r="AY42" s="80"/>
      <c r="AZ42" s="80" t="s">
        <v>136</v>
      </c>
      <c r="BA42" s="80" t="s">
        <v>124</v>
      </c>
      <c r="BB42" s="80" t="s">
        <v>137</v>
      </c>
      <c r="BC42" s="80" t="s">
        <v>138</v>
      </c>
      <c r="BD42" s="80" t="s">
        <v>139</v>
      </c>
      <c r="BE42" s="80" t="s">
        <v>140</v>
      </c>
      <c r="BF42" s="80" t="s">
        <v>141</v>
      </c>
      <c r="BG42" s="80" t="s">
        <v>142</v>
      </c>
      <c r="BI42" s="45">
        <v>196603</v>
      </c>
      <c r="BJ42">
        <f>'Q2 DATA 1965-2021'!R23-'Q2 DATA 1965-2021'!AM23</f>
        <v>-4.2</v>
      </c>
      <c r="BK42" s="47">
        <v>-2.5099999999999998</v>
      </c>
      <c r="BL42" s="47">
        <v>0.38</v>
      </c>
      <c r="BN42" s="80"/>
      <c r="BO42" s="80" t="s">
        <v>136</v>
      </c>
      <c r="BP42" s="80" t="s">
        <v>124</v>
      </c>
      <c r="BQ42" s="80" t="s">
        <v>137</v>
      </c>
      <c r="BR42" s="80" t="s">
        <v>138</v>
      </c>
      <c r="BS42" s="80" t="s">
        <v>139</v>
      </c>
      <c r="BT42" s="80" t="s">
        <v>140</v>
      </c>
      <c r="BU42" s="80" t="s">
        <v>141</v>
      </c>
      <c r="BV42" s="80" t="s">
        <v>142</v>
      </c>
    </row>
    <row r="43" spans="1:74" x14ac:dyDescent="0.2">
      <c r="A43" s="45">
        <v>196604</v>
      </c>
      <c r="B43">
        <f>'Q2 DATA 1965-2021'!N24-'Q2 DATA 1965-2021'!AM24</f>
        <v>1.9999999999999998</v>
      </c>
      <c r="C43" s="47">
        <v>2.14</v>
      </c>
      <c r="D43" s="47">
        <v>0.34</v>
      </c>
      <c r="F43" t="s">
        <v>130</v>
      </c>
      <c r="G43" s="84">
        <v>-1.7090513144884967E-2</v>
      </c>
      <c r="H43">
        <v>5.2524434781510081E-2</v>
      </c>
      <c r="I43">
        <v>-0.32538214292029388</v>
      </c>
      <c r="J43">
        <v>0.74499166588397048</v>
      </c>
      <c r="K43">
        <v>-0.12021953396218463</v>
      </c>
      <c r="L43">
        <v>8.6038507672414694E-2</v>
      </c>
      <c r="M43">
        <v>-0.12021953396218463</v>
      </c>
      <c r="N43">
        <v>8.6038507672414694E-2</v>
      </c>
      <c r="P43" s="45">
        <v>196604</v>
      </c>
      <c r="Q43">
        <f>'Q2 DATA 1965-2021'!O24-'Q2 DATA 1965-2021'!AM24</f>
        <v>1.89</v>
      </c>
      <c r="R43" s="47">
        <v>2.14</v>
      </c>
      <c r="S43" s="47">
        <v>0.34</v>
      </c>
      <c r="U43" t="s">
        <v>130</v>
      </c>
      <c r="V43" s="84">
        <v>3.123017421519414E-2</v>
      </c>
      <c r="W43">
        <v>4.8116566558532747E-2</v>
      </c>
      <c r="X43">
        <v>0.64905242516012274</v>
      </c>
      <c r="Y43">
        <v>0.51652299528232049</v>
      </c>
      <c r="Z43">
        <v>-6.324422450824975E-2</v>
      </c>
      <c r="AA43">
        <v>0.12570457293863804</v>
      </c>
      <c r="AB43">
        <v>-6.324422450824975E-2</v>
      </c>
      <c r="AC43">
        <v>0.12570457293863804</v>
      </c>
      <c r="AE43" s="45">
        <v>196604</v>
      </c>
      <c r="AF43">
        <f>'Q2 DATA 1965-2021'!P24-'Q2 DATA 1965-2021'!AM24</f>
        <v>1.5899999999999999</v>
      </c>
      <c r="AG43" s="47">
        <v>2.14</v>
      </c>
      <c r="AH43" s="47">
        <v>0.34</v>
      </c>
      <c r="AJ43" t="s">
        <v>130</v>
      </c>
      <c r="AK43" s="84">
        <v>0.11174311006066662</v>
      </c>
      <c r="AL43">
        <v>6.2854683274329012E-2</v>
      </c>
      <c r="AM43">
        <v>1.7778008612813188</v>
      </c>
      <c r="AN43">
        <v>7.588207898411671E-2</v>
      </c>
      <c r="AO43">
        <v>-1.1668821297135062E-2</v>
      </c>
      <c r="AP43">
        <v>0.2351550414184683</v>
      </c>
      <c r="AQ43">
        <v>-1.1668821297135062E-2</v>
      </c>
      <c r="AR43">
        <v>0.2351550414184683</v>
      </c>
      <c r="AT43" s="45">
        <v>196604</v>
      </c>
      <c r="AU43">
        <f>'Q2 DATA 1965-2021'!Q24-'Q2 DATA 1965-2021'!AM24</f>
        <v>3.75</v>
      </c>
      <c r="AV43" s="47">
        <v>2.14</v>
      </c>
      <c r="AW43" s="47">
        <v>0.34</v>
      </c>
      <c r="AY43" t="s">
        <v>130</v>
      </c>
      <c r="AZ43" s="84">
        <v>0.11123657641258466</v>
      </c>
      <c r="BA43">
        <v>7.9850161237783407E-2</v>
      </c>
      <c r="BB43">
        <v>1.3930663969648927</v>
      </c>
      <c r="BC43">
        <v>0.16405360317610498</v>
      </c>
      <c r="BD43">
        <v>-4.5545100054974003E-2</v>
      </c>
      <c r="BE43">
        <v>0.2680182528801433</v>
      </c>
      <c r="BF43">
        <v>-4.5545100054974003E-2</v>
      </c>
      <c r="BG43">
        <v>0.2680182528801433</v>
      </c>
      <c r="BI43" s="45">
        <v>196604</v>
      </c>
      <c r="BJ43">
        <f>'Q2 DATA 1965-2021'!R24-'Q2 DATA 1965-2021'!AM24</f>
        <v>2.0500000000000003</v>
      </c>
      <c r="BK43" s="47">
        <v>2.14</v>
      </c>
      <c r="BL43" s="47">
        <v>0.34</v>
      </c>
      <c r="BN43" t="s">
        <v>130</v>
      </c>
      <c r="BO43" s="84">
        <v>0.27146355192023253</v>
      </c>
      <c r="BP43">
        <v>0.10566317147397346</v>
      </c>
      <c r="BQ43">
        <v>2.5691406772424807</v>
      </c>
      <c r="BR43">
        <v>1.040658165906411E-2</v>
      </c>
      <c r="BS43">
        <v>6.3999360141869827E-2</v>
      </c>
      <c r="BT43">
        <v>0.47892774369859525</v>
      </c>
      <c r="BU43">
        <v>6.3999360141869827E-2</v>
      </c>
      <c r="BV43">
        <v>0.47892774369859525</v>
      </c>
    </row>
    <row r="44" spans="1:74" ht="17" thickBot="1" x14ac:dyDescent="0.25">
      <c r="A44" s="45">
        <v>196605</v>
      </c>
      <c r="B44">
        <f>'Q2 DATA 1965-2021'!N25-'Q2 DATA 1965-2021'!AM25</f>
        <v>-4.8</v>
      </c>
      <c r="C44" s="47">
        <v>-5.66</v>
      </c>
      <c r="D44" s="47">
        <v>0.41</v>
      </c>
      <c r="F44" s="79" t="s">
        <v>143</v>
      </c>
      <c r="G44" s="85">
        <v>1.0340438348663312</v>
      </c>
      <c r="H44" s="79">
        <v>1.1590055378163473E-2</v>
      </c>
      <c r="I44" s="79">
        <v>89.218196214536363</v>
      </c>
      <c r="J44" s="79">
        <v>0</v>
      </c>
      <c r="K44" s="79">
        <v>1.0112873584313093</v>
      </c>
      <c r="L44" s="79">
        <v>1.0568003113013531</v>
      </c>
      <c r="M44" s="79">
        <v>1.0112873584313093</v>
      </c>
      <c r="N44" s="79">
        <v>1.0568003113013531</v>
      </c>
      <c r="P44" s="45">
        <v>196605</v>
      </c>
      <c r="Q44">
        <f>'Q2 DATA 1965-2021'!O25-'Q2 DATA 1965-2021'!AM25</f>
        <v>-4.8500000000000005</v>
      </c>
      <c r="R44" s="47">
        <v>-5.66</v>
      </c>
      <c r="S44" s="47">
        <v>0.41</v>
      </c>
      <c r="U44" s="79" t="s">
        <v>143</v>
      </c>
      <c r="V44" s="85">
        <v>0.97667643178998753</v>
      </c>
      <c r="W44" s="79">
        <v>1.0617414034825527E-2</v>
      </c>
      <c r="X44" s="79">
        <v>91.988164781598542</v>
      </c>
      <c r="Y44" s="79">
        <v>0</v>
      </c>
      <c r="Z44" s="79">
        <v>0.95582968650699274</v>
      </c>
      <c r="AA44" s="79">
        <v>0.99752317707298233</v>
      </c>
      <c r="AB44" s="79">
        <v>0.95582968650699274</v>
      </c>
      <c r="AC44" s="79">
        <v>0.99752317707298233</v>
      </c>
      <c r="AE44" s="45">
        <v>196605</v>
      </c>
      <c r="AF44">
        <f>'Q2 DATA 1965-2021'!P25-'Q2 DATA 1965-2021'!AM25</f>
        <v>-6.11</v>
      </c>
      <c r="AG44" s="47">
        <v>-5.66</v>
      </c>
      <c r="AH44" s="47">
        <v>0.41</v>
      </c>
      <c r="AJ44" s="79" t="s">
        <v>143</v>
      </c>
      <c r="AK44" s="85">
        <v>0.90828265351064574</v>
      </c>
      <c r="AL44" s="79">
        <v>1.3869530685227768E-2</v>
      </c>
      <c r="AM44" s="79">
        <v>65.487627095994256</v>
      </c>
      <c r="AN44" s="79">
        <v>2.2962905094048553E-296</v>
      </c>
      <c r="AO44" s="79">
        <v>0.88105054478424116</v>
      </c>
      <c r="AP44" s="79">
        <v>0.93551476223705032</v>
      </c>
      <c r="AQ44" s="79">
        <v>0.88105054478424116</v>
      </c>
      <c r="AR44" s="79">
        <v>0.93551476223705032</v>
      </c>
      <c r="AT44" s="45">
        <v>196605</v>
      </c>
      <c r="AU44">
        <f>'Q2 DATA 1965-2021'!Q25-'Q2 DATA 1965-2021'!AM25</f>
        <v>-8.26</v>
      </c>
      <c r="AV44" s="47">
        <v>-5.66</v>
      </c>
      <c r="AW44" s="47">
        <v>0.41</v>
      </c>
      <c r="AY44" s="79" t="s">
        <v>143</v>
      </c>
      <c r="AZ44" s="85">
        <v>0.92532104543539506</v>
      </c>
      <c r="BA44" s="79">
        <v>1.7619757252999132E-2</v>
      </c>
      <c r="BB44" s="79">
        <v>52.516106331595026</v>
      </c>
      <c r="BC44" s="79">
        <v>7.7496020498806291E-242</v>
      </c>
      <c r="BD44" s="79">
        <v>0.89072556011320014</v>
      </c>
      <c r="BE44" s="79">
        <v>0.95991653075758998</v>
      </c>
      <c r="BF44" s="79">
        <v>0.89072556011320014</v>
      </c>
      <c r="BG44" s="79">
        <v>0.95991653075758998</v>
      </c>
      <c r="BI44" s="45">
        <v>196605</v>
      </c>
      <c r="BJ44">
        <f>'Q2 DATA 1965-2021'!R25-'Q2 DATA 1965-2021'!AM25</f>
        <v>-8.49</v>
      </c>
      <c r="BK44" s="47">
        <v>-5.66</v>
      </c>
      <c r="BL44" s="47">
        <v>0.41</v>
      </c>
      <c r="BN44" s="79" t="s">
        <v>143</v>
      </c>
      <c r="BO44" s="85">
        <v>1.0496722828908669</v>
      </c>
      <c r="BP44" s="79">
        <v>2.3315662775048842E-2</v>
      </c>
      <c r="BQ44" s="79">
        <v>45.020049098246922</v>
      </c>
      <c r="BR44" s="79">
        <v>1.9540225719836145E-206</v>
      </c>
      <c r="BS44" s="79">
        <v>1.003893180617812</v>
      </c>
      <c r="BT44" s="79">
        <v>1.0954513851639218</v>
      </c>
      <c r="BU44" s="79">
        <v>1.003893180617812</v>
      </c>
      <c r="BV44" s="79">
        <v>1.0954513851639218</v>
      </c>
    </row>
    <row r="45" spans="1:74" x14ac:dyDescent="0.2">
      <c r="A45" s="45">
        <v>196606</v>
      </c>
      <c r="B45">
        <f>'Q2 DATA 1965-2021'!N26-'Q2 DATA 1965-2021'!AM26</f>
        <v>-2.21</v>
      </c>
      <c r="C45" s="47">
        <v>-1.44</v>
      </c>
      <c r="D45" s="47">
        <v>0.38</v>
      </c>
      <c r="P45" s="45">
        <v>196606</v>
      </c>
      <c r="Q45">
        <f>'Q2 DATA 1965-2021'!O26-'Q2 DATA 1965-2021'!AM26</f>
        <v>-1.62</v>
      </c>
      <c r="R45" s="47">
        <v>-1.44</v>
      </c>
      <c r="S45" s="47">
        <v>0.38</v>
      </c>
      <c r="AE45" s="45">
        <v>196606</v>
      </c>
      <c r="AF45">
        <f>'Q2 DATA 1965-2021'!P26-'Q2 DATA 1965-2021'!AM26</f>
        <v>-0.54</v>
      </c>
      <c r="AG45" s="47">
        <v>-1.44</v>
      </c>
      <c r="AH45" s="47">
        <v>0.38</v>
      </c>
      <c r="AT45" s="45">
        <v>196606</v>
      </c>
      <c r="AU45">
        <f>'Q2 DATA 1965-2021'!Q26-'Q2 DATA 1965-2021'!AM26</f>
        <v>0.77999999999999992</v>
      </c>
      <c r="AV45" s="47">
        <v>-1.44</v>
      </c>
      <c r="AW45" s="47">
        <v>0.38</v>
      </c>
      <c r="BI45" s="45">
        <v>196606</v>
      </c>
      <c r="BJ45">
        <f>'Q2 DATA 1965-2021'!R26-'Q2 DATA 1965-2021'!AM26</f>
        <v>-0.67999999999999994</v>
      </c>
      <c r="BK45" s="47">
        <v>-1.44</v>
      </c>
      <c r="BL45" s="47">
        <v>0.38</v>
      </c>
    </row>
    <row r="46" spans="1:74" x14ac:dyDescent="0.2">
      <c r="A46" s="45">
        <v>196607</v>
      </c>
      <c r="B46">
        <f>'Q2 DATA 1965-2021'!N27-'Q2 DATA 1965-2021'!AM27</f>
        <v>-1.9500000000000002</v>
      </c>
      <c r="C46" s="47">
        <v>-1.63</v>
      </c>
      <c r="D46" s="47">
        <v>0.35</v>
      </c>
      <c r="P46" s="45">
        <v>196607</v>
      </c>
      <c r="Q46">
        <f>'Q2 DATA 1965-2021'!O27-'Q2 DATA 1965-2021'!AM27</f>
        <v>-1.9100000000000001</v>
      </c>
      <c r="R46" s="47">
        <v>-1.63</v>
      </c>
      <c r="S46" s="47">
        <v>0.35</v>
      </c>
      <c r="AE46" s="45">
        <v>196607</v>
      </c>
      <c r="AF46">
        <f>'Q2 DATA 1965-2021'!P27-'Q2 DATA 1965-2021'!AM27</f>
        <v>-1.28</v>
      </c>
      <c r="AG46" s="47">
        <v>-1.63</v>
      </c>
      <c r="AH46" s="47">
        <v>0.35</v>
      </c>
      <c r="AT46" s="45">
        <v>196607</v>
      </c>
      <c r="AU46">
        <f>'Q2 DATA 1965-2021'!Q27-'Q2 DATA 1965-2021'!AM27</f>
        <v>-0.26</v>
      </c>
      <c r="AV46" s="47">
        <v>-1.63</v>
      </c>
      <c r="AW46" s="47">
        <v>0.35</v>
      </c>
      <c r="BI46" s="45">
        <v>196607</v>
      </c>
      <c r="BJ46">
        <f>'Q2 DATA 1965-2021'!R27-'Q2 DATA 1965-2021'!AM27</f>
        <v>-1.8399999999999999</v>
      </c>
      <c r="BK46" s="47">
        <v>-1.63</v>
      </c>
      <c r="BL46" s="47">
        <v>0.35</v>
      </c>
    </row>
    <row r="47" spans="1:74" x14ac:dyDescent="0.2">
      <c r="A47" s="45">
        <v>196608</v>
      </c>
      <c r="B47">
        <f>'Q2 DATA 1965-2021'!N28-'Q2 DATA 1965-2021'!AM28</f>
        <v>-7.99</v>
      </c>
      <c r="C47" s="47">
        <v>-7.91</v>
      </c>
      <c r="D47" s="47">
        <v>0.41</v>
      </c>
      <c r="P47" s="45">
        <v>196608</v>
      </c>
      <c r="Q47">
        <f>'Q2 DATA 1965-2021'!O28-'Q2 DATA 1965-2021'!AM28</f>
        <v>-8.9600000000000009</v>
      </c>
      <c r="R47" s="47">
        <v>-7.91</v>
      </c>
      <c r="S47" s="47">
        <v>0.41</v>
      </c>
      <c r="AE47" s="45">
        <v>196608</v>
      </c>
      <c r="AF47">
        <f>'Q2 DATA 1965-2021'!P28-'Q2 DATA 1965-2021'!AM28</f>
        <v>-6.57</v>
      </c>
      <c r="AG47" s="47">
        <v>-7.91</v>
      </c>
      <c r="AH47" s="47">
        <v>0.41</v>
      </c>
      <c r="AT47" s="45">
        <v>196608</v>
      </c>
      <c r="AU47">
        <f>'Q2 DATA 1965-2021'!Q28-'Q2 DATA 1965-2021'!AM28</f>
        <v>-7.48</v>
      </c>
      <c r="AV47" s="47">
        <v>-7.91</v>
      </c>
      <c r="AW47" s="47">
        <v>0.41</v>
      </c>
      <c r="BI47" s="45">
        <v>196608</v>
      </c>
      <c r="BJ47">
        <f>'Q2 DATA 1965-2021'!R28-'Q2 DATA 1965-2021'!AM28</f>
        <v>-9.1999999999999993</v>
      </c>
      <c r="BK47" s="47">
        <v>-7.91</v>
      </c>
      <c r="BL47" s="47">
        <v>0.41</v>
      </c>
    </row>
    <row r="48" spans="1:74" x14ac:dyDescent="0.2">
      <c r="A48" s="45">
        <v>196609</v>
      </c>
      <c r="B48">
        <f>'Q2 DATA 1965-2021'!N29-'Q2 DATA 1965-2021'!AM29</f>
        <v>-1.7200000000000002</v>
      </c>
      <c r="C48" s="47">
        <v>-1.06</v>
      </c>
      <c r="D48" s="47">
        <v>0.4</v>
      </c>
      <c r="P48" s="45">
        <v>196609</v>
      </c>
      <c r="Q48">
        <f>'Q2 DATA 1965-2021'!O29-'Q2 DATA 1965-2021'!AM29</f>
        <v>-9.0000000000000024E-2</v>
      </c>
      <c r="R48" s="47">
        <v>-1.06</v>
      </c>
      <c r="S48" s="47">
        <v>0.4</v>
      </c>
      <c r="AE48" s="45">
        <v>196609</v>
      </c>
      <c r="AF48">
        <f>'Q2 DATA 1965-2021'!P29-'Q2 DATA 1965-2021'!AM29</f>
        <v>-4.0000000000000036E-2</v>
      </c>
      <c r="AG48" s="47">
        <v>-1.06</v>
      </c>
      <c r="AH48" s="47">
        <v>0.4</v>
      </c>
      <c r="AT48" s="45">
        <v>196609</v>
      </c>
      <c r="AU48">
        <f>'Q2 DATA 1965-2021'!Q29-'Q2 DATA 1965-2021'!AM29</f>
        <v>-0.83000000000000007</v>
      </c>
      <c r="AV48" s="47">
        <v>-1.06</v>
      </c>
      <c r="AW48" s="47">
        <v>0.4</v>
      </c>
      <c r="BI48" s="45">
        <v>196609</v>
      </c>
      <c r="BJ48">
        <f>'Q2 DATA 1965-2021'!R29-'Q2 DATA 1965-2021'!AM29</f>
        <v>-1.79</v>
      </c>
      <c r="BK48" s="47">
        <v>-1.06</v>
      </c>
      <c r="BL48" s="47">
        <v>0.4</v>
      </c>
    </row>
    <row r="49" spans="1:64" x14ac:dyDescent="0.2">
      <c r="A49" s="45">
        <v>196610</v>
      </c>
      <c r="B49">
        <f>'Q2 DATA 1965-2021'!N30-'Q2 DATA 1965-2021'!AM30</f>
        <v>1.99</v>
      </c>
      <c r="C49" s="47">
        <v>3.86</v>
      </c>
      <c r="D49" s="47">
        <v>0.45</v>
      </c>
      <c r="P49" s="45">
        <v>196610</v>
      </c>
      <c r="Q49">
        <f>'Q2 DATA 1965-2021'!O30-'Q2 DATA 1965-2021'!AM30</f>
        <v>4.49</v>
      </c>
      <c r="R49" s="47">
        <v>3.86</v>
      </c>
      <c r="S49" s="47">
        <v>0.45</v>
      </c>
      <c r="AE49" s="45">
        <v>196610</v>
      </c>
      <c r="AF49">
        <f>'Q2 DATA 1965-2021'!P30-'Q2 DATA 1965-2021'!AM30</f>
        <v>7.47</v>
      </c>
      <c r="AG49" s="47">
        <v>3.86</v>
      </c>
      <c r="AH49" s="47">
        <v>0.45</v>
      </c>
      <c r="AT49" s="45">
        <v>196610</v>
      </c>
      <c r="AU49">
        <f>'Q2 DATA 1965-2021'!Q30-'Q2 DATA 1965-2021'!AM30</f>
        <v>4.67</v>
      </c>
      <c r="AV49" s="47">
        <v>3.86</v>
      </c>
      <c r="AW49" s="47">
        <v>0.45</v>
      </c>
      <c r="BI49" s="45">
        <v>196610</v>
      </c>
      <c r="BJ49">
        <f>'Q2 DATA 1965-2021'!R30-'Q2 DATA 1965-2021'!AM30</f>
        <v>3.27</v>
      </c>
      <c r="BK49" s="47">
        <v>3.86</v>
      </c>
      <c r="BL49" s="47">
        <v>0.45</v>
      </c>
    </row>
    <row r="50" spans="1:64" x14ac:dyDescent="0.2">
      <c r="A50" s="45">
        <v>196611</v>
      </c>
      <c r="B50">
        <f>'Q2 DATA 1965-2021'!N31-'Q2 DATA 1965-2021'!AM31</f>
        <v>3.8800000000000003</v>
      </c>
      <c r="C50" s="47">
        <v>1.4</v>
      </c>
      <c r="D50" s="47">
        <v>0.4</v>
      </c>
      <c r="P50" s="45">
        <v>196611</v>
      </c>
      <c r="Q50">
        <f>'Q2 DATA 1965-2021'!O31-'Q2 DATA 1965-2021'!AM31</f>
        <v>1.73</v>
      </c>
      <c r="R50" s="47">
        <v>1.4</v>
      </c>
      <c r="S50" s="47">
        <v>0.4</v>
      </c>
      <c r="AE50" s="45">
        <v>196611</v>
      </c>
      <c r="AF50">
        <f>'Q2 DATA 1965-2021'!P31-'Q2 DATA 1965-2021'!AM31</f>
        <v>-2</v>
      </c>
      <c r="AG50" s="47">
        <v>1.4</v>
      </c>
      <c r="AH50" s="47">
        <v>0.4</v>
      </c>
      <c r="AT50" s="45">
        <v>196611</v>
      </c>
      <c r="AU50">
        <f>'Q2 DATA 1965-2021'!Q31-'Q2 DATA 1965-2021'!AM31</f>
        <v>-0.46</v>
      </c>
      <c r="AV50" s="47">
        <v>1.4</v>
      </c>
      <c r="AW50" s="47">
        <v>0.4</v>
      </c>
      <c r="BI50" s="45">
        <v>196611</v>
      </c>
      <c r="BJ50">
        <f>'Q2 DATA 1965-2021'!R31-'Q2 DATA 1965-2021'!AM31</f>
        <v>-0.23</v>
      </c>
      <c r="BK50" s="47">
        <v>1.4</v>
      </c>
      <c r="BL50" s="47">
        <v>0.4</v>
      </c>
    </row>
    <row r="51" spans="1:64" x14ac:dyDescent="0.2">
      <c r="A51" s="45">
        <v>196612</v>
      </c>
      <c r="B51">
        <f>'Q2 DATA 1965-2021'!N32-'Q2 DATA 1965-2021'!AM32</f>
        <v>-0.74</v>
      </c>
      <c r="C51" s="47">
        <v>0.13</v>
      </c>
      <c r="D51" s="47">
        <v>0.4</v>
      </c>
      <c r="P51" s="45">
        <v>196612</v>
      </c>
      <c r="Q51">
        <f>'Q2 DATA 1965-2021'!O32-'Q2 DATA 1965-2021'!AM32</f>
        <v>0.28999999999999992</v>
      </c>
      <c r="R51" s="47">
        <v>0.13</v>
      </c>
      <c r="S51" s="47">
        <v>0.4</v>
      </c>
      <c r="AE51" s="45">
        <v>196612</v>
      </c>
      <c r="AF51">
        <f>'Q2 DATA 1965-2021'!P32-'Q2 DATA 1965-2021'!AM32</f>
        <v>1.08</v>
      </c>
      <c r="AG51" s="47">
        <v>0.13</v>
      </c>
      <c r="AH51" s="47">
        <v>0.4</v>
      </c>
      <c r="AT51" s="45">
        <v>196612</v>
      </c>
      <c r="AU51">
        <f>'Q2 DATA 1965-2021'!Q32-'Q2 DATA 1965-2021'!AM32</f>
        <v>0.43999999999999995</v>
      </c>
      <c r="AV51" s="47">
        <v>0.13</v>
      </c>
      <c r="AW51" s="47">
        <v>0.4</v>
      </c>
      <c r="BI51" s="45">
        <v>196612</v>
      </c>
      <c r="BJ51">
        <f>'Q2 DATA 1965-2021'!R32-'Q2 DATA 1965-2021'!AM32</f>
        <v>-4.0000000000000036E-2</v>
      </c>
      <c r="BK51" s="47">
        <v>0.13</v>
      </c>
      <c r="BL51" s="47">
        <v>0.4</v>
      </c>
    </row>
    <row r="52" spans="1:64" x14ac:dyDescent="0.2">
      <c r="A52" s="45">
        <v>196701</v>
      </c>
      <c r="B52">
        <f>'Q2 DATA 1965-2021'!N33-'Q2 DATA 1965-2021'!AM33</f>
        <v>7.9</v>
      </c>
      <c r="C52" s="47">
        <v>8.15</v>
      </c>
      <c r="D52" s="47">
        <v>0.43</v>
      </c>
      <c r="P52" s="45">
        <v>196701</v>
      </c>
      <c r="Q52">
        <f>'Q2 DATA 1965-2021'!O33-'Q2 DATA 1965-2021'!AM33</f>
        <v>7.44</v>
      </c>
      <c r="R52" s="47">
        <v>8.15</v>
      </c>
      <c r="S52" s="47">
        <v>0.43</v>
      </c>
      <c r="AE52" s="45">
        <v>196701</v>
      </c>
      <c r="AF52">
        <f>'Q2 DATA 1965-2021'!P33-'Q2 DATA 1965-2021'!AM33</f>
        <v>5.83</v>
      </c>
      <c r="AG52" s="47">
        <v>8.15</v>
      </c>
      <c r="AH52" s="47">
        <v>0.43</v>
      </c>
      <c r="AT52" s="45">
        <v>196701</v>
      </c>
      <c r="AU52">
        <f>'Q2 DATA 1965-2021'!Q33-'Q2 DATA 1965-2021'!AM33</f>
        <v>9.49</v>
      </c>
      <c r="AV52" s="47">
        <v>8.15</v>
      </c>
      <c r="AW52" s="47">
        <v>0.43</v>
      </c>
      <c r="BI52" s="45">
        <v>196701</v>
      </c>
      <c r="BJ52">
        <f>'Q2 DATA 1965-2021'!R33-'Q2 DATA 1965-2021'!AM33</f>
        <v>14.31</v>
      </c>
      <c r="BK52" s="47">
        <v>8.15</v>
      </c>
      <c r="BL52" s="47">
        <v>0.43</v>
      </c>
    </row>
    <row r="53" spans="1:64" x14ac:dyDescent="0.2">
      <c r="A53" s="45">
        <v>196702</v>
      </c>
      <c r="B53">
        <f>'Q2 DATA 1965-2021'!N34-'Q2 DATA 1965-2021'!AM34</f>
        <v>2.04</v>
      </c>
      <c r="C53" s="47">
        <v>0.78</v>
      </c>
      <c r="D53" s="47">
        <v>0.36</v>
      </c>
      <c r="P53" s="45">
        <v>196702</v>
      </c>
      <c r="Q53">
        <f>'Q2 DATA 1965-2021'!O34-'Q2 DATA 1965-2021'!AM34</f>
        <v>0.51</v>
      </c>
      <c r="R53" s="47">
        <v>0.78</v>
      </c>
      <c r="S53" s="47">
        <v>0.36</v>
      </c>
      <c r="AE53" s="45">
        <v>196702</v>
      </c>
      <c r="AF53">
        <f>'Q2 DATA 1965-2021'!P34-'Q2 DATA 1965-2021'!AM34</f>
        <v>-0.89</v>
      </c>
      <c r="AG53" s="47">
        <v>0.78</v>
      </c>
      <c r="AH53" s="47">
        <v>0.36</v>
      </c>
      <c r="AT53" s="45">
        <v>196702</v>
      </c>
      <c r="AU53">
        <f>'Q2 DATA 1965-2021'!Q34-'Q2 DATA 1965-2021'!AM34</f>
        <v>-0.28999999999999998</v>
      </c>
      <c r="AV53" s="47">
        <v>0.78</v>
      </c>
      <c r="AW53" s="47">
        <v>0.36</v>
      </c>
      <c r="BI53" s="45">
        <v>196702</v>
      </c>
      <c r="BJ53">
        <f>'Q2 DATA 1965-2021'!R34-'Q2 DATA 1965-2021'!AM34</f>
        <v>-0.3</v>
      </c>
      <c r="BK53" s="47">
        <v>0.78</v>
      </c>
      <c r="BL53" s="47">
        <v>0.36</v>
      </c>
    </row>
    <row r="54" spans="1:64" x14ac:dyDescent="0.2">
      <c r="A54" s="45">
        <v>196703</v>
      </c>
      <c r="B54">
        <f>'Q2 DATA 1965-2021'!N35-'Q2 DATA 1965-2021'!AM35</f>
        <v>4.12</v>
      </c>
      <c r="C54" s="47">
        <v>3.99</v>
      </c>
      <c r="D54" s="47">
        <v>0.39</v>
      </c>
      <c r="P54" s="45">
        <v>196703</v>
      </c>
      <c r="Q54">
        <f>'Q2 DATA 1965-2021'!O35-'Q2 DATA 1965-2021'!AM35</f>
        <v>3.01</v>
      </c>
      <c r="R54" s="47">
        <v>3.99</v>
      </c>
      <c r="S54" s="47">
        <v>0.39</v>
      </c>
      <c r="AE54" s="45">
        <v>196703</v>
      </c>
      <c r="AF54">
        <f>'Q2 DATA 1965-2021'!P35-'Q2 DATA 1965-2021'!AM35</f>
        <v>3.36</v>
      </c>
      <c r="AG54" s="47">
        <v>3.99</v>
      </c>
      <c r="AH54" s="47">
        <v>0.39</v>
      </c>
      <c r="AT54" s="45">
        <v>196703</v>
      </c>
      <c r="AU54">
        <f>'Q2 DATA 1965-2021'!Q35-'Q2 DATA 1965-2021'!AM35</f>
        <v>4.91</v>
      </c>
      <c r="AV54" s="47">
        <v>3.99</v>
      </c>
      <c r="AW54" s="47">
        <v>0.39</v>
      </c>
      <c r="BI54" s="45">
        <v>196703</v>
      </c>
      <c r="BJ54">
        <f>'Q2 DATA 1965-2021'!R35-'Q2 DATA 1965-2021'!AM35</f>
        <v>5.12</v>
      </c>
      <c r="BK54" s="47">
        <v>3.99</v>
      </c>
      <c r="BL54" s="47">
        <v>0.39</v>
      </c>
    </row>
    <row r="55" spans="1:64" x14ac:dyDescent="0.2">
      <c r="A55" s="45">
        <v>196704</v>
      </c>
      <c r="B55">
        <f>'Q2 DATA 1965-2021'!N36-'Q2 DATA 1965-2021'!AM36</f>
        <v>6.47</v>
      </c>
      <c r="C55" s="47">
        <v>3.89</v>
      </c>
      <c r="D55" s="47">
        <v>0.32</v>
      </c>
      <c r="P55" s="45">
        <v>196704</v>
      </c>
      <c r="Q55">
        <f>'Q2 DATA 1965-2021'!O36-'Q2 DATA 1965-2021'!AM36</f>
        <v>2.71</v>
      </c>
      <c r="R55" s="47">
        <v>3.89</v>
      </c>
      <c r="S55" s="47">
        <v>0.32</v>
      </c>
      <c r="AE55" s="45">
        <v>196704</v>
      </c>
      <c r="AF55">
        <f>'Q2 DATA 1965-2021'!P36-'Q2 DATA 1965-2021'!AM36</f>
        <v>0.59000000000000008</v>
      </c>
      <c r="AG55" s="47">
        <v>3.89</v>
      </c>
      <c r="AH55" s="47">
        <v>0.32</v>
      </c>
      <c r="AT55" s="45">
        <v>196704</v>
      </c>
      <c r="AU55">
        <f>'Q2 DATA 1965-2021'!Q36-'Q2 DATA 1965-2021'!AM36</f>
        <v>3.5300000000000002</v>
      </c>
      <c r="AV55" s="47">
        <v>3.89</v>
      </c>
      <c r="AW55" s="47">
        <v>0.32</v>
      </c>
      <c r="BI55" s="45">
        <v>196704</v>
      </c>
      <c r="BJ55">
        <f>'Q2 DATA 1965-2021'!R36-'Q2 DATA 1965-2021'!AM36</f>
        <v>2.14</v>
      </c>
      <c r="BK55" s="47">
        <v>3.89</v>
      </c>
      <c r="BL55" s="47">
        <v>0.32</v>
      </c>
    </row>
    <row r="56" spans="1:64" x14ac:dyDescent="0.2">
      <c r="A56" s="45">
        <v>196705</v>
      </c>
      <c r="B56">
        <f>'Q2 DATA 1965-2021'!N37-'Q2 DATA 1965-2021'!AM37</f>
        <v>-5.49</v>
      </c>
      <c r="C56" s="47">
        <v>-4.33</v>
      </c>
      <c r="D56" s="47">
        <v>0.33</v>
      </c>
      <c r="P56" s="45">
        <v>196705</v>
      </c>
      <c r="Q56">
        <f>'Q2 DATA 1965-2021'!O37-'Q2 DATA 1965-2021'!AM37</f>
        <v>-3.5100000000000002</v>
      </c>
      <c r="R56" s="47">
        <v>-4.33</v>
      </c>
      <c r="S56" s="47">
        <v>0.33</v>
      </c>
      <c r="AE56" s="45">
        <v>196705</v>
      </c>
      <c r="AF56">
        <f>'Q2 DATA 1965-2021'!P37-'Q2 DATA 1965-2021'!AM37</f>
        <v>-4.1099999999999994</v>
      </c>
      <c r="AG56" s="47">
        <v>-4.33</v>
      </c>
      <c r="AH56" s="47">
        <v>0.33</v>
      </c>
      <c r="AT56" s="45">
        <v>196705</v>
      </c>
      <c r="AU56">
        <f>'Q2 DATA 1965-2021'!Q37-'Q2 DATA 1965-2021'!AM37</f>
        <v>-3</v>
      </c>
      <c r="AV56" s="47">
        <v>-4.33</v>
      </c>
      <c r="AW56" s="47">
        <v>0.33</v>
      </c>
      <c r="BI56" s="45">
        <v>196705</v>
      </c>
      <c r="BJ56">
        <f>'Q2 DATA 1965-2021'!R37-'Q2 DATA 1965-2021'!AM37</f>
        <v>-2.98</v>
      </c>
      <c r="BK56" s="47">
        <v>-4.33</v>
      </c>
      <c r="BL56" s="47">
        <v>0.33</v>
      </c>
    </row>
    <row r="57" spans="1:64" x14ac:dyDescent="0.2">
      <c r="A57" s="45">
        <v>196706</v>
      </c>
      <c r="B57">
        <f>'Q2 DATA 1965-2021'!N38-'Q2 DATA 1965-2021'!AM38</f>
        <v>1.67</v>
      </c>
      <c r="C57" s="47">
        <v>2.41</v>
      </c>
      <c r="D57" s="47">
        <v>0.27</v>
      </c>
      <c r="P57" s="45">
        <v>196706</v>
      </c>
      <c r="Q57">
        <f>'Q2 DATA 1965-2021'!O38-'Q2 DATA 1965-2021'!AM38</f>
        <v>1.31</v>
      </c>
      <c r="R57" s="47">
        <v>2.41</v>
      </c>
      <c r="S57" s="47">
        <v>0.27</v>
      </c>
      <c r="AE57" s="45">
        <v>196706</v>
      </c>
      <c r="AF57">
        <f>'Q2 DATA 1965-2021'!P38-'Q2 DATA 1965-2021'!AM38</f>
        <v>1.9700000000000002</v>
      </c>
      <c r="AG57" s="47">
        <v>2.41</v>
      </c>
      <c r="AH57" s="47">
        <v>0.27</v>
      </c>
      <c r="AT57" s="45">
        <v>196706</v>
      </c>
      <c r="AU57">
        <f>'Q2 DATA 1965-2021'!Q38-'Q2 DATA 1965-2021'!AM38</f>
        <v>4.2300000000000004</v>
      </c>
      <c r="AV57" s="47">
        <v>2.41</v>
      </c>
      <c r="AW57" s="47">
        <v>0.27</v>
      </c>
      <c r="BI57" s="45">
        <v>196706</v>
      </c>
      <c r="BJ57">
        <f>'Q2 DATA 1965-2021'!R38-'Q2 DATA 1965-2021'!AM38</f>
        <v>4.4499999999999993</v>
      </c>
      <c r="BK57" s="47">
        <v>2.41</v>
      </c>
      <c r="BL57" s="47">
        <v>0.27</v>
      </c>
    </row>
    <row r="58" spans="1:64" x14ac:dyDescent="0.2">
      <c r="A58" s="45">
        <v>196707</v>
      </c>
      <c r="B58">
        <f>'Q2 DATA 1965-2021'!N39-'Q2 DATA 1965-2021'!AM39</f>
        <v>4.28</v>
      </c>
      <c r="C58" s="47">
        <v>4.58</v>
      </c>
      <c r="D58" s="47">
        <v>0.31</v>
      </c>
      <c r="P58" s="45">
        <v>196707</v>
      </c>
      <c r="Q58">
        <f>'Q2 DATA 1965-2021'!O39-'Q2 DATA 1965-2021'!AM39</f>
        <v>5.33</v>
      </c>
      <c r="R58" s="47">
        <v>4.58</v>
      </c>
      <c r="S58" s="47">
        <v>0.31</v>
      </c>
      <c r="AE58" s="45">
        <v>196707</v>
      </c>
      <c r="AF58">
        <f>'Q2 DATA 1965-2021'!P39-'Q2 DATA 1965-2021'!AM39</f>
        <v>2.58</v>
      </c>
      <c r="AG58" s="47">
        <v>4.58</v>
      </c>
      <c r="AH58" s="47">
        <v>0.31</v>
      </c>
      <c r="AT58" s="45">
        <v>196707</v>
      </c>
      <c r="AU58">
        <f>'Q2 DATA 1965-2021'!Q39-'Q2 DATA 1965-2021'!AM39</f>
        <v>6.4200000000000008</v>
      </c>
      <c r="AV58" s="47">
        <v>4.58</v>
      </c>
      <c r="AW58" s="47">
        <v>0.31</v>
      </c>
      <c r="BI58" s="45">
        <v>196707</v>
      </c>
      <c r="BJ58">
        <f>'Q2 DATA 1965-2021'!R39-'Q2 DATA 1965-2021'!AM39</f>
        <v>7.97</v>
      </c>
      <c r="BK58" s="47">
        <v>4.58</v>
      </c>
      <c r="BL58" s="47">
        <v>0.31</v>
      </c>
    </row>
    <row r="59" spans="1:64" x14ac:dyDescent="0.2">
      <c r="A59" s="45">
        <v>196708</v>
      </c>
      <c r="B59">
        <f>'Q2 DATA 1965-2021'!N40-'Q2 DATA 1965-2021'!AM40</f>
        <v>-1.01</v>
      </c>
      <c r="C59" s="47">
        <v>-0.89</v>
      </c>
      <c r="D59" s="47">
        <v>0.31</v>
      </c>
      <c r="P59" s="45">
        <v>196708</v>
      </c>
      <c r="Q59">
        <f>'Q2 DATA 1965-2021'!O40-'Q2 DATA 1965-2021'!AM40</f>
        <v>-1.28</v>
      </c>
      <c r="R59" s="47">
        <v>-0.89</v>
      </c>
      <c r="S59" s="47">
        <v>0.31</v>
      </c>
      <c r="AE59" s="45">
        <v>196708</v>
      </c>
      <c r="AF59">
        <f>'Q2 DATA 1965-2021'!P40-'Q2 DATA 1965-2021'!AM40</f>
        <v>-1.37</v>
      </c>
      <c r="AG59" s="47">
        <v>-0.89</v>
      </c>
      <c r="AH59" s="47">
        <v>0.31</v>
      </c>
      <c r="AT59" s="45">
        <v>196708</v>
      </c>
      <c r="AU59">
        <f>'Q2 DATA 1965-2021'!Q40-'Q2 DATA 1965-2021'!AM40</f>
        <v>0.57000000000000006</v>
      </c>
      <c r="AV59" s="47">
        <v>-0.89</v>
      </c>
      <c r="AW59" s="47">
        <v>0.31</v>
      </c>
      <c r="BI59" s="45">
        <v>196708</v>
      </c>
      <c r="BJ59">
        <f>'Q2 DATA 1965-2021'!R40-'Q2 DATA 1965-2021'!AM40</f>
        <v>1.3699999999999999</v>
      </c>
      <c r="BK59" s="47">
        <v>-0.89</v>
      </c>
      <c r="BL59" s="47">
        <v>0.31</v>
      </c>
    </row>
    <row r="60" spans="1:64" x14ac:dyDescent="0.2">
      <c r="A60" s="45">
        <v>196709</v>
      </c>
      <c r="B60">
        <f>'Q2 DATA 1965-2021'!N41-'Q2 DATA 1965-2021'!AM41</f>
        <v>3.64</v>
      </c>
      <c r="C60" s="47">
        <v>3.11</v>
      </c>
      <c r="D60" s="47">
        <v>0.32</v>
      </c>
      <c r="P60" s="45">
        <v>196709</v>
      </c>
      <c r="Q60">
        <f>'Q2 DATA 1965-2021'!O41-'Q2 DATA 1965-2021'!AM41</f>
        <v>2.77</v>
      </c>
      <c r="R60" s="47">
        <v>3.11</v>
      </c>
      <c r="S60" s="47">
        <v>0.32</v>
      </c>
      <c r="AE60" s="45">
        <v>196709</v>
      </c>
      <c r="AF60">
        <f>'Q2 DATA 1965-2021'!P41-'Q2 DATA 1965-2021'!AM41</f>
        <v>2.99</v>
      </c>
      <c r="AG60" s="47">
        <v>3.11</v>
      </c>
      <c r="AH60" s="47">
        <v>0.32</v>
      </c>
      <c r="AT60" s="45">
        <v>196709</v>
      </c>
      <c r="AU60">
        <f>'Q2 DATA 1965-2021'!Q41-'Q2 DATA 1965-2021'!AM41</f>
        <v>3.08</v>
      </c>
      <c r="AV60" s="47">
        <v>3.11</v>
      </c>
      <c r="AW60" s="47">
        <v>0.32</v>
      </c>
      <c r="BI60" s="45">
        <v>196709</v>
      </c>
      <c r="BJ60">
        <f>'Q2 DATA 1965-2021'!R41-'Q2 DATA 1965-2021'!AM41</f>
        <v>0.95</v>
      </c>
      <c r="BK60" s="47">
        <v>3.11</v>
      </c>
      <c r="BL60" s="47">
        <v>0.32</v>
      </c>
    </row>
    <row r="61" spans="1:64" x14ac:dyDescent="0.2">
      <c r="A61" s="45">
        <v>196710</v>
      </c>
      <c r="B61">
        <f>'Q2 DATA 1965-2021'!N42-'Q2 DATA 1965-2021'!AM42</f>
        <v>-1.22</v>
      </c>
      <c r="C61" s="47">
        <v>-3.09</v>
      </c>
      <c r="D61" s="47">
        <v>0.39</v>
      </c>
      <c r="P61" s="45">
        <v>196710</v>
      </c>
      <c r="Q61">
        <f>'Q2 DATA 1965-2021'!O42-'Q2 DATA 1965-2021'!AM42</f>
        <v>-4.3899999999999997</v>
      </c>
      <c r="R61" s="47">
        <v>-3.09</v>
      </c>
      <c r="S61" s="47">
        <v>0.39</v>
      </c>
      <c r="AE61" s="45">
        <v>196710</v>
      </c>
      <c r="AF61">
        <f>'Q2 DATA 1965-2021'!P42-'Q2 DATA 1965-2021'!AM42</f>
        <v>-3.3600000000000003</v>
      </c>
      <c r="AG61" s="47">
        <v>-3.09</v>
      </c>
      <c r="AH61" s="47">
        <v>0.39</v>
      </c>
      <c r="AT61" s="45">
        <v>196710</v>
      </c>
      <c r="AU61">
        <f>'Q2 DATA 1965-2021'!Q42-'Q2 DATA 1965-2021'!AM42</f>
        <v>-4.5</v>
      </c>
      <c r="AV61" s="47">
        <v>-3.09</v>
      </c>
      <c r="AW61" s="47">
        <v>0.39</v>
      </c>
      <c r="BI61" s="45">
        <v>196710</v>
      </c>
      <c r="BJ61">
        <f>'Q2 DATA 1965-2021'!R42-'Q2 DATA 1965-2021'!AM42</f>
        <v>-5.6599999999999993</v>
      </c>
      <c r="BK61" s="47">
        <v>-3.09</v>
      </c>
      <c r="BL61" s="47">
        <v>0.39</v>
      </c>
    </row>
    <row r="62" spans="1:64" x14ac:dyDescent="0.2">
      <c r="A62" s="45">
        <v>196711</v>
      </c>
      <c r="B62">
        <f>'Q2 DATA 1965-2021'!N43-'Q2 DATA 1965-2021'!AM43</f>
        <v>1.1499999999999999</v>
      </c>
      <c r="C62" s="47">
        <v>0.37</v>
      </c>
      <c r="D62" s="47">
        <v>0.36</v>
      </c>
      <c r="P62" s="45">
        <v>196711</v>
      </c>
      <c r="Q62">
        <f>'Q2 DATA 1965-2021'!O43-'Q2 DATA 1965-2021'!AM43</f>
        <v>0.17000000000000004</v>
      </c>
      <c r="R62" s="47">
        <v>0.37</v>
      </c>
      <c r="S62" s="47">
        <v>0.36</v>
      </c>
      <c r="AE62" s="45">
        <v>196711</v>
      </c>
      <c r="AF62">
        <f>'Q2 DATA 1965-2021'!P43-'Q2 DATA 1965-2021'!AM43</f>
        <v>-0.3</v>
      </c>
      <c r="AG62" s="47">
        <v>0.37</v>
      </c>
      <c r="AH62" s="47">
        <v>0.36</v>
      </c>
      <c r="AT62" s="45">
        <v>196711</v>
      </c>
      <c r="AU62">
        <f>'Q2 DATA 1965-2021'!Q43-'Q2 DATA 1965-2021'!AM43</f>
        <v>-0.62</v>
      </c>
      <c r="AV62" s="47">
        <v>0.37</v>
      </c>
      <c r="AW62" s="47">
        <v>0.36</v>
      </c>
      <c r="BI62" s="45">
        <v>196711</v>
      </c>
      <c r="BJ62">
        <f>'Q2 DATA 1965-2021'!R43-'Q2 DATA 1965-2021'!AM43</f>
        <v>-0.65999999999999992</v>
      </c>
      <c r="BK62" s="47">
        <v>0.37</v>
      </c>
      <c r="BL62" s="47">
        <v>0.36</v>
      </c>
    </row>
    <row r="63" spans="1:64" x14ac:dyDescent="0.2">
      <c r="A63" s="45">
        <v>196712</v>
      </c>
      <c r="B63">
        <f>'Q2 DATA 1965-2021'!N44-'Q2 DATA 1965-2021'!AM44</f>
        <v>2.0099999999999998</v>
      </c>
      <c r="C63" s="47">
        <v>3.05</v>
      </c>
      <c r="D63" s="47">
        <v>0.33</v>
      </c>
      <c r="P63" s="45">
        <v>196712</v>
      </c>
      <c r="Q63">
        <f>'Q2 DATA 1965-2021'!O44-'Q2 DATA 1965-2021'!AM44</f>
        <v>3.11</v>
      </c>
      <c r="R63" s="47">
        <v>3.05</v>
      </c>
      <c r="S63" s="47">
        <v>0.33</v>
      </c>
      <c r="AE63" s="45">
        <v>196712</v>
      </c>
      <c r="AF63">
        <f>'Q2 DATA 1965-2021'!P44-'Q2 DATA 1965-2021'!AM44</f>
        <v>2.62</v>
      </c>
      <c r="AG63" s="47">
        <v>3.05</v>
      </c>
      <c r="AH63" s="47">
        <v>0.33</v>
      </c>
      <c r="AT63" s="45">
        <v>196712</v>
      </c>
      <c r="AU63">
        <f>'Q2 DATA 1965-2021'!Q44-'Q2 DATA 1965-2021'!AM44</f>
        <v>5.46</v>
      </c>
      <c r="AV63" s="47">
        <v>3.05</v>
      </c>
      <c r="AW63" s="47">
        <v>0.33</v>
      </c>
      <c r="BI63" s="45">
        <v>196712</v>
      </c>
      <c r="BJ63">
        <f>'Q2 DATA 1965-2021'!R44-'Q2 DATA 1965-2021'!AM44</f>
        <v>4.53</v>
      </c>
      <c r="BK63" s="47">
        <v>3.05</v>
      </c>
      <c r="BL63" s="47">
        <v>0.33</v>
      </c>
    </row>
    <row r="64" spans="1:64" x14ac:dyDescent="0.2">
      <c r="A64" s="45">
        <v>196801</v>
      </c>
      <c r="B64">
        <f>'Q2 DATA 1965-2021'!N45-'Q2 DATA 1965-2021'!AM45</f>
        <v>-6.7700000000000005</v>
      </c>
      <c r="C64" s="47">
        <v>-4.0599999999999996</v>
      </c>
      <c r="D64" s="47">
        <v>0.4</v>
      </c>
      <c r="P64" s="45">
        <v>196801</v>
      </c>
      <c r="Q64">
        <f>'Q2 DATA 1965-2021'!O45-'Q2 DATA 1965-2021'!AM45</f>
        <v>-4.96</v>
      </c>
      <c r="R64" s="47">
        <v>-4.0599999999999996</v>
      </c>
      <c r="S64" s="47">
        <v>0.4</v>
      </c>
      <c r="AE64" s="45">
        <v>196801</v>
      </c>
      <c r="AF64">
        <f>'Q2 DATA 1965-2021'!P45-'Q2 DATA 1965-2021'!AM45</f>
        <v>-0.24000000000000002</v>
      </c>
      <c r="AG64" s="47">
        <v>-4.0599999999999996</v>
      </c>
      <c r="AH64" s="47">
        <v>0.4</v>
      </c>
      <c r="AT64" s="45">
        <v>196801</v>
      </c>
      <c r="AU64">
        <f>'Q2 DATA 1965-2021'!Q45-'Q2 DATA 1965-2021'!AM45</f>
        <v>-1.08</v>
      </c>
      <c r="AV64" s="47">
        <v>-4.0599999999999996</v>
      </c>
      <c r="AW64" s="47">
        <v>0.4</v>
      </c>
      <c r="BI64" s="45">
        <v>196801</v>
      </c>
      <c r="BJ64">
        <f>'Q2 DATA 1965-2021'!R45-'Q2 DATA 1965-2021'!AM45</f>
        <v>-1.08</v>
      </c>
      <c r="BK64" s="47">
        <v>-4.0599999999999996</v>
      </c>
      <c r="BL64" s="47">
        <v>0.4</v>
      </c>
    </row>
    <row r="65" spans="1:64" x14ac:dyDescent="0.2">
      <c r="A65" s="45">
        <v>196802</v>
      </c>
      <c r="B65">
        <f>'Q2 DATA 1965-2021'!N46-'Q2 DATA 1965-2021'!AM46</f>
        <v>-3.89</v>
      </c>
      <c r="C65" s="47">
        <v>-3.75</v>
      </c>
      <c r="D65" s="47">
        <v>0.39</v>
      </c>
      <c r="P65" s="45">
        <v>196802</v>
      </c>
      <c r="Q65">
        <f>'Q2 DATA 1965-2021'!O46-'Q2 DATA 1965-2021'!AM46</f>
        <v>-3.17</v>
      </c>
      <c r="R65" s="47">
        <v>-3.75</v>
      </c>
      <c r="S65" s="47">
        <v>0.39</v>
      </c>
      <c r="AE65" s="45">
        <v>196802</v>
      </c>
      <c r="AF65">
        <f>'Q2 DATA 1965-2021'!P46-'Q2 DATA 1965-2021'!AM46</f>
        <v>-2.7800000000000002</v>
      </c>
      <c r="AG65" s="47">
        <v>-3.75</v>
      </c>
      <c r="AH65" s="47">
        <v>0.39</v>
      </c>
      <c r="AT65" s="45">
        <v>196802</v>
      </c>
      <c r="AU65">
        <f>'Q2 DATA 1965-2021'!Q46-'Q2 DATA 1965-2021'!AM46</f>
        <v>-4.3499999999999996</v>
      </c>
      <c r="AV65" s="47">
        <v>-3.75</v>
      </c>
      <c r="AW65" s="47">
        <v>0.39</v>
      </c>
      <c r="BI65" s="45">
        <v>196802</v>
      </c>
      <c r="BJ65">
        <f>'Q2 DATA 1965-2021'!R46-'Q2 DATA 1965-2021'!AM46</f>
        <v>-3.83</v>
      </c>
      <c r="BK65" s="47">
        <v>-3.75</v>
      </c>
      <c r="BL65" s="47">
        <v>0.39</v>
      </c>
    </row>
    <row r="66" spans="1:64" x14ac:dyDescent="0.2">
      <c r="A66" s="45">
        <v>196803</v>
      </c>
      <c r="B66">
        <f>'Q2 DATA 1965-2021'!N47-'Q2 DATA 1965-2021'!AM47</f>
        <v>2.31</v>
      </c>
      <c r="C66" s="47">
        <v>0.2</v>
      </c>
      <c r="D66" s="47">
        <v>0.38</v>
      </c>
      <c r="P66" s="45">
        <v>196803</v>
      </c>
      <c r="Q66">
        <f>'Q2 DATA 1965-2021'!O47-'Q2 DATA 1965-2021'!AM47</f>
        <v>-1.5099999999999998</v>
      </c>
      <c r="R66" s="47">
        <v>0.2</v>
      </c>
      <c r="S66" s="47">
        <v>0.38</v>
      </c>
      <c r="AE66" s="45">
        <v>196803</v>
      </c>
      <c r="AF66">
        <f>'Q2 DATA 1965-2021'!P47-'Q2 DATA 1965-2021'!AM47</f>
        <v>-0.85</v>
      </c>
      <c r="AG66" s="47">
        <v>0.2</v>
      </c>
      <c r="AH66" s="47">
        <v>0.38</v>
      </c>
      <c r="AT66" s="45">
        <v>196803</v>
      </c>
      <c r="AU66">
        <f>'Q2 DATA 1965-2021'!Q47-'Q2 DATA 1965-2021'!AM47</f>
        <v>-1.1800000000000002</v>
      </c>
      <c r="AV66" s="47">
        <v>0.2</v>
      </c>
      <c r="AW66" s="47">
        <v>0.38</v>
      </c>
      <c r="BI66" s="45">
        <v>196803</v>
      </c>
      <c r="BJ66">
        <f>'Q2 DATA 1965-2021'!R47-'Q2 DATA 1965-2021'!AM47</f>
        <v>0.36</v>
      </c>
      <c r="BK66" s="47">
        <v>0.2</v>
      </c>
      <c r="BL66" s="47">
        <v>0.38</v>
      </c>
    </row>
    <row r="67" spans="1:64" x14ac:dyDescent="0.2">
      <c r="A67" s="45">
        <v>196804</v>
      </c>
      <c r="B67">
        <f>'Q2 DATA 1965-2021'!N48-'Q2 DATA 1965-2021'!AM48</f>
        <v>10.94</v>
      </c>
      <c r="C67" s="47">
        <v>9.0500000000000007</v>
      </c>
      <c r="D67" s="47">
        <v>0.43</v>
      </c>
      <c r="P67" s="45">
        <v>196804</v>
      </c>
      <c r="Q67">
        <f>'Q2 DATA 1965-2021'!O48-'Q2 DATA 1965-2021'!AM48</f>
        <v>7.49</v>
      </c>
      <c r="R67" s="47">
        <v>9.0500000000000007</v>
      </c>
      <c r="S67" s="47">
        <v>0.43</v>
      </c>
      <c r="AE67" s="45">
        <v>196804</v>
      </c>
      <c r="AF67">
        <f>'Q2 DATA 1965-2021'!P48-'Q2 DATA 1965-2021'!AM48</f>
        <v>4.3600000000000003</v>
      </c>
      <c r="AG67" s="47">
        <v>9.0500000000000007</v>
      </c>
      <c r="AH67" s="47">
        <v>0.43</v>
      </c>
      <c r="AT67" s="45">
        <v>196804</v>
      </c>
      <c r="AU67">
        <f>'Q2 DATA 1965-2021'!Q48-'Q2 DATA 1965-2021'!AM48</f>
        <v>10.74</v>
      </c>
      <c r="AV67" s="47">
        <v>9.0500000000000007</v>
      </c>
      <c r="AW67" s="47">
        <v>0.43</v>
      </c>
      <c r="BI67" s="45">
        <v>196804</v>
      </c>
      <c r="BJ67">
        <f>'Q2 DATA 1965-2021'!R48-'Q2 DATA 1965-2021'!AM48</f>
        <v>11.99</v>
      </c>
      <c r="BK67" s="47">
        <v>9.0500000000000007</v>
      </c>
      <c r="BL67" s="47">
        <v>0.43</v>
      </c>
    </row>
    <row r="68" spans="1:64" x14ac:dyDescent="0.2">
      <c r="A68" s="45">
        <v>196805</v>
      </c>
      <c r="B68">
        <f>'Q2 DATA 1965-2021'!N49-'Q2 DATA 1965-2021'!AM49</f>
        <v>2.5</v>
      </c>
      <c r="C68" s="47">
        <v>2.2799999999999998</v>
      </c>
      <c r="D68" s="47">
        <v>0.45</v>
      </c>
      <c r="P68" s="45">
        <v>196805</v>
      </c>
      <c r="Q68">
        <f>'Q2 DATA 1965-2021'!O49-'Q2 DATA 1965-2021'!AM49</f>
        <v>1.7</v>
      </c>
      <c r="R68" s="47">
        <v>2.2799999999999998</v>
      </c>
      <c r="S68" s="47">
        <v>0.45</v>
      </c>
      <c r="AE68" s="45">
        <v>196805</v>
      </c>
      <c r="AF68">
        <f>'Q2 DATA 1965-2021'!P49-'Q2 DATA 1965-2021'!AM49</f>
        <v>8.0000000000000016E-2</v>
      </c>
      <c r="AG68" s="47">
        <v>2.2799999999999998</v>
      </c>
      <c r="AH68" s="47">
        <v>0.45</v>
      </c>
      <c r="AT68" s="45">
        <v>196805</v>
      </c>
      <c r="AU68">
        <f>'Q2 DATA 1965-2021'!Q49-'Q2 DATA 1965-2021'!AM49</f>
        <v>2.27</v>
      </c>
      <c r="AV68" s="47">
        <v>2.2799999999999998</v>
      </c>
      <c r="AW68" s="47">
        <v>0.45</v>
      </c>
      <c r="BI68" s="45">
        <v>196805</v>
      </c>
      <c r="BJ68">
        <f>'Q2 DATA 1965-2021'!R49-'Q2 DATA 1965-2021'!AM49</f>
        <v>5.87</v>
      </c>
      <c r="BK68" s="47">
        <v>2.2799999999999998</v>
      </c>
      <c r="BL68" s="47">
        <v>0.45</v>
      </c>
    </row>
    <row r="69" spans="1:64" x14ac:dyDescent="0.2">
      <c r="A69" s="45">
        <v>196806</v>
      </c>
      <c r="B69">
        <f>'Q2 DATA 1965-2021'!N50-'Q2 DATA 1965-2021'!AM50</f>
        <v>-0.59</v>
      </c>
      <c r="C69" s="47">
        <v>0.69</v>
      </c>
      <c r="D69" s="47">
        <v>0.43</v>
      </c>
      <c r="P69" s="45">
        <v>196806</v>
      </c>
      <c r="Q69">
        <f>'Q2 DATA 1965-2021'!O50-'Q2 DATA 1965-2021'!AM50</f>
        <v>0.91000000000000014</v>
      </c>
      <c r="R69" s="47">
        <v>0.69</v>
      </c>
      <c r="S69" s="47">
        <v>0.43</v>
      </c>
      <c r="AE69" s="45">
        <v>196806</v>
      </c>
      <c r="AF69">
        <f>'Q2 DATA 1965-2021'!P50-'Q2 DATA 1965-2021'!AM50</f>
        <v>3.31</v>
      </c>
      <c r="AG69" s="47">
        <v>0.69</v>
      </c>
      <c r="AH69" s="47">
        <v>0.43</v>
      </c>
      <c r="AT69" s="45">
        <v>196806</v>
      </c>
      <c r="AU69">
        <f>'Q2 DATA 1965-2021'!Q50-'Q2 DATA 1965-2021'!AM50</f>
        <v>2.2399999999999998</v>
      </c>
      <c r="AV69" s="47">
        <v>0.69</v>
      </c>
      <c r="AW69" s="47">
        <v>0.43</v>
      </c>
      <c r="BI69" s="45">
        <v>196806</v>
      </c>
      <c r="BJ69">
        <f>'Q2 DATA 1965-2021'!R50-'Q2 DATA 1965-2021'!AM50</f>
        <v>-1.38</v>
      </c>
      <c r="BK69" s="47">
        <v>0.69</v>
      </c>
      <c r="BL69" s="47">
        <v>0.43</v>
      </c>
    </row>
    <row r="70" spans="1:64" x14ac:dyDescent="0.2">
      <c r="A70" s="45">
        <v>196807</v>
      </c>
      <c r="B70">
        <f>'Q2 DATA 1965-2021'!N51-'Q2 DATA 1965-2021'!AM51</f>
        <v>-5.84</v>
      </c>
      <c r="C70" s="47">
        <v>-2.72</v>
      </c>
      <c r="D70" s="47">
        <v>0.48</v>
      </c>
      <c r="P70" s="45">
        <v>196807</v>
      </c>
      <c r="Q70">
        <f>'Q2 DATA 1965-2021'!O51-'Q2 DATA 1965-2021'!AM51</f>
        <v>-2.4</v>
      </c>
      <c r="R70" s="47">
        <v>-2.72</v>
      </c>
      <c r="S70" s="47">
        <v>0.48</v>
      </c>
      <c r="AE70" s="45">
        <v>196807</v>
      </c>
      <c r="AF70">
        <f>'Q2 DATA 1965-2021'!P51-'Q2 DATA 1965-2021'!AM51</f>
        <v>0.49</v>
      </c>
      <c r="AG70" s="47">
        <v>-2.72</v>
      </c>
      <c r="AH70" s="47">
        <v>0.48</v>
      </c>
      <c r="AT70" s="45">
        <v>196807</v>
      </c>
      <c r="AU70">
        <f>'Q2 DATA 1965-2021'!Q51-'Q2 DATA 1965-2021'!AM51</f>
        <v>-0.12</v>
      </c>
      <c r="AV70" s="47">
        <v>-2.72</v>
      </c>
      <c r="AW70" s="47">
        <v>0.48</v>
      </c>
      <c r="BI70" s="45">
        <v>196807</v>
      </c>
      <c r="BJ70">
        <f>'Q2 DATA 1965-2021'!R51-'Q2 DATA 1965-2021'!AM51</f>
        <v>-0.24999999999999997</v>
      </c>
      <c r="BK70" s="47">
        <v>-2.72</v>
      </c>
      <c r="BL70" s="47">
        <v>0.48</v>
      </c>
    </row>
    <row r="71" spans="1:64" x14ac:dyDescent="0.2">
      <c r="A71" s="45">
        <v>196808</v>
      </c>
      <c r="B71">
        <f>'Q2 DATA 1965-2021'!N52-'Q2 DATA 1965-2021'!AM52</f>
        <v>1</v>
      </c>
      <c r="C71" s="47">
        <v>1.34</v>
      </c>
      <c r="D71" s="47">
        <v>0.42</v>
      </c>
      <c r="P71" s="45">
        <v>196808</v>
      </c>
      <c r="Q71">
        <f>'Q2 DATA 1965-2021'!O52-'Q2 DATA 1965-2021'!AM52</f>
        <v>0.52</v>
      </c>
      <c r="R71" s="47">
        <v>1.34</v>
      </c>
      <c r="S71" s="47">
        <v>0.42</v>
      </c>
      <c r="AE71" s="45">
        <v>196808</v>
      </c>
      <c r="AF71">
        <f>'Q2 DATA 1965-2021'!P52-'Q2 DATA 1965-2021'!AM52</f>
        <v>1.88</v>
      </c>
      <c r="AG71" s="47">
        <v>1.34</v>
      </c>
      <c r="AH71" s="47">
        <v>0.42</v>
      </c>
      <c r="AT71" s="45">
        <v>196808</v>
      </c>
      <c r="AU71">
        <f>'Q2 DATA 1965-2021'!Q52-'Q2 DATA 1965-2021'!AM52</f>
        <v>1.4100000000000001</v>
      </c>
      <c r="AV71" s="47">
        <v>1.34</v>
      </c>
      <c r="AW71" s="47">
        <v>0.42</v>
      </c>
      <c r="BI71" s="45">
        <v>196808</v>
      </c>
      <c r="BJ71">
        <f>'Q2 DATA 1965-2021'!R52-'Q2 DATA 1965-2021'!AM52</f>
        <v>3.13</v>
      </c>
      <c r="BK71" s="47">
        <v>1.34</v>
      </c>
      <c r="BL71" s="47">
        <v>0.42</v>
      </c>
    </row>
    <row r="72" spans="1:64" x14ac:dyDescent="0.2">
      <c r="A72" s="45">
        <v>196809</v>
      </c>
      <c r="B72">
        <f>'Q2 DATA 1965-2021'!N53-'Q2 DATA 1965-2021'!AM53</f>
        <v>2.4899999999999998</v>
      </c>
      <c r="C72" s="47">
        <v>4.03</v>
      </c>
      <c r="D72" s="47">
        <v>0.43</v>
      </c>
      <c r="P72" s="45">
        <v>196809</v>
      </c>
      <c r="Q72">
        <f>'Q2 DATA 1965-2021'!O53-'Q2 DATA 1965-2021'!AM53</f>
        <v>5.25</v>
      </c>
      <c r="R72" s="47">
        <v>4.03</v>
      </c>
      <c r="S72" s="47">
        <v>0.43</v>
      </c>
      <c r="AE72" s="45">
        <v>196809</v>
      </c>
      <c r="AF72">
        <f>'Q2 DATA 1965-2021'!P53-'Q2 DATA 1965-2021'!AM53</f>
        <v>2.7199999999999998</v>
      </c>
      <c r="AG72" s="47">
        <v>4.03</v>
      </c>
      <c r="AH72" s="47">
        <v>0.43</v>
      </c>
      <c r="AT72" s="45">
        <v>196809</v>
      </c>
      <c r="AU72">
        <f>'Q2 DATA 1965-2021'!Q53-'Q2 DATA 1965-2021'!AM53</f>
        <v>4.42</v>
      </c>
      <c r="AV72" s="47">
        <v>4.03</v>
      </c>
      <c r="AW72" s="47">
        <v>0.43</v>
      </c>
      <c r="BI72" s="45">
        <v>196809</v>
      </c>
      <c r="BJ72">
        <f>'Q2 DATA 1965-2021'!R53-'Q2 DATA 1965-2021'!AM53</f>
        <v>6.92</v>
      </c>
      <c r="BK72" s="47">
        <v>4.03</v>
      </c>
      <c r="BL72" s="47">
        <v>0.43</v>
      </c>
    </row>
    <row r="73" spans="1:64" x14ac:dyDescent="0.2">
      <c r="A73" s="45">
        <v>196810</v>
      </c>
      <c r="B73">
        <f>'Q2 DATA 1965-2021'!N54-'Q2 DATA 1965-2021'!AM54</f>
        <v>-1.8699999999999999</v>
      </c>
      <c r="C73" s="47">
        <v>0.42</v>
      </c>
      <c r="D73" s="47">
        <v>0.44</v>
      </c>
      <c r="P73" s="45">
        <v>196810</v>
      </c>
      <c r="Q73">
        <f>'Q2 DATA 1965-2021'!O54-'Q2 DATA 1965-2021'!AM54</f>
        <v>1.28</v>
      </c>
      <c r="R73" s="47">
        <v>0.42</v>
      </c>
      <c r="S73" s="47">
        <v>0.44</v>
      </c>
      <c r="AE73" s="45">
        <v>196810</v>
      </c>
      <c r="AF73">
        <f>'Q2 DATA 1965-2021'!P54-'Q2 DATA 1965-2021'!AM54</f>
        <v>1.69</v>
      </c>
      <c r="AG73" s="47">
        <v>0.42</v>
      </c>
      <c r="AH73" s="47">
        <v>0.44</v>
      </c>
      <c r="AT73" s="45">
        <v>196810</v>
      </c>
      <c r="AU73">
        <f>'Q2 DATA 1965-2021'!Q54-'Q2 DATA 1965-2021'!AM54</f>
        <v>2.66</v>
      </c>
      <c r="AV73" s="47">
        <v>0.42</v>
      </c>
      <c r="AW73" s="47">
        <v>0.44</v>
      </c>
      <c r="BI73" s="45">
        <v>196810</v>
      </c>
      <c r="BJ73">
        <f>'Q2 DATA 1965-2021'!R54-'Q2 DATA 1965-2021'!AM54</f>
        <v>0.96</v>
      </c>
      <c r="BK73" s="47">
        <v>0.42</v>
      </c>
      <c r="BL73" s="47">
        <v>0.44</v>
      </c>
    </row>
    <row r="74" spans="1:64" x14ac:dyDescent="0.2">
      <c r="A74" s="45">
        <v>196811</v>
      </c>
      <c r="B74">
        <f>'Q2 DATA 1965-2021'!N55-'Q2 DATA 1965-2021'!AM55</f>
        <v>6.15</v>
      </c>
      <c r="C74" s="47">
        <v>5.43</v>
      </c>
      <c r="D74" s="47">
        <v>0.42</v>
      </c>
      <c r="P74" s="45">
        <v>196811</v>
      </c>
      <c r="Q74">
        <f>'Q2 DATA 1965-2021'!O55-'Q2 DATA 1965-2021'!AM55</f>
        <v>3.79</v>
      </c>
      <c r="R74" s="47">
        <v>5.43</v>
      </c>
      <c r="S74" s="47">
        <v>0.42</v>
      </c>
      <c r="AE74" s="45">
        <v>196811</v>
      </c>
      <c r="AF74">
        <f>'Q2 DATA 1965-2021'!P55-'Q2 DATA 1965-2021'!AM55</f>
        <v>5.87</v>
      </c>
      <c r="AG74" s="47">
        <v>5.43</v>
      </c>
      <c r="AH74" s="47">
        <v>0.42</v>
      </c>
      <c r="AT74" s="45">
        <v>196811</v>
      </c>
      <c r="AU74">
        <f>'Q2 DATA 1965-2021'!Q55-'Q2 DATA 1965-2021'!AM55</f>
        <v>5.05</v>
      </c>
      <c r="AV74" s="47">
        <v>5.43</v>
      </c>
      <c r="AW74" s="47">
        <v>0.42</v>
      </c>
      <c r="BI74" s="45">
        <v>196811</v>
      </c>
      <c r="BJ74">
        <f>'Q2 DATA 1965-2021'!R55-'Q2 DATA 1965-2021'!AM55</f>
        <v>5.1100000000000003</v>
      </c>
      <c r="BK74" s="47">
        <v>5.43</v>
      </c>
      <c r="BL74" s="47">
        <v>0.42</v>
      </c>
    </row>
    <row r="75" spans="1:64" x14ac:dyDescent="0.2">
      <c r="A75" s="45">
        <v>196812</v>
      </c>
      <c r="B75">
        <f>'Q2 DATA 1965-2021'!N56-'Q2 DATA 1965-2021'!AM56</f>
        <v>-5.0599999999999996</v>
      </c>
      <c r="C75" s="47">
        <v>-3.94</v>
      </c>
      <c r="D75" s="47">
        <v>0.43</v>
      </c>
      <c r="P75" s="45">
        <v>196812</v>
      </c>
      <c r="Q75">
        <f>'Q2 DATA 1965-2021'!O56-'Q2 DATA 1965-2021'!AM56</f>
        <v>-4.22</v>
      </c>
      <c r="R75" s="47">
        <v>-3.94</v>
      </c>
      <c r="S75" s="47">
        <v>0.43</v>
      </c>
      <c r="AE75" s="45">
        <v>196812</v>
      </c>
      <c r="AF75">
        <f>'Q2 DATA 1965-2021'!P56-'Q2 DATA 1965-2021'!AM56</f>
        <v>-3.46</v>
      </c>
      <c r="AG75" s="47">
        <v>-3.94</v>
      </c>
      <c r="AH75" s="47">
        <v>0.43</v>
      </c>
      <c r="AT75" s="45">
        <v>196812</v>
      </c>
      <c r="AU75">
        <f>'Q2 DATA 1965-2021'!Q56-'Q2 DATA 1965-2021'!AM56</f>
        <v>-3.29</v>
      </c>
      <c r="AV75" s="47">
        <v>-3.94</v>
      </c>
      <c r="AW75" s="47">
        <v>0.43</v>
      </c>
      <c r="BI75" s="45">
        <v>196812</v>
      </c>
      <c r="BJ75">
        <f>'Q2 DATA 1965-2021'!R56-'Q2 DATA 1965-2021'!AM56</f>
        <v>-2.7600000000000002</v>
      </c>
      <c r="BK75" s="47">
        <v>-3.94</v>
      </c>
      <c r="BL75" s="47">
        <v>0.43</v>
      </c>
    </row>
    <row r="76" spans="1:64" x14ac:dyDescent="0.2">
      <c r="A76" s="45">
        <v>196901</v>
      </c>
      <c r="B76">
        <f>'Q2 DATA 1965-2021'!N57-'Q2 DATA 1965-2021'!AM57</f>
        <v>-2.7300000000000004</v>
      </c>
      <c r="C76" s="47">
        <v>-1.25</v>
      </c>
      <c r="D76" s="47">
        <v>0.53</v>
      </c>
      <c r="P76" s="45">
        <v>196901</v>
      </c>
      <c r="Q76">
        <f>'Q2 DATA 1965-2021'!O57-'Q2 DATA 1965-2021'!AM57</f>
        <v>-0.92</v>
      </c>
      <c r="R76" s="47">
        <v>-1.25</v>
      </c>
      <c r="S76" s="47">
        <v>0.53</v>
      </c>
      <c r="AE76" s="45">
        <v>196901</v>
      </c>
      <c r="AF76">
        <f>'Q2 DATA 1965-2021'!P57-'Q2 DATA 1965-2021'!AM57</f>
        <v>-0.13</v>
      </c>
      <c r="AG76" s="47">
        <v>-1.25</v>
      </c>
      <c r="AH76" s="47">
        <v>0.53</v>
      </c>
      <c r="AT76" s="45">
        <v>196901</v>
      </c>
      <c r="AU76">
        <f>'Q2 DATA 1965-2021'!Q57-'Q2 DATA 1965-2021'!AM57</f>
        <v>-0.95</v>
      </c>
      <c r="AV76" s="47">
        <v>-1.25</v>
      </c>
      <c r="AW76" s="47">
        <v>0.53</v>
      </c>
      <c r="BI76" s="45">
        <v>196901</v>
      </c>
      <c r="BJ76">
        <f>'Q2 DATA 1965-2021'!R57-'Q2 DATA 1965-2021'!AM57</f>
        <v>0.25</v>
      </c>
      <c r="BK76" s="47">
        <v>-1.25</v>
      </c>
      <c r="BL76" s="47">
        <v>0.53</v>
      </c>
    </row>
    <row r="77" spans="1:64" x14ac:dyDescent="0.2">
      <c r="A77" s="45">
        <v>196902</v>
      </c>
      <c r="B77">
        <f>'Q2 DATA 1965-2021'!N58-'Q2 DATA 1965-2021'!AM58</f>
        <v>-4.99</v>
      </c>
      <c r="C77" s="47">
        <v>-5.84</v>
      </c>
      <c r="D77" s="47">
        <v>0.46</v>
      </c>
      <c r="P77" s="45">
        <v>196902</v>
      </c>
      <c r="Q77">
        <f>'Q2 DATA 1965-2021'!O58-'Q2 DATA 1965-2021'!AM58</f>
        <v>-5.16</v>
      </c>
      <c r="R77" s="47">
        <v>-5.84</v>
      </c>
      <c r="S77" s="47">
        <v>0.46</v>
      </c>
      <c r="AE77" s="45">
        <v>196902</v>
      </c>
      <c r="AF77">
        <f>'Q2 DATA 1965-2021'!P58-'Q2 DATA 1965-2021'!AM58</f>
        <v>-5.67</v>
      </c>
      <c r="AG77" s="47">
        <v>-5.84</v>
      </c>
      <c r="AH77" s="47">
        <v>0.46</v>
      </c>
      <c r="AT77" s="45">
        <v>196902</v>
      </c>
      <c r="AU77">
        <f>'Q2 DATA 1965-2021'!Q58-'Q2 DATA 1965-2021'!AM58</f>
        <v>-5.77</v>
      </c>
      <c r="AV77" s="47">
        <v>-5.84</v>
      </c>
      <c r="AW77" s="47">
        <v>0.46</v>
      </c>
      <c r="BI77" s="45">
        <v>196902</v>
      </c>
      <c r="BJ77">
        <f>'Q2 DATA 1965-2021'!R58-'Q2 DATA 1965-2021'!AM58</f>
        <v>-7.37</v>
      </c>
      <c r="BK77" s="47">
        <v>-5.84</v>
      </c>
      <c r="BL77" s="47">
        <v>0.46</v>
      </c>
    </row>
    <row r="78" spans="1:64" x14ac:dyDescent="0.2">
      <c r="A78" s="45">
        <v>196903</v>
      </c>
      <c r="B78">
        <f>'Q2 DATA 1965-2021'!N59-'Q2 DATA 1965-2021'!AM59</f>
        <v>3.67</v>
      </c>
      <c r="C78" s="47">
        <v>2.64</v>
      </c>
      <c r="D78" s="47">
        <v>0.46</v>
      </c>
      <c r="P78" s="45">
        <v>196903</v>
      </c>
      <c r="Q78">
        <f>'Q2 DATA 1965-2021'!O59-'Q2 DATA 1965-2021'!AM59</f>
        <v>1.56</v>
      </c>
      <c r="R78" s="47">
        <v>2.64</v>
      </c>
      <c r="S78" s="47">
        <v>0.46</v>
      </c>
      <c r="AE78" s="45">
        <v>196903</v>
      </c>
      <c r="AF78">
        <f>'Q2 DATA 1965-2021'!P59-'Q2 DATA 1965-2021'!AM59</f>
        <v>3.1</v>
      </c>
      <c r="AG78" s="47">
        <v>2.64</v>
      </c>
      <c r="AH78" s="47">
        <v>0.46</v>
      </c>
      <c r="AT78" s="45">
        <v>196903</v>
      </c>
      <c r="AU78">
        <f>'Q2 DATA 1965-2021'!Q59-'Q2 DATA 1965-2021'!AM59</f>
        <v>1.44</v>
      </c>
      <c r="AV78" s="47">
        <v>2.64</v>
      </c>
      <c r="AW78" s="47">
        <v>0.46</v>
      </c>
      <c r="BI78" s="45">
        <v>196903</v>
      </c>
      <c r="BJ78">
        <f>'Q2 DATA 1965-2021'!R59-'Q2 DATA 1965-2021'!AM59</f>
        <v>3.6900000000000004</v>
      </c>
      <c r="BK78" s="47">
        <v>2.64</v>
      </c>
      <c r="BL78" s="47">
        <v>0.46</v>
      </c>
    </row>
    <row r="79" spans="1:64" x14ac:dyDescent="0.2">
      <c r="A79" s="45">
        <v>196904</v>
      </c>
      <c r="B79">
        <f>'Q2 DATA 1965-2021'!N60-'Q2 DATA 1965-2021'!AM60</f>
        <v>2.95</v>
      </c>
      <c r="C79" s="47">
        <v>1.46</v>
      </c>
      <c r="D79" s="47">
        <v>0.53</v>
      </c>
      <c r="P79" s="45">
        <v>196904</v>
      </c>
      <c r="Q79">
        <f>'Q2 DATA 1965-2021'!O60-'Q2 DATA 1965-2021'!AM60</f>
        <v>0.47</v>
      </c>
      <c r="R79" s="47">
        <v>1.46</v>
      </c>
      <c r="S79" s="47">
        <v>0.53</v>
      </c>
      <c r="AE79" s="45">
        <v>196904</v>
      </c>
      <c r="AF79">
        <f>'Q2 DATA 1965-2021'!P60-'Q2 DATA 1965-2021'!AM60</f>
        <v>0.42999999999999994</v>
      </c>
      <c r="AG79" s="47">
        <v>1.46</v>
      </c>
      <c r="AH79" s="47">
        <v>0.53</v>
      </c>
      <c r="AT79" s="45">
        <v>196904</v>
      </c>
      <c r="AU79">
        <f>'Q2 DATA 1965-2021'!Q60-'Q2 DATA 1965-2021'!AM60</f>
        <v>1.7299999999999998</v>
      </c>
      <c r="AV79" s="47">
        <v>1.46</v>
      </c>
      <c r="AW79" s="47">
        <v>0.53</v>
      </c>
      <c r="BI79" s="45">
        <v>196904</v>
      </c>
      <c r="BJ79">
        <f>'Q2 DATA 1965-2021'!R60-'Q2 DATA 1965-2021'!AM60</f>
        <v>0.6399999999999999</v>
      </c>
      <c r="BK79" s="47">
        <v>1.46</v>
      </c>
      <c r="BL79" s="47">
        <v>0.53</v>
      </c>
    </row>
    <row r="80" spans="1:64" x14ac:dyDescent="0.2">
      <c r="A80" s="45">
        <v>196905</v>
      </c>
      <c r="B80">
        <f>'Q2 DATA 1965-2021'!N61-'Q2 DATA 1965-2021'!AM61</f>
        <v>-0.8899999999999999</v>
      </c>
      <c r="C80" s="47">
        <v>-0.1</v>
      </c>
      <c r="D80" s="47">
        <v>0.48</v>
      </c>
      <c r="P80" s="45">
        <v>196905</v>
      </c>
      <c r="Q80">
        <f>'Q2 DATA 1965-2021'!O61-'Q2 DATA 1965-2021'!AM61</f>
        <v>-0.15999999999999998</v>
      </c>
      <c r="R80" s="47">
        <v>-0.1</v>
      </c>
      <c r="S80" s="47">
        <v>0.48</v>
      </c>
      <c r="AE80" s="45">
        <v>196905</v>
      </c>
      <c r="AF80">
        <f>'Q2 DATA 1965-2021'!P61-'Q2 DATA 1965-2021'!AM61</f>
        <v>0.52</v>
      </c>
      <c r="AG80" s="47">
        <v>-0.1</v>
      </c>
      <c r="AH80" s="47">
        <v>0.48</v>
      </c>
      <c r="AT80" s="45">
        <v>196905</v>
      </c>
      <c r="AU80">
        <f>'Q2 DATA 1965-2021'!Q61-'Q2 DATA 1965-2021'!AM61</f>
        <v>0.82000000000000006</v>
      </c>
      <c r="AV80" s="47">
        <v>-0.1</v>
      </c>
      <c r="AW80" s="47">
        <v>0.48</v>
      </c>
      <c r="BI80" s="45">
        <v>196905</v>
      </c>
      <c r="BJ80">
        <f>'Q2 DATA 1965-2021'!R61-'Q2 DATA 1965-2021'!AM61</f>
        <v>-0.66999999999999993</v>
      </c>
      <c r="BK80" s="47">
        <v>-0.1</v>
      </c>
      <c r="BL80" s="47">
        <v>0.48</v>
      </c>
    </row>
    <row r="81" spans="1:64" x14ac:dyDescent="0.2">
      <c r="A81" s="45">
        <v>196906</v>
      </c>
      <c r="B81">
        <f>'Q2 DATA 1965-2021'!N62-'Q2 DATA 1965-2021'!AM62</f>
        <v>-3.8200000000000003</v>
      </c>
      <c r="C81" s="47">
        <v>-7.18</v>
      </c>
      <c r="D81" s="47">
        <v>0.51</v>
      </c>
      <c r="P81" s="45">
        <v>196906</v>
      </c>
      <c r="Q81">
        <f>'Q2 DATA 1965-2021'!O62-'Q2 DATA 1965-2021'!AM62</f>
        <v>-7.83</v>
      </c>
      <c r="R81" s="47">
        <v>-7.18</v>
      </c>
      <c r="S81" s="47">
        <v>0.51</v>
      </c>
      <c r="AE81" s="45">
        <v>196906</v>
      </c>
      <c r="AF81">
        <f>'Q2 DATA 1965-2021'!P62-'Q2 DATA 1965-2021'!AM62</f>
        <v>-8.69</v>
      </c>
      <c r="AG81" s="47">
        <v>-7.18</v>
      </c>
      <c r="AH81" s="47">
        <v>0.51</v>
      </c>
      <c r="AT81" s="45">
        <v>196906</v>
      </c>
      <c r="AU81">
        <f>'Q2 DATA 1965-2021'!Q62-'Q2 DATA 1965-2021'!AM62</f>
        <v>-7.91</v>
      </c>
      <c r="AV81" s="47">
        <v>-7.18</v>
      </c>
      <c r="AW81" s="47">
        <v>0.51</v>
      </c>
      <c r="BI81" s="45">
        <v>196906</v>
      </c>
      <c r="BJ81">
        <f>'Q2 DATA 1965-2021'!R62-'Q2 DATA 1965-2021'!AM62</f>
        <v>-9.56</v>
      </c>
      <c r="BK81" s="47">
        <v>-7.18</v>
      </c>
      <c r="BL81" s="47">
        <v>0.51</v>
      </c>
    </row>
    <row r="82" spans="1:64" x14ac:dyDescent="0.2">
      <c r="A82" s="45">
        <v>196907</v>
      </c>
      <c r="B82">
        <f>'Q2 DATA 1965-2021'!N63-'Q2 DATA 1965-2021'!AM63</f>
        <v>-5.7700000000000005</v>
      </c>
      <c r="C82" s="47">
        <v>-7</v>
      </c>
      <c r="D82" s="47">
        <v>0.53</v>
      </c>
      <c r="P82" s="45">
        <v>196907</v>
      </c>
      <c r="Q82">
        <f>'Q2 DATA 1965-2021'!O63-'Q2 DATA 1965-2021'!AM63</f>
        <v>-7.2</v>
      </c>
      <c r="R82" s="47">
        <v>-7</v>
      </c>
      <c r="S82" s="47">
        <v>0.53</v>
      </c>
      <c r="AE82" s="45">
        <v>196907</v>
      </c>
      <c r="AF82">
        <f>'Q2 DATA 1965-2021'!P63-'Q2 DATA 1965-2021'!AM63</f>
        <v>-7.67</v>
      </c>
      <c r="AG82" s="47">
        <v>-7</v>
      </c>
      <c r="AH82" s="47">
        <v>0.53</v>
      </c>
      <c r="AT82" s="45">
        <v>196907</v>
      </c>
      <c r="AU82">
        <f>'Q2 DATA 1965-2021'!Q63-'Q2 DATA 1965-2021'!AM63</f>
        <v>-7.83</v>
      </c>
      <c r="AV82" s="47">
        <v>-7</v>
      </c>
      <c r="AW82" s="47">
        <v>0.53</v>
      </c>
      <c r="BI82" s="45">
        <v>196907</v>
      </c>
      <c r="BJ82">
        <f>'Q2 DATA 1965-2021'!R63-'Q2 DATA 1965-2021'!AM63</f>
        <v>-6.7</v>
      </c>
      <c r="BK82" s="47">
        <v>-7</v>
      </c>
      <c r="BL82" s="47">
        <v>0.53</v>
      </c>
    </row>
    <row r="83" spans="1:64" x14ac:dyDescent="0.2">
      <c r="A83" s="45">
        <v>196908</v>
      </c>
      <c r="B83">
        <f>'Q2 DATA 1965-2021'!N64-'Q2 DATA 1965-2021'!AM64</f>
        <v>6.87</v>
      </c>
      <c r="C83" s="47">
        <v>4.68</v>
      </c>
      <c r="D83" s="47">
        <v>0.5</v>
      </c>
      <c r="P83" s="45">
        <v>196908</v>
      </c>
      <c r="Q83">
        <f>'Q2 DATA 1965-2021'!O64-'Q2 DATA 1965-2021'!AM64</f>
        <v>4.72</v>
      </c>
      <c r="R83" s="47">
        <v>4.68</v>
      </c>
      <c r="S83" s="47">
        <v>0.5</v>
      </c>
      <c r="AE83" s="45">
        <v>196908</v>
      </c>
      <c r="AF83">
        <f>'Q2 DATA 1965-2021'!P64-'Q2 DATA 1965-2021'!AM64</f>
        <v>3.66</v>
      </c>
      <c r="AG83" s="47">
        <v>4.68</v>
      </c>
      <c r="AH83" s="47">
        <v>0.5</v>
      </c>
      <c r="AT83" s="45">
        <v>196908</v>
      </c>
      <c r="AU83">
        <f>'Q2 DATA 1965-2021'!Q64-'Q2 DATA 1965-2021'!AM64</f>
        <v>3.6900000000000004</v>
      </c>
      <c r="AV83" s="47">
        <v>4.68</v>
      </c>
      <c r="AW83" s="47">
        <v>0.5</v>
      </c>
      <c r="BI83" s="45">
        <v>196908</v>
      </c>
      <c r="BJ83">
        <f>'Q2 DATA 1965-2021'!R64-'Q2 DATA 1965-2021'!AM64</f>
        <v>1.7799999999999998</v>
      </c>
      <c r="BK83" s="47">
        <v>4.68</v>
      </c>
      <c r="BL83" s="47">
        <v>0.5</v>
      </c>
    </row>
    <row r="84" spans="1:64" x14ac:dyDescent="0.2">
      <c r="A84" s="45">
        <v>196909</v>
      </c>
      <c r="B84">
        <f>'Q2 DATA 1965-2021'!N65-'Q2 DATA 1965-2021'!AM65</f>
        <v>-0.94</v>
      </c>
      <c r="C84" s="47">
        <v>-2.98</v>
      </c>
      <c r="D84" s="47">
        <v>0.62</v>
      </c>
      <c r="P84" s="45">
        <v>196909</v>
      </c>
      <c r="Q84">
        <f>'Q2 DATA 1965-2021'!O65-'Q2 DATA 1965-2021'!AM65</f>
        <v>-2.66</v>
      </c>
      <c r="R84" s="47">
        <v>-2.98</v>
      </c>
      <c r="S84" s="47">
        <v>0.62</v>
      </c>
      <c r="AE84" s="45">
        <v>196909</v>
      </c>
      <c r="AF84">
        <f>'Q2 DATA 1965-2021'!P65-'Q2 DATA 1965-2021'!AM65</f>
        <v>-3.7800000000000002</v>
      </c>
      <c r="AG84" s="47">
        <v>-2.98</v>
      </c>
      <c r="AH84" s="47">
        <v>0.62</v>
      </c>
      <c r="AT84" s="45">
        <v>196909</v>
      </c>
      <c r="AU84">
        <f>'Q2 DATA 1965-2021'!Q65-'Q2 DATA 1965-2021'!AM65</f>
        <v>-5.07</v>
      </c>
      <c r="AV84" s="47">
        <v>-2.98</v>
      </c>
      <c r="AW84" s="47">
        <v>0.62</v>
      </c>
      <c r="BI84" s="45">
        <v>196909</v>
      </c>
      <c r="BJ84">
        <f>'Q2 DATA 1965-2021'!R65-'Q2 DATA 1965-2021'!AM65</f>
        <v>-4.9000000000000004</v>
      </c>
      <c r="BK84" s="47">
        <v>-2.98</v>
      </c>
      <c r="BL84" s="47">
        <v>0.62</v>
      </c>
    </row>
    <row r="85" spans="1:64" x14ac:dyDescent="0.2">
      <c r="A85" s="45">
        <v>196910</v>
      </c>
      <c r="B85">
        <f>'Q2 DATA 1965-2021'!N66-'Q2 DATA 1965-2021'!AM66</f>
        <v>6.25</v>
      </c>
      <c r="C85" s="47">
        <v>5.0599999999999996</v>
      </c>
      <c r="D85" s="47">
        <v>0.6</v>
      </c>
      <c r="P85" s="45">
        <v>196910</v>
      </c>
      <c r="Q85">
        <f>'Q2 DATA 1965-2021'!O66-'Q2 DATA 1965-2021'!AM66</f>
        <v>5.49</v>
      </c>
      <c r="R85" s="47">
        <v>5.0599999999999996</v>
      </c>
      <c r="S85" s="47">
        <v>0.6</v>
      </c>
      <c r="AE85" s="45">
        <v>196910</v>
      </c>
      <c r="AF85">
        <f>'Q2 DATA 1965-2021'!P66-'Q2 DATA 1965-2021'!AM66</f>
        <v>4.8600000000000003</v>
      </c>
      <c r="AG85" s="47">
        <v>5.0599999999999996</v>
      </c>
      <c r="AH85" s="47">
        <v>0.6</v>
      </c>
      <c r="AT85" s="45">
        <v>196910</v>
      </c>
      <c r="AU85">
        <f>'Q2 DATA 1965-2021'!Q66-'Q2 DATA 1965-2021'!AM66</f>
        <v>2.9</v>
      </c>
      <c r="AV85" s="47">
        <v>5.0599999999999996</v>
      </c>
      <c r="AW85" s="47">
        <v>0.6</v>
      </c>
      <c r="BI85" s="45">
        <v>196910</v>
      </c>
      <c r="BJ85">
        <f>'Q2 DATA 1965-2021'!R66-'Q2 DATA 1965-2021'!AM66</f>
        <v>3.69</v>
      </c>
      <c r="BK85" s="47">
        <v>5.0599999999999996</v>
      </c>
      <c r="BL85" s="47">
        <v>0.6</v>
      </c>
    </row>
    <row r="86" spans="1:64" x14ac:dyDescent="0.2">
      <c r="A86" s="45">
        <v>196911</v>
      </c>
      <c r="B86">
        <f>'Q2 DATA 1965-2021'!N67-'Q2 DATA 1965-2021'!AM67</f>
        <v>-2.5</v>
      </c>
      <c r="C86" s="47">
        <v>-3.79</v>
      </c>
      <c r="D86" s="47">
        <v>0.52</v>
      </c>
      <c r="P86" s="45">
        <v>196911</v>
      </c>
      <c r="Q86">
        <f>'Q2 DATA 1965-2021'!O67-'Q2 DATA 1965-2021'!AM67</f>
        <v>-4.26</v>
      </c>
      <c r="R86" s="47">
        <v>-3.79</v>
      </c>
      <c r="S86" s="47">
        <v>0.52</v>
      </c>
      <c r="AE86" s="45">
        <v>196911</v>
      </c>
      <c r="AF86">
        <f>'Q2 DATA 1965-2021'!P67-'Q2 DATA 1965-2021'!AM67</f>
        <v>-4.2</v>
      </c>
      <c r="AG86" s="47">
        <v>-3.79</v>
      </c>
      <c r="AH86" s="47">
        <v>0.52</v>
      </c>
      <c r="AT86" s="45">
        <v>196911</v>
      </c>
      <c r="AU86">
        <f>'Q2 DATA 1965-2021'!Q67-'Q2 DATA 1965-2021'!AM67</f>
        <v>-5.43</v>
      </c>
      <c r="AV86" s="47">
        <v>-3.79</v>
      </c>
      <c r="AW86" s="47">
        <v>0.52</v>
      </c>
      <c r="BI86" s="45">
        <v>196911</v>
      </c>
      <c r="BJ86">
        <f>'Q2 DATA 1965-2021'!R67-'Q2 DATA 1965-2021'!AM67</f>
        <v>-3.42</v>
      </c>
      <c r="BK86" s="47">
        <v>-3.79</v>
      </c>
      <c r="BL86" s="47">
        <v>0.52</v>
      </c>
    </row>
    <row r="87" spans="1:64" x14ac:dyDescent="0.2">
      <c r="A87" s="45">
        <v>196912</v>
      </c>
      <c r="B87">
        <f>'Q2 DATA 1965-2021'!N68-'Q2 DATA 1965-2021'!AM68</f>
        <v>-0.4</v>
      </c>
      <c r="C87" s="47">
        <v>-2.63</v>
      </c>
      <c r="D87" s="47">
        <v>0.64</v>
      </c>
      <c r="P87" s="45">
        <v>196912</v>
      </c>
      <c r="Q87">
        <f>'Q2 DATA 1965-2021'!O68-'Q2 DATA 1965-2021'!AM68</f>
        <v>-3.14</v>
      </c>
      <c r="R87" s="47">
        <v>-2.63</v>
      </c>
      <c r="S87" s="47">
        <v>0.64</v>
      </c>
      <c r="AE87" s="45">
        <v>196912</v>
      </c>
      <c r="AF87">
        <f>'Q2 DATA 1965-2021'!P68-'Q2 DATA 1965-2021'!AM68</f>
        <v>-2.42</v>
      </c>
      <c r="AG87" s="47">
        <v>-2.63</v>
      </c>
      <c r="AH87" s="47">
        <v>0.64</v>
      </c>
      <c r="AT87" s="45">
        <v>196912</v>
      </c>
      <c r="AU87">
        <f>'Q2 DATA 1965-2021'!Q68-'Q2 DATA 1965-2021'!AM68</f>
        <v>-3.2600000000000002</v>
      </c>
      <c r="AV87" s="47">
        <v>-2.63</v>
      </c>
      <c r="AW87" s="47">
        <v>0.64</v>
      </c>
      <c r="BI87" s="45">
        <v>196912</v>
      </c>
      <c r="BJ87">
        <f>'Q2 DATA 1965-2021'!R68-'Q2 DATA 1965-2021'!AM68</f>
        <v>-5.92</v>
      </c>
      <c r="BK87" s="47">
        <v>-2.63</v>
      </c>
      <c r="BL87" s="47">
        <v>0.64</v>
      </c>
    </row>
    <row r="88" spans="1:64" x14ac:dyDescent="0.2">
      <c r="A88" s="45">
        <v>197001</v>
      </c>
      <c r="B88">
        <f>'Q2 DATA 1965-2021'!N69-'Q2 DATA 1965-2021'!AM69</f>
        <v>-8.9</v>
      </c>
      <c r="C88" s="47">
        <v>-8.1</v>
      </c>
      <c r="D88" s="47">
        <v>0.6</v>
      </c>
      <c r="P88" s="45">
        <v>197001</v>
      </c>
      <c r="Q88">
        <f>'Q2 DATA 1965-2021'!O69-'Q2 DATA 1965-2021'!AM69</f>
        <v>-7.8599999999999994</v>
      </c>
      <c r="R88" s="47">
        <v>-8.1</v>
      </c>
      <c r="S88" s="47">
        <v>0.6</v>
      </c>
      <c r="AE88" s="45">
        <v>197001</v>
      </c>
      <c r="AF88">
        <f>'Q2 DATA 1965-2021'!P69-'Q2 DATA 1965-2021'!AM69</f>
        <v>-9.01</v>
      </c>
      <c r="AG88" s="47">
        <v>-8.1</v>
      </c>
      <c r="AH88" s="47">
        <v>0.6</v>
      </c>
      <c r="AT88" s="45">
        <v>197001</v>
      </c>
      <c r="AU88">
        <f>'Q2 DATA 1965-2021'!Q69-'Q2 DATA 1965-2021'!AM69</f>
        <v>-8.52</v>
      </c>
      <c r="AV88" s="47">
        <v>-8.1</v>
      </c>
      <c r="AW88" s="47">
        <v>0.6</v>
      </c>
      <c r="BI88" s="45">
        <v>197001</v>
      </c>
      <c r="BJ88">
        <f>'Q2 DATA 1965-2021'!R69-'Q2 DATA 1965-2021'!AM69</f>
        <v>-4.75</v>
      </c>
      <c r="BK88" s="47">
        <v>-8.1</v>
      </c>
      <c r="BL88" s="47">
        <v>0.6</v>
      </c>
    </row>
    <row r="89" spans="1:64" x14ac:dyDescent="0.2">
      <c r="A89" s="45">
        <v>197002</v>
      </c>
      <c r="B89">
        <f>'Q2 DATA 1965-2021'!N70-'Q2 DATA 1965-2021'!AM70</f>
        <v>2.84</v>
      </c>
      <c r="C89" s="47">
        <v>5.13</v>
      </c>
      <c r="D89" s="47">
        <v>0.62</v>
      </c>
      <c r="P89" s="45">
        <v>197002</v>
      </c>
      <c r="Q89">
        <f>'Q2 DATA 1965-2021'!O70-'Q2 DATA 1965-2021'!AM70</f>
        <v>4.8</v>
      </c>
      <c r="R89" s="47">
        <v>5.13</v>
      </c>
      <c r="S89" s="47">
        <v>0.62</v>
      </c>
      <c r="AE89" s="45">
        <v>197002</v>
      </c>
      <c r="AF89">
        <f>'Q2 DATA 1965-2021'!P70-'Q2 DATA 1965-2021'!AM70</f>
        <v>7.419999999999999</v>
      </c>
      <c r="AG89" s="47">
        <v>5.13</v>
      </c>
      <c r="AH89" s="47">
        <v>0.62</v>
      </c>
      <c r="AT89" s="45">
        <v>197002</v>
      </c>
      <c r="AU89">
        <f>'Q2 DATA 1965-2021'!Q70-'Q2 DATA 1965-2021'!AM70</f>
        <v>6.42</v>
      </c>
      <c r="AV89" s="47">
        <v>5.13</v>
      </c>
      <c r="AW89" s="47">
        <v>0.62</v>
      </c>
      <c r="BI89" s="45">
        <v>197002</v>
      </c>
      <c r="BJ89">
        <f>'Q2 DATA 1965-2021'!R70-'Q2 DATA 1965-2021'!AM70</f>
        <v>7.18</v>
      </c>
      <c r="BK89" s="47">
        <v>5.13</v>
      </c>
      <c r="BL89" s="47">
        <v>0.62</v>
      </c>
    </row>
    <row r="90" spans="1:64" x14ac:dyDescent="0.2">
      <c r="A90" s="45">
        <v>197003</v>
      </c>
      <c r="B90">
        <f>'Q2 DATA 1965-2021'!N71-'Q2 DATA 1965-2021'!AM71</f>
        <v>-3.51</v>
      </c>
      <c r="C90" s="47">
        <v>-1.06</v>
      </c>
      <c r="D90" s="47">
        <v>0.56999999999999995</v>
      </c>
      <c r="P90" s="45">
        <v>197003</v>
      </c>
      <c r="Q90">
        <f>'Q2 DATA 1965-2021'!O71-'Q2 DATA 1965-2021'!AM71</f>
        <v>-0.72</v>
      </c>
      <c r="R90" s="47">
        <v>-1.06</v>
      </c>
      <c r="S90" s="47">
        <v>0.56999999999999995</v>
      </c>
      <c r="AE90" s="45">
        <v>197003</v>
      </c>
      <c r="AF90">
        <f>'Q2 DATA 1965-2021'!P71-'Q2 DATA 1965-2021'!AM71</f>
        <v>1.27</v>
      </c>
      <c r="AG90" s="47">
        <v>-1.06</v>
      </c>
      <c r="AH90" s="47">
        <v>0.56999999999999995</v>
      </c>
      <c r="AT90" s="45">
        <v>197003</v>
      </c>
      <c r="AU90">
        <f>'Q2 DATA 1965-2021'!Q71-'Q2 DATA 1965-2021'!AM71</f>
        <v>0.39</v>
      </c>
      <c r="AV90" s="47">
        <v>-1.06</v>
      </c>
      <c r="AW90" s="47">
        <v>0.56999999999999995</v>
      </c>
      <c r="BI90" s="45">
        <v>197003</v>
      </c>
      <c r="BJ90">
        <f>'Q2 DATA 1965-2021'!R71-'Q2 DATA 1965-2021'!AM71</f>
        <v>0.91</v>
      </c>
      <c r="BK90" s="47">
        <v>-1.06</v>
      </c>
      <c r="BL90" s="47">
        <v>0.56999999999999995</v>
      </c>
    </row>
    <row r="91" spans="1:64" x14ac:dyDescent="0.2">
      <c r="A91" s="45">
        <v>197004</v>
      </c>
      <c r="B91">
        <f>'Q2 DATA 1965-2021'!N72-'Q2 DATA 1965-2021'!AM72</f>
        <v>-12.79</v>
      </c>
      <c r="C91" s="47">
        <v>-11</v>
      </c>
      <c r="D91" s="47">
        <v>0.5</v>
      </c>
      <c r="P91" s="45">
        <v>197004</v>
      </c>
      <c r="Q91">
        <f>'Q2 DATA 1965-2021'!O72-'Q2 DATA 1965-2021'!AM72</f>
        <v>-10.56</v>
      </c>
      <c r="R91" s="47">
        <v>-11</v>
      </c>
      <c r="S91" s="47">
        <v>0.5</v>
      </c>
      <c r="AE91" s="45">
        <v>197004</v>
      </c>
      <c r="AF91">
        <f>'Q2 DATA 1965-2021'!P72-'Q2 DATA 1965-2021'!AM72</f>
        <v>-9.85</v>
      </c>
      <c r="AG91" s="47">
        <v>-11</v>
      </c>
      <c r="AH91" s="47">
        <v>0.5</v>
      </c>
      <c r="AT91" s="45">
        <v>197004</v>
      </c>
      <c r="AU91">
        <f>'Q2 DATA 1965-2021'!Q72-'Q2 DATA 1965-2021'!AM72</f>
        <v>-8.57</v>
      </c>
      <c r="AV91" s="47">
        <v>-11</v>
      </c>
      <c r="AW91" s="47">
        <v>0.5</v>
      </c>
      <c r="BI91" s="45">
        <v>197004</v>
      </c>
      <c r="BJ91">
        <f>'Q2 DATA 1965-2021'!R72-'Q2 DATA 1965-2021'!AM72</f>
        <v>-9.02</v>
      </c>
      <c r="BK91" s="47">
        <v>-11</v>
      </c>
      <c r="BL91" s="47">
        <v>0.5</v>
      </c>
    </row>
    <row r="92" spans="1:64" x14ac:dyDescent="0.2">
      <c r="A92" s="45">
        <v>197005</v>
      </c>
      <c r="B92">
        <f>'Q2 DATA 1965-2021'!N73-'Q2 DATA 1965-2021'!AM73</f>
        <v>-9.1999999999999993</v>
      </c>
      <c r="C92" s="47">
        <v>-6.92</v>
      </c>
      <c r="D92" s="47">
        <v>0.53</v>
      </c>
      <c r="P92" s="45">
        <v>197005</v>
      </c>
      <c r="Q92">
        <f>'Q2 DATA 1965-2021'!O73-'Q2 DATA 1965-2021'!AM73</f>
        <v>-7.37</v>
      </c>
      <c r="R92" s="47">
        <v>-6.92</v>
      </c>
      <c r="S92" s="47">
        <v>0.53</v>
      </c>
      <c r="AE92" s="45">
        <v>197005</v>
      </c>
      <c r="AF92">
        <f>'Q2 DATA 1965-2021'!P73-'Q2 DATA 1965-2021'!AM73</f>
        <v>-6.1000000000000005</v>
      </c>
      <c r="AG92" s="47">
        <v>-6.92</v>
      </c>
      <c r="AH92" s="47">
        <v>0.53</v>
      </c>
      <c r="AT92" s="45">
        <v>197005</v>
      </c>
      <c r="AU92">
        <f>'Q2 DATA 1965-2021'!Q73-'Q2 DATA 1965-2021'!AM73</f>
        <v>-2.8200000000000003</v>
      </c>
      <c r="AV92" s="47">
        <v>-6.92</v>
      </c>
      <c r="AW92" s="47">
        <v>0.53</v>
      </c>
      <c r="BI92" s="45">
        <v>197005</v>
      </c>
      <c r="BJ92">
        <f>'Q2 DATA 1965-2021'!R73-'Q2 DATA 1965-2021'!AM73</f>
        <v>-5.4700000000000006</v>
      </c>
      <c r="BK92" s="47">
        <v>-6.92</v>
      </c>
      <c r="BL92" s="47">
        <v>0.53</v>
      </c>
    </row>
    <row r="93" spans="1:64" x14ac:dyDescent="0.2">
      <c r="A93" s="45">
        <v>197006</v>
      </c>
      <c r="B93">
        <f>'Q2 DATA 1965-2021'!N74-'Q2 DATA 1965-2021'!AM74</f>
        <v>-6.85</v>
      </c>
      <c r="C93" s="47">
        <v>-5.79</v>
      </c>
      <c r="D93" s="47">
        <v>0.57999999999999996</v>
      </c>
      <c r="P93" s="45">
        <v>197006</v>
      </c>
      <c r="Q93">
        <f>'Q2 DATA 1965-2021'!O74-'Q2 DATA 1965-2021'!AM74</f>
        <v>-5.08</v>
      </c>
      <c r="R93" s="47">
        <v>-5.79</v>
      </c>
      <c r="S93" s="47">
        <v>0.57999999999999996</v>
      </c>
      <c r="AE93" s="45">
        <v>197006</v>
      </c>
      <c r="AF93">
        <f>'Q2 DATA 1965-2021'!P74-'Q2 DATA 1965-2021'!AM74</f>
        <v>-4.3499999999999996</v>
      </c>
      <c r="AG93" s="47">
        <v>-5.79</v>
      </c>
      <c r="AH93" s="47">
        <v>0.57999999999999996</v>
      </c>
      <c r="AT93" s="45">
        <v>197006</v>
      </c>
      <c r="AU93">
        <f>'Q2 DATA 1965-2021'!Q74-'Q2 DATA 1965-2021'!AM74</f>
        <v>-3.42</v>
      </c>
      <c r="AV93" s="47">
        <v>-5.79</v>
      </c>
      <c r="AW93" s="47">
        <v>0.57999999999999996</v>
      </c>
      <c r="BI93" s="45">
        <v>197006</v>
      </c>
      <c r="BJ93">
        <f>'Q2 DATA 1965-2021'!R74-'Q2 DATA 1965-2021'!AM74</f>
        <v>-8.76</v>
      </c>
      <c r="BK93" s="47">
        <v>-5.79</v>
      </c>
      <c r="BL93" s="47">
        <v>0.57999999999999996</v>
      </c>
    </row>
    <row r="94" spans="1:64" x14ac:dyDescent="0.2">
      <c r="A94" s="45">
        <v>197007</v>
      </c>
      <c r="B94">
        <f>'Q2 DATA 1965-2021'!N75-'Q2 DATA 1965-2021'!AM75</f>
        <v>4.3100000000000005</v>
      </c>
      <c r="C94" s="47">
        <v>6.93</v>
      </c>
      <c r="D94" s="47">
        <v>0.52</v>
      </c>
      <c r="P94" s="45">
        <v>197007</v>
      </c>
      <c r="Q94">
        <f>'Q2 DATA 1965-2021'!O75-'Q2 DATA 1965-2021'!AM75</f>
        <v>7.57</v>
      </c>
      <c r="R94" s="47">
        <v>6.93</v>
      </c>
      <c r="S94" s="47">
        <v>0.52</v>
      </c>
      <c r="AE94" s="45">
        <v>197007</v>
      </c>
      <c r="AF94">
        <f>'Q2 DATA 1965-2021'!P75-'Q2 DATA 1965-2021'!AM75</f>
        <v>8.57</v>
      </c>
      <c r="AG94" s="47">
        <v>6.93</v>
      </c>
      <c r="AH94" s="47">
        <v>0.52</v>
      </c>
      <c r="AT94" s="45">
        <v>197007</v>
      </c>
      <c r="AU94">
        <f>'Q2 DATA 1965-2021'!Q75-'Q2 DATA 1965-2021'!AM75</f>
        <v>9.5400000000000009</v>
      </c>
      <c r="AV94" s="47">
        <v>6.93</v>
      </c>
      <c r="AW94" s="47">
        <v>0.52</v>
      </c>
      <c r="BI94" s="45">
        <v>197007</v>
      </c>
      <c r="BJ94">
        <f>'Q2 DATA 1965-2021'!R75-'Q2 DATA 1965-2021'!AM75</f>
        <v>6.8599999999999994</v>
      </c>
      <c r="BK94" s="47">
        <v>6.93</v>
      </c>
      <c r="BL94" s="47">
        <v>0.52</v>
      </c>
    </row>
    <row r="95" spans="1:64" x14ac:dyDescent="0.2">
      <c r="A95" s="45">
        <v>197008</v>
      </c>
      <c r="B95">
        <f>'Q2 DATA 1965-2021'!N76-'Q2 DATA 1965-2021'!AM76</f>
        <v>3.8099999999999996</v>
      </c>
      <c r="C95" s="47">
        <v>4.49</v>
      </c>
      <c r="D95" s="47">
        <v>0.53</v>
      </c>
      <c r="P95" s="45">
        <v>197008</v>
      </c>
      <c r="Q95">
        <f>'Q2 DATA 1965-2021'!O76-'Q2 DATA 1965-2021'!AM76</f>
        <v>5.46</v>
      </c>
      <c r="R95" s="47">
        <v>4.49</v>
      </c>
      <c r="S95" s="47">
        <v>0.53</v>
      </c>
      <c r="AE95" s="45">
        <v>197008</v>
      </c>
      <c r="AF95">
        <f>'Q2 DATA 1965-2021'!P76-'Q2 DATA 1965-2021'!AM76</f>
        <v>4.2399999999999993</v>
      </c>
      <c r="AG95" s="47">
        <v>4.49</v>
      </c>
      <c r="AH95" s="47">
        <v>0.53</v>
      </c>
      <c r="AT95" s="45">
        <v>197008</v>
      </c>
      <c r="AU95">
        <f>'Q2 DATA 1965-2021'!Q76-'Q2 DATA 1965-2021'!AM76</f>
        <v>4.42</v>
      </c>
      <c r="AV95" s="47">
        <v>4.49</v>
      </c>
      <c r="AW95" s="47">
        <v>0.53</v>
      </c>
      <c r="BI95" s="45">
        <v>197008</v>
      </c>
      <c r="BJ95">
        <f>'Q2 DATA 1965-2021'!R76-'Q2 DATA 1965-2021'!AM76</f>
        <v>5.9399999999999995</v>
      </c>
      <c r="BK95" s="47">
        <v>4.49</v>
      </c>
      <c r="BL95" s="47">
        <v>0.53</v>
      </c>
    </row>
    <row r="96" spans="1:64" x14ac:dyDescent="0.2">
      <c r="A96" s="45">
        <v>197009</v>
      </c>
      <c r="B96">
        <f>'Q2 DATA 1965-2021'!N77-'Q2 DATA 1965-2021'!AM77</f>
        <v>7.5699999999999994</v>
      </c>
      <c r="C96" s="47">
        <v>4.18</v>
      </c>
      <c r="D96" s="47">
        <v>0.54</v>
      </c>
      <c r="P96" s="45">
        <v>197009</v>
      </c>
      <c r="Q96">
        <f>'Q2 DATA 1965-2021'!O77-'Q2 DATA 1965-2021'!AM77</f>
        <v>2.37</v>
      </c>
      <c r="R96" s="47">
        <v>4.18</v>
      </c>
      <c r="S96" s="47">
        <v>0.54</v>
      </c>
      <c r="AE96" s="45">
        <v>197009</v>
      </c>
      <c r="AF96">
        <f>'Q2 DATA 1965-2021'!P77-'Q2 DATA 1965-2021'!AM77</f>
        <v>1.5299999999999998</v>
      </c>
      <c r="AG96" s="47">
        <v>4.18</v>
      </c>
      <c r="AH96" s="47">
        <v>0.54</v>
      </c>
      <c r="AT96" s="45">
        <v>197009</v>
      </c>
      <c r="AU96">
        <f>'Q2 DATA 1965-2021'!Q77-'Q2 DATA 1965-2021'!AM77</f>
        <v>0.66999999999999993</v>
      </c>
      <c r="AV96" s="47">
        <v>4.18</v>
      </c>
      <c r="AW96" s="47">
        <v>0.54</v>
      </c>
      <c r="BI96" s="45">
        <v>197009</v>
      </c>
      <c r="BJ96">
        <f>'Q2 DATA 1965-2021'!R77-'Q2 DATA 1965-2021'!AM77</f>
        <v>5.86</v>
      </c>
      <c r="BK96" s="47">
        <v>4.18</v>
      </c>
      <c r="BL96" s="47">
        <v>0.54</v>
      </c>
    </row>
    <row r="97" spans="1:64" x14ac:dyDescent="0.2">
      <c r="A97" s="45">
        <v>197010</v>
      </c>
      <c r="B97">
        <f>'Q2 DATA 1965-2021'!N78-'Q2 DATA 1965-2021'!AM78</f>
        <v>-1.3800000000000001</v>
      </c>
      <c r="C97" s="47">
        <v>-2.2799999999999998</v>
      </c>
      <c r="D97" s="47">
        <v>0.46</v>
      </c>
      <c r="P97" s="45">
        <v>197010</v>
      </c>
      <c r="Q97">
        <f>'Q2 DATA 1965-2021'!O78-'Q2 DATA 1965-2021'!AM78</f>
        <v>-2.61</v>
      </c>
      <c r="R97" s="47">
        <v>-2.2799999999999998</v>
      </c>
      <c r="S97" s="47">
        <v>0.46</v>
      </c>
      <c r="AE97" s="45">
        <v>197010</v>
      </c>
      <c r="AF97">
        <f>'Q2 DATA 1965-2021'!P78-'Q2 DATA 1965-2021'!AM78</f>
        <v>-3.69</v>
      </c>
      <c r="AG97" s="47">
        <v>-2.2799999999999998</v>
      </c>
      <c r="AH97" s="47">
        <v>0.46</v>
      </c>
      <c r="AT97" s="45">
        <v>197010</v>
      </c>
      <c r="AU97">
        <f>'Q2 DATA 1965-2021'!Q78-'Q2 DATA 1965-2021'!AM78</f>
        <v>-1.41</v>
      </c>
      <c r="AV97" s="47">
        <v>-2.2799999999999998</v>
      </c>
      <c r="AW97" s="47">
        <v>0.46</v>
      </c>
      <c r="BI97" s="45">
        <v>197010</v>
      </c>
      <c r="BJ97">
        <f>'Q2 DATA 1965-2021'!R78-'Q2 DATA 1965-2021'!AM78</f>
        <v>-5.08</v>
      </c>
      <c r="BK97" s="47">
        <v>-2.2799999999999998</v>
      </c>
      <c r="BL97" s="47">
        <v>0.46</v>
      </c>
    </row>
    <row r="98" spans="1:64" x14ac:dyDescent="0.2">
      <c r="A98" s="45">
        <v>197011</v>
      </c>
      <c r="B98">
        <f>'Q2 DATA 1965-2021'!N79-'Q2 DATA 1965-2021'!AM79</f>
        <v>4.3</v>
      </c>
      <c r="C98" s="47">
        <v>4.5999999999999996</v>
      </c>
      <c r="D98" s="47">
        <v>0.46</v>
      </c>
      <c r="P98" s="45">
        <v>197011</v>
      </c>
      <c r="Q98">
        <f>'Q2 DATA 1965-2021'!O79-'Q2 DATA 1965-2021'!AM79</f>
        <v>5</v>
      </c>
      <c r="R98" s="47">
        <v>4.5999999999999996</v>
      </c>
      <c r="S98" s="47">
        <v>0.46</v>
      </c>
      <c r="AE98" s="45">
        <v>197011</v>
      </c>
      <c r="AF98">
        <f>'Q2 DATA 1965-2021'!P79-'Q2 DATA 1965-2021'!AM79</f>
        <v>4.49</v>
      </c>
      <c r="AG98" s="47">
        <v>4.5999999999999996</v>
      </c>
      <c r="AH98" s="47">
        <v>0.46</v>
      </c>
      <c r="AT98" s="45">
        <v>197011</v>
      </c>
      <c r="AU98">
        <f>'Q2 DATA 1965-2021'!Q79-'Q2 DATA 1965-2021'!AM79</f>
        <v>5.54</v>
      </c>
      <c r="AV98" s="47">
        <v>4.5999999999999996</v>
      </c>
      <c r="AW98" s="47">
        <v>0.46</v>
      </c>
      <c r="BI98" s="45">
        <v>197011</v>
      </c>
      <c r="BJ98">
        <f>'Q2 DATA 1965-2021'!R79-'Q2 DATA 1965-2021'!AM79</f>
        <v>4.3</v>
      </c>
      <c r="BK98" s="47">
        <v>4.5999999999999996</v>
      </c>
      <c r="BL98" s="47">
        <v>0.46</v>
      </c>
    </row>
    <row r="99" spans="1:64" x14ac:dyDescent="0.2">
      <c r="A99" s="45">
        <v>197012</v>
      </c>
      <c r="B99">
        <f>'Q2 DATA 1965-2021'!N80-'Q2 DATA 1965-2021'!AM80</f>
        <v>4.6500000000000004</v>
      </c>
      <c r="C99" s="47">
        <v>5.72</v>
      </c>
      <c r="D99" s="47">
        <v>0.42</v>
      </c>
      <c r="P99" s="45">
        <v>197012</v>
      </c>
      <c r="Q99">
        <f>'Q2 DATA 1965-2021'!O80-'Q2 DATA 1965-2021'!AM80</f>
        <v>6.58</v>
      </c>
      <c r="R99" s="47">
        <v>5.72</v>
      </c>
      <c r="S99" s="47">
        <v>0.42</v>
      </c>
      <c r="AE99" s="45">
        <v>197012</v>
      </c>
      <c r="AF99">
        <f>'Q2 DATA 1965-2021'!P80-'Q2 DATA 1965-2021'!AM80</f>
        <v>7.5</v>
      </c>
      <c r="AG99" s="47">
        <v>5.72</v>
      </c>
      <c r="AH99" s="47">
        <v>0.42</v>
      </c>
      <c r="AT99" s="45">
        <v>197012</v>
      </c>
      <c r="AU99">
        <f>'Q2 DATA 1965-2021'!Q80-'Q2 DATA 1965-2021'!AM80</f>
        <v>5.5</v>
      </c>
      <c r="AV99" s="47">
        <v>5.72</v>
      </c>
      <c r="AW99" s="47">
        <v>0.42</v>
      </c>
      <c r="BI99" s="45">
        <v>197012</v>
      </c>
      <c r="BJ99">
        <f>'Q2 DATA 1965-2021'!R80-'Q2 DATA 1965-2021'!AM80</f>
        <v>7.29</v>
      </c>
      <c r="BK99" s="47">
        <v>5.72</v>
      </c>
      <c r="BL99" s="47">
        <v>0.42</v>
      </c>
    </row>
    <row r="100" spans="1:64" x14ac:dyDescent="0.2">
      <c r="A100" s="45">
        <v>197101</v>
      </c>
      <c r="B100">
        <f>'Q2 DATA 1965-2021'!N81-'Q2 DATA 1965-2021'!AM81</f>
        <v>4.2</v>
      </c>
      <c r="C100" s="47">
        <v>4.84</v>
      </c>
      <c r="D100" s="47">
        <v>0.38</v>
      </c>
      <c r="P100" s="45">
        <v>197101</v>
      </c>
      <c r="Q100">
        <f>'Q2 DATA 1965-2021'!O81-'Q2 DATA 1965-2021'!AM81</f>
        <v>5.23</v>
      </c>
      <c r="R100" s="47">
        <v>4.84</v>
      </c>
      <c r="S100" s="47">
        <v>0.38</v>
      </c>
      <c r="AE100" s="45">
        <v>197101</v>
      </c>
      <c r="AF100">
        <f>'Q2 DATA 1965-2021'!P81-'Q2 DATA 1965-2021'!AM81</f>
        <v>3.5</v>
      </c>
      <c r="AG100" s="47">
        <v>4.84</v>
      </c>
      <c r="AH100" s="47">
        <v>0.38</v>
      </c>
      <c r="AT100" s="45">
        <v>197101</v>
      </c>
      <c r="AU100">
        <f>'Q2 DATA 1965-2021'!Q81-'Q2 DATA 1965-2021'!AM81</f>
        <v>4.3899999999999997</v>
      </c>
      <c r="AV100" s="47">
        <v>4.84</v>
      </c>
      <c r="AW100" s="47">
        <v>0.38</v>
      </c>
      <c r="BI100" s="45">
        <v>197101</v>
      </c>
      <c r="BJ100">
        <f>'Q2 DATA 1965-2021'!R81-'Q2 DATA 1965-2021'!AM81</f>
        <v>8.02</v>
      </c>
      <c r="BK100" s="47">
        <v>4.84</v>
      </c>
      <c r="BL100" s="47">
        <v>0.38</v>
      </c>
    </row>
    <row r="101" spans="1:64" x14ac:dyDescent="0.2">
      <c r="A101" s="45">
        <v>197102</v>
      </c>
      <c r="B101">
        <f>'Q2 DATA 1965-2021'!N82-'Q2 DATA 1965-2021'!AM82</f>
        <v>2.3199999999999998</v>
      </c>
      <c r="C101" s="47">
        <v>1.41</v>
      </c>
      <c r="D101" s="47">
        <v>0.33</v>
      </c>
      <c r="P101" s="45">
        <v>197102</v>
      </c>
      <c r="Q101">
        <f>'Q2 DATA 1965-2021'!O82-'Q2 DATA 1965-2021'!AM82</f>
        <v>0.79999999999999982</v>
      </c>
      <c r="R101" s="47">
        <v>1.41</v>
      </c>
      <c r="S101" s="47">
        <v>0.33</v>
      </c>
      <c r="AE101" s="45">
        <v>197102</v>
      </c>
      <c r="AF101">
        <f>'Q2 DATA 1965-2021'!P82-'Q2 DATA 1965-2021'!AM82</f>
        <v>0.92999999999999994</v>
      </c>
      <c r="AG101" s="47">
        <v>1.41</v>
      </c>
      <c r="AH101" s="47">
        <v>0.33</v>
      </c>
      <c r="AT101" s="45">
        <v>197102</v>
      </c>
      <c r="AU101">
        <f>'Q2 DATA 1965-2021'!Q82-'Q2 DATA 1965-2021'!AM82</f>
        <v>0.45</v>
      </c>
      <c r="AV101" s="47">
        <v>1.41</v>
      </c>
      <c r="AW101" s="47">
        <v>0.33</v>
      </c>
      <c r="BI101" s="45">
        <v>197102</v>
      </c>
      <c r="BJ101">
        <f>'Q2 DATA 1965-2021'!R82-'Q2 DATA 1965-2021'!AM82</f>
        <v>1.3199999999999998</v>
      </c>
      <c r="BK101" s="47">
        <v>1.41</v>
      </c>
      <c r="BL101" s="47">
        <v>0.33</v>
      </c>
    </row>
    <row r="102" spans="1:64" x14ac:dyDescent="0.2">
      <c r="A102" s="45">
        <v>197103</v>
      </c>
      <c r="B102">
        <f>'Q2 DATA 1965-2021'!N83-'Q2 DATA 1965-2021'!AM83</f>
        <v>5.83</v>
      </c>
      <c r="C102" s="47">
        <v>4.13</v>
      </c>
      <c r="D102" s="47">
        <v>0.3</v>
      </c>
      <c r="P102" s="45">
        <v>197103</v>
      </c>
      <c r="Q102">
        <f>'Q2 DATA 1965-2021'!O83-'Q2 DATA 1965-2021'!AM83</f>
        <v>3.8</v>
      </c>
      <c r="R102" s="47">
        <v>4.13</v>
      </c>
      <c r="S102" s="47">
        <v>0.3</v>
      </c>
      <c r="AE102" s="45">
        <v>197103</v>
      </c>
      <c r="AF102">
        <f>'Q2 DATA 1965-2021'!P83-'Q2 DATA 1965-2021'!AM83</f>
        <v>4.2</v>
      </c>
      <c r="AG102" s="47">
        <v>4.13</v>
      </c>
      <c r="AH102" s="47">
        <v>0.3</v>
      </c>
      <c r="AT102" s="45">
        <v>197103</v>
      </c>
      <c r="AU102">
        <f>'Q2 DATA 1965-2021'!Q83-'Q2 DATA 1965-2021'!AM83</f>
        <v>1.65</v>
      </c>
      <c r="AV102" s="47">
        <v>4.13</v>
      </c>
      <c r="AW102" s="47">
        <v>0.3</v>
      </c>
      <c r="BI102" s="45">
        <v>197103</v>
      </c>
      <c r="BJ102">
        <f>'Q2 DATA 1965-2021'!R83-'Q2 DATA 1965-2021'!AM83</f>
        <v>2.8600000000000003</v>
      </c>
      <c r="BK102" s="47">
        <v>4.13</v>
      </c>
      <c r="BL102" s="47">
        <v>0.3</v>
      </c>
    </row>
    <row r="103" spans="1:64" x14ac:dyDescent="0.2">
      <c r="A103" s="45">
        <v>197104</v>
      </c>
      <c r="B103">
        <f>'Q2 DATA 1965-2021'!N84-'Q2 DATA 1965-2021'!AM84</f>
        <v>3.2299999999999995</v>
      </c>
      <c r="C103" s="47">
        <v>3.15</v>
      </c>
      <c r="D103" s="47">
        <v>0.28000000000000003</v>
      </c>
      <c r="P103" s="45">
        <v>197104</v>
      </c>
      <c r="Q103">
        <f>'Q2 DATA 1965-2021'!O84-'Q2 DATA 1965-2021'!AM84</f>
        <v>4.58</v>
      </c>
      <c r="R103" s="47">
        <v>3.15</v>
      </c>
      <c r="S103" s="47">
        <v>0.28000000000000003</v>
      </c>
      <c r="AE103" s="45">
        <v>197104</v>
      </c>
      <c r="AF103">
        <f>'Q2 DATA 1965-2021'!P84-'Q2 DATA 1965-2021'!AM84</f>
        <v>1.41</v>
      </c>
      <c r="AG103" s="47">
        <v>3.15</v>
      </c>
      <c r="AH103" s="47">
        <v>0.28000000000000003</v>
      </c>
      <c r="AT103" s="45">
        <v>197104</v>
      </c>
      <c r="AU103">
        <f>'Q2 DATA 1965-2021'!Q84-'Q2 DATA 1965-2021'!AM84</f>
        <v>2.29</v>
      </c>
      <c r="AV103" s="47">
        <v>3.15</v>
      </c>
      <c r="AW103" s="47">
        <v>0.28000000000000003</v>
      </c>
      <c r="BI103" s="45">
        <v>197104</v>
      </c>
      <c r="BJ103">
        <f>'Q2 DATA 1965-2021'!R84-'Q2 DATA 1965-2021'!AM84</f>
        <v>6.5</v>
      </c>
      <c r="BK103" s="47">
        <v>3.15</v>
      </c>
      <c r="BL103" s="47">
        <v>0.28000000000000003</v>
      </c>
    </row>
    <row r="104" spans="1:64" x14ac:dyDescent="0.2">
      <c r="A104" s="45">
        <v>197105</v>
      </c>
      <c r="B104">
        <f>'Q2 DATA 1965-2021'!N85-'Q2 DATA 1965-2021'!AM85</f>
        <v>-2.85</v>
      </c>
      <c r="C104" s="47">
        <v>-3.98</v>
      </c>
      <c r="D104" s="47">
        <v>0.28999999999999998</v>
      </c>
      <c r="P104" s="45">
        <v>197105</v>
      </c>
      <c r="Q104">
        <f>'Q2 DATA 1965-2021'!O85-'Q2 DATA 1965-2021'!AM85</f>
        <v>-4.43</v>
      </c>
      <c r="R104" s="47">
        <v>-3.98</v>
      </c>
      <c r="S104" s="47">
        <v>0.28999999999999998</v>
      </c>
      <c r="AE104" s="45">
        <v>197105</v>
      </c>
      <c r="AF104">
        <f>'Q2 DATA 1965-2021'!P85-'Q2 DATA 1965-2021'!AM85</f>
        <v>-4.5999999999999996</v>
      </c>
      <c r="AG104" s="47">
        <v>-3.98</v>
      </c>
      <c r="AH104" s="47">
        <v>0.28999999999999998</v>
      </c>
      <c r="AT104" s="45">
        <v>197105</v>
      </c>
      <c r="AU104">
        <f>'Q2 DATA 1965-2021'!Q85-'Q2 DATA 1965-2021'!AM85</f>
        <v>-5.12</v>
      </c>
      <c r="AV104" s="47">
        <v>-3.98</v>
      </c>
      <c r="AW104" s="47">
        <v>0.28999999999999998</v>
      </c>
      <c r="BI104" s="45">
        <v>197105</v>
      </c>
      <c r="BJ104">
        <f>'Q2 DATA 1965-2021'!R85-'Q2 DATA 1965-2021'!AM85</f>
        <v>-4.28</v>
      </c>
      <c r="BK104" s="47">
        <v>-3.98</v>
      </c>
      <c r="BL104" s="47">
        <v>0.28999999999999998</v>
      </c>
    </row>
    <row r="105" spans="1:64" x14ac:dyDescent="0.2">
      <c r="A105" s="45">
        <v>197106</v>
      </c>
      <c r="B105">
        <f>'Q2 DATA 1965-2021'!N86-'Q2 DATA 1965-2021'!AM86</f>
        <v>0.73000000000000009</v>
      </c>
      <c r="C105" s="47">
        <v>-0.1</v>
      </c>
      <c r="D105" s="47">
        <v>0.37</v>
      </c>
      <c r="P105" s="45">
        <v>197106</v>
      </c>
      <c r="Q105">
        <f>'Q2 DATA 1965-2021'!O86-'Q2 DATA 1965-2021'!AM86</f>
        <v>-0.98</v>
      </c>
      <c r="R105" s="47">
        <v>-0.1</v>
      </c>
      <c r="S105" s="47">
        <v>0.37</v>
      </c>
      <c r="AE105" s="45">
        <v>197106</v>
      </c>
      <c r="AF105">
        <f>'Q2 DATA 1965-2021'!P86-'Q2 DATA 1965-2021'!AM86</f>
        <v>0.19999999999999996</v>
      </c>
      <c r="AG105" s="47">
        <v>-0.1</v>
      </c>
      <c r="AH105" s="47">
        <v>0.37</v>
      </c>
      <c r="AT105" s="45">
        <v>197106</v>
      </c>
      <c r="AU105">
        <f>'Q2 DATA 1965-2021'!Q86-'Q2 DATA 1965-2021'!AM86</f>
        <v>0</v>
      </c>
      <c r="AV105" s="47">
        <v>-0.1</v>
      </c>
      <c r="AW105" s="47">
        <v>0.37</v>
      </c>
      <c r="BI105" s="45">
        <v>197106</v>
      </c>
      <c r="BJ105">
        <f>'Q2 DATA 1965-2021'!R86-'Q2 DATA 1965-2021'!AM86</f>
        <v>-2.1</v>
      </c>
      <c r="BK105" s="47">
        <v>-0.1</v>
      </c>
      <c r="BL105" s="47">
        <v>0.37</v>
      </c>
    </row>
    <row r="106" spans="1:64" x14ac:dyDescent="0.2">
      <c r="A106" s="45">
        <v>197107</v>
      </c>
      <c r="B106">
        <f>'Q2 DATA 1965-2021'!N87-'Q2 DATA 1965-2021'!AM87</f>
        <v>-4.4800000000000004</v>
      </c>
      <c r="C106" s="47">
        <v>-4.5</v>
      </c>
      <c r="D106" s="47">
        <v>0.4</v>
      </c>
      <c r="P106" s="45">
        <v>197107</v>
      </c>
      <c r="Q106">
        <f>'Q2 DATA 1965-2021'!O87-'Q2 DATA 1965-2021'!AM87</f>
        <v>-4.7700000000000005</v>
      </c>
      <c r="R106" s="47">
        <v>-4.5</v>
      </c>
      <c r="S106" s="47">
        <v>0.4</v>
      </c>
      <c r="AE106" s="45">
        <v>197107</v>
      </c>
      <c r="AF106">
        <f>'Q2 DATA 1965-2021'!P87-'Q2 DATA 1965-2021'!AM87</f>
        <v>-3.85</v>
      </c>
      <c r="AG106" s="47">
        <v>-4.5</v>
      </c>
      <c r="AH106" s="47">
        <v>0.4</v>
      </c>
      <c r="AT106" s="45">
        <v>197107</v>
      </c>
      <c r="AU106">
        <f>'Q2 DATA 1965-2021'!Q87-'Q2 DATA 1965-2021'!AM87</f>
        <v>-4.26</v>
      </c>
      <c r="AV106" s="47">
        <v>-4.5</v>
      </c>
      <c r="AW106" s="47">
        <v>0.4</v>
      </c>
      <c r="BI106" s="45">
        <v>197107</v>
      </c>
      <c r="BJ106">
        <f>'Q2 DATA 1965-2021'!R87-'Q2 DATA 1965-2021'!AM87</f>
        <v>-6.42</v>
      </c>
      <c r="BK106" s="47">
        <v>-4.5</v>
      </c>
      <c r="BL106" s="47">
        <v>0.4</v>
      </c>
    </row>
    <row r="107" spans="1:64" x14ac:dyDescent="0.2">
      <c r="A107" s="45">
        <v>197108</v>
      </c>
      <c r="B107">
        <f>'Q2 DATA 1965-2021'!N88-'Q2 DATA 1965-2021'!AM88</f>
        <v>4.99</v>
      </c>
      <c r="C107" s="47">
        <v>3.79</v>
      </c>
      <c r="D107" s="47">
        <v>0.47</v>
      </c>
      <c r="P107" s="45">
        <v>197108</v>
      </c>
      <c r="Q107">
        <f>'Q2 DATA 1965-2021'!O88-'Q2 DATA 1965-2021'!AM88</f>
        <v>4.2200000000000006</v>
      </c>
      <c r="R107" s="47">
        <v>3.79</v>
      </c>
      <c r="S107" s="47">
        <v>0.47</v>
      </c>
      <c r="AE107" s="45">
        <v>197108</v>
      </c>
      <c r="AF107">
        <f>'Q2 DATA 1965-2021'!P88-'Q2 DATA 1965-2021'!AM88</f>
        <v>-0.62</v>
      </c>
      <c r="AG107" s="47">
        <v>3.79</v>
      </c>
      <c r="AH107" s="47">
        <v>0.47</v>
      </c>
      <c r="AT107" s="45">
        <v>197108</v>
      </c>
      <c r="AU107">
        <f>'Q2 DATA 1965-2021'!Q88-'Q2 DATA 1965-2021'!AM88</f>
        <v>2.2700000000000005</v>
      </c>
      <c r="AV107" s="47">
        <v>3.79</v>
      </c>
      <c r="AW107" s="47">
        <v>0.47</v>
      </c>
      <c r="BI107" s="45">
        <v>197108</v>
      </c>
      <c r="BJ107">
        <f>'Q2 DATA 1965-2021'!R88-'Q2 DATA 1965-2021'!AM88</f>
        <v>10.27</v>
      </c>
      <c r="BK107" s="47">
        <v>3.79</v>
      </c>
      <c r="BL107" s="47">
        <v>0.47</v>
      </c>
    </row>
    <row r="108" spans="1:64" x14ac:dyDescent="0.2">
      <c r="A108" s="45">
        <v>197109</v>
      </c>
      <c r="B108">
        <f>'Q2 DATA 1965-2021'!N89-'Q2 DATA 1965-2021'!AM89</f>
        <v>0.14000000000000001</v>
      </c>
      <c r="C108" s="47">
        <v>-0.85</v>
      </c>
      <c r="D108" s="47">
        <v>0.37</v>
      </c>
      <c r="P108" s="45">
        <v>197109</v>
      </c>
      <c r="Q108">
        <f>'Q2 DATA 1965-2021'!O89-'Q2 DATA 1965-2021'!AM89</f>
        <v>-1.35</v>
      </c>
      <c r="R108" s="47">
        <v>-0.85</v>
      </c>
      <c r="S108" s="47">
        <v>0.37</v>
      </c>
      <c r="AE108" s="45">
        <v>197109</v>
      </c>
      <c r="AF108">
        <f>'Q2 DATA 1965-2021'!P89-'Q2 DATA 1965-2021'!AM89</f>
        <v>-1.4100000000000001</v>
      </c>
      <c r="AG108" s="47">
        <v>-0.85</v>
      </c>
      <c r="AH108" s="47">
        <v>0.37</v>
      </c>
      <c r="AT108" s="45">
        <v>197109</v>
      </c>
      <c r="AU108">
        <f>'Q2 DATA 1965-2021'!Q89-'Q2 DATA 1965-2021'!AM89</f>
        <v>-1.6</v>
      </c>
      <c r="AV108" s="47">
        <v>-0.85</v>
      </c>
      <c r="AW108" s="47">
        <v>0.37</v>
      </c>
      <c r="BI108" s="45">
        <v>197109</v>
      </c>
      <c r="BJ108">
        <f>'Q2 DATA 1965-2021'!R89-'Q2 DATA 1965-2021'!AM89</f>
        <v>-3.2</v>
      </c>
      <c r="BK108" s="47">
        <v>-0.85</v>
      </c>
      <c r="BL108" s="47">
        <v>0.37</v>
      </c>
    </row>
    <row r="109" spans="1:64" x14ac:dyDescent="0.2">
      <c r="A109" s="45">
        <v>197110</v>
      </c>
      <c r="B109">
        <f>'Q2 DATA 1965-2021'!N90-'Q2 DATA 1965-2021'!AM90</f>
        <v>-4.09</v>
      </c>
      <c r="C109" s="47">
        <v>-4.42</v>
      </c>
      <c r="D109" s="47">
        <v>0.37</v>
      </c>
      <c r="P109" s="45">
        <v>197110</v>
      </c>
      <c r="Q109">
        <f>'Q2 DATA 1965-2021'!O90-'Q2 DATA 1965-2021'!AM90</f>
        <v>-5.9</v>
      </c>
      <c r="R109" s="47">
        <v>-4.42</v>
      </c>
      <c r="S109" s="47">
        <v>0.37</v>
      </c>
      <c r="AE109" s="45">
        <v>197110</v>
      </c>
      <c r="AF109">
        <f>'Q2 DATA 1965-2021'!P90-'Q2 DATA 1965-2021'!AM90</f>
        <v>-3.38</v>
      </c>
      <c r="AG109" s="47">
        <v>-4.42</v>
      </c>
      <c r="AH109" s="47">
        <v>0.37</v>
      </c>
      <c r="AT109" s="45">
        <v>197110</v>
      </c>
      <c r="AU109">
        <f>'Q2 DATA 1965-2021'!Q90-'Q2 DATA 1965-2021'!AM90</f>
        <v>-3.8600000000000003</v>
      </c>
      <c r="AV109" s="47">
        <v>-4.42</v>
      </c>
      <c r="AW109" s="47">
        <v>0.37</v>
      </c>
      <c r="BI109" s="45">
        <v>197110</v>
      </c>
      <c r="BJ109">
        <f>'Q2 DATA 1965-2021'!R90-'Q2 DATA 1965-2021'!AM90</f>
        <v>-5.51</v>
      </c>
      <c r="BK109" s="47">
        <v>-4.42</v>
      </c>
      <c r="BL109" s="47">
        <v>0.37</v>
      </c>
    </row>
    <row r="110" spans="1:64" x14ac:dyDescent="0.2">
      <c r="A110" s="45">
        <v>197111</v>
      </c>
      <c r="B110">
        <f>'Q2 DATA 1965-2021'!N91-'Q2 DATA 1965-2021'!AM91</f>
        <v>0.44999999999999996</v>
      </c>
      <c r="C110" s="47">
        <v>-0.46</v>
      </c>
      <c r="D110" s="47">
        <v>0.37</v>
      </c>
      <c r="P110" s="45">
        <v>197111</v>
      </c>
      <c r="Q110">
        <f>'Q2 DATA 1965-2021'!O91-'Q2 DATA 1965-2021'!AM91</f>
        <v>-0.8</v>
      </c>
      <c r="R110" s="47">
        <v>-0.46</v>
      </c>
      <c r="S110" s="47">
        <v>0.37</v>
      </c>
      <c r="AE110" s="45">
        <v>197111</v>
      </c>
      <c r="AF110">
        <f>'Q2 DATA 1965-2021'!P91-'Q2 DATA 1965-2021'!AM91</f>
        <v>-0.79</v>
      </c>
      <c r="AG110" s="47">
        <v>-0.46</v>
      </c>
      <c r="AH110" s="47">
        <v>0.37</v>
      </c>
      <c r="AT110" s="45">
        <v>197111</v>
      </c>
      <c r="AU110">
        <f>'Q2 DATA 1965-2021'!Q91-'Q2 DATA 1965-2021'!AM91</f>
        <v>-1.22</v>
      </c>
      <c r="AV110" s="47">
        <v>-0.46</v>
      </c>
      <c r="AW110" s="47">
        <v>0.37</v>
      </c>
      <c r="BI110" s="45">
        <v>197111</v>
      </c>
      <c r="BJ110">
        <f>'Q2 DATA 1965-2021'!R91-'Q2 DATA 1965-2021'!AM91</f>
        <v>-2.75</v>
      </c>
      <c r="BK110" s="47">
        <v>-0.46</v>
      </c>
      <c r="BL110" s="47">
        <v>0.37</v>
      </c>
    </row>
    <row r="111" spans="1:64" x14ac:dyDescent="0.2">
      <c r="A111" s="45">
        <v>197112</v>
      </c>
      <c r="B111">
        <f>'Q2 DATA 1965-2021'!N92-'Q2 DATA 1965-2021'!AM92</f>
        <v>8.620000000000001</v>
      </c>
      <c r="C111" s="47">
        <v>8.7100000000000009</v>
      </c>
      <c r="D111" s="47">
        <v>0.37</v>
      </c>
      <c r="P111" s="45">
        <v>197112</v>
      </c>
      <c r="Q111">
        <f>'Q2 DATA 1965-2021'!O92-'Q2 DATA 1965-2021'!AM92</f>
        <v>9.7000000000000011</v>
      </c>
      <c r="R111" s="47">
        <v>8.7100000000000009</v>
      </c>
      <c r="S111" s="47">
        <v>0.37</v>
      </c>
      <c r="AE111" s="45">
        <v>197112</v>
      </c>
      <c r="AF111">
        <f>'Q2 DATA 1965-2021'!P92-'Q2 DATA 1965-2021'!AM92</f>
        <v>8.5400000000000009</v>
      </c>
      <c r="AG111" s="47">
        <v>8.7100000000000009</v>
      </c>
      <c r="AH111" s="47">
        <v>0.37</v>
      </c>
      <c r="AT111" s="45">
        <v>197112</v>
      </c>
      <c r="AU111">
        <f>'Q2 DATA 1965-2021'!Q92-'Q2 DATA 1965-2021'!AM92</f>
        <v>7.4399999999999995</v>
      </c>
      <c r="AV111" s="47">
        <v>8.7100000000000009</v>
      </c>
      <c r="AW111" s="47">
        <v>0.37</v>
      </c>
      <c r="BI111" s="45">
        <v>197112</v>
      </c>
      <c r="BJ111">
        <f>'Q2 DATA 1965-2021'!R92-'Q2 DATA 1965-2021'!AM92</f>
        <v>10.5</v>
      </c>
      <c r="BK111" s="47">
        <v>8.7100000000000009</v>
      </c>
      <c r="BL111" s="47">
        <v>0.37</v>
      </c>
    </row>
    <row r="112" spans="1:64" x14ac:dyDescent="0.2">
      <c r="A112" s="45">
        <v>197201</v>
      </c>
      <c r="B112">
        <f>'Q2 DATA 1965-2021'!N93-'Q2 DATA 1965-2021'!AM93</f>
        <v>2.71</v>
      </c>
      <c r="C112" s="47">
        <v>2.4900000000000002</v>
      </c>
      <c r="D112" s="47">
        <v>0.28999999999999998</v>
      </c>
      <c r="P112" s="45">
        <v>197201</v>
      </c>
      <c r="Q112">
        <f>'Q2 DATA 1965-2021'!O93-'Q2 DATA 1965-2021'!AM93</f>
        <v>1.56</v>
      </c>
      <c r="R112" s="47">
        <v>2.4900000000000002</v>
      </c>
      <c r="S112" s="47">
        <v>0.28999999999999998</v>
      </c>
      <c r="AE112" s="45">
        <v>197201</v>
      </c>
      <c r="AF112">
        <f>'Q2 DATA 1965-2021'!P93-'Q2 DATA 1965-2021'!AM93</f>
        <v>0.12</v>
      </c>
      <c r="AG112" s="47">
        <v>2.4900000000000002</v>
      </c>
      <c r="AH112" s="47">
        <v>0.28999999999999998</v>
      </c>
      <c r="AT112" s="45">
        <v>197201</v>
      </c>
      <c r="AU112">
        <f>'Q2 DATA 1965-2021'!Q93-'Q2 DATA 1965-2021'!AM93</f>
        <v>1.85</v>
      </c>
      <c r="AV112" s="47">
        <v>2.4900000000000002</v>
      </c>
      <c r="AW112" s="47">
        <v>0.28999999999999998</v>
      </c>
      <c r="BI112" s="45">
        <v>197201</v>
      </c>
      <c r="BJ112">
        <f>'Q2 DATA 1965-2021'!R93-'Q2 DATA 1965-2021'!AM93</f>
        <v>8.120000000000001</v>
      </c>
      <c r="BK112" s="47">
        <v>2.4900000000000002</v>
      </c>
      <c r="BL112" s="47">
        <v>0.28999999999999998</v>
      </c>
    </row>
    <row r="113" spans="1:64" x14ac:dyDescent="0.2">
      <c r="A113" s="45">
        <v>197202</v>
      </c>
      <c r="B113">
        <f>'Q2 DATA 1965-2021'!N94-'Q2 DATA 1965-2021'!AM94</f>
        <v>4.55</v>
      </c>
      <c r="C113" s="47">
        <v>2.87</v>
      </c>
      <c r="D113" s="47">
        <v>0.25</v>
      </c>
      <c r="P113" s="45">
        <v>197202</v>
      </c>
      <c r="Q113">
        <f>'Q2 DATA 1965-2021'!O94-'Q2 DATA 1965-2021'!AM94</f>
        <v>2.4</v>
      </c>
      <c r="R113" s="47">
        <v>2.87</v>
      </c>
      <c r="S113" s="47">
        <v>0.25</v>
      </c>
      <c r="AE113" s="45">
        <v>197202</v>
      </c>
      <c r="AF113">
        <f>'Q2 DATA 1965-2021'!P94-'Q2 DATA 1965-2021'!AM94</f>
        <v>1.01</v>
      </c>
      <c r="AG113" s="47">
        <v>2.87</v>
      </c>
      <c r="AH113" s="47">
        <v>0.25</v>
      </c>
      <c r="AT113" s="45">
        <v>197202</v>
      </c>
      <c r="AU113">
        <f>'Q2 DATA 1965-2021'!Q94-'Q2 DATA 1965-2021'!AM94</f>
        <v>0.64</v>
      </c>
      <c r="AV113" s="47">
        <v>2.87</v>
      </c>
      <c r="AW113" s="47">
        <v>0.25</v>
      </c>
      <c r="BI113" s="45">
        <v>197202</v>
      </c>
      <c r="BJ113">
        <f>'Q2 DATA 1965-2021'!R94-'Q2 DATA 1965-2021'!AM94</f>
        <v>0.8899999999999999</v>
      </c>
      <c r="BK113" s="47">
        <v>2.87</v>
      </c>
      <c r="BL113" s="47">
        <v>0.25</v>
      </c>
    </row>
    <row r="114" spans="1:64" x14ac:dyDescent="0.2">
      <c r="A114" s="45">
        <v>197203</v>
      </c>
      <c r="B114">
        <f>'Q2 DATA 1965-2021'!N95-'Q2 DATA 1965-2021'!AM95</f>
        <v>2.13</v>
      </c>
      <c r="C114" s="47">
        <v>0.63</v>
      </c>
      <c r="D114" s="47">
        <v>0.27</v>
      </c>
      <c r="P114" s="45">
        <v>197203</v>
      </c>
      <c r="Q114">
        <f>'Q2 DATA 1965-2021'!O95-'Q2 DATA 1965-2021'!AM95</f>
        <v>0.14999999999999997</v>
      </c>
      <c r="R114" s="47">
        <v>0.63</v>
      </c>
      <c r="S114" s="47">
        <v>0.27</v>
      </c>
      <c r="AE114" s="45">
        <v>197203</v>
      </c>
      <c r="AF114">
        <f>'Q2 DATA 1965-2021'!P95-'Q2 DATA 1965-2021'!AM95</f>
        <v>-2.0099999999999998</v>
      </c>
      <c r="AG114" s="47">
        <v>0.63</v>
      </c>
      <c r="AH114" s="47">
        <v>0.27</v>
      </c>
      <c r="AT114" s="45">
        <v>197203</v>
      </c>
      <c r="AU114">
        <f>'Q2 DATA 1965-2021'!Q95-'Q2 DATA 1965-2021'!AM95</f>
        <v>-1.32</v>
      </c>
      <c r="AV114" s="47">
        <v>0.63</v>
      </c>
      <c r="AW114" s="47">
        <v>0.27</v>
      </c>
      <c r="BI114" s="45">
        <v>197203</v>
      </c>
      <c r="BJ114">
        <f>'Q2 DATA 1965-2021'!R95-'Q2 DATA 1965-2021'!AM95</f>
        <v>0.76</v>
      </c>
      <c r="BK114" s="47">
        <v>0.63</v>
      </c>
      <c r="BL114" s="47">
        <v>0.27</v>
      </c>
    </row>
    <row r="115" spans="1:64" x14ac:dyDescent="0.2">
      <c r="A115" s="45">
        <v>197204</v>
      </c>
      <c r="B115">
        <f>'Q2 DATA 1965-2021'!N96-'Q2 DATA 1965-2021'!AM96</f>
        <v>0.52</v>
      </c>
      <c r="C115" s="47">
        <v>0.28999999999999998</v>
      </c>
      <c r="D115" s="47">
        <v>0.28999999999999998</v>
      </c>
      <c r="P115" s="45">
        <v>197204</v>
      </c>
      <c r="Q115">
        <f>'Q2 DATA 1965-2021'!O96-'Q2 DATA 1965-2021'!AM96</f>
        <v>0.3</v>
      </c>
      <c r="R115" s="47">
        <v>0.28999999999999998</v>
      </c>
      <c r="S115" s="47">
        <v>0.28999999999999998</v>
      </c>
      <c r="AE115" s="45">
        <v>197204</v>
      </c>
      <c r="AF115">
        <f>'Q2 DATA 1965-2021'!P96-'Q2 DATA 1965-2021'!AM96</f>
        <v>-0.16999999999999998</v>
      </c>
      <c r="AG115" s="47">
        <v>0.28999999999999998</v>
      </c>
      <c r="AH115" s="47">
        <v>0.28999999999999998</v>
      </c>
      <c r="AT115" s="45">
        <v>197204</v>
      </c>
      <c r="AU115">
        <f>'Q2 DATA 1965-2021'!Q96-'Q2 DATA 1965-2021'!AM96</f>
        <v>0.21000000000000002</v>
      </c>
      <c r="AV115" s="47">
        <v>0.28999999999999998</v>
      </c>
      <c r="AW115" s="47">
        <v>0.28999999999999998</v>
      </c>
      <c r="BI115" s="45">
        <v>197204</v>
      </c>
      <c r="BJ115">
        <f>'Q2 DATA 1965-2021'!R96-'Q2 DATA 1965-2021'!AM96</f>
        <v>0.33</v>
      </c>
      <c r="BK115" s="47">
        <v>0.28999999999999998</v>
      </c>
      <c r="BL115" s="47">
        <v>0.28999999999999998</v>
      </c>
    </row>
    <row r="116" spans="1:64" x14ac:dyDescent="0.2">
      <c r="A116" s="45">
        <v>197205</v>
      </c>
      <c r="B116">
        <f>'Q2 DATA 1965-2021'!N97-'Q2 DATA 1965-2021'!AM97</f>
        <v>2.8400000000000003</v>
      </c>
      <c r="C116" s="47">
        <v>1.25</v>
      </c>
      <c r="D116" s="47">
        <v>0.3</v>
      </c>
      <c r="P116" s="45">
        <v>197205</v>
      </c>
      <c r="Q116">
        <f>'Q2 DATA 1965-2021'!O97-'Q2 DATA 1965-2021'!AM97</f>
        <v>-1.33</v>
      </c>
      <c r="R116" s="47">
        <v>1.25</v>
      </c>
      <c r="S116" s="47">
        <v>0.3</v>
      </c>
      <c r="AE116" s="45">
        <v>197205</v>
      </c>
      <c r="AF116">
        <f>'Q2 DATA 1965-2021'!P97-'Q2 DATA 1965-2021'!AM97</f>
        <v>1.48</v>
      </c>
      <c r="AG116" s="47">
        <v>1.25</v>
      </c>
      <c r="AH116" s="47">
        <v>0.3</v>
      </c>
      <c r="AT116" s="45">
        <v>197205</v>
      </c>
      <c r="AU116">
        <f>'Q2 DATA 1965-2021'!Q97-'Q2 DATA 1965-2021'!AM97</f>
        <v>4.0000000000000036E-2</v>
      </c>
      <c r="AV116" s="47">
        <v>1.25</v>
      </c>
      <c r="AW116" s="47">
        <v>0.3</v>
      </c>
      <c r="BI116" s="45">
        <v>197205</v>
      </c>
      <c r="BJ116">
        <f>'Q2 DATA 1965-2021'!R97-'Q2 DATA 1965-2021'!AM97</f>
        <v>-2.2599999999999998</v>
      </c>
      <c r="BK116" s="47">
        <v>1.25</v>
      </c>
      <c r="BL116" s="47">
        <v>0.3</v>
      </c>
    </row>
    <row r="117" spans="1:64" x14ac:dyDescent="0.2">
      <c r="A117" s="45">
        <v>197206</v>
      </c>
      <c r="B117">
        <f>'Q2 DATA 1965-2021'!N98-'Q2 DATA 1965-2021'!AM98</f>
        <v>-1.32</v>
      </c>
      <c r="C117" s="47">
        <v>-2.4300000000000002</v>
      </c>
      <c r="D117" s="47">
        <v>0.28999999999999998</v>
      </c>
      <c r="P117" s="45">
        <v>197206</v>
      </c>
      <c r="Q117">
        <f>'Q2 DATA 1965-2021'!O98-'Q2 DATA 1965-2021'!AM98</f>
        <v>-3.33</v>
      </c>
      <c r="R117" s="47">
        <v>-2.4300000000000002</v>
      </c>
      <c r="S117" s="47">
        <v>0.28999999999999998</v>
      </c>
      <c r="AE117" s="45">
        <v>197206</v>
      </c>
      <c r="AF117">
        <f>'Q2 DATA 1965-2021'!P98-'Q2 DATA 1965-2021'!AM98</f>
        <v>-2.88</v>
      </c>
      <c r="AG117" s="47">
        <v>-2.4300000000000002</v>
      </c>
      <c r="AH117" s="47">
        <v>0.28999999999999998</v>
      </c>
      <c r="AT117" s="45">
        <v>197206</v>
      </c>
      <c r="AU117">
        <f>'Q2 DATA 1965-2021'!Q98-'Q2 DATA 1965-2021'!AM98</f>
        <v>-3.18</v>
      </c>
      <c r="AV117" s="47">
        <v>-2.4300000000000002</v>
      </c>
      <c r="AW117" s="47">
        <v>0.28999999999999998</v>
      </c>
      <c r="BI117" s="45">
        <v>197206</v>
      </c>
      <c r="BJ117">
        <f>'Q2 DATA 1965-2021'!R98-'Q2 DATA 1965-2021'!AM98</f>
        <v>-6.17</v>
      </c>
      <c r="BK117" s="47">
        <v>-2.4300000000000002</v>
      </c>
      <c r="BL117" s="47">
        <v>0.28999999999999998</v>
      </c>
    </row>
    <row r="118" spans="1:64" x14ac:dyDescent="0.2">
      <c r="A118" s="45">
        <v>197207</v>
      </c>
      <c r="B118">
        <f>'Q2 DATA 1965-2021'!N99-'Q2 DATA 1965-2021'!AM99</f>
        <v>0.56000000000000005</v>
      </c>
      <c r="C118" s="47">
        <v>-0.8</v>
      </c>
      <c r="D118" s="47">
        <v>0.31</v>
      </c>
      <c r="P118" s="45">
        <v>197207</v>
      </c>
      <c r="Q118">
        <f>'Q2 DATA 1965-2021'!O99-'Q2 DATA 1965-2021'!AM99</f>
        <v>-2.35</v>
      </c>
      <c r="R118" s="47">
        <v>-0.8</v>
      </c>
      <c r="S118" s="47">
        <v>0.31</v>
      </c>
      <c r="AE118" s="45">
        <v>197207</v>
      </c>
      <c r="AF118">
        <f>'Q2 DATA 1965-2021'!P99-'Q2 DATA 1965-2021'!AM99</f>
        <v>-1.06</v>
      </c>
      <c r="AG118" s="47">
        <v>-0.8</v>
      </c>
      <c r="AH118" s="47">
        <v>0.31</v>
      </c>
      <c r="AT118" s="45">
        <v>197207</v>
      </c>
      <c r="AU118">
        <f>'Q2 DATA 1965-2021'!Q99-'Q2 DATA 1965-2021'!AM99</f>
        <v>-1.58</v>
      </c>
      <c r="AV118" s="47">
        <v>-0.8</v>
      </c>
      <c r="AW118" s="47">
        <v>0.31</v>
      </c>
      <c r="BI118" s="45">
        <v>197207</v>
      </c>
      <c r="BJ118">
        <f>'Q2 DATA 1965-2021'!R99-'Q2 DATA 1965-2021'!AM99</f>
        <v>-2.38</v>
      </c>
      <c r="BK118" s="47">
        <v>-0.8</v>
      </c>
      <c r="BL118" s="47">
        <v>0.31</v>
      </c>
    </row>
    <row r="119" spans="1:64" x14ac:dyDescent="0.2">
      <c r="A119" s="45">
        <v>197208</v>
      </c>
      <c r="B119">
        <f>'Q2 DATA 1965-2021'!N100-'Q2 DATA 1965-2021'!AM100</f>
        <v>0.36000000000000004</v>
      </c>
      <c r="C119" s="47">
        <v>3.26</v>
      </c>
      <c r="D119" s="47">
        <v>0.28999999999999998</v>
      </c>
      <c r="P119" s="45">
        <v>197208</v>
      </c>
      <c r="Q119">
        <f>'Q2 DATA 1965-2021'!O100-'Q2 DATA 1965-2021'!AM100</f>
        <v>4.8</v>
      </c>
      <c r="R119" s="47">
        <v>3.26</v>
      </c>
      <c r="S119" s="47">
        <v>0.28999999999999998</v>
      </c>
      <c r="AE119" s="45">
        <v>197208</v>
      </c>
      <c r="AF119">
        <f>'Q2 DATA 1965-2021'!P100-'Q2 DATA 1965-2021'!AM100</f>
        <v>5.71</v>
      </c>
      <c r="AG119" s="47">
        <v>3.26</v>
      </c>
      <c r="AH119" s="47">
        <v>0.28999999999999998</v>
      </c>
      <c r="AT119" s="45">
        <v>197208</v>
      </c>
      <c r="AU119">
        <f>'Q2 DATA 1965-2021'!Q100-'Q2 DATA 1965-2021'!AM100</f>
        <v>7.41</v>
      </c>
      <c r="AV119" s="47">
        <v>3.26</v>
      </c>
      <c r="AW119" s="47">
        <v>0.28999999999999998</v>
      </c>
      <c r="BI119" s="45">
        <v>197208</v>
      </c>
      <c r="BJ119">
        <f>'Q2 DATA 1965-2021'!R100-'Q2 DATA 1965-2021'!AM100</f>
        <v>5.0599999999999996</v>
      </c>
      <c r="BK119" s="47">
        <v>3.26</v>
      </c>
      <c r="BL119" s="47">
        <v>0.28999999999999998</v>
      </c>
    </row>
    <row r="120" spans="1:64" x14ac:dyDescent="0.2">
      <c r="A120" s="45">
        <v>197209</v>
      </c>
      <c r="B120">
        <f>'Q2 DATA 1965-2021'!N101-'Q2 DATA 1965-2021'!AM101</f>
        <v>-0.47000000000000003</v>
      </c>
      <c r="C120" s="47">
        <v>-1.1399999999999999</v>
      </c>
      <c r="D120" s="47">
        <v>0.34</v>
      </c>
      <c r="P120" s="45">
        <v>197209</v>
      </c>
      <c r="Q120">
        <f>'Q2 DATA 1965-2021'!O101-'Q2 DATA 1965-2021'!AM101</f>
        <v>-2.52</v>
      </c>
      <c r="R120" s="47">
        <v>-1.1399999999999999</v>
      </c>
      <c r="S120" s="47">
        <v>0.34</v>
      </c>
      <c r="AE120" s="45">
        <v>197209</v>
      </c>
      <c r="AF120">
        <f>'Q2 DATA 1965-2021'!P101-'Q2 DATA 1965-2021'!AM101</f>
        <v>-1.9400000000000002</v>
      </c>
      <c r="AG120" s="47">
        <v>-1.1399999999999999</v>
      </c>
      <c r="AH120" s="47">
        <v>0.34</v>
      </c>
      <c r="AT120" s="45">
        <v>197209</v>
      </c>
      <c r="AU120">
        <f>'Q2 DATA 1965-2021'!Q101-'Q2 DATA 1965-2021'!AM101</f>
        <v>0.57000000000000006</v>
      </c>
      <c r="AV120" s="47">
        <v>-1.1399999999999999</v>
      </c>
      <c r="AW120" s="47">
        <v>0.34</v>
      </c>
      <c r="BI120" s="45">
        <v>197209</v>
      </c>
      <c r="BJ120">
        <f>'Q2 DATA 1965-2021'!R101-'Q2 DATA 1965-2021'!AM101</f>
        <v>-4.04</v>
      </c>
      <c r="BK120" s="47">
        <v>-1.1399999999999999</v>
      </c>
      <c r="BL120" s="47">
        <v>0.34</v>
      </c>
    </row>
    <row r="121" spans="1:64" x14ac:dyDescent="0.2">
      <c r="A121" s="45">
        <v>197210</v>
      </c>
      <c r="B121">
        <f>'Q2 DATA 1965-2021'!N102-'Q2 DATA 1965-2021'!AM102</f>
        <v>0.17999999999999994</v>
      </c>
      <c r="C121" s="47">
        <v>0.52</v>
      </c>
      <c r="D121" s="47">
        <v>0.4</v>
      </c>
      <c r="P121" s="45">
        <v>197210</v>
      </c>
      <c r="Q121">
        <f>'Q2 DATA 1965-2021'!O102-'Q2 DATA 1965-2021'!AM102</f>
        <v>0.16000000000000003</v>
      </c>
      <c r="R121" s="47">
        <v>0.52</v>
      </c>
      <c r="S121" s="47">
        <v>0.4</v>
      </c>
      <c r="AE121" s="45">
        <v>197210</v>
      </c>
      <c r="AF121">
        <f>'Q2 DATA 1965-2021'!P102-'Q2 DATA 1965-2021'!AM102</f>
        <v>1.3599999999999999</v>
      </c>
      <c r="AG121" s="47">
        <v>0.52</v>
      </c>
      <c r="AH121" s="47">
        <v>0.4</v>
      </c>
      <c r="AT121" s="45">
        <v>197210</v>
      </c>
      <c r="AU121">
        <f>'Q2 DATA 1965-2021'!Q102-'Q2 DATA 1965-2021'!AM102</f>
        <v>1.7200000000000002</v>
      </c>
      <c r="AV121" s="47">
        <v>0.52</v>
      </c>
      <c r="AW121" s="47">
        <v>0.4</v>
      </c>
      <c r="BI121" s="45">
        <v>197210</v>
      </c>
      <c r="BJ121">
        <f>'Q2 DATA 1965-2021'!R102-'Q2 DATA 1965-2021'!AM102</f>
        <v>-0.39</v>
      </c>
      <c r="BK121" s="47">
        <v>0.52</v>
      </c>
      <c r="BL121" s="47">
        <v>0.4</v>
      </c>
    </row>
    <row r="122" spans="1:64" x14ac:dyDescent="0.2">
      <c r="A122" s="45">
        <v>197211</v>
      </c>
      <c r="B122">
        <f>'Q2 DATA 1965-2021'!N103-'Q2 DATA 1965-2021'!AM103</f>
        <v>1.7199999999999998</v>
      </c>
      <c r="C122" s="47">
        <v>4.5999999999999996</v>
      </c>
      <c r="D122" s="47">
        <v>0.37</v>
      </c>
      <c r="P122" s="45">
        <v>197211</v>
      </c>
      <c r="Q122">
        <f>'Q2 DATA 1965-2021'!O103-'Q2 DATA 1965-2021'!AM103</f>
        <v>6.09</v>
      </c>
      <c r="R122" s="47">
        <v>4.5999999999999996</v>
      </c>
      <c r="S122" s="47">
        <v>0.37</v>
      </c>
      <c r="AE122" s="45">
        <v>197211</v>
      </c>
      <c r="AF122">
        <f>'Q2 DATA 1965-2021'!P103-'Q2 DATA 1965-2021'!AM103</f>
        <v>6.41</v>
      </c>
      <c r="AG122" s="47">
        <v>4.5999999999999996</v>
      </c>
      <c r="AH122" s="47">
        <v>0.37</v>
      </c>
      <c r="AT122" s="45">
        <v>197211</v>
      </c>
      <c r="AU122">
        <f>'Q2 DATA 1965-2021'!Q103-'Q2 DATA 1965-2021'!AM103</f>
        <v>7.38</v>
      </c>
      <c r="AV122" s="47">
        <v>4.5999999999999996</v>
      </c>
      <c r="AW122" s="47">
        <v>0.37</v>
      </c>
      <c r="BI122" s="45">
        <v>197211</v>
      </c>
      <c r="BJ122">
        <f>'Q2 DATA 1965-2021'!R103-'Q2 DATA 1965-2021'!AM103</f>
        <v>10.450000000000001</v>
      </c>
      <c r="BK122" s="47">
        <v>4.5999999999999996</v>
      </c>
      <c r="BL122" s="47">
        <v>0.37</v>
      </c>
    </row>
    <row r="123" spans="1:64" x14ac:dyDescent="0.2">
      <c r="A123" s="45">
        <v>197212</v>
      </c>
      <c r="B123">
        <f>'Q2 DATA 1965-2021'!N104-'Q2 DATA 1965-2021'!AM104</f>
        <v>2.9</v>
      </c>
      <c r="C123" s="47">
        <v>0.62</v>
      </c>
      <c r="D123" s="47">
        <v>0.37</v>
      </c>
      <c r="P123" s="45">
        <v>197212</v>
      </c>
      <c r="Q123">
        <f>'Q2 DATA 1965-2021'!O104-'Q2 DATA 1965-2021'!AM104</f>
        <v>-0.84</v>
      </c>
      <c r="R123" s="47">
        <v>0.62</v>
      </c>
      <c r="S123" s="47">
        <v>0.37</v>
      </c>
      <c r="AE123" s="45">
        <v>197212</v>
      </c>
      <c r="AF123">
        <f>'Q2 DATA 1965-2021'!P104-'Q2 DATA 1965-2021'!AM104</f>
        <v>-1.1200000000000001</v>
      </c>
      <c r="AG123" s="47">
        <v>0.62</v>
      </c>
      <c r="AH123" s="47">
        <v>0.37</v>
      </c>
      <c r="AT123" s="45">
        <v>197212</v>
      </c>
      <c r="AU123">
        <f>'Q2 DATA 1965-2021'!Q104-'Q2 DATA 1965-2021'!AM104</f>
        <v>-0.81</v>
      </c>
      <c r="AV123" s="47">
        <v>0.62</v>
      </c>
      <c r="AW123" s="47">
        <v>0.37</v>
      </c>
      <c r="BI123" s="45">
        <v>197212</v>
      </c>
      <c r="BJ123">
        <f>'Q2 DATA 1965-2021'!R104-'Q2 DATA 1965-2021'!AM104</f>
        <v>-3.29</v>
      </c>
      <c r="BK123" s="47">
        <v>0.62</v>
      </c>
      <c r="BL123" s="47">
        <v>0.37</v>
      </c>
    </row>
    <row r="124" spans="1:64" x14ac:dyDescent="0.2">
      <c r="A124" s="45">
        <v>197301</v>
      </c>
      <c r="B124">
        <f>'Q2 DATA 1965-2021'!N105-'Q2 DATA 1965-2021'!AM105</f>
        <v>-2.6999999999999997</v>
      </c>
      <c r="C124" s="47">
        <v>-3.29</v>
      </c>
      <c r="D124" s="47">
        <v>0.44</v>
      </c>
      <c r="P124" s="45">
        <v>197301</v>
      </c>
      <c r="Q124">
        <f>'Q2 DATA 1965-2021'!O105-'Q2 DATA 1965-2021'!AM105</f>
        <v>-5.3500000000000005</v>
      </c>
      <c r="R124" s="47">
        <v>-3.29</v>
      </c>
      <c r="S124" s="47">
        <v>0.44</v>
      </c>
      <c r="AE124" s="45">
        <v>197301</v>
      </c>
      <c r="AF124">
        <f>'Q2 DATA 1965-2021'!P105-'Q2 DATA 1965-2021'!AM105</f>
        <v>-3.12</v>
      </c>
      <c r="AG124" s="47">
        <v>-3.29</v>
      </c>
      <c r="AH124" s="47">
        <v>0.44</v>
      </c>
      <c r="AT124" s="45">
        <v>197301</v>
      </c>
      <c r="AU124">
        <f>'Q2 DATA 1965-2021'!Q105-'Q2 DATA 1965-2021'!AM105</f>
        <v>-0.78</v>
      </c>
      <c r="AV124" s="47">
        <v>-3.29</v>
      </c>
      <c r="AW124" s="47">
        <v>0.44</v>
      </c>
      <c r="BI124" s="45">
        <v>197301</v>
      </c>
      <c r="BJ124">
        <f>'Q2 DATA 1965-2021'!R105-'Q2 DATA 1965-2021'!AM105</f>
        <v>-4.71</v>
      </c>
      <c r="BK124" s="47">
        <v>-3.29</v>
      </c>
      <c r="BL124" s="47">
        <v>0.44</v>
      </c>
    </row>
    <row r="125" spans="1:64" x14ac:dyDescent="0.2">
      <c r="A125" s="45">
        <v>197302</v>
      </c>
      <c r="B125">
        <f>'Q2 DATA 1965-2021'!N106-'Q2 DATA 1965-2021'!AM106</f>
        <v>-3.5</v>
      </c>
      <c r="C125" s="47">
        <v>-4.8499999999999996</v>
      </c>
      <c r="D125" s="47">
        <v>0.41</v>
      </c>
      <c r="P125" s="45">
        <v>197302</v>
      </c>
      <c r="Q125">
        <f>'Q2 DATA 1965-2021'!O106-'Q2 DATA 1965-2021'!AM106</f>
        <v>-4.9400000000000004</v>
      </c>
      <c r="R125" s="47">
        <v>-4.8499999999999996</v>
      </c>
      <c r="S125" s="47">
        <v>0.41</v>
      </c>
      <c r="AE125" s="45">
        <v>197302</v>
      </c>
      <c r="AF125">
        <f>'Q2 DATA 1965-2021'!P106-'Q2 DATA 1965-2021'!AM106</f>
        <v>-5.55</v>
      </c>
      <c r="AG125" s="47">
        <v>-4.8499999999999996</v>
      </c>
      <c r="AH125" s="47">
        <v>0.41</v>
      </c>
      <c r="AT125" s="45">
        <v>197302</v>
      </c>
      <c r="AU125">
        <f>'Q2 DATA 1965-2021'!Q106-'Q2 DATA 1965-2021'!AM106</f>
        <v>-6.0200000000000005</v>
      </c>
      <c r="AV125" s="47">
        <v>-4.8499999999999996</v>
      </c>
      <c r="AW125" s="47">
        <v>0.41</v>
      </c>
      <c r="BI125" s="45">
        <v>197302</v>
      </c>
      <c r="BJ125">
        <f>'Q2 DATA 1965-2021'!R106-'Q2 DATA 1965-2021'!AM106</f>
        <v>-4.42</v>
      </c>
      <c r="BK125" s="47">
        <v>-4.8499999999999996</v>
      </c>
      <c r="BL125" s="47">
        <v>0.41</v>
      </c>
    </row>
    <row r="126" spans="1:64" x14ac:dyDescent="0.2">
      <c r="A126" s="45">
        <v>197303</v>
      </c>
      <c r="B126">
        <f>'Q2 DATA 1965-2021'!N107-'Q2 DATA 1965-2021'!AM107</f>
        <v>-1.58</v>
      </c>
      <c r="C126" s="47">
        <v>-1.3</v>
      </c>
      <c r="D126" s="47">
        <v>0.46</v>
      </c>
      <c r="P126" s="45">
        <v>197303</v>
      </c>
      <c r="Q126">
        <f>'Q2 DATA 1965-2021'!O107-'Q2 DATA 1965-2021'!AM107</f>
        <v>-2.29</v>
      </c>
      <c r="R126" s="47">
        <v>-1.3</v>
      </c>
      <c r="S126" s="47">
        <v>0.46</v>
      </c>
      <c r="AE126" s="45">
        <v>197303</v>
      </c>
      <c r="AF126">
        <f>'Q2 DATA 1965-2021'!P107-'Q2 DATA 1965-2021'!AM107</f>
        <v>-5.0000000000000044E-2</v>
      </c>
      <c r="AG126" s="47">
        <v>-1.3</v>
      </c>
      <c r="AH126" s="47">
        <v>0.46</v>
      </c>
      <c r="AT126" s="45">
        <v>197303</v>
      </c>
      <c r="AU126">
        <f>'Q2 DATA 1965-2021'!Q107-'Q2 DATA 1965-2021'!AM107</f>
        <v>0.57000000000000006</v>
      </c>
      <c r="AV126" s="47">
        <v>-1.3</v>
      </c>
      <c r="AW126" s="47">
        <v>0.46</v>
      </c>
      <c r="BI126" s="45">
        <v>197303</v>
      </c>
      <c r="BJ126">
        <f>'Q2 DATA 1965-2021'!R107-'Q2 DATA 1965-2021'!AM107</f>
        <v>0.27999999999999997</v>
      </c>
      <c r="BK126" s="47">
        <v>-1.3</v>
      </c>
      <c r="BL126" s="47">
        <v>0.46</v>
      </c>
    </row>
    <row r="127" spans="1:64" x14ac:dyDescent="0.2">
      <c r="A127" s="45">
        <v>197304</v>
      </c>
      <c r="B127">
        <f>'Q2 DATA 1965-2021'!N108-'Q2 DATA 1965-2021'!AM108</f>
        <v>-6.9600000000000009</v>
      </c>
      <c r="C127" s="47">
        <v>-5.68</v>
      </c>
      <c r="D127" s="47">
        <v>0.52</v>
      </c>
      <c r="P127" s="45">
        <v>197304</v>
      </c>
      <c r="Q127">
        <f>'Q2 DATA 1965-2021'!O108-'Q2 DATA 1965-2021'!AM108</f>
        <v>-5.1899999999999995</v>
      </c>
      <c r="R127" s="47">
        <v>-5.68</v>
      </c>
      <c r="S127" s="47">
        <v>0.52</v>
      </c>
      <c r="AE127" s="45">
        <v>197304</v>
      </c>
      <c r="AF127">
        <f>'Q2 DATA 1965-2021'!P108-'Q2 DATA 1965-2021'!AM108</f>
        <v>-3.09</v>
      </c>
      <c r="AG127" s="47">
        <v>-5.68</v>
      </c>
      <c r="AH127" s="47">
        <v>0.52</v>
      </c>
      <c r="AT127" s="45">
        <v>197304</v>
      </c>
      <c r="AU127">
        <f>'Q2 DATA 1965-2021'!Q108-'Q2 DATA 1965-2021'!AM108</f>
        <v>-1.96</v>
      </c>
      <c r="AV127" s="47">
        <v>-5.68</v>
      </c>
      <c r="AW127" s="47">
        <v>0.52</v>
      </c>
      <c r="BI127" s="45">
        <v>197304</v>
      </c>
      <c r="BJ127">
        <f>'Q2 DATA 1965-2021'!R108-'Q2 DATA 1965-2021'!AM108</f>
        <v>-4.2799999999999994</v>
      </c>
      <c r="BK127" s="47">
        <v>-5.68</v>
      </c>
      <c r="BL127" s="47">
        <v>0.52</v>
      </c>
    </row>
    <row r="128" spans="1:64" x14ac:dyDescent="0.2">
      <c r="A128" s="45">
        <v>197305</v>
      </c>
      <c r="B128">
        <f>'Q2 DATA 1965-2021'!N109-'Q2 DATA 1965-2021'!AM109</f>
        <v>-1.08</v>
      </c>
      <c r="C128" s="47">
        <v>-2.94</v>
      </c>
      <c r="D128" s="47">
        <v>0.51</v>
      </c>
      <c r="P128" s="45">
        <v>197305</v>
      </c>
      <c r="Q128">
        <f>'Q2 DATA 1965-2021'!O109-'Q2 DATA 1965-2021'!AM109</f>
        <v>-3.6799999999999997</v>
      </c>
      <c r="R128" s="47">
        <v>-2.94</v>
      </c>
      <c r="S128" s="47">
        <v>0.51</v>
      </c>
      <c r="AE128" s="45">
        <v>197305</v>
      </c>
      <c r="AF128">
        <f>'Q2 DATA 1965-2021'!P109-'Q2 DATA 1965-2021'!AM109</f>
        <v>-2.3899999999999997</v>
      </c>
      <c r="AG128" s="47">
        <v>-2.94</v>
      </c>
      <c r="AH128" s="47">
        <v>0.51</v>
      </c>
      <c r="AT128" s="45">
        <v>197305</v>
      </c>
      <c r="AU128">
        <f>'Q2 DATA 1965-2021'!Q109-'Q2 DATA 1965-2021'!AM109</f>
        <v>-3.88</v>
      </c>
      <c r="AV128" s="47">
        <v>-2.94</v>
      </c>
      <c r="AW128" s="47">
        <v>0.51</v>
      </c>
      <c r="BI128" s="45">
        <v>197305</v>
      </c>
      <c r="BJ128">
        <f>'Q2 DATA 1965-2021'!R109-'Q2 DATA 1965-2021'!AM109</f>
        <v>-6.7</v>
      </c>
      <c r="BK128" s="47">
        <v>-2.94</v>
      </c>
      <c r="BL128" s="47">
        <v>0.51</v>
      </c>
    </row>
    <row r="129" spans="1:64" x14ac:dyDescent="0.2">
      <c r="A129" s="45">
        <v>197306</v>
      </c>
      <c r="B129">
        <f>'Q2 DATA 1965-2021'!N110-'Q2 DATA 1965-2021'!AM110</f>
        <v>-1.31</v>
      </c>
      <c r="C129" s="47">
        <v>-1.57</v>
      </c>
      <c r="D129" s="47">
        <v>0.51</v>
      </c>
      <c r="P129" s="45">
        <v>197306</v>
      </c>
      <c r="Q129">
        <f>'Q2 DATA 1965-2021'!O110-'Q2 DATA 1965-2021'!AM110</f>
        <v>-1.7</v>
      </c>
      <c r="R129" s="47">
        <v>-1.57</v>
      </c>
      <c r="S129" s="47">
        <v>0.51</v>
      </c>
      <c r="AE129" s="45">
        <v>197306</v>
      </c>
      <c r="AF129">
        <f>'Q2 DATA 1965-2021'!P110-'Q2 DATA 1965-2021'!AM110</f>
        <v>-0.87</v>
      </c>
      <c r="AG129" s="47">
        <v>-1.57</v>
      </c>
      <c r="AH129" s="47">
        <v>0.51</v>
      </c>
      <c r="AT129" s="45">
        <v>197306</v>
      </c>
      <c r="AU129">
        <f>'Q2 DATA 1965-2021'!Q110-'Q2 DATA 1965-2021'!AM110</f>
        <v>-1.38</v>
      </c>
      <c r="AV129" s="47">
        <v>-1.57</v>
      </c>
      <c r="AW129" s="47">
        <v>0.51</v>
      </c>
      <c r="BI129" s="45">
        <v>197306</v>
      </c>
      <c r="BJ129">
        <f>'Q2 DATA 1965-2021'!R110-'Q2 DATA 1965-2021'!AM110</f>
        <v>-3.04</v>
      </c>
      <c r="BK129" s="47">
        <v>-1.57</v>
      </c>
      <c r="BL129" s="47">
        <v>0.51</v>
      </c>
    </row>
    <row r="130" spans="1:64" x14ac:dyDescent="0.2">
      <c r="A130" s="45">
        <v>197307</v>
      </c>
      <c r="B130">
        <f>'Q2 DATA 1965-2021'!N111-'Q2 DATA 1965-2021'!AM111</f>
        <v>6.33</v>
      </c>
      <c r="C130" s="47">
        <v>5.05</v>
      </c>
      <c r="D130" s="47">
        <v>0.64</v>
      </c>
      <c r="P130" s="45">
        <v>197307</v>
      </c>
      <c r="Q130">
        <f>'Q2 DATA 1965-2021'!O111-'Q2 DATA 1965-2021'!AM111</f>
        <v>6.71</v>
      </c>
      <c r="R130" s="47">
        <v>5.05</v>
      </c>
      <c r="S130" s="47">
        <v>0.64</v>
      </c>
      <c r="AE130" s="45">
        <v>197307</v>
      </c>
      <c r="AF130">
        <f>'Q2 DATA 1965-2021'!P111-'Q2 DATA 1965-2021'!AM111</f>
        <v>1.0299999999999998</v>
      </c>
      <c r="AG130" s="47">
        <v>5.05</v>
      </c>
      <c r="AH130" s="47">
        <v>0.64</v>
      </c>
      <c r="AT130" s="45">
        <v>197307</v>
      </c>
      <c r="AU130">
        <f>'Q2 DATA 1965-2021'!Q111-'Q2 DATA 1965-2021'!AM111</f>
        <v>2.2599999999999998</v>
      </c>
      <c r="AV130" s="47">
        <v>5.05</v>
      </c>
      <c r="AW130" s="47">
        <v>0.64</v>
      </c>
      <c r="BI130" s="45">
        <v>197307</v>
      </c>
      <c r="BJ130">
        <f>'Q2 DATA 1965-2021'!R111-'Q2 DATA 1965-2021'!AM111</f>
        <v>6.3000000000000007</v>
      </c>
      <c r="BK130" s="47">
        <v>5.05</v>
      </c>
      <c r="BL130" s="47">
        <v>0.64</v>
      </c>
    </row>
    <row r="131" spans="1:64" x14ac:dyDescent="0.2">
      <c r="A131" s="45">
        <v>197308</v>
      </c>
      <c r="B131">
        <f>'Q2 DATA 1965-2021'!N112-'Q2 DATA 1965-2021'!AM112</f>
        <v>-4.08</v>
      </c>
      <c r="C131" s="47">
        <v>-3.82</v>
      </c>
      <c r="D131" s="47">
        <v>0.7</v>
      </c>
      <c r="P131" s="45">
        <v>197308</v>
      </c>
      <c r="Q131">
        <f>'Q2 DATA 1965-2021'!O112-'Q2 DATA 1965-2021'!AM112</f>
        <v>-3.3</v>
      </c>
      <c r="R131" s="47">
        <v>-3.82</v>
      </c>
      <c r="S131" s="47">
        <v>0.7</v>
      </c>
      <c r="AE131" s="45">
        <v>197308</v>
      </c>
      <c r="AF131">
        <f>'Q2 DATA 1965-2021'!P112-'Q2 DATA 1965-2021'!AM112</f>
        <v>-4.32</v>
      </c>
      <c r="AG131" s="47">
        <v>-3.82</v>
      </c>
      <c r="AH131" s="47">
        <v>0.7</v>
      </c>
      <c r="AT131" s="45">
        <v>197308</v>
      </c>
      <c r="AU131">
        <f>'Q2 DATA 1965-2021'!Q112-'Q2 DATA 1965-2021'!AM112</f>
        <v>-3.41</v>
      </c>
      <c r="AV131" s="47">
        <v>-3.82</v>
      </c>
      <c r="AW131" s="47">
        <v>0.7</v>
      </c>
      <c r="BI131" s="45">
        <v>197308</v>
      </c>
      <c r="BJ131">
        <f>'Q2 DATA 1965-2021'!R112-'Q2 DATA 1965-2021'!AM112</f>
        <v>-1.54</v>
      </c>
      <c r="BK131" s="47">
        <v>-3.82</v>
      </c>
      <c r="BL131" s="47">
        <v>0.7</v>
      </c>
    </row>
    <row r="132" spans="1:64" x14ac:dyDescent="0.2">
      <c r="A132" s="45">
        <v>197309</v>
      </c>
      <c r="B132">
        <f>'Q2 DATA 1965-2021'!N113-'Q2 DATA 1965-2021'!AM113</f>
        <v>1.1200000000000001</v>
      </c>
      <c r="C132" s="47">
        <v>4.75</v>
      </c>
      <c r="D132" s="47">
        <v>0.68</v>
      </c>
      <c r="P132" s="45">
        <v>197309</v>
      </c>
      <c r="Q132">
        <f>'Q2 DATA 1965-2021'!O113-'Q2 DATA 1965-2021'!AM113</f>
        <v>7.9</v>
      </c>
      <c r="R132" s="47">
        <v>4.75</v>
      </c>
      <c r="S132" s="47">
        <v>0.68</v>
      </c>
      <c r="AE132" s="45">
        <v>197309</v>
      </c>
      <c r="AF132">
        <f>'Q2 DATA 1965-2021'!P113-'Q2 DATA 1965-2021'!AM113</f>
        <v>8.39</v>
      </c>
      <c r="AG132" s="47">
        <v>4.75</v>
      </c>
      <c r="AH132" s="47">
        <v>0.68</v>
      </c>
      <c r="AT132" s="45">
        <v>197309</v>
      </c>
      <c r="AU132">
        <f>'Q2 DATA 1965-2021'!Q113-'Q2 DATA 1965-2021'!AM113</f>
        <v>8.07</v>
      </c>
      <c r="AV132" s="47">
        <v>4.75</v>
      </c>
      <c r="AW132" s="47">
        <v>0.68</v>
      </c>
      <c r="BI132" s="45">
        <v>197309</v>
      </c>
      <c r="BJ132">
        <f>'Q2 DATA 1965-2021'!R113-'Q2 DATA 1965-2021'!AM113</f>
        <v>8.61</v>
      </c>
      <c r="BK132" s="47">
        <v>4.75</v>
      </c>
      <c r="BL132" s="47">
        <v>0.68</v>
      </c>
    </row>
    <row r="133" spans="1:64" x14ac:dyDescent="0.2">
      <c r="A133" s="45">
        <v>197310</v>
      </c>
      <c r="B133">
        <f>'Q2 DATA 1965-2021'!N114-'Q2 DATA 1965-2021'!AM114</f>
        <v>-0.64</v>
      </c>
      <c r="C133" s="47">
        <v>-0.83</v>
      </c>
      <c r="D133" s="47">
        <v>0.65</v>
      </c>
      <c r="P133" s="45">
        <v>197310</v>
      </c>
      <c r="Q133">
        <f>'Q2 DATA 1965-2021'!O114-'Q2 DATA 1965-2021'!AM114</f>
        <v>-1.29</v>
      </c>
      <c r="R133" s="47">
        <v>-0.83</v>
      </c>
      <c r="S133" s="47">
        <v>0.65</v>
      </c>
      <c r="AE133" s="45">
        <v>197310</v>
      </c>
      <c r="AF133">
        <f>'Q2 DATA 1965-2021'!P114-'Q2 DATA 1965-2021'!AM114</f>
        <v>-0.28000000000000003</v>
      </c>
      <c r="AG133" s="47">
        <v>-0.83</v>
      </c>
      <c r="AH133" s="47">
        <v>0.65</v>
      </c>
      <c r="AT133" s="45">
        <v>197310</v>
      </c>
      <c r="AU133">
        <f>'Q2 DATA 1965-2021'!Q114-'Q2 DATA 1965-2021'!AM114</f>
        <v>-2.73</v>
      </c>
      <c r="AV133" s="47">
        <v>-0.83</v>
      </c>
      <c r="AW133" s="47">
        <v>0.65</v>
      </c>
      <c r="BI133" s="45">
        <v>197310</v>
      </c>
      <c r="BJ133">
        <f>'Q2 DATA 1965-2021'!R114-'Q2 DATA 1965-2021'!AM114</f>
        <v>1.4100000000000001</v>
      </c>
      <c r="BK133" s="47">
        <v>-0.83</v>
      </c>
      <c r="BL133" s="47">
        <v>0.65</v>
      </c>
    </row>
    <row r="134" spans="1:64" x14ac:dyDescent="0.2">
      <c r="A134" s="45">
        <v>197311</v>
      </c>
      <c r="B134">
        <f>'Q2 DATA 1965-2021'!N115-'Q2 DATA 1965-2021'!AM115</f>
        <v>-13.1</v>
      </c>
      <c r="C134" s="47">
        <v>-12.75</v>
      </c>
      <c r="D134" s="47">
        <v>0.56000000000000005</v>
      </c>
      <c r="P134" s="45">
        <v>197311</v>
      </c>
      <c r="Q134">
        <f>'Q2 DATA 1965-2021'!O115-'Q2 DATA 1965-2021'!AM115</f>
        <v>-15</v>
      </c>
      <c r="R134" s="47">
        <v>-12.75</v>
      </c>
      <c r="S134" s="47">
        <v>0.56000000000000005</v>
      </c>
      <c r="AE134" s="45">
        <v>197311</v>
      </c>
      <c r="AF134">
        <f>'Q2 DATA 1965-2021'!P115-'Q2 DATA 1965-2021'!AM115</f>
        <v>-12.55</v>
      </c>
      <c r="AG134" s="47">
        <v>-12.75</v>
      </c>
      <c r="AH134" s="47">
        <v>0.56000000000000005</v>
      </c>
      <c r="AT134" s="45">
        <v>197311</v>
      </c>
      <c r="AU134">
        <f>'Q2 DATA 1965-2021'!Q115-'Q2 DATA 1965-2021'!AM115</f>
        <v>-9.1100000000000012</v>
      </c>
      <c r="AV134" s="47">
        <v>-12.75</v>
      </c>
      <c r="AW134" s="47">
        <v>0.56000000000000005</v>
      </c>
      <c r="BI134" s="45">
        <v>197311</v>
      </c>
      <c r="BJ134">
        <f>'Q2 DATA 1965-2021'!R115-'Q2 DATA 1965-2021'!AM115</f>
        <v>-13.05</v>
      </c>
      <c r="BK134" s="47">
        <v>-12.75</v>
      </c>
      <c r="BL134" s="47">
        <v>0.56000000000000005</v>
      </c>
    </row>
    <row r="135" spans="1:64" x14ac:dyDescent="0.2">
      <c r="A135" s="45">
        <v>197312</v>
      </c>
      <c r="B135">
        <f>'Q2 DATA 1965-2021'!N116-'Q2 DATA 1965-2021'!AM116</f>
        <v>-2.16</v>
      </c>
      <c r="C135" s="47">
        <v>0.61</v>
      </c>
      <c r="D135" s="47">
        <v>0.64</v>
      </c>
      <c r="P135" s="45">
        <v>197312</v>
      </c>
      <c r="Q135">
        <f>'Q2 DATA 1965-2021'!O116-'Q2 DATA 1965-2021'!AM116</f>
        <v>9.9999999999999978E-2</v>
      </c>
      <c r="R135" s="47">
        <v>0.61</v>
      </c>
      <c r="S135" s="47">
        <v>0.64</v>
      </c>
      <c r="AE135" s="45">
        <v>197312</v>
      </c>
      <c r="AF135">
        <f>'Q2 DATA 1965-2021'!P116-'Q2 DATA 1965-2021'!AM116</f>
        <v>5.65</v>
      </c>
      <c r="AG135" s="47">
        <v>0.61</v>
      </c>
      <c r="AH135" s="47">
        <v>0.64</v>
      </c>
      <c r="AT135" s="45">
        <v>197312</v>
      </c>
      <c r="AU135">
        <f>'Q2 DATA 1965-2021'!Q116-'Q2 DATA 1965-2021'!AM116</f>
        <v>3.2199999999999998</v>
      </c>
      <c r="AV135" s="47">
        <v>0.61</v>
      </c>
      <c r="AW135" s="47">
        <v>0.64</v>
      </c>
      <c r="BI135" s="45">
        <v>197312</v>
      </c>
      <c r="BJ135">
        <f>'Q2 DATA 1965-2021'!R116-'Q2 DATA 1965-2021'!AM116</f>
        <v>5.98</v>
      </c>
      <c r="BK135" s="47">
        <v>0.61</v>
      </c>
      <c r="BL135" s="47">
        <v>0.64</v>
      </c>
    </row>
    <row r="136" spans="1:64" x14ac:dyDescent="0.2">
      <c r="A136" s="45">
        <v>197401</v>
      </c>
      <c r="B136">
        <f>'Q2 DATA 1965-2021'!N117-'Q2 DATA 1965-2021'!AM117</f>
        <v>-2.11</v>
      </c>
      <c r="C136" s="47">
        <v>-0.17</v>
      </c>
      <c r="D136" s="47">
        <v>0.63</v>
      </c>
      <c r="P136" s="45">
        <v>197401</v>
      </c>
      <c r="Q136">
        <f>'Q2 DATA 1965-2021'!O117-'Q2 DATA 1965-2021'!AM117</f>
        <v>1.71</v>
      </c>
      <c r="R136" s="47">
        <v>-0.17</v>
      </c>
      <c r="S136" s="47">
        <v>0.63</v>
      </c>
      <c r="AE136" s="45">
        <v>197401</v>
      </c>
      <c r="AF136">
        <f>'Q2 DATA 1965-2021'!P117-'Q2 DATA 1965-2021'!AM117</f>
        <v>-1.47</v>
      </c>
      <c r="AG136" s="47">
        <v>-0.17</v>
      </c>
      <c r="AH136" s="47">
        <v>0.63</v>
      </c>
      <c r="AT136" s="45">
        <v>197401</v>
      </c>
      <c r="AU136">
        <f>'Q2 DATA 1965-2021'!Q117-'Q2 DATA 1965-2021'!AM117</f>
        <v>2.3600000000000003</v>
      </c>
      <c r="AV136" s="47">
        <v>-0.17</v>
      </c>
      <c r="AW136" s="47">
        <v>0.63</v>
      </c>
      <c r="BI136" s="45">
        <v>197401</v>
      </c>
      <c r="BJ136">
        <f>'Q2 DATA 1965-2021'!R117-'Q2 DATA 1965-2021'!AM117</f>
        <v>4.79</v>
      </c>
      <c r="BK136" s="47">
        <v>-0.17</v>
      </c>
      <c r="BL136" s="47">
        <v>0.63</v>
      </c>
    </row>
    <row r="137" spans="1:64" x14ac:dyDescent="0.2">
      <c r="A137" s="45">
        <v>197402</v>
      </c>
      <c r="B137">
        <f>'Q2 DATA 1965-2021'!N118-'Q2 DATA 1965-2021'!AM118</f>
        <v>-1.8599999999999999</v>
      </c>
      <c r="C137" s="47">
        <v>-0.47</v>
      </c>
      <c r="D137" s="47">
        <v>0.57999999999999996</v>
      </c>
      <c r="P137" s="45">
        <v>197402</v>
      </c>
      <c r="Q137">
        <f>'Q2 DATA 1965-2021'!O118-'Q2 DATA 1965-2021'!AM118</f>
        <v>0.65</v>
      </c>
      <c r="R137" s="47">
        <v>-0.47</v>
      </c>
      <c r="S137" s="47">
        <v>0.57999999999999996</v>
      </c>
      <c r="AE137" s="45">
        <v>197402</v>
      </c>
      <c r="AF137">
        <f>'Q2 DATA 1965-2021'!P118-'Q2 DATA 1965-2021'!AM118</f>
        <v>-0.80999999999999994</v>
      </c>
      <c r="AG137" s="47">
        <v>-0.47</v>
      </c>
      <c r="AH137" s="47">
        <v>0.57999999999999996</v>
      </c>
      <c r="AT137" s="45">
        <v>197402</v>
      </c>
      <c r="AU137">
        <f>'Q2 DATA 1965-2021'!Q118-'Q2 DATA 1965-2021'!AM118</f>
        <v>1.75</v>
      </c>
      <c r="AV137" s="47">
        <v>-0.47</v>
      </c>
      <c r="AW137" s="47">
        <v>0.57999999999999996</v>
      </c>
      <c r="BI137" s="45">
        <v>197402</v>
      </c>
      <c r="BJ137">
        <f>'Q2 DATA 1965-2021'!R118-'Q2 DATA 1965-2021'!AM118</f>
        <v>2.73</v>
      </c>
      <c r="BK137" s="47">
        <v>-0.47</v>
      </c>
      <c r="BL137" s="47">
        <v>0.57999999999999996</v>
      </c>
    </row>
    <row r="138" spans="1:64" x14ac:dyDescent="0.2">
      <c r="A138" s="45">
        <v>197403</v>
      </c>
      <c r="B138">
        <f>'Q2 DATA 1965-2021'!N119-'Q2 DATA 1965-2021'!AM119</f>
        <v>-2.0499999999999998</v>
      </c>
      <c r="C138" s="47">
        <v>-2.81</v>
      </c>
      <c r="D138" s="47">
        <v>0.56000000000000005</v>
      </c>
      <c r="P138" s="45">
        <v>197403</v>
      </c>
      <c r="Q138">
        <f>'Q2 DATA 1965-2021'!O119-'Q2 DATA 1965-2021'!AM119</f>
        <v>-3.68</v>
      </c>
      <c r="R138" s="47">
        <v>-2.81</v>
      </c>
      <c r="S138" s="47">
        <v>0.56000000000000005</v>
      </c>
      <c r="AE138" s="45">
        <v>197403</v>
      </c>
      <c r="AF138">
        <f>'Q2 DATA 1965-2021'!P119-'Q2 DATA 1965-2021'!AM119</f>
        <v>-3.25</v>
      </c>
      <c r="AG138" s="47">
        <v>-2.81</v>
      </c>
      <c r="AH138" s="47">
        <v>0.56000000000000005</v>
      </c>
      <c r="AT138" s="45">
        <v>197403</v>
      </c>
      <c r="AU138">
        <f>'Q2 DATA 1965-2021'!Q119-'Q2 DATA 1965-2021'!AM119</f>
        <v>-3.5100000000000002</v>
      </c>
      <c r="AV138" s="47">
        <v>-2.81</v>
      </c>
      <c r="AW138" s="47">
        <v>0.56000000000000005</v>
      </c>
      <c r="BI138" s="45">
        <v>197403</v>
      </c>
      <c r="BJ138">
        <f>'Q2 DATA 1965-2021'!R119-'Q2 DATA 1965-2021'!AM119</f>
        <v>-3.18</v>
      </c>
      <c r="BK138" s="47">
        <v>-2.81</v>
      </c>
      <c r="BL138" s="47">
        <v>0.56000000000000005</v>
      </c>
    </row>
    <row r="139" spans="1:64" x14ac:dyDescent="0.2">
      <c r="A139" s="45">
        <v>197404</v>
      </c>
      <c r="B139">
        <f>'Q2 DATA 1965-2021'!N120-'Q2 DATA 1965-2021'!AM120</f>
        <v>-4.04</v>
      </c>
      <c r="C139" s="47">
        <v>-5.29</v>
      </c>
      <c r="D139" s="47">
        <v>0.75</v>
      </c>
      <c r="P139" s="45">
        <v>197404</v>
      </c>
      <c r="Q139">
        <f>'Q2 DATA 1965-2021'!O120-'Q2 DATA 1965-2021'!AM120</f>
        <v>-6.32</v>
      </c>
      <c r="R139" s="47">
        <v>-5.29</v>
      </c>
      <c r="S139" s="47">
        <v>0.75</v>
      </c>
      <c r="AE139" s="45">
        <v>197404</v>
      </c>
      <c r="AF139">
        <f>'Q2 DATA 1965-2021'!P120-'Q2 DATA 1965-2021'!AM120</f>
        <v>-5.89</v>
      </c>
      <c r="AG139" s="47">
        <v>-5.29</v>
      </c>
      <c r="AH139" s="47">
        <v>0.75</v>
      </c>
      <c r="AT139" s="45">
        <v>197404</v>
      </c>
      <c r="AU139">
        <f>'Q2 DATA 1965-2021'!Q120-'Q2 DATA 1965-2021'!AM120</f>
        <v>-6.77</v>
      </c>
      <c r="AV139" s="47">
        <v>-5.29</v>
      </c>
      <c r="AW139" s="47">
        <v>0.75</v>
      </c>
      <c r="BI139" s="45">
        <v>197404</v>
      </c>
      <c r="BJ139">
        <f>'Q2 DATA 1965-2021'!R120-'Q2 DATA 1965-2021'!AM120</f>
        <v>-4.6899999999999995</v>
      </c>
      <c r="BK139" s="47">
        <v>-5.29</v>
      </c>
      <c r="BL139" s="47">
        <v>0.75</v>
      </c>
    </row>
    <row r="140" spans="1:64" x14ac:dyDescent="0.2">
      <c r="A140" s="45">
        <v>197405</v>
      </c>
      <c r="B140">
        <f>'Q2 DATA 1965-2021'!N121-'Q2 DATA 1965-2021'!AM121</f>
        <v>-2.3899999999999997</v>
      </c>
      <c r="C140" s="47">
        <v>-4.68</v>
      </c>
      <c r="D140" s="47">
        <v>0.75</v>
      </c>
      <c r="P140" s="45">
        <v>197405</v>
      </c>
      <c r="Q140">
        <f>'Q2 DATA 1965-2021'!O121-'Q2 DATA 1965-2021'!AM121</f>
        <v>-5.97</v>
      </c>
      <c r="R140" s="47">
        <v>-4.68</v>
      </c>
      <c r="S140" s="47">
        <v>0.75</v>
      </c>
      <c r="AE140" s="45">
        <v>197405</v>
      </c>
      <c r="AF140">
        <f>'Q2 DATA 1965-2021'!P121-'Q2 DATA 1965-2021'!AM121</f>
        <v>-6.54</v>
      </c>
      <c r="AG140" s="47">
        <v>-4.68</v>
      </c>
      <c r="AH140" s="47">
        <v>0.75</v>
      </c>
      <c r="AT140" s="45">
        <v>197405</v>
      </c>
      <c r="AU140">
        <f>'Q2 DATA 1965-2021'!Q121-'Q2 DATA 1965-2021'!AM121</f>
        <v>-5.0599999999999996</v>
      </c>
      <c r="AV140" s="47">
        <v>-4.68</v>
      </c>
      <c r="AW140" s="47">
        <v>0.75</v>
      </c>
      <c r="BI140" s="45">
        <v>197405</v>
      </c>
      <c r="BJ140">
        <f>'Q2 DATA 1965-2021'!R121-'Q2 DATA 1965-2021'!AM121</f>
        <v>-8.39</v>
      </c>
      <c r="BK140" s="47">
        <v>-4.68</v>
      </c>
      <c r="BL140" s="47">
        <v>0.75</v>
      </c>
    </row>
    <row r="141" spans="1:64" x14ac:dyDescent="0.2">
      <c r="A141" s="45">
        <v>197406</v>
      </c>
      <c r="B141">
        <f>'Q2 DATA 1965-2021'!N122-'Q2 DATA 1965-2021'!AM122</f>
        <v>-2.31</v>
      </c>
      <c r="C141" s="47">
        <v>-2.83</v>
      </c>
      <c r="D141" s="47">
        <v>0.6</v>
      </c>
      <c r="P141" s="45">
        <v>197406</v>
      </c>
      <c r="Q141">
        <f>'Q2 DATA 1965-2021'!O122-'Q2 DATA 1965-2021'!AM122</f>
        <v>-3.7600000000000002</v>
      </c>
      <c r="R141" s="47">
        <v>-2.83</v>
      </c>
      <c r="S141" s="47">
        <v>0.6</v>
      </c>
      <c r="AE141" s="45">
        <v>197406</v>
      </c>
      <c r="AF141">
        <f>'Q2 DATA 1965-2021'!P122-'Q2 DATA 1965-2021'!AM122</f>
        <v>-2.58</v>
      </c>
      <c r="AG141" s="47">
        <v>-2.83</v>
      </c>
      <c r="AH141" s="47">
        <v>0.6</v>
      </c>
      <c r="AT141" s="45">
        <v>197406</v>
      </c>
      <c r="AU141">
        <f>'Q2 DATA 1965-2021'!Q122-'Q2 DATA 1965-2021'!AM122</f>
        <v>-3.39</v>
      </c>
      <c r="AV141" s="47">
        <v>-2.83</v>
      </c>
      <c r="AW141" s="47">
        <v>0.6</v>
      </c>
      <c r="BI141" s="45">
        <v>197406</v>
      </c>
      <c r="BJ141">
        <f>'Q2 DATA 1965-2021'!R122-'Q2 DATA 1965-2021'!AM122</f>
        <v>-0.8899999999999999</v>
      </c>
      <c r="BK141" s="47">
        <v>-2.83</v>
      </c>
      <c r="BL141" s="47">
        <v>0.6</v>
      </c>
    </row>
    <row r="142" spans="1:64" x14ac:dyDescent="0.2">
      <c r="A142" s="45">
        <v>197407</v>
      </c>
      <c r="B142">
        <f>'Q2 DATA 1965-2021'!N123-'Q2 DATA 1965-2021'!AM123</f>
        <v>-11.25</v>
      </c>
      <c r="C142" s="47">
        <v>-8.0500000000000007</v>
      </c>
      <c r="D142" s="47">
        <v>0.7</v>
      </c>
      <c r="P142" s="45">
        <v>197407</v>
      </c>
      <c r="Q142">
        <f>'Q2 DATA 1965-2021'!O123-'Q2 DATA 1965-2021'!AM123</f>
        <v>-5.03</v>
      </c>
      <c r="R142" s="47">
        <v>-8.0500000000000007</v>
      </c>
      <c r="S142" s="47">
        <v>0.7</v>
      </c>
      <c r="AE142" s="45">
        <v>197407</v>
      </c>
      <c r="AF142">
        <f>'Q2 DATA 1965-2021'!P123-'Q2 DATA 1965-2021'!AM123</f>
        <v>-4.1100000000000003</v>
      </c>
      <c r="AG142" s="47">
        <v>-8.0500000000000007</v>
      </c>
      <c r="AH142" s="47">
        <v>0.7</v>
      </c>
      <c r="AT142" s="45">
        <v>197407</v>
      </c>
      <c r="AU142">
        <f>'Q2 DATA 1965-2021'!Q123-'Q2 DATA 1965-2021'!AM123</f>
        <v>-3.99</v>
      </c>
      <c r="AV142" s="47">
        <v>-8.0500000000000007</v>
      </c>
      <c r="AW142" s="47">
        <v>0.7</v>
      </c>
      <c r="BI142" s="45">
        <v>197407</v>
      </c>
      <c r="BJ142">
        <f>'Q2 DATA 1965-2021'!R123-'Q2 DATA 1965-2021'!AM123</f>
        <v>-3.5999999999999996</v>
      </c>
      <c r="BK142" s="47">
        <v>-8.0500000000000007</v>
      </c>
      <c r="BL142" s="47">
        <v>0.7</v>
      </c>
    </row>
    <row r="143" spans="1:64" x14ac:dyDescent="0.2">
      <c r="A143" s="45">
        <v>197408</v>
      </c>
      <c r="B143">
        <f>'Q2 DATA 1965-2021'!N124-'Q2 DATA 1965-2021'!AM124</f>
        <v>-10.75</v>
      </c>
      <c r="C143" s="47">
        <v>-9.35</v>
      </c>
      <c r="D143" s="47">
        <v>0.6</v>
      </c>
      <c r="P143" s="45">
        <v>197408</v>
      </c>
      <c r="Q143">
        <f>'Q2 DATA 1965-2021'!O124-'Q2 DATA 1965-2021'!AM124</f>
        <v>-8.68</v>
      </c>
      <c r="R143" s="47">
        <v>-9.35</v>
      </c>
      <c r="S143" s="47">
        <v>0.6</v>
      </c>
      <c r="AE143" s="45">
        <v>197408</v>
      </c>
      <c r="AF143">
        <f>'Q2 DATA 1965-2021'!P124-'Q2 DATA 1965-2021'!AM124</f>
        <v>-6.06</v>
      </c>
      <c r="AG143" s="47">
        <v>-9.35</v>
      </c>
      <c r="AH143" s="47">
        <v>0.6</v>
      </c>
      <c r="AT143" s="45">
        <v>197408</v>
      </c>
      <c r="AU143">
        <f>'Q2 DATA 1965-2021'!Q124-'Q2 DATA 1965-2021'!AM124</f>
        <v>-7.89</v>
      </c>
      <c r="AV143" s="47">
        <v>-9.35</v>
      </c>
      <c r="AW143" s="47">
        <v>0.6</v>
      </c>
      <c r="BI143" s="45">
        <v>197408</v>
      </c>
      <c r="BJ143">
        <f>'Q2 DATA 1965-2021'!R124-'Q2 DATA 1965-2021'!AM124</f>
        <v>-7.7799999999999994</v>
      </c>
      <c r="BK143" s="47">
        <v>-9.35</v>
      </c>
      <c r="BL143" s="47">
        <v>0.6</v>
      </c>
    </row>
    <row r="144" spans="1:64" x14ac:dyDescent="0.2">
      <c r="A144" s="45">
        <v>197409</v>
      </c>
      <c r="B144">
        <f>'Q2 DATA 1965-2021'!N125-'Q2 DATA 1965-2021'!AM125</f>
        <v>-15.360000000000001</v>
      </c>
      <c r="C144" s="47">
        <v>-11.77</v>
      </c>
      <c r="D144" s="47">
        <v>0.81</v>
      </c>
      <c r="P144" s="45">
        <v>197409</v>
      </c>
      <c r="Q144">
        <f>'Q2 DATA 1965-2021'!O125-'Q2 DATA 1965-2021'!AM125</f>
        <v>-10.07</v>
      </c>
      <c r="R144" s="47">
        <v>-11.77</v>
      </c>
      <c r="S144" s="47">
        <v>0.81</v>
      </c>
      <c r="AE144" s="45">
        <v>197409</v>
      </c>
      <c r="AF144">
        <f>'Q2 DATA 1965-2021'!P125-'Q2 DATA 1965-2021'!AM125</f>
        <v>-6.1</v>
      </c>
      <c r="AG144" s="47">
        <v>-11.77</v>
      </c>
      <c r="AH144" s="47">
        <v>0.81</v>
      </c>
      <c r="AT144" s="45">
        <v>197409</v>
      </c>
      <c r="AU144">
        <f>'Q2 DATA 1965-2021'!Q125-'Q2 DATA 1965-2021'!AM125</f>
        <v>-6.4700000000000006</v>
      </c>
      <c r="AV144" s="47">
        <v>-11.77</v>
      </c>
      <c r="AW144" s="47">
        <v>0.81</v>
      </c>
      <c r="BI144" s="45">
        <v>197409</v>
      </c>
      <c r="BJ144">
        <f>'Q2 DATA 1965-2021'!R125-'Q2 DATA 1965-2021'!AM125</f>
        <v>-8.15</v>
      </c>
      <c r="BK144" s="47">
        <v>-11.77</v>
      </c>
      <c r="BL144" s="47">
        <v>0.81</v>
      </c>
    </row>
    <row r="145" spans="1:64" x14ac:dyDescent="0.2">
      <c r="A145" s="45">
        <v>197410</v>
      </c>
      <c r="B145">
        <f>'Q2 DATA 1965-2021'!N126-'Q2 DATA 1965-2021'!AM126</f>
        <v>21.389999999999997</v>
      </c>
      <c r="C145" s="47">
        <v>16.100000000000001</v>
      </c>
      <c r="D145" s="47">
        <v>0.51</v>
      </c>
      <c r="P145" s="45">
        <v>197410</v>
      </c>
      <c r="Q145">
        <f>'Q2 DATA 1965-2021'!O126-'Q2 DATA 1965-2021'!AM126</f>
        <v>12.790000000000001</v>
      </c>
      <c r="R145" s="47">
        <v>16.100000000000001</v>
      </c>
      <c r="S145" s="47">
        <v>0.51</v>
      </c>
      <c r="AE145" s="45">
        <v>197410</v>
      </c>
      <c r="AF145">
        <f>'Q2 DATA 1965-2021'!P126-'Q2 DATA 1965-2021'!AM126</f>
        <v>11.66</v>
      </c>
      <c r="AG145" s="47">
        <v>16.100000000000001</v>
      </c>
      <c r="AH145" s="47">
        <v>0.51</v>
      </c>
      <c r="AT145" s="45">
        <v>197410</v>
      </c>
      <c r="AU145">
        <f>'Q2 DATA 1965-2021'!Q126-'Q2 DATA 1965-2021'!AM126</f>
        <v>9.11</v>
      </c>
      <c r="AV145" s="47">
        <v>16.100000000000001</v>
      </c>
      <c r="AW145" s="47">
        <v>0.51</v>
      </c>
      <c r="BI145" s="45">
        <v>197410</v>
      </c>
      <c r="BJ145">
        <f>'Q2 DATA 1965-2021'!R126-'Q2 DATA 1965-2021'!AM126</f>
        <v>6.1000000000000005</v>
      </c>
      <c r="BK145" s="47">
        <v>16.100000000000001</v>
      </c>
      <c r="BL145" s="47">
        <v>0.51</v>
      </c>
    </row>
    <row r="146" spans="1:64" x14ac:dyDescent="0.2">
      <c r="A146" s="45">
        <v>197411</v>
      </c>
      <c r="B146">
        <f>'Q2 DATA 1965-2021'!N127-'Q2 DATA 1965-2021'!AM127</f>
        <v>-4.91</v>
      </c>
      <c r="C146" s="47">
        <v>-4.51</v>
      </c>
      <c r="D146" s="47">
        <v>0.54</v>
      </c>
      <c r="P146" s="45">
        <v>197411</v>
      </c>
      <c r="Q146">
        <f>'Q2 DATA 1965-2021'!O127-'Q2 DATA 1965-2021'!AM127</f>
        <v>-3.44</v>
      </c>
      <c r="R146" s="47">
        <v>-4.51</v>
      </c>
      <c r="S146" s="47">
        <v>0.54</v>
      </c>
      <c r="AE146" s="45">
        <v>197411</v>
      </c>
      <c r="AF146">
        <f>'Q2 DATA 1965-2021'!P127-'Q2 DATA 1965-2021'!AM127</f>
        <v>-4.17</v>
      </c>
      <c r="AG146" s="47">
        <v>-4.51</v>
      </c>
      <c r="AH146" s="47">
        <v>0.54</v>
      </c>
      <c r="AT146" s="45">
        <v>197411</v>
      </c>
      <c r="AU146">
        <f>'Q2 DATA 1965-2021'!Q127-'Q2 DATA 1965-2021'!AM127</f>
        <v>-3.89</v>
      </c>
      <c r="AV146" s="47">
        <v>-4.51</v>
      </c>
      <c r="AW146" s="47">
        <v>0.54</v>
      </c>
      <c r="BI146" s="45">
        <v>197411</v>
      </c>
      <c r="BJ146">
        <f>'Q2 DATA 1965-2021'!R127-'Q2 DATA 1965-2021'!AM127</f>
        <v>-5.66</v>
      </c>
      <c r="BK146" s="47">
        <v>-4.51</v>
      </c>
      <c r="BL146" s="47">
        <v>0.54</v>
      </c>
    </row>
    <row r="147" spans="1:64" x14ac:dyDescent="0.2">
      <c r="A147" s="45">
        <v>197412</v>
      </c>
      <c r="B147">
        <f>'Q2 DATA 1965-2021'!N128-'Q2 DATA 1965-2021'!AM128</f>
        <v>-4.6900000000000004</v>
      </c>
      <c r="C147" s="47">
        <v>-3.45</v>
      </c>
      <c r="D147" s="47">
        <v>0.7</v>
      </c>
      <c r="P147" s="45">
        <v>197412</v>
      </c>
      <c r="Q147">
        <f>'Q2 DATA 1965-2021'!O128-'Q2 DATA 1965-2021'!AM128</f>
        <v>-1.48</v>
      </c>
      <c r="R147" s="47">
        <v>-3.45</v>
      </c>
      <c r="S147" s="47">
        <v>0.7</v>
      </c>
      <c r="AE147" s="45">
        <v>197412</v>
      </c>
      <c r="AF147">
        <f>'Q2 DATA 1965-2021'!P128-'Q2 DATA 1965-2021'!AM128</f>
        <v>-1.02</v>
      </c>
      <c r="AG147" s="47">
        <v>-3.45</v>
      </c>
      <c r="AH147" s="47">
        <v>0.7</v>
      </c>
      <c r="AT147" s="45">
        <v>197412</v>
      </c>
      <c r="AU147">
        <f>'Q2 DATA 1965-2021'!Q128-'Q2 DATA 1965-2021'!AM128</f>
        <v>-3.4400000000000004</v>
      </c>
      <c r="AV147" s="47">
        <v>-3.45</v>
      </c>
      <c r="AW147" s="47">
        <v>0.7</v>
      </c>
      <c r="BI147" s="45">
        <v>197412</v>
      </c>
      <c r="BJ147">
        <f>'Q2 DATA 1965-2021'!R128-'Q2 DATA 1965-2021'!AM128</f>
        <v>-5.6400000000000006</v>
      </c>
      <c r="BK147" s="47">
        <v>-3.45</v>
      </c>
      <c r="BL147" s="47">
        <v>0.7</v>
      </c>
    </row>
    <row r="148" spans="1:64" x14ac:dyDescent="0.2">
      <c r="A148" s="45">
        <v>197501</v>
      </c>
      <c r="B148">
        <f>'Q2 DATA 1965-2021'!N129-'Q2 DATA 1965-2021'!AM129</f>
        <v>9.74</v>
      </c>
      <c r="C148" s="47">
        <v>13.66</v>
      </c>
      <c r="D148" s="47">
        <v>0.57999999999999996</v>
      </c>
      <c r="P148" s="45">
        <v>197501</v>
      </c>
      <c r="Q148">
        <f>'Q2 DATA 1965-2021'!O129-'Q2 DATA 1965-2021'!AM129</f>
        <v>15.659999999999998</v>
      </c>
      <c r="R148" s="47">
        <v>13.66</v>
      </c>
      <c r="S148" s="47">
        <v>0.57999999999999996</v>
      </c>
      <c r="AE148" s="45">
        <v>197501</v>
      </c>
      <c r="AF148">
        <f>'Q2 DATA 1965-2021'!P129-'Q2 DATA 1965-2021'!AM129</f>
        <v>16.080000000000002</v>
      </c>
      <c r="AG148" s="47">
        <v>13.66</v>
      </c>
      <c r="AH148" s="47">
        <v>0.57999999999999996</v>
      </c>
      <c r="AT148" s="45">
        <v>197501</v>
      </c>
      <c r="AU148">
        <f>'Q2 DATA 1965-2021'!Q129-'Q2 DATA 1965-2021'!AM129</f>
        <v>21.900000000000002</v>
      </c>
      <c r="AV148" s="47">
        <v>13.66</v>
      </c>
      <c r="AW148" s="47">
        <v>0.57999999999999996</v>
      </c>
      <c r="BI148" s="45">
        <v>197501</v>
      </c>
      <c r="BJ148">
        <f>'Q2 DATA 1965-2021'!R129-'Q2 DATA 1965-2021'!AM129</f>
        <v>24.69</v>
      </c>
      <c r="BK148" s="47">
        <v>13.66</v>
      </c>
      <c r="BL148" s="47">
        <v>0.57999999999999996</v>
      </c>
    </row>
    <row r="149" spans="1:64" x14ac:dyDescent="0.2">
      <c r="A149" s="45">
        <v>197502</v>
      </c>
      <c r="B149">
        <f>'Q2 DATA 1965-2021'!N130-'Q2 DATA 1965-2021'!AM130</f>
        <v>8.8000000000000007</v>
      </c>
      <c r="C149" s="47">
        <v>5.56</v>
      </c>
      <c r="D149" s="47">
        <v>0.43</v>
      </c>
      <c r="P149" s="45">
        <v>197502</v>
      </c>
      <c r="Q149">
        <f>'Q2 DATA 1965-2021'!O130-'Q2 DATA 1965-2021'!AM130</f>
        <v>2.4499999999999997</v>
      </c>
      <c r="R149" s="47">
        <v>5.56</v>
      </c>
      <c r="S149" s="47">
        <v>0.43</v>
      </c>
      <c r="AE149" s="45">
        <v>197502</v>
      </c>
      <c r="AF149">
        <f>'Q2 DATA 1965-2021'!P130-'Q2 DATA 1965-2021'!AM130</f>
        <v>2.9099999999999997</v>
      </c>
      <c r="AG149" s="47">
        <v>5.56</v>
      </c>
      <c r="AH149" s="47">
        <v>0.43</v>
      </c>
      <c r="AT149" s="45">
        <v>197502</v>
      </c>
      <c r="AU149">
        <f>'Q2 DATA 1965-2021'!Q130-'Q2 DATA 1965-2021'!AM130</f>
        <v>2.52</v>
      </c>
      <c r="AV149" s="47">
        <v>5.56</v>
      </c>
      <c r="AW149" s="47">
        <v>0.43</v>
      </c>
      <c r="BI149" s="45">
        <v>197502</v>
      </c>
      <c r="BJ149">
        <f>'Q2 DATA 1965-2021'!R130-'Q2 DATA 1965-2021'!AM130</f>
        <v>1.06</v>
      </c>
      <c r="BK149" s="47">
        <v>5.56</v>
      </c>
      <c r="BL149" s="47">
        <v>0.43</v>
      </c>
    </row>
    <row r="150" spans="1:64" x14ac:dyDescent="0.2">
      <c r="A150" s="45">
        <v>197503</v>
      </c>
      <c r="B150">
        <f>'Q2 DATA 1965-2021'!N131-'Q2 DATA 1965-2021'!AM131</f>
        <v>2.77</v>
      </c>
      <c r="C150" s="47">
        <v>2.66</v>
      </c>
      <c r="D150" s="47">
        <v>0.41</v>
      </c>
      <c r="P150" s="45">
        <v>197503</v>
      </c>
      <c r="Q150">
        <f>'Q2 DATA 1965-2021'!O131-'Q2 DATA 1965-2021'!AM131</f>
        <v>2.84</v>
      </c>
      <c r="R150" s="47">
        <v>2.66</v>
      </c>
      <c r="S150" s="47">
        <v>0.41</v>
      </c>
      <c r="AE150" s="45">
        <v>197503</v>
      </c>
      <c r="AF150">
        <f>'Q2 DATA 1965-2021'!P131-'Q2 DATA 1965-2021'!AM131</f>
        <v>0.37000000000000005</v>
      </c>
      <c r="AG150" s="47">
        <v>2.66</v>
      </c>
      <c r="AH150" s="47">
        <v>0.41</v>
      </c>
      <c r="AT150" s="45">
        <v>197503</v>
      </c>
      <c r="AU150">
        <f>'Q2 DATA 1965-2021'!Q131-'Q2 DATA 1965-2021'!AM131</f>
        <v>5.8599999999999994</v>
      </c>
      <c r="AV150" s="47">
        <v>2.66</v>
      </c>
      <c r="AW150" s="47">
        <v>0.41</v>
      </c>
      <c r="BI150" s="45">
        <v>197503</v>
      </c>
      <c r="BJ150">
        <f>'Q2 DATA 1965-2021'!R131-'Q2 DATA 1965-2021'!AM131</f>
        <v>6.34</v>
      </c>
      <c r="BK150" s="47">
        <v>2.66</v>
      </c>
      <c r="BL150" s="47">
        <v>0.41</v>
      </c>
    </row>
    <row r="151" spans="1:64" x14ac:dyDescent="0.2">
      <c r="A151" s="45">
        <v>197504</v>
      </c>
      <c r="B151">
        <f>'Q2 DATA 1965-2021'!N132-'Q2 DATA 1965-2021'!AM132</f>
        <v>5.3999999999999995</v>
      </c>
      <c r="C151" s="47">
        <v>4.2300000000000004</v>
      </c>
      <c r="D151" s="47">
        <v>0.44</v>
      </c>
      <c r="P151" s="45">
        <v>197504</v>
      </c>
      <c r="Q151">
        <f>'Q2 DATA 1965-2021'!O132-'Q2 DATA 1965-2021'!AM132</f>
        <v>4.0799999999999992</v>
      </c>
      <c r="R151" s="47">
        <v>4.2300000000000004</v>
      </c>
      <c r="S151" s="47">
        <v>0.44</v>
      </c>
      <c r="AE151" s="45">
        <v>197504</v>
      </c>
      <c r="AF151">
        <f>'Q2 DATA 1965-2021'!P132-'Q2 DATA 1965-2021'!AM132</f>
        <v>1.28</v>
      </c>
      <c r="AG151" s="47">
        <v>4.2300000000000004</v>
      </c>
      <c r="AH151" s="47">
        <v>0.44</v>
      </c>
      <c r="AT151" s="45">
        <v>197504</v>
      </c>
      <c r="AU151">
        <f>'Q2 DATA 1965-2021'!Q132-'Q2 DATA 1965-2021'!AM132</f>
        <v>4.3699999999999992</v>
      </c>
      <c r="AV151" s="47">
        <v>4.2300000000000004</v>
      </c>
      <c r="AW151" s="47">
        <v>0.44</v>
      </c>
      <c r="BI151" s="45">
        <v>197504</v>
      </c>
      <c r="BJ151">
        <f>'Q2 DATA 1965-2021'!R132-'Q2 DATA 1965-2021'!AM132</f>
        <v>3.6</v>
      </c>
      <c r="BK151" s="47">
        <v>4.2300000000000004</v>
      </c>
      <c r="BL151" s="47">
        <v>0.44</v>
      </c>
    </row>
    <row r="152" spans="1:64" x14ac:dyDescent="0.2">
      <c r="A152" s="45">
        <v>197505</v>
      </c>
      <c r="B152">
        <f>'Q2 DATA 1965-2021'!N133-'Q2 DATA 1965-2021'!AM133</f>
        <v>5</v>
      </c>
      <c r="C152" s="47">
        <v>5.19</v>
      </c>
      <c r="D152" s="47">
        <v>0.44</v>
      </c>
      <c r="P152" s="45">
        <v>197505</v>
      </c>
      <c r="Q152">
        <f>'Q2 DATA 1965-2021'!O133-'Q2 DATA 1965-2021'!AM133</f>
        <v>7.64</v>
      </c>
      <c r="R152" s="47">
        <v>5.19</v>
      </c>
      <c r="S152" s="47">
        <v>0.44</v>
      </c>
      <c r="AE152" s="45">
        <v>197505</v>
      </c>
      <c r="AF152">
        <f>'Q2 DATA 1965-2021'!P133-'Q2 DATA 1965-2021'!AM133</f>
        <v>4.5599999999999996</v>
      </c>
      <c r="AG152" s="47">
        <v>5.19</v>
      </c>
      <c r="AH152" s="47">
        <v>0.44</v>
      </c>
      <c r="AT152" s="45">
        <v>197505</v>
      </c>
      <c r="AU152">
        <f>'Q2 DATA 1965-2021'!Q133-'Q2 DATA 1965-2021'!AM133</f>
        <v>2.66</v>
      </c>
      <c r="AV152" s="47">
        <v>5.19</v>
      </c>
      <c r="AW152" s="47">
        <v>0.44</v>
      </c>
      <c r="BI152" s="45">
        <v>197505</v>
      </c>
      <c r="BJ152">
        <f>'Q2 DATA 1965-2021'!R133-'Q2 DATA 1965-2021'!AM133</f>
        <v>3.44</v>
      </c>
      <c r="BK152" s="47">
        <v>5.19</v>
      </c>
      <c r="BL152" s="47">
        <v>0.44</v>
      </c>
    </row>
    <row r="153" spans="1:64" x14ac:dyDescent="0.2">
      <c r="A153" s="45">
        <v>197506</v>
      </c>
      <c r="B153">
        <f>'Q2 DATA 1965-2021'!N134-'Q2 DATA 1965-2021'!AM134</f>
        <v>3.38</v>
      </c>
      <c r="C153" s="47">
        <v>4.83</v>
      </c>
      <c r="D153" s="47">
        <v>0.41</v>
      </c>
      <c r="P153" s="45">
        <v>197506</v>
      </c>
      <c r="Q153">
        <f>'Q2 DATA 1965-2021'!O134-'Q2 DATA 1965-2021'!AM134</f>
        <v>6.7299999999999995</v>
      </c>
      <c r="R153" s="47">
        <v>4.83</v>
      </c>
      <c r="S153" s="47">
        <v>0.41</v>
      </c>
      <c r="AE153" s="45">
        <v>197506</v>
      </c>
      <c r="AF153">
        <f>'Q2 DATA 1965-2021'!P134-'Q2 DATA 1965-2021'!AM134</f>
        <v>5.1899999999999995</v>
      </c>
      <c r="AG153" s="47">
        <v>4.83</v>
      </c>
      <c r="AH153" s="47">
        <v>0.41</v>
      </c>
      <c r="AT153" s="45">
        <v>197506</v>
      </c>
      <c r="AU153">
        <f>'Q2 DATA 1965-2021'!Q134-'Q2 DATA 1965-2021'!AM134</f>
        <v>7.53</v>
      </c>
      <c r="AV153" s="47">
        <v>4.83</v>
      </c>
      <c r="AW153" s="47">
        <v>0.41</v>
      </c>
      <c r="BI153" s="45">
        <v>197506</v>
      </c>
      <c r="BJ153">
        <f>'Q2 DATA 1965-2021'!R134-'Q2 DATA 1965-2021'!AM134</f>
        <v>6.21</v>
      </c>
      <c r="BK153" s="47">
        <v>4.83</v>
      </c>
      <c r="BL153" s="47">
        <v>0.41</v>
      </c>
    </row>
    <row r="154" spans="1:64" x14ac:dyDescent="0.2">
      <c r="A154" s="45">
        <v>197507</v>
      </c>
      <c r="B154">
        <f>'Q2 DATA 1965-2021'!N135-'Q2 DATA 1965-2021'!AM135</f>
        <v>-8.35</v>
      </c>
      <c r="C154" s="47">
        <v>-6.59</v>
      </c>
      <c r="D154" s="47">
        <v>0.48</v>
      </c>
      <c r="P154" s="45">
        <v>197507</v>
      </c>
      <c r="Q154">
        <f>'Q2 DATA 1965-2021'!O135-'Q2 DATA 1965-2021'!AM135</f>
        <v>-4.7899999999999991</v>
      </c>
      <c r="R154" s="47">
        <v>-6.59</v>
      </c>
      <c r="S154" s="47">
        <v>0.48</v>
      </c>
      <c r="AE154" s="45">
        <v>197507</v>
      </c>
      <c r="AF154">
        <f>'Q2 DATA 1965-2021'!P135-'Q2 DATA 1965-2021'!AM135</f>
        <v>-4.7200000000000006</v>
      </c>
      <c r="AG154" s="47">
        <v>-6.59</v>
      </c>
      <c r="AH154" s="47">
        <v>0.48</v>
      </c>
      <c r="AT154" s="45">
        <v>197507</v>
      </c>
      <c r="AU154">
        <f>'Q2 DATA 1965-2021'!Q135-'Q2 DATA 1965-2021'!AM135</f>
        <v>-4.99</v>
      </c>
      <c r="AV154" s="47">
        <v>-6.59</v>
      </c>
      <c r="AW154" s="47">
        <v>0.48</v>
      </c>
      <c r="BI154" s="45">
        <v>197507</v>
      </c>
      <c r="BJ154">
        <f>'Q2 DATA 1965-2021'!R135-'Q2 DATA 1965-2021'!AM135</f>
        <v>-4.32</v>
      </c>
      <c r="BK154" s="47">
        <v>-6.59</v>
      </c>
      <c r="BL154" s="47">
        <v>0.48</v>
      </c>
    </row>
    <row r="155" spans="1:64" x14ac:dyDescent="0.2">
      <c r="A155" s="45">
        <v>197508</v>
      </c>
      <c r="B155">
        <f>'Q2 DATA 1965-2021'!N136-'Q2 DATA 1965-2021'!AM136</f>
        <v>-2.78</v>
      </c>
      <c r="C155" s="47">
        <v>-2.85</v>
      </c>
      <c r="D155" s="47">
        <v>0.48</v>
      </c>
      <c r="P155" s="45">
        <v>197508</v>
      </c>
      <c r="Q155">
        <f>'Q2 DATA 1965-2021'!O136-'Q2 DATA 1965-2021'!AM136</f>
        <v>-2.82</v>
      </c>
      <c r="R155" s="47">
        <v>-2.85</v>
      </c>
      <c r="S155" s="47">
        <v>0.48</v>
      </c>
      <c r="AE155" s="45">
        <v>197508</v>
      </c>
      <c r="AF155">
        <f>'Q2 DATA 1965-2021'!P136-'Q2 DATA 1965-2021'!AM136</f>
        <v>-3.03</v>
      </c>
      <c r="AG155" s="47">
        <v>-2.85</v>
      </c>
      <c r="AH155" s="47">
        <v>0.48</v>
      </c>
      <c r="AT155" s="45">
        <v>197508</v>
      </c>
      <c r="AU155">
        <f>'Q2 DATA 1965-2021'!Q136-'Q2 DATA 1965-2021'!AM136</f>
        <v>-1.4100000000000001</v>
      </c>
      <c r="AV155" s="47">
        <v>-2.85</v>
      </c>
      <c r="AW155" s="47">
        <v>0.48</v>
      </c>
      <c r="BI155" s="45">
        <v>197508</v>
      </c>
      <c r="BJ155">
        <f>'Q2 DATA 1965-2021'!R136-'Q2 DATA 1965-2021'!AM136</f>
        <v>-5.6</v>
      </c>
      <c r="BK155" s="47">
        <v>-2.85</v>
      </c>
      <c r="BL155" s="47">
        <v>0.48</v>
      </c>
    </row>
    <row r="156" spans="1:64" x14ac:dyDescent="0.2">
      <c r="A156" s="45">
        <v>197509</v>
      </c>
      <c r="B156">
        <f>'Q2 DATA 1965-2021'!N137-'Q2 DATA 1965-2021'!AM137</f>
        <v>-5.16</v>
      </c>
      <c r="C156" s="47">
        <v>-4.26</v>
      </c>
      <c r="D156" s="47">
        <v>0.53</v>
      </c>
      <c r="P156" s="45">
        <v>197509</v>
      </c>
      <c r="Q156">
        <f>'Q2 DATA 1965-2021'!O137-'Q2 DATA 1965-2021'!AM137</f>
        <v>-2.39</v>
      </c>
      <c r="R156" s="47">
        <v>-4.26</v>
      </c>
      <c r="S156" s="47">
        <v>0.53</v>
      </c>
      <c r="AE156" s="45">
        <v>197509</v>
      </c>
      <c r="AF156">
        <f>'Q2 DATA 1965-2021'!P137-'Q2 DATA 1965-2021'!AM137</f>
        <v>-3.38</v>
      </c>
      <c r="AG156" s="47">
        <v>-4.26</v>
      </c>
      <c r="AH156" s="47">
        <v>0.53</v>
      </c>
      <c r="AT156" s="45">
        <v>197509</v>
      </c>
      <c r="AU156">
        <f>'Q2 DATA 1965-2021'!Q137-'Q2 DATA 1965-2021'!AM137</f>
        <v>-4.3499999999999996</v>
      </c>
      <c r="AV156" s="47">
        <v>-4.26</v>
      </c>
      <c r="AW156" s="47">
        <v>0.53</v>
      </c>
      <c r="BI156" s="45">
        <v>197509</v>
      </c>
      <c r="BJ156">
        <f>'Q2 DATA 1965-2021'!R137-'Q2 DATA 1965-2021'!AM137</f>
        <v>-4.96</v>
      </c>
      <c r="BK156" s="47">
        <v>-4.26</v>
      </c>
      <c r="BL156" s="47">
        <v>0.53</v>
      </c>
    </row>
    <row r="157" spans="1:64" x14ac:dyDescent="0.2">
      <c r="A157" s="45">
        <v>197510</v>
      </c>
      <c r="B157">
        <f>'Q2 DATA 1965-2021'!N138-'Q2 DATA 1965-2021'!AM138</f>
        <v>6.25</v>
      </c>
      <c r="C157" s="47">
        <v>5.31</v>
      </c>
      <c r="D157" s="47">
        <v>0.56000000000000005</v>
      </c>
      <c r="P157" s="45">
        <v>197510</v>
      </c>
      <c r="Q157">
        <f>'Q2 DATA 1965-2021'!O138-'Q2 DATA 1965-2021'!AM138</f>
        <v>4.8900000000000006</v>
      </c>
      <c r="R157" s="47">
        <v>5.31</v>
      </c>
      <c r="S157" s="47">
        <v>0.56000000000000005</v>
      </c>
      <c r="AE157" s="45">
        <v>197510</v>
      </c>
      <c r="AF157">
        <f>'Q2 DATA 1965-2021'!P138-'Q2 DATA 1965-2021'!AM138</f>
        <v>4.0600000000000005</v>
      </c>
      <c r="AG157" s="47">
        <v>5.31</v>
      </c>
      <c r="AH157" s="47">
        <v>0.56000000000000005</v>
      </c>
      <c r="AT157" s="45">
        <v>197510</v>
      </c>
      <c r="AU157">
        <f>'Q2 DATA 1965-2021'!Q138-'Q2 DATA 1965-2021'!AM138</f>
        <v>5.1999999999999993</v>
      </c>
      <c r="AV157" s="47">
        <v>5.31</v>
      </c>
      <c r="AW157" s="47">
        <v>0.56000000000000005</v>
      </c>
      <c r="BI157" s="45">
        <v>197510</v>
      </c>
      <c r="BJ157">
        <f>'Q2 DATA 1965-2021'!R138-'Q2 DATA 1965-2021'!AM138</f>
        <v>2.87</v>
      </c>
      <c r="BK157" s="47">
        <v>5.31</v>
      </c>
      <c r="BL157" s="47">
        <v>0.56000000000000005</v>
      </c>
    </row>
    <row r="158" spans="1:64" x14ac:dyDescent="0.2">
      <c r="A158" s="45">
        <v>197511</v>
      </c>
      <c r="B158">
        <f>'Q2 DATA 1965-2021'!N139-'Q2 DATA 1965-2021'!AM139</f>
        <v>2.73</v>
      </c>
      <c r="C158" s="47">
        <v>2.64</v>
      </c>
      <c r="D158" s="47">
        <v>0.41</v>
      </c>
      <c r="P158" s="45">
        <v>197511</v>
      </c>
      <c r="Q158">
        <f>'Q2 DATA 1965-2021'!O139-'Q2 DATA 1965-2021'!AM139</f>
        <v>2.13</v>
      </c>
      <c r="R158" s="47">
        <v>2.64</v>
      </c>
      <c r="S158" s="47">
        <v>0.41</v>
      </c>
      <c r="AE158" s="45">
        <v>197511</v>
      </c>
      <c r="AF158">
        <f>'Q2 DATA 1965-2021'!P139-'Q2 DATA 1965-2021'!AM139</f>
        <v>3.05</v>
      </c>
      <c r="AG158" s="47">
        <v>2.64</v>
      </c>
      <c r="AH158" s="47">
        <v>0.41</v>
      </c>
      <c r="AT158" s="45">
        <v>197511</v>
      </c>
      <c r="AU158">
        <f>'Q2 DATA 1965-2021'!Q139-'Q2 DATA 1965-2021'!AM139</f>
        <v>3.5</v>
      </c>
      <c r="AV158" s="47">
        <v>2.64</v>
      </c>
      <c r="AW158" s="47">
        <v>0.41</v>
      </c>
      <c r="BI158" s="45">
        <v>197511</v>
      </c>
      <c r="BJ158">
        <f>'Q2 DATA 1965-2021'!R139-'Q2 DATA 1965-2021'!AM139</f>
        <v>3.76</v>
      </c>
      <c r="BK158" s="47">
        <v>2.64</v>
      </c>
      <c r="BL158" s="47">
        <v>0.41</v>
      </c>
    </row>
    <row r="159" spans="1:64" x14ac:dyDescent="0.2">
      <c r="A159" s="45">
        <v>197512</v>
      </c>
      <c r="B159">
        <f>'Q2 DATA 1965-2021'!N140-'Q2 DATA 1965-2021'!AM140</f>
        <v>-2.9899999999999998</v>
      </c>
      <c r="C159" s="47">
        <v>-1.6</v>
      </c>
      <c r="D159" s="47">
        <v>0.48</v>
      </c>
      <c r="P159" s="45">
        <v>197512</v>
      </c>
      <c r="Q159">
        <f>'Q2 DATA 1965-2021'!O140-'Q2 DATA 1965-2021'!AM140</f>
        <v>0.19000000000000006</v>
      </c>
      <c r="R159" s="47">
        <v>-1.6</v>
      </c>
      <c r="S159" s="47">
        <v>0.48</v>
      </c>
      <c r="AE159" s="45">
        <v>197512</v>
      </c>
      <c r="AF159">
        <f>'Q2 DATA 1965-2021'!P140-'Q2 DATA 1965-2021'!AM140</f>
        <v>-0.30999999999999994</v>
      </c>
      <c r="AG159" s="47">
        <v>-1.6</v>
      </c>
      <c r="AH159" s="47">
        <v>0.48</v>
      </c>
      <c r="AT159" s="45">
        <v>197512</v>
      </c>
      <c r="AU159">
        <f>'Q2 DATA 1965-2021'!Q140-'Q2 DATA 1965-2021'!AM140</f>
        <v>-0.48</v>
      </c>
      <c r="AV159" s="47">
        <v>-1.6</v>
      </c>
      <c r="AW159" s="47">
        <v>0.48</v>
      </c>
      <c r="BI159" s="45">
        <v>197512</v>
      </c>
      <c r="BJ159">
        <f>'Q2 DATA 1965-2021'!R140-'Q2 DATA 1965-2021'!AM140</f>
        <v>6.0000000000000053E-2</v>
      </c>
      <c r="BK159" s="47">
        <v>-1.6</v>
      </c>
      <c r="BL159" s="47">
        <v>0.48</v>
      </c>
    </row>
    <row r="160" spans="1:64" x14ac:dyDescent="0.2">
      <c r="A160" s="45">
        <v>197601</v>
      </c>
      <c r="B160">
        <f>'Q2 DATA 1965-2021'!N141-'Q2 DATA 1965-2021'!AM141</f>
        <v>10.99</v>
      </c>
      <c r="C160" s="47">
        <v>12.16</v>
      </c>
      <c r="D160" s="47">
        <v>0.47</v>
      </c>
      <c r="P160" s="45">
        <v>197601</v>
      </c>
      <c r="Q160">
        <f>'Q2 DATA 1965-2021'!O141-'Q2 DATA 1965-2021'!AM141</f>
        <v>10.37</v>
      </c>
      <c r="R160" s="47">
        <v>12.16</v>
      </c>
      <c r="S160" s="47">
        <v>0.47</v>
      </c>
      <c r="AE160" s="45">
        <v>197601</v>
      </c>
      <c r="AF160">
        <f>'Q2 DATA 1965-2021'!P141-'Q2 DATA 1965-2021'!AM141</f>
        <v>14.77</v>
      </c>
      <c r="AG160" s="47">
        <v>12.16</v>
      </c>
      <c r="AH160" s="47">
        <v>0.47</v>
      </c>
      <c r="AT160" s="45">
        <v>197601</v>
      </c>
      <c r="AU160">
        <f>'Q2 DATA 1965-2021'!Q141-'Q2 DATA 1965-2021'!AM141</f>
        <v>17.990000000000002</v>
      </c>
      <c r="AV160" s="47">
        <v>12.16</v>
      </c>
      <c r="AW160" s="47">
        <v>0.47</v>
      </c>
      <c r="BI160" s="45">
        <v>197601</v>
      </c>
      <c r="BJ160">
        <f>'Q2 DATA 1965-2021'!R141-'Q2 DATA 1965-2021'!AM141</f>
        <v>22.200000000000003</v>
      </c>
      <c r="BK160" s="47">
        <v>12.16</v>
      </c>
      <c r="BL160" s="47">
        <v>0.47</v>
      </c>
    </row>
    <row r="161" spans="1:64" x14ac:dyDescent="0.2">
      <c r="A161" s="45">
        <v>197602</v>
      </c>
      <c r="B161">
        <f>'Q2 DATA 1965-2021'!N142-'Q2 DATA 1965-2021'!AM142</f>
        <v>-2.06</v>
      </c>
      <c r="C161" s="47">
        <v>0.32</v>
      </c>
      <c r="D161" s="47">
        <v>0.34</v>
      </c>
      <c r="P161" s="45">
        <v>197602</v>
      </c>
      <c r="Q161">
        <f>'Q2 DATA 1965-2021'!O142-'Q2 DATA 1965-2021'!AM142</f>
        <v>1.8299999999999998</v>
      </c>
      <c r="R161" s="47">
        <v>0.32</v>
      </c>
      <c r="S161" s="47">
        <v>0.34</v>
      </c>
      <c r="AE161" s="45">
        <v>197602</v>
      </c>
      <c r="AF161">
        <f>'Q2 DATA 1965-2021'!P142-'Q2 DATA 1965-2021'!AM142</f>
        <v>1.52</v>
      </c>
      <c r="AG161" s="47">
        <v>0.32</v>
      </c>
      <c r="AH161" s="47">
        <v>0.34</v>
      </c>
      <c r="AT161" s="45">
        <v>197602</v>
      </c>
      <c r="AU161">
        <f>'Q2 DATA 1965-2021'!Q142-'Q2 DATA 1965-2021'!AM142</f>
        <v>2.94</v>
      </c>
      <c r="AV161" s="47">
        <v>0.32</v>
      </c>
      <c r="AW161" s="47">
        <v>0.34</v>
      </c>
      <c r="BI161" s="45">
        <v>197602</v>
      </c>
      <c r="BJ161">
        <f>'Q2 DATA 1965-2021'!R142-'Q2 DATA 1965-2021'!AM142</f>
        <v>10.1</v>
      </c>
      <c r="BK161" s="47">
        <v>0.32</v>
      </c>
      <c r="BL161" s="47">
        <v>0.34</v>
      </c>
    </row>
    <row r="162" spans="1:64" x14ac:dyDescent="0.2">
      <c r="A162" s="45">
        <v>197603</v>
      </c>
      <c r="B162">
        <f>'Q2 DATA 1965-2021'!N143-'Q2 DATA 1965-2021'!AM143</f>
        <v>2.4700000000000002</v>
      </c>
      <c r="C162" s="47">
        <v>2.3199999999999998</v>
      </c>
      <c r="D162" s="47">
        <v>0.4</v>
      </c>
      <c r="P162" s="45">
        <v>197603</v>
      </c>
      <c r="Q162">
        <f>'Q2 DATA 1965-2021'!O143-'Q2 DATA 1965-2021'!AM143</f>
        <v>2.71</v>
      </c>
      <c r="R162" s="47">
        <v>2.3199999999999998</v>
      </c>
      <c r="S162" s="47">
        <v>0.4</v>
      </c>
      <c r="AE162" s="45">
        <v>197603</v>
      </c>
      <c r="AF162">
        <f>'Q2 DATA 1965-2021'!P143-'Q2 DATA 1965-2021'!AM143</f>
        <v>1.9</v>
      </c>
      <c r="AG162" s="47">
        <v>2.3199999999999998</v>
      </c>
      <c r="AH162" s="47">
        <v>0.4</v>
      </c>
      <c r="AT162" s="45">
        <v>197603</v>
      </c>
      <c r="AU162">
        <f>'Q2 DATA 1965-2021'!Q143-'Q2 DATA 1965-2021'!AM143</f>
        <v>1.85</v>
      </c>
      <c r="AV162" s="47">
        <v>2.3199999999999998</v>
      </c>
      <c r="AW162" s="47">
        <v>0.4</v>
      </c>
      <c r="BI162" s="45">
        <v>197603</v>
      </c>
      <c r="BJ162">
        <f>'Q2 DATA 1965-2021'!R143-'Q2 DATA 1965-2021'!AM143</f>
        <v>2.38</v>
      </c>
      <c r="BK162" s="47">
        <v>2.3199999999999998</v>
      </c>
      <c r="BL162" s="47">
        <v>0.4</v>
      </c>
    </row>
    <row r="163" spans="1:64" x14ac:dyDescent="0.2">
      <c r="A163" s="45">
        <v>197604</v>
      </c>
      <c r="B163">
        <f>'Q2 DATA 1965-2021'!N144-'Q2 DATA 1965-2021'!AM144</f>
        <v>-2.59</v>
      </c>
      <c r="C163" s="47">
        <v>-1.49</v>
      </c>
      <c r="D163" s="47">
        <v>0.42</v>
      </c>
      <c r="P163" s="45">
        <v>197604</v>
      </c>
      <c r="Q163">
        <f>'Q2 DATA 1965-2021'!O144-'Q2 DATA 1965-2021'!AM144</f>
        <v>-0.44999999999999996</v>
      </c>
      <c r="R163" s="47">
        <v>-1.49</v>
      </c>
      <c r="S163" s="47">
        <v>0.42</v>
      </c>
      <c r="AE163" s="45">
        <v>197604</v>
      </c>
      <c r="AF163">
        <f>'Q2 DATA 1965-2021'!P144-'Q2 DATA 1965-2021'!AM144</f>
        <v>8.0000000000000016E-2</v>
      </c>
      <c r="AG163" s="47">
        <v>-1.49</v>
      </c>
      <c r="AH163" s="47">
        <v>0.42</v>
      </c>
      <c r="AT163" s="45">
        <v>197604</v>
      </c>
      <c r="AU163">
        <f>'Q2 DATA 1965-2021'!Q144-'Q2 DATA 1965-2021'!AM144</f>
        <v>-0.76</v>
      </c>
      <c r="AV163" s="47">
        <v>-1.49</v>
      </c>
      <c r="AW163" s="47">
        <v>0.42</v>
      </c>
      <c r="BI163" s="45">
        <v>197604</v>
      </c>
      <c r="BJ163">
        <f>'Q2 DATA 1965-2021'!R144-'Q2 DATA 1965-2021'!AM144</f>
        <v>-2.15</v>
      </c>
      <c r="BK163" s="47">
        <v>-1.49</v>
      </c>
      <c r="BL163" s="47">
        <v>0.42</v>
      </c>
    </row>
    <row r="164" spans="1:64" x14ac:dyDescent="0.2">
      <c r="A164" s="45">
        <v>197605</v>
      </c>
      <c r="B164">
        <f>'Q2 DATA 1965-2021'!N145-'Q2 DATA 1965-2021'!AM145</f>
        <v>-1.5499999999999998</v>
      </c>
      <c r="C164" s="47">
        <v>-1.34</v>
      </c>
      <c r="D164" s="47">
        <v>0.37</v>
      </c>
      <c r="P164" s="45">
        <v>197605</v>
      </c>
      <c r="Q164">
        <f>'Q2 DATA 1965-2021'!O145-'Q2 DATA 1965-2021'!AM145</f>
        <v>-0.33999999999999997</v>
      </c>
      <c r="R164" s="47">
        <v>-1.34</v>
      </c>
      <c r="S164" s="47">
        <v>0.37</v>
      </c>
      <c r="AE164" s="45">
        <v>197605</v>
      </c>
      <c r="AF164">
        <f>'Q2 DATA 1965-2021'!P145-'Q2 DATA 1965-2021'!AM145</f>
        <v>-1.44</v>
      </c>
      <c r="AG164" s="47">
        <v>-1.34</v>
      </c>
      <c r="AH164" s="47">
        <v>0.37</v>
      </c>
      <c r="AT164" s="45">
        <v>197605</v>
      </c>
      <c r="AU164">
        <f>'Q2 DATA 1965-2021'!Q145-'Q2 DATA 1965-2021'!AM145</f>
        <v>-2.94</v>
      </c>
      <c r="AV164" s="47">
        <v>-1.34</v>
      </c>
      <c r="AW164" s="47">
        <v>0.37</v>
      </c>
      <c r="BI164" s="45">
        <v>197605</v>
      </c>
      <c r="BJ164">
        <f>'Q2 DATA 1965-2021'!R145-'Q2 DATA 1965-2021'!AM145</f>
        <v>-2.13</v>
      </c>
      <c r="BK164" s="47">
        <v>-1.34</v>
      </c>
      <c r="BL164" s="47">
        <v>0.37</v>
      </c>
    </row>
    <row r="165" spans="1:64" x14ac:dyDescent="0.2">
      <c r="A165" s="45">
        <v>197606</v>
      </c>
      <c r="B165">
        <f>'Q2 DATA 1965-2021'!N146-'Q2 DATA 1965-2021'!AM146</f>
        <v>3.8399999999999994</v>
      </c>
      <c r="C165" s="47">
        <v>4.05</v>
      </c>
      <c r="D165" s="47">
        <v>0.43</v>
      </c>
      <c r="P165" s="45">
        <v>197606</v>
      </c>
      <c r="Q165">
        <f>'Q2 DATA 1965-2021'!O146-'Q2 DATA 1965-2021'!AM146</f>
        <v>3.78</v>
      </c>
      <c r="R165" s="47">
        <v>4.05</v>
      </c>
      <c r="S165" s="47">
        <v>0.43</v>
      </c>
      <c r="AE165" s="45">
        <v>197606</v>
      </c>
      <c r="AF165">
        <f>'Q2 DATA 1965-2021'!P146-'Q2 DATA 1965-2021'!AM146</f>
        <v>5.32</v>
      </c>
      <c r="AG165" s="47">
        <v>4.05</v>
      </c>
      <c r="AH165" s="47">
        <v>0.43</v>
      </c>
      <c r="AT165" s="45">
        <v>197606</v>
      </c>
      <c r="AU165">
        <f>'Q2 DATA 1965-2021'!Q146-'Q2 DATA 1965-2021'!AM146</f>
        <v>5.21</v>
      </c>
      <c r="AV165" s="47">
        <v>4.05</v>
      </c>
      <c r="AW165" s="47">
        <v>0.43</v>
      </c>
      <c r="BI165" s="45">
        <v>197606</v>
      </c>
      <c r="BJ165">
        <f>'Q2 DATA 1965-2021'!R146-'Q2 DATA 1965-2021'!AM146</f>
        <v>3.6999999999999997</v>
      </c>
      <c r="BK165" s="47">
        <v>4.05</v>
      </c>
      <c r="BL165" s="47">
        <v>0.43</v>
      </c>
    </row>
    <row r="166" spans="1:64" x14ac:dyDescent="0.2">
      <c r="A166" s="45">
        <v>197607</v>
      </c>
      <c r="B166">
        <f>'Q2 DATA 1965-2021'!N147-'Q2 DATA 1965-2021'!AM147</f>
        <v>-2.08</v>
      </c>
      <c r="C166" s="47">
        <v>-1.07</v>
      </c>
      <c r="D166" s="47">
        <v>0.47</v>
      </c>
      <c r="P166" s="45">
        <v>197607</v>
      </c>
      <c r="Q166">
        <f>'Q2 DATA 1965-2021'!O147-'Q2 DATA 1965-2021'!AM147</f>
        <v>-0.35</v>
      </c>
      <c r="R166" s="47">
        <v>-1.07</v>
      </c>
      <c r="S166" s="47">
        <v>0.47</v>
      </c>
      <c r="AE166" s="45">
        <v>197607</v>
      </c>
      <c r="AF166">
        <f>'Q2 DATA 1965-2021'!P147-'Q2 DATA 1965-2021'!AM147</f>
        <v>-0.12</v>
      </c>
      <c r="AG166" s="47">
        <v>-1.07</v>
      </c>
      <c r="AH166" s="47">
        <v>0.47</v>
      </c>
      <c r="AT166" s="45">
        <v>197607</v>
      </c>
      <c r="AU166">
        <f>'Q2 DATA 1965-2021'!Q147-'Q2 DATA 1965-2021'!AM147</f>
        <v>-0.38</v>
      </c>
      <c r="AV166" s="47">
        <v>-1.07</v>
      </c>
      <c r="AW166" s="47">
        <v>0.47</v>
      </c>
      <c r="BI166" s="45">
        <v>197607</v>
      </c>
      <c r="BJ166">
        <f>'Q2 DATA 1965-2021'!R147-'Q2 DATA 1965-2021'!AM147</f>
        <v>1.03</v>
      </c>
      <c r="BK166" s="47">
        <v>-1.07</v>
      </c>
      <c r="BL166" s="47">
        <v>0.47</v>
      </c>
    </row>
    <row r="167" spans="1:64" x14ac:dyDescent="0.2">
      <c r="A167" s="45">
        <v>197608</v>
      </c>
      <c r="B167">
        <f>'Q2 DATA 1965-2021'!N148-'Q2 DATA 1965-2021'!AM148</f>
        <v>-1.08</v>
      </c>
      <c r="C167" s="47">
        <v>-0.56000000000000005</v>
      </c>
      <c r="D167" s="47">
        <v>0.42</v>
      </c>
      <c r="P167" s="45">
        <v>197608</v>
      </c>
      <c r="Q167">
        <f>'Q2 DATA 1965-2021'!O148-'Q2 DATA 1965-2021'!AM148</f>
        <v>-0.3</v>
      </c>
      <c r="R167" s="47">
        <v>-0.56000000000000005</v>
      </c>
      <c r="S167" s="47">
        <v>0.42</v>
      </c>
      <c r="AE167" s="45">
        <v>197608</v>
      </c>
      <c r="AF167">
        <f>'Q2 DATA 1965-2021'!P148-'Q2 DATA 1965-2021'!AM148</f>
        <v>1</v>
      </c>
      <c r="AG167" s="47">
        <v>-0.56000000000000005</v>
      </c>
      <c r="AH167" s="47">
        <v>0.42</v>
      </c>
      <c r="AT167" s="45">
        <v>197608</v>
      </c>
      <c r="AU167">
        <f>'Q2 DATA 1965-2021'!Q148-'Q2 DATA 1965-2021'!AM148</f>
        <v>-1.1299999999999999</v>
      </c>
      <c r="AV167" s="47">
        <v>-0.56000000000000005</v>
      </c>
      <c r="AW167" s="47">
        <v>0.42</v>
      </c>
      <c r="BI167" s="45">
        <v>197608</v>
      </c>
      <c r="BJ167">
        <f>'Q2 DATA 1965-2021'!R148-'Q2 DATA 1965-2021'!AM148</f>
        <v>-1.31</v>
      </c>
      <c r="BK167" s="47">
        <v>-0.56000000000000005</v>
      </c>
      <c r="BL167" s="47">
        <v>0.42</v>
      </c>
    </row>
    <row r="168" spans="1:64" x14ac:dyDescent="0.2">
      <c r="A168" s="45">
        <v>197609</v>
      </c>
      <c r="B168">
        <f>'Q2 DATA 1965-2021'!N149-'Q2 DATA 1965-2021'!AM149</f>
        <v>1.35</v>
      </c>
      <c r="C168" s="47">
        <v>2.0699999999999998</v>
      </c>
      <c r="D168" s="47">
        <v>0.44</v>
      </c>
      <c r="P168" s="45">
        <v>197609</v>
      </c>
      <c r="Q168">
        <f>'Q2 DATA 1965-2021'!O149-'Q2 DATA 1965-2021'!AM149</f>
        <v>3.36</v>
      </c>
      <c r="R168" s="47">
        <v>2.0699999999999998</v>
      </c>
      <c r="S168" s="47">
        <v>0.44</v>
      </c>
      <c r="AE168" s="45">
        <v>197609</v>
      </c>
      <c r="AF168">
        <f>'Q2 DATA 1965-2021'!P149-'Q2 DATA 1965-2021'!AM149</f>
        <v>2.68</v>
      </c>
      <c r="AG168" s="47">
        <v>2.0699999999999998</v>
      </c>
      <c r="AH168" s="47">
        <v>0.44</v>
      </c>
      <c r="AT168" s="45">
        <v>197609</v>
      </c>
      <c r="AU168">
        <f>'Q2 DATA 1965-2021'!Q149-'Q2 DATA 1965-2021'!AM149</f>
        <v>2.88</v>
      </c>
      <c r="AV168" s="47">
        <v>2.0699999999999998</v>
      </c>
      <c r="AW168" s="47">
        <v>0.44</v>
      </c>
      <c r="BI168" s="45">
        <v>197609</v>
      </c>
      <c r="BJ168">
        <f>'Q2 DATA 1965-2021'!R149-'Q2 DATA 1965-2021'!AM149</f>
        <v>0.46</v>
      </c>
      <c r="BK168" s="47">
        <v>2.0699999999999998</v>
      </c>
      <c r="BL168" s="47">
        <v>0.44</v>
      </c>
    </row>
    <row r="169" spans="1:64" x14ac:dyDescent="0.2">
      <c r="A169" s="45">
        <v>197610</v>
      </c>
      <c r="B169">
        <f>'Q2 DATA 1965-2021'!N150-'Q2 DATA 1965-2021'!AM150</f>
        <v>-2.8200000000000003</v>
      </c>
      <c r="C169" s="47">
        <v>-2.42</v>
      </c>
      <c r="D169" s="47">
        <v>0.41</v>
      </c>
      <c r="P169" s="45">
        <v>197610</v>
      </c>
      <c r="Q169">
        <f>'Q2 DATA 1965-2021'!O150-'Q2 DATA 1965-2021'!AM150</f>
        <v>-2.5300000000000002</v>
      </c>
      <c r="R169" s="47">
        <v>-2.42</v>
      </c>
      <c r="S169" s="47">
        <v>0.41</v>
      </c>
      <c r="AE169" s="45">
        <v>197610</v>
      </c>
      <c r="AF169">
        <f>'Q2 DATA 1965-2021'!P150-'Q2 DATA 1965-2021'!AM150</f>
        <v>-1.28</v>
      </c>
      <c r="AG169" s="47">
        <v>-2.42</v>
      </c>
      <c r="AH169" s="47">
        <v>0.41</v>
      </c>
      <c r="AT169" s="45">
        <v>197610</v>
      </c>
      <c r="AU169">
        <f>'Q2 DATA 1965-2021'!Q150-'Q2 DATA 1965-2021'!AM150</f>
        <v>-2.6100000000000003</v>
      </c>
      <c r="AV169" s="47">
        <v>-2.42</v>
      </c>
      <c r="AW169" s="47">
        <v>0.41</v>
      </c>
      <c r="BI169" s="45">
        <v>197610</v>
      </c>
      <c r="BJ169">
        <f>'Q2 DATA 1965-2021'!R150-'Q2 DATA 1965-2021'!AM150</f>
        <v>-3.4000000000000004</v>
      </c>
      <c r="BK169" s="47">
        <v>-2.42</v>
      </c>
      <c r="BL169" s="47">
        <v>0.41</v>
      </c>
    </row>
    <row r="170" spans="1:64" x14ac:dyDescent="0.2">
      <c r="A170" s="45">
        <v>197611</v>
      </c>
      <c r="B170">
        <f>'Q2 DATA 1965-2021'!N151-'Q2 DATA 1965-2021'!AM151</f>
        <v>-1.1400000000000001</v>
      </c>
      <c r="C170" s="47">
        <v>0.36</v>
      </c>
      <c r="D170" s="47">
        <v>0.4</v>
      </c>
      <c r="P170" s="45">
        <v>197611</v>
      </c>
      <c r="Q170">
        <f>'Q2 DATA 1965-2021'!O151-'Q2 DATA 1965-2021'!AM151</f>
        <v>0.7599999999999999</v>
      </c>
      <c r="R170" s="47">
        <v>0.36</v>
      </c>
      <c r="S170" s="47">
        <v>0.4</v>
      </c>
      <c r="AE170" s="45">
        <v>197611</v>
      </c>
      <c r="AF170">
        <f>'Q2 DATA 1965-2021'!P151-'Q2 DATA 1965-2021'!AM151</f>
        <v>1.92</v>
      </c>
      <c r="AG170" s="47">
        <v>0.36</v>
      </c>
      <c r="AH170" s="47">
        <v>0.4</v>
      </c>
      <c r="AT170" s="45">
        <v>197611</v>
      </c>
      <c r="AU170">
        <f>'Q2 DATA 1965-2021'!Q151-'Q2 DATA 1965-2021'!AM151</f>
        <v>2.13</v>
      </c>
      <c r="AV170" s="47">
        <v>0.36</v>
      </c>
      <c r="AW170" s="47">
        <v>0.4</v>
      </c>
      <c r="BI170" s="45">
        <v>197611</v>
      </c>
      <c r="BJ170">
        <f>'Q2 DATA 1965-2021'!R151-'Q2 DATA 1965-2021'!AM151</f>
        <v>3.68</v>
      </c>
      <c r="BK170" s="47">
        <v>0.36</v>
      </c>
      <c r="BL170" s="47">
        <v>0.4</v>
      </c>
    </row>
    <row r="171" spans="1:64" x14ac:dyDescent="0.2">
      <c r="A171" s="45">
        <v>197612</v>
      </c>
      <c r="B171">
        <f>'Q2 DATA 1965-2021'!N152-'Q2 DATA 1965-2021'!AM152</f>
        <v>3.89</v>
      </c>
      <c r="C171" s="47">
        <v>5.65</v>
      </c>
      <c r="D171" s="47">
        <v>0.4</v>
      </c>
      <c r="P171" s="45">
        <v>197612</v>
      </c>
      <c r="Q171">
        <f>'Q2 DATA 1965-2021'!O152-'Q2 DATA 1965-2021'!AM152</f>
        <v>7.1199999999999992</v>
      </c>
      <c r="R171" s="47">
        <v>5.65</v>
      </c>
      <c r="S171" s="47">
        <v>0.4</v>
      </c>
      <c r="AE171" s="45">
        <v>197612</v>
      </c>
      <c r="AF171">
        <f>'Q2 DATA 1965-2021'!P152-'Q2 DATA 1965-2021'!AM152</f>
        <v>5.8999999999999995</v>
      </c>
      <c r="AG171" s="47">
        <v>5.65</v>
      </c>
      <c r="AH171" s="47">
        <v>0.4</v>
      </c>
      <c r="AT171" s="45">
        <v>197612</v>
      </c>
      <c r="AU171">
        <f>'Q2 DATA 1965-2021'!Q152-'Q2 DATA 1965-2021'!AM152</f>
        <v>8.1</v>
      </c>
      <c r="AV171" s="47">
        <v>5.65</v>
      </c>
      <c r="AW171" s="47">
        <v>0.4</v>
      </c>
      <c r="BI171" s="45">
        <v>197612</v>
      </c>
      <c r="BJ171">
        <f>'Q2 DATA 1965-2021'!R152-'Q2 DATA 1965-2021'!AM152</f>
        <v>8.66</v>
      </c>
      <c r="BK171" s="47">
        <v>5.65</v>
      </c>
      <c r="BL171" s="47">
        <v>0.4</v>
      </c>
    </row>
    <row r="172" spans="1:64" x14ac:dyDescent="0.2">
      <c r="A172" s="45">
        <v>197701</v>
      </c>
      <c r="B172">
        <f>'Q2 DATA 1965-2021'!N153-'Q2 DATA 1965-2021'!AM153</f>
        <v>-7.4700000000000006</v>
      </c>
      <c r="C172" s="47">
        <v>-4.05</v>
      </c>
      <c r="D172" s="47">
        <v>0.36</v>
      </c>
      <c r="P172" s="45">
        <v>197701</v>
      </c>
      <c r="Q172">
        <f>'Q2 DATA 1965-2021'!O153-'Q2 DATA 1965-2021'!AM153</f>
        <v>-2.94</v>
      </c>
      <c r="R172" s="47">
        <v>-4.05</v>
      </c>
      <c r="S172" s="47">
        <v>0.36</v>
      </c>
      <c r="AE172" s="45">
        <v>197701</v>
      </c>
      <c r="AF172">
        <f>'Q2 DATA 1965-2021'!P153-'Q2 DATA 1965-2021'!AM153</f>
        <v>-1.21</v>
      </c>
      <c r="AG172" s="47">
        <v>-4.05</v>
      </c>
      <c r="AH172" s="47">
        <v>0.36</v>
      </c>
      <c r="AT172" s="45">
        <v>197701</v>
      </c>
      <c r="AU172">
        <f>'Q2 DATA 1965-2021'!Q153-'Q2 DATA 1965-2021'!AM153</f>
        <v>-0.5</v>
      </c>
      <c r="AV172" s="47">
        <v>-4.05</v>
      </c>
      <c r="AW172" s="47">
        <v>0.36</v>
      </c>
      <c r="BI172" s="45">
        <v>197701</v>
      </c>
      <c r="BJ172">
        <f>'Q2 DATA 1965-2021'!R153-'Q2 DATA 1965-2021'!AM153</f>
        <v>1.77</v>
      </c>
      <c r="BK172" s="47">
        <v>-4.05</v>
      </c>
      <c r="BL172" s="47">
        <v>0.36</v>
      </c>
    </row>
    <row r="173" spans="1:64" x14ac:dyDescent="0.2">
      <c r="A173" s="45">
        <v>197702</v>
      </c>
      <c r="B173">
        <f>'Q2 DATA 1965-2021'!N154-'Q2 DATA 1965-2021'!AM154</f>
        <v>-1.83</v>
      </c>
      <c r="C173" s="47">
        <v>-1.94</v>
      </c>
      <c r="D173" s="47">
        <v>0.35</v>
      </c>
      <c r="P173" s="45">
        <v>197702</v>
      </c>
      <c r="Q173">
        <f>'Q2 DATA 1965-2021'!O154-'Q2 DATA 1965-2021'!AM154</f>
        <v>-3.0300000000000002</v>
      </c>
      <c r="R173" s="47">
        <v>-1.94</v>
      </c>
      <c r="S173" s="47">
        <v>0.35</v>
      </c>
      <c r="AE173" s="45">
        <v>197702</v>
      </c>
      <c r="AF173">
        <f>'Q2 DATA 1965-2021'!P154-'Q2 DATA 1965-2021'!AM154</f>
        <v>-1.3199999999999998</v>
      </c>
      <c r="AG173" s="47">
        <v>-1.94</v>
      </c>
      <c r="AH173" s="47">
        <v>0.35</v>
      </c>
      <c r="AT173" s="45">
        <v>197702</v>
      </c>
      <c r="AU173">
        <f>'Q2 DATA 1965-2021'!Q154-'Q2 DATA 1965-2021'!AM154</f>
        <v>-1.7999999999999998</v>
      </c>
      <c r="AV173" s="47">
        <v>-1.94</v>
      </c>
      <c r="AW173" s="47">
        <v>0.35</v>
      </c>
      <c r="BI173" s="45">
        <v>197702</v>
      </c>
      <c r="BJ173">
        <f>'Q2 DATA 1965-2021'!R154-'Q2 DATA 1965-2021'!AM154</f>
        <v>-1.7799999999999998</v>
      </c>
      <c r="BK173" s="47">
        <v>-1.94</v>
      </c>
      <c r="BL173" s="47">
        <v>0.35</v>
      </c>
    </row>
    <row r="174" spans="1:64" x14ac:dyDescent="0.2">
      <c r="A174" s="45">
        <v>197703</v>
      </c>
      <c r="B174">
        <f>'Q2 DATA 1965-2021'!N155-'Q2 DATA 1965-2021'!AM155</f>
        <v>-1.9700000000000002</v>
      </c>
      <c r="C174" s="47">
        <v>-1.37</v>
      </c>
      <c r="D174" s="47">
        <v>0.38</v>
      </c>
      <c r="P174" s="45">
        <v>197703</v>
      </c>
      <c r="Q174">
        <f>'Q2 DATA 1965-2021'!O155-'Q2 DATA 1965-2021'!AM155</f>
        <v>-1.44</v>
      </c>
      <c r="R174" s="47">
        <v>-1.37</v>
      </c>
      <c r="S174" s="47">
        <v>0.38</v>
      </c>
      <c r="AE174" s="45">
        <v>197703</v>
      </c>
      <c r="AF174">
        <f>'Q2 DATA 1965-2021'!P155-'Q2 DATA 1965-2021'!AM155</f>
        <v>-1.22</v>
      </c>
      <c r="AG174" s="47">
        <v>-1.37</v>
      </c>
      <c r="AH174" s="47">
        <v>0.38</v>
      </c>
      <c r="AT174" s="45">
        <v>197703</v>
      </c>
      <c r="AU174">
        <f>'Q2 DATA 1965-2021'!Q155-'Q2 DATA 1965-2021'!AM155</f>
        <v>-0.42</v>
      </c>
      <c r="AV174" s="47">
        <v>-1.37</v>
      </c>
      <c r="AW174" s="47">
        <v>0.38</v>
      </c>
      <c r="BI174" s="45">
        <v>197703</v>
      </c>
      <c r="BJ174">
        <f>'Q2 DATA 1965-2021'!R155-'Q2 DATA 1965-2021'!AM155</f>
        <v>1.0099999999999998</v>
      </c>
      <c r="BK174" s="47">
        <v>-1.37</v>
      </c>
      <c r="BL174" s="47">
        <v>0.38</v>
      </c>
    </row>
    <row r="175" spans="1:64" x14ac:dyDescent="0.2">
      <c r="A175" s="45">
        <v>197704</v>
      </c>
      <c r="B175">
        <f>'Q2 DATA 1965-2021'!N156-'Q2 DATA 1965-2021'!AM156</f>
        <v>-2.21</v>
      </c>
      <c r="C175" s="47">
        <v>0.15</v>
      </c>
      <c r="D175" s="47">
        <v>0.38</v>
      </c>
      <c r="P175" s="45">
        <v>197704</v>
      </c>
      <c r="Q175">
        <f>'Q2 DATA 1965-2021'!O156-'Q2 DATA 1965-2021'!AM156</f>
        <v>1.58</v>
      </c>
      <c r="R175" s="47">
        <v>0.15</v>
      </c>
      <c r="S175" s="47">
        <v>0.38</v>
      </c>
      <c r="AE175" s="45">
        <v>197704</v>
      </c>
      <c r="AF175">
        <f>'Q2 DATA 1965-2021'!P156-'Q2 DATA 1965-2021'!AM156</f>
        <v>1.23</v>
      </c>
      <c r="AG175" s="47">
        <v>0.15</v>
      </c>
      <c r="AH175" s="47">
        <v>0.38</v>
      </c>
      <c r="AT175" s="45">
        <v>197704</v>
      </c>
      <c r="AU175">
        <f>'Q2 DATA 1965-2021'!Q156-'Q2 DATA 1965-2021'!AM156</f>
        <v>2.7800000000000002</v>
      </c>
      <c r="AV175" s="47">
        <v>0.15</v>
      </c>
      <c r="AW175" s="47">
        <v>0.38</v>
      </c>
      <c r="BI175" s="45">
        <v>197704</v>
      </c>
      <c r="BJ175">
        <f>'Q2 DATA 1965-2021'!R156-'Q2 DATA 1965-2021'!AM156</f>
        <v>3.0700000000000003</v>
      </c>
      <c r="BK175" s="47">
        <v>0.15</v>
      </c>
      <c r="BL175" s="47">
        <v>0.38</v>
      </c>
    </row>
    <row r="176" spans="1:64" x14ac:dyDescent="0.2">
      <c r="A176" s="45">
        <v>197705</v>
      </c>
      <c r="B176">
        <f>'Q2 DATA 1965-2021'!N157-'Q2 DATA 1965-2021'!AM157</f>
        <v>-2.58</v>
      </c>
      <c r="C176" s="47">
        <v>-1.45</v>
      </c>
      <c r="D176" s="47">
        <v>0.37</v>
      </c>
      <c r="P176" s="45">
        <v>197705</v>
      </c>
      <c r="Q176">
        <f>'Q2 DATA 1965-2021'!O157-'Q2 DATA 1965-2021'!AM157</f>
        <v>-1.1499999999999999</v>
      </c>
      <c r="R176" s="47">
        <v>-1.45</v>
      </c>
      <c r="S176" s="47">
        <v>0.37</v>
      </c>
      <c r="AE176" s="45">
        <v>197705</v>
      </c>
      <c r="AF176">
        <f>'Q2 DATA 1965-2021'!P157-'Q2 DATA 1965-2021'!AM157</f>
        <v>9.0000000000000024E-2</v>
      </c>
      <c r="AG176" s="47">
        <v>-1.45</v>
      </c>
      <c r="AH176" s="47">
        <v>0.37</v>
      </c>
      <c r="AT176" s="45">
        <v>197705</v>
      </c>
      <c r="AU176">
        <f>'Q2 DATA 1965-2021'!Q157-'Q2 DATA 1965-2021'!AM157</f>
        <v>-1.1800000000000002</v>
      </c>
      <c r="AV176" s="47">
        <v>-1.45</v>
      </c>
      <c r="AW176" s="47">
        <v>0.37</v>
      </c>
      <c r="BI176" s="45">
        <v>197705</v>
      </c>
      <c r="BJ176">
        <f>'Q2 DATA 1965-2021'!R157-'Q2 DATA 1965-2021'!AM157</f>
        <v>-1.19</v>
      </c>
      <c r="BK176" s="47">
        <v>-1.45</v>
      </c>
      <c r="BL176" s="47">
        <v>0.37</v>
      </c>
    </row>
    <row r="177" spans="1:64" x14ac:dyDescent="0.2">
      <c r="A177" s="45">
        <v>197706</v>
      </c>
      <c r="B177">
        <f>'Q2 DATA 1965-2021'!N158-'Q2 DATA 1965-2021'!AM158</f>
        <v>5.79</v>
      </c>
      <c r="C177" s="47">
        <v>4.71</v>
      </c>
      <c r="D177" s="47">
        <v>0.4</v>
      </c>
      <c r="P177" s="45">
        <v>197706</v>
      </c>
      <c r="Q177">
        <f>'Q2 DATA 1965-2021'!O158-'Q2 DATA 1965-2021'!AM158</f>
        <v>4.08</v>
      </c>
      <c r="R177" s="47">
        <v>4.71</v>
      </c>
      <c r="S177" s="47">
        <v>0.4</v>
      </c>
      <c r="AE177" s="45">
        <v>197706</v>
      </c>
      <c r="AF177">
        <f>'Q2 DATA 1965-2021'!P158-'Q2 DATA 1965-2021'!AM158</f>
        <v>3.23</v>
      </c>
      <c r="AG177" s="47">
        <v>4.71</v>
      </c>
      <c r="AH177" s="47">
        <v>0.4</v>
      </c>
      <c r="AT177" s="45">
        <v>197706</v>
      </c>
      <c r="AU177">
        <f>'Q2 DATA 1965-2021'!Q158-'Q2 DATA 1965-2021'!AM158</f>
        <v>4.7299999999999995</v>
      </c>
      <c r="AV177" s="47">
        <v>4.71</v>
      </c>
      <c r="AW177" s="47">
        <v>0.4</v>
      </c>
      <c r="BI177" s="45">
        <v>197706</v>
      </c>
      <c r="BJ177">
        <f>'Q2 DATA 1965-2021'!R158-'Q2 DATA 1965-2021'!AM158</f>
        <v>5.25</v>
      </c>
      <c r="BK177" s="47">
        <v>4.71</v>
      </c>
      <c r="BL177" s="47">
        <v>0.4</v>
      </c>
    </row>
    <row r="178" spans="1:64" x14ac:dyDescent="0.2">
      <c r="A178" s="45">
        <v>197707</v>
      </c>
      <c r="B178">
        <f>'Q2 DATA 1965-2021'!N159-'Q2 DATA 1965-2021'!AM159</f>
        <v>-1.5899999999999999</v>
      </c>
      <c r="C178" s="47">
        <v>-1.69</v>
      </c>
      <c r="D178" s="47">
        <v>0.42</v>
      </c>
      <c r="P178" s="45">
        <v>197707</v>
      </c>
      <c r="Q178">
        <f>'Q2 DATA 1965-2021'!O159-'Q2 DATA 1965-2021'!AM159</f>
        <v>-2.87</v>
      </c>
      <c r="R178" s="47">
        <v>-1.69</v>
      </c>
      <c r="S178" s="47">
        <v>0.42</v>
      </c>
      <c r="AE178" s="45">
        <v>197707</v>
      </c>
      <c r="AF178">
        <f>'Q2 DATA 1965-2021'!P159-'Q2 DATA 1965-2021'!AM159</f>
        <v>-1.1099999999999999</v>
      </c>
      <c r="AG178" s="47">
        <v>-1.69</v>
      </c>
      <c r="AH178" s="47">
        <v>0.42</v>
      </c>
      <c r="AT178" s="45">
        <v>197707</v>
      </c>
      <c r="AU178">
        <f>'Q2 DATA 1965-2021'!Q159-'Q2 DATA 1965-2021'!AM159</f>
        <v>-0.7</v>
      </c>
      <c r="AV178" s="47">
        <v>-1.69</v>
      </c>
      <c r="AW178" s="47">
        <v>0.42</v>
      </c>
      <c r="BI178" s="45">
        <v>197707</v>
      </c>
      <c r="BJ178">
        <f>'Q2 DATA 1965-2021'!R159-'Q2 DATA 1965-2021'!AM159</f>
        <v>-2.7199999999999998</v>
      </c>
      <c r="BK178" s="47">
        <v>-1.69</v>
      </c>
      <c r="BL178" s="47">
        <v>0.42</v>
      </c>
    </row>
    <row r="179" spans="1:64" x14ac:dyDescent="0.2">
      <c r="A179" s="45">
        <v>197708</v>
      </c>
      <c r="B179">
        <f>'Q2 DATA 1965-2021'!N160-'Q2 DATA 1965-2021'!AM160</f>
        <v>0.42</v>
      </c>
      <c r="C179" s="47">
        <v>-1.75</v>
      </c>
      <c r="D179" s="47">
        <v>0.44</v>
      </c>
      <c r="P179" s="45">
        <v>197708</v>
      </c>
      <c r="Q179">
        <f>'Q2 DATA 1965-2021'!O160-'Q2 DATA 1965-2021'!AM160</f>
        <v>-3.1999999999999997</v>
      </c>
      <c r="R179" s="47">
        <v>-1.75</v>
      </c>
      <c r="S179" s="47">
        <v>0.44</v>
      </c>
      <c r="AE179" s="45">
        <v>197708</v>
      </c>
      <c r="AF179">
        <f>'Q2 DATA 1965-2021'!P160-'Q2 DATA 1965-2021'!AM160</f>
        <v>-2.86</v>
      </c>
      <c r="AG179" s="47">
        <v>-1.75</v>
      </c>
      <c r="AH179" s="47">
        <v>0.44</v>
      </c>
      <c r="AT179" s="45">
        <v>197708</v>
      </c>
      <c r="AU179">
        <f>'Q2 DATA 1965-2021'!Q160-'Q2 DATA 1965-2021'!AM160</f>
        <v>-4.08</v>
      </c>
      <c r="AV179" s="47">
        <v>-1.75</v>
      </c>
      <c r="AW179" s="47">
        <v>0.44</v>
      </c>
      <c r="BI179" s="45">
        <v>197708</v>
      </c>
      <c r="BJ179">
        <f>'Q2 DATA 1965-2021'!R160-'Q2 DATA 1965-2021'!AM160</f>
        <v>-3.14</v>
      </c>
      <c r="BK179" s="47">
        <v>-1.75</v>
      </c>
      <c r="BL179" s="47">
        <v>0.44</v>
      </c>
    </row>
    <row r="180" spans="1:64" x14ac:dyDescent="0.2">
      <c r="A180" s="45">
        <v>197709</v>
      </c>
      <c r="B180">
        <f>'Q2 DATA 1965-2021'!N161-'Q2 DATA 1965-2021'!AM161</f>
        <v>-0.94</v>
      </c>
      <c r="C180" s="47">
        <v>-0.27</v>
      </c>
      <c r="D180" s="47">
        <v>0.43</v>
      </c>
      <c r="P180" s="45">
        <v>197709</v>
      </c>
      <c r="Q180">
        <f>'Q2 DATA 1965-2021'!O161-'Q2 DATA 1965-2021'!AM161</f>
        <v>-0.73</v>
      </c>
      <c r="R180" s="47">
        <v>-0.27</v>
      </c>
      <c r="S180" s="47">
        <v>0.43</v>
      </c>
      <c r="AE180" s="45">
        <v>197709</v>
      </c>
      <c r="AF180">
        <f>'Q2 DATA 1965-2021'!P161-'Q2 DATA 1965-2021'!AM161</f>
        <v>1.3900000000000001</v>
      </c>
      <c r="AG180" s="47">
        <v>-0.27</v>
      </c>
      <c r="AH180" s="47">
        <v>0.43</v>
      </c>
      <c r="AT180" s="45">
        <v>197709</v>
      </c>
      <c r="AU180">
        <f>'Q2 DATA 1965-2021'!Q161-'Q2 DATA 1965-2021'!AM161</f>
        <v>-0.06</v>
      </c>
      <c r="AV180" s="47">
        <v>-0.27</v>
      </c>
      <c r="AW180" s="47">
        <v>0.43</v>
      </c>
      <c r="BI180" s="45">
        <v>197709</v>
      </c>
      <c r="BJ180">
        <f>'Q2 DATA 1965-2021'!R161-'Q2 DATA 1965-2021'!AM161</f>
        <v>-0.54</v>
      </c>
      <c r="BK180" s="47">
        <v>-0.27</v>
      </c>
      <c r="BL180" s="47">
        <v>0.43</v>
      </c>
    </row>
    <row r="181" spans="1:64" x14ac:dyDescent="0.2">
      <c r="A181" s="45">
        <v>197710</v>
      </c>
      <c r="B181">
        <f>'Q2 DATA 1965-2021'!N162-'Q2 DATA 1965-2021'!AM162</f>
        <v>-4.92</v>
      </c>
      <c r="C181" s="47">
        <v>-4.38</v>
      </c>
      <c r="D181" s="47">
        <v>0.49</v>
      </c>
      <c r="P181" s="45">
        <v>197710</v>
      </c>
      <c r="Q181">
        <f>'Q2 DATA 1965-2021'!O162-'Q2 DATA 1965-2021'!AM162</f>
        <v>-4.2</v>
      </c>
      <c r="R181" s="47">
        <v>-4.38</v>
      </c>
      <c r="S181" s="47">
        <v>0.49</v>
      </c>
      <c r="AE181" s="45">
        <v>197710</v>
      </c>
      <c r="AF181">
        <f>'Q2 DATA 1965-2021'!P162-'Q2 DATA 1965-2021'!AM162</f>
        <v>-4.78</v>
      </c>
      <c r="AG181" s="47">
        <v>-4.38</v>
      </c>
      <c r="AH181" s="47">
        <v>0.49</v>
      </c>
      <c r="AT181" s="45">
        <v>197710</v>
      </c>
      <c r="AU181">
        <f>'Q2 DATA 1965-2021'!Q162-'Q2 DATA 1965-2021'!AM162</f>
        <v>-2.9800000000000004</v>
      </c>
      <c r="AV181" s="47">
        <v>-4.38</v>
      </c>
      <c r="AW181" s="47">
        <v>0.49</v>
      </c>
      <c r="BI181" s="45">
        <v>197710</v>
      </c>
      <c r="BJ181">
        <f>'Q2 DATA 1965-2021'!R162-'Q2 DATA 1965-2021'!AM162</f>
        <v>-3.63</v>
      </c>
      <c r="BK181" s="47">
        <v>-4.38</v>
      </c>
      <c r="BL181" s="47">
        <v>0.49</v>
      </c>
    </row>
    <row r="182" spans="1:64" x14ac:dyDescent="0.2">
      <c r="A182" s="45">
        <v>197711</v>
      </c>
      <c r="B182">
        <f>'Q2 DATA 1965-2021'!N163-'Q2 DATA 1965-2021'!AM163</f>
        <v>3.7699999999999996</v>
      </c>
      <c r="C182" s="47">
        <v>4</v>
      </c>
      <c r="D182" s="47">
        <v>0.5</v>
      </c>
      <c r="P182" s="45">
        <v>197711</v>
      </c>
      <c r="Q182">
        <f>'Q2 DATA 1965-2021'!O163-'Q2 DATA 1965-2021'!AM163</f>
        <v>4.0599999999999996</v>
      </c>
      <c r="R182" s="47">
        <v>4</v>
      </c>
      <c r="S182" s="47">
        <v>0.5</v>
      </c>
      <c r="AE182" s="45">
        <v>197711</v>
      </c>
      <c r="AF182">
        <f>'Q2 DATA 1965-2021'!P163-'Q2 DATA 1965-2021'!AM163</f>
        <v>3.6399999999999997</v>
      </c>
      <c r="AG182" s="47">
        <v>4</v>
      </c>
      <c r="AH182" s="47">
        <v>0.5</v>
      </c>
      <c r="AT182" s="45">
        <v>197711</v>
      </c>
      <c r="AU182">
        <f>'Q2 DATA 1965-2021'!Q163-'Q2 DATA 1965-2021'!AM163</f>
        <v>3.7800000000000002</v>
      </c>
      <c r="AV182" s="47">
        <v>4</v>
      </c>
      <c r="AW182" s="47">
        <v>0.5</v>
      </c>
      <c r="BI182" s="45">
        <v>197711</v>
      </c>
      <c r="BJ182">
        <f>'Q2 DATA 1965-2021'!R163-'Q2 DATA 1965-2021'!AM163</f>
        <v>6.78</v>
      </c>
      <c r="BK182" s="47">
        <v>4</v>
      </c>
      <c r="BL182" s="47">
        <v>0.5</v>
      </c>
    </row>
    <row r="183" spans="1:64" x14ac:dyDescent="0.2">
      <c r="A183" s="45">
        <v>197712</v>
      </c>
      <c r="B183">
        <f>'Q2 DATA 1965-2021'!N164-'Q2 DATA 1965-2021'!AM164</f>
        <v>-0.21999999999999997</v>
      </c>
      <c r="C183" s="47">
        <v>0.27</v>
      </c>
      <c r="D183" s="47">
        <v>0.49</v>
      </c>
      <c r="P183" s="45">
        <v>197712</v>
      </c>
      <c r="Q183">
        <f>'Q2 DATA 1965-2021'!O164-'Q2 DATA 1965-2021'!AM164</f>
        <v>0.59000000000000008</v>
      </c>
      <c r="R183" s="47">
        <v>0.27</v>
      </c>
      <c r="S183" s="47">
        <v>0.49</v>
      </c>
      <c r="AE183" s="45">
        <v>197712</v>
      </c>
      <c r="AF183">
        <f>'Q2 DATA 1965-2021'!P164-'Q2 DATA 1965-2021'!AM164</f>
        <v>0.7</v>
      </c>
      <c r="AG183" s="47">
        <v>0.27</v>
      </c>
      <c r="AH183" s="47">
        <v>0.49</v>
      </c>
      <c r="AT183" s="45">
        <v>197712</v>
      </c>
      <c r="AU183">
        <f>'Q2 DATA 1965-2021'!Q164-'Q2 DATA 1965-2021'!AM164</f>
        <v>-2.0000000000000018E-2</v>
      </c>
      <c r="AV183" s="47">
        <v>0.27</v>
      </c>
      <c r="AW183" s="47">
        <v>0.49</v>
      </c>
      <c r="BI183" s="45">
        <v>197712</v>
      </c>
      <c r="BJ183">
        <f>'Q2 DATA 1965-2021'!R164-'Q2 DATA 1965-2021'!AM164</f>
        <v>0.64999999999999991</v>
      </c>
      <c r="BK183" s="47">
        <v>0.27</v>
      </c>
      <c r="BL183" s="47">
        <v>0.49</v>
      </c>
    </row>
    <row r="184" spans="1:64" x14ac:dyDescent="0.2">
      <c r="A184" s="45">
        <v>197801</v>
      </c>
      <c r="B184">
        <f>'Q2 DATA 1965-2021'!N165-'Q2 DATA 1965-2021'!AM165</f>
        <v>-6.69</v>
      </c>
      <c r="C184" s="47">
        <v>-6.01</v>
      </c>
      <c r="D184" s="47">
        <v>0.49</v>
      </c>
      <c r="P184" s="45">
        <v>197801</v>
      </c>
      <c r="Q184">
        <f>'Q2 DATA 1965-2021'!O165-'Q2 DATA 1965-2021'!AM165</f>
        <v>-7.15</v>
      </c>
      <c r="R184" s="47">
        <v>-6.01</v>
      </c>
      <c r="S184" s="47">
        <v>0.49</v>
      </c>
      <c r="AE184" s="45">
        <v>197801</v>
      </c>
      <c r="AF184">
        <f>'Q2 DATA 1965-2021'!P165-'Q2 DATA 1965-2021'!AM165</f>
        <v>-5.48</v>
      </c>
      <c r="AG184" s="47">
        <v>-6.01</v>
      </c>
      <c r="AH184" s="47">
        <v>0.49</v>
      </c>
      <c r="AT184" s="45">
        <v>197801</v>
      </c>
      <c r="AU184">
        <f>'Q2 DATA 1965-2021'!Q165-'Q2 DATA 1965-2021'!AM165</f>
        <v>-4.7700000000000005</v>
      </c>
      <c r="AV184" s="47">
        <v>-6.01</v>
      </c>
      <c r="AW184" s="47">
        <v>0.49</v>
      </c>
      <c r="BI184" s="45">
        <v>197801</v>
      </c>
      <c r="BJ184">
        <f>'Q2 DATA 1965-2021'!R165-'Q2 DATA 1965-2021'!AM165</f>
        <v>-2.1100000000000003</v>
      </c>
      <c r="BK184" s="47">
        <v>-6.01</v>
      </c>
      <c r="BL184" s="47">
        <v>0.49</v>
      </c>
    </row>
    <row r="185" spans="1:64" x14ac:dyDescent="0.2">
      <c r="A185" s="45">
        <v>197802</v>
      </c>
      <c r="B185">
        <f>'Q2 DATA 1965-2021'!N166-'Q2 DATA 1965-2021'!AM166</f>
        <v>-3.07</v>
      </c>
      <c r="C185" s="47">
        <v>-1.38</v>
      </c>
      <c r="D185" s="47">
        <v>0.46</v>
      </c>
      <c r="P185" s="45">
        <v>197802</v>
      </c>
      <c r="Q185">
        <f>'Q2 DATA 1965-2021'!O166-'Q2 DATA 1965-2021'!AM166</f>
        <v>-1.34</v>
      </c>
      <c r="R185" s="47">
        <v>-1.38</v>
      </c>
      <c r="S185" s="47">
        <v>0.46</v>
      </c>
      <c r="AE185" s="45">
        <v>197802</v>
      </c>
      <c r="AF185">
        <f>'Q2 DATA 1965-2021'!P166-'Q2 DATA 1965-2021'!AM166</f>
        <v>1.25</v>
      </c>
      <c r="AG185" s="47">
        <v>-1.38</v>
      </c>
      <c r="AH185" s="47">
        <v>0.46</v>
      </c>
      <c r="AT185" s="45">
        <v>197802</v>
      </c>
      <c r="AU185">
        <f>'Q2 DATA 1965-2021'!Q166-'Q2 DATA 1965-2021'!AM166</f>
        <v>-0.60000000000000009</v>
      </c>
      <c r="AV185" s="47">
        <v>-1.38</v>
      </c>
      <c r="AW185" s="47">
        <v>0.46</v>
      </c>
      <c r="BI185" s="45">
        <v>197802</v>
      </c>
      <c r="BJ185">
        <f>'Q2 DATA 1965-2021'!R166-'Q2 DATA 1965-2021'!AM166</f>
        <v>-0.74</v>
      </c>
      <c r="BK185" s="47">
        <v>-1.38</v>
      </c>
      <c r="BL185" s="47">
        <v>0.46</v>
      </c>
    </row>
    <row r="186" spans="1:64" x14ac:dyDescent="0.2">
      <c r="A186" s="45">
        <v>197803</v>
      </c>
      <c r="B186">
        <f>'Q2 DATA 1965-2021'!N167-'Q2 DATA 1965-2021'!AM167</f>
        <v>1.5199999999999998</v>
      </c>
      <c r="C186" s="47">
        <v>2.85</v>
      </c>
      <c r="D186" s="47">
        <v>0.53</v>
      </c>
      <c r="P186" s="45">
        <v>197803</v>
      </c>
      <c r="Q186">
        <f>'Q2 DATA 1965-2021'!O167-'Q2 DATA 1965-2021'!AM167</f>
        <v>3.8899999999999997</v>
      </c>
      <c r="R186" s="47">
        <v>2.85</v>
      </c>
      <c r="S186" s="47">
        <v>0.53</v>
      </c>
      <c r="AE186" s="45">
        <v>197803</v>
      </c>
      <c r="AF186">
        <f>'Q2 DATA 1965-2021'!P167-'Q2 DATA 1965-2021'!AM167</f>
        <v>3.3600000000000003</v>
      </c>
      <c r="AG186" s="47">
        <v>2.85</v>
      </c>
      <c r="AH186" s="47">
        <v>0.53</v>
      </c>
      <c r="AT186" s="45">
        <v>197803</v>
      </c>
      <c r="AU186">
        <f>'Q2 DATA 1965-2021'!Q167-'Q2 DATA 1965-2021'!AM167</f>
        <v>3.24</v>
      </c>
      <c r="AV186" s="47">
        <v>2.85</v>
      </c>
      <c r="AW186" s="47">
        <v>0.53</v>
      </c>
      <c r="BI186" s="45">
        <v>197803</v>
      </c>
      <c r="BJ186">
        <f>'Q2 DATA 1965-2021'!R167-'Q2 DATA 1965-2021'!AM167</f>
        <v>5.58</v>
      </c>
      <c r="BK186" s="47">
        <v>2.85</v>
      </c>
      <c r="BL186" s="47">
        <v>0.53</v>
      </c>
    </row>
    <row r="187" spans="1:64" x14ac:dyDescent="0.2">
      <c r="A187" s="45">
        <v>197804</v>
      </c>
      <c r="B187">
        <f>'Q2 DATA 1965-2021'!N168-'Q2 DATA 1965-2021'!AM168</f>
        <v>10.870000000000001</v>
      </c>
      <c r="C187" s="47">
        <v>7.88</v>
      </c>
      <c r="D187" s="47">
        <v>0.54</v>
      </c>
      <c r="P187" s="45">
        <v>197804</v>
      </c>
      <c r="Q187">
        <f>'Q2 DATA 1965-2021'!O168-'Q2 DATA 1965-2021'!AM168</f>
        <v>7.72</v>
      </c>
      <c r="R187" s="47">
        <v>7.88</v>
      </c>
      <c r="S187" s="47">
        <v>0.54</v>
      </c>
      <c r="AE187" s="45">
        <v>197804</v>
      </c>
      <c r="AF187">
        <f>'Q2 DATA 1965-2021'!P168-'Q2 DATA 1965-2021'!AM168</f>
        <v>4.8099999999999996</v>
      </c>
      <c r="AG187" s="47">
        <v>7.88</v>
      </c>
      <c r="AH187" s="47">
        <v>0.54</v>
      </c>
      <c r="AT187" s="45">
        <v>197804</v>
      </c>
      <c r="AU187">
        <f>'Q2 DATA 1965-2021'!Q168-'Q2 DATA 1965-2021'!AM168</f>
        <v>4.95</v>
      </c>
      <c r="AV187" s="47">
        <v>7.88</v>
      </c>
      <c r="AW187" s="47">
        <v>0.54</v>
      </c>
      <c r="BI187" s="45">
        <v>197804</v>
      </c>
      <c r="BJ187">
        <f>'Q2 DATA 1965-2021'!R168-'Q2 DATA 1965-2021'!AM168</f>
        <v>6.43</v>
      </c>
      <c r="BK187" s="47">
        <v>7.88</v>
      </c>
      <c r="BL187" s="47">
        <v>0.54</v>
      </c>
    </row>
    <row r="188" spans="1:64" x14ac:dyDescent="0.2">
      <c r="A188" s="45">
        <v>197805</v>
      </c>
      <c r="B188">
        <f>'Q2 DATA 1965-2021'!N169-'Q2 DATA 1965-2021'!AM169</f>
        <v>1.6700000000000002</v>
      </c>
      <c r="C188" s="47">
        <v>1.76</v>
      </c>
      <c r="D188" s="47">
        <v>0.51</v>
      </c>
      <c r="P188" s="45">
        <v>197805</v>
      </c>
      <c r="Q188">
        <f>'Q2 DATA 1965-2021'!O169-'Q2 DATA 1965-2021'!AM169</f>
        <v>1.97</v>
      </c>
      <c r="R188" s="47">
        <v>1.76</v>
      </c>
      <c r="S188" s="47">
        <v>0.51</v>
      </c>
      <c r="AE188" s="45">
        <v>197805</v>
      </c>
      <c r="AF188">
        <f>'Q2 DATA 1965-2021'!P169-'Q2 DATA 1965-2021'!AM169</f>
        <v>0.78</v>
      </c>
      <c r="AG188" s="47">
        <v>1.76</v>
      </c>
      <c r="AH188" s="47">
        <v>0.51</v>
      </c>
      <c r="AT188" s="45">
        <v>197805</v>
      </c>
      <c r="AU188">
        <f>'Q2 DATA 1965-2021'!Q169-'Q2 DATA 1965-2021'!AM169</f>
        <v>1.4</v>
      </c>
      <c r="AV188" s="47">
        <v>1.76</v>
      </c>
      <c r="AW188" s="47">
        <v>0.51</v>
      </c>
      <c r="BI188" s="45">
        <v>197805</v>
      </c>
      <c r="BJ188">
        <f>'Q2 DATA 1965-2021'!R169-'Q2 DATA 1965-2021'!AM169</f>
        <v>3.99</v>
      </c>
      <c r="BK188" s="47">
        <v>1.76</v>
      </c>
      <c r="BL188" s="47">
        <v>0.51</v>
      </c>
    </row>
    <row r="189" spans="1:64" x14ac:dyDescent="0.2">
      <c r="A189" s="45">
        <v>197806</v>
      </c>
      <c r="B189">
        <f>'Q2 DATA 1965-2021'!N170-'Q2 DATA 1965-2021'!AM170</f>
        <v>-1.6600000000000001</v>
      </c>
      <c r="C189" s="47">
        <v>-1.69</v>
      </c>
      <c r="D189" s="47">
        <v>0.54</v>
      </c>
      <c r="P189" s="45">
        <v>197806</v>
      </c>
      <c r="Q189">
        <f>'Q2 DATA 1965-2021'!O170-'Q2 DATA 1965-2021'!AM170</f>
        <v>-2.73</v>
      </c>
      <c r="R189" s="47">
        <v>-1.69</v>
      </c>
      <c r="S189" s="47">
        <v>0.54</v>
      </c>
      <c r="AE189" s="45">
        <v>197806</v>
      </c>
      <c r="AF189">
        <f>'Q2 DATA 1965-2021'!P170-'Q2 DATA 1965-2021'!AM170</f>
        <v>-1.76</v>
      </c>
      <c r="AG189" s="47">
        <v>-1.69</v>
      </c>
      <c r="AH189" s="47">
        <v>0.54</v>
      </c>
      <c r="AT189" s="45">
        <v>197806</v>
      </c>
      <c r="AU189">
        <f>'Q2 DATA 1965-2021'!Q170-'Q2 DATA 1965-2021'!AM170</f>
        <v>-1.2200000000000002</v>
      </c>
      <c r="AV189" s="47">
        <v>-1.69</v>
      </c>
      <c r="AW189" s="47">
        <v>0.54</v>
      </c>
      <c r="BI189" s="45">
        <v>197806</v>
      </c>
      <c r="BJ189">
        <f>'Q2 DATA 1965-2021'!R170-'Q2 DATA 1965-2021'!AM170</f>
        <v>-0.64</v>
      </c>
      <c r="BK189" s="47">
        <v>-1.69</v>
      </c>
      <c r="BL189" s="47">
        <v>0.54</v>
      </c>
    </row>
    <row r="190" spans="1:64" x14ac:dyDescent="0.2">
      <c r="A190" s="45">
        <v>197807</v>
      </c>
      <c r="B190">
        <f>'Q2 DATA 1965-2021'!N171-'Q2 DATA 1965-2021'!AM171</f>
        <v>6.8100000000000005</v>
      </c>
      <c r="C190" s="47">
        <v>5.1100000000000003</v>
      </c>
      <c r="D190" s="47">
        <v>0.56000000000000005</v>
      </c>
      <c r="P190" s="45">
        <v>197807</v>
      </c>
      <c r="Q190">
        <f>'Q2 DATA 1965-2021'!O171-'Q2 DATA 1965-2021'!AM171</f>
        <v>4.68</v>
      </c>
      <c r="R190" s="47">
        <v>5.1100000000000003</v>
      </c>
      <c r="S190" s="47">
        <v>0.56000000000000005</v>
      </c>
      <c r="AE190" s="45">
        <v>197807</v>
      </c>
      <c r="AF190">
        <f>'Q2 DATA 1965-2021'!P171-'Q2 DATA 1965-2021'!AM171</f>
        <v>4.4800000000000004</v>
      </c>
      <c r="AG190" s="47">
        <v>5.1100000000000003</v>
      </c>
      <c r="AH190" s="47">
        <v>0.56000000000000005</v>
      </c>
      <c r="AT190" s="45">
        <v>197807</v>
      </c>
      <c r="AU190">
        <f>'Q2 DATA 1965-2021'!Q171-'Q2 DATA 1965-2021'!AM171</f>
        <v>3.01</v>
      </c>
      <c r="AV190" s="47">
        <v>5.1100000000000003</v>
      </c>
      <c r="AW190" s="47">
        <v>0.56000000000000005</v>
      </c>
      <c r="BI190" s="45">
        <v>197807</v>
      </c>
      <c r="BJ190">
        <f>'Q2 DATA 1965-2021'!R171-'Q2 DATA 1965-2021'!AM171</f>
        <v>5.75</v>
      </c>
      <c r="BK190" s="47">
        <v>5.1100000000000003</v>
      </c>
      <c r="BL190" s="47">
        <v>0.56000000000000005</v>
      </c>
    </row>
    <row r="191" spans="1:64" x14ac:dyDescent="0.2">
      <c r="A191" s="45">
        <v>197808</v>
      </c>
      <c r="B191">
        <f>'Q2 DATA 1965-2021'!N172-'Q2 DATA 1965-2021'!AM172</f>
        <v>3.34</v>
      </c>
      <c r="C191" s="47">
        <v>3.75</v>
      </c>
      <c r="D191" s="47">
        <v>0.56000000000000005</v>
      </c>
      <c r="P191" s="45">
        <v>197808</v>
      </c>
      <c r="Q191">
        <f>'Q2 DATA 1965-2021'!O172-'Q2 DATA 1965-2021'!AM172</f>
        <v>4.1199999999999992</v>
      </c>
      <c r="R191" s="47">
        <v>3.75</v>
      </c>
      <c r="S191" s="47">
        <v>0.56000000000000005</v>
      </c>
      <c r="AE191" s="45">
        <v>197808</v>
      </c>
      <c r="AF191">
        <f>'Q2 DATA 1965-2021'!P172-'Q2 DATA 1965-2021'!AM172</f>
        <v>4.7099999999999991</v>
      </c>
      <c r="AG191" s="47">
        <v>3.75</v>
      </c>
      <c r="AH191" s="47">
        <v>0.56000000000000005</v>
      </c>
      <c r="AT191" s="45">
        <v>197808</v>
      </c>
      <c r="AU191">
        <f>'Q2 DATA 1965-2021'!Q172-'Q2 DATA 1965-2021'!AM172</f>
        <v>3.13</v>
      </c>
      <c r="AV191" s="47">
        <v>3.75</v>
      </c>
      <c r="AW191" s="47">
        <v>0.56000000000000005</v>
      </c>
      <c r="BI191" s="45">
        <v>197808</v>
      </c>
      <c r="BJ191">
        <f>'Q2 DATA 1965-2021'!R172-'Q2 DATA 1965-2021'!AM172</f>
        <v>3.6599999999999997</v>
      </c>
      <c r="BK191" s="47">
        <v>3.75</v>
      </c>
      <c r="BL191" s="47">
        <v>0.56000000000000005</v>
      </c>
    </row>
    <row r="192" spans="1:64" x14ac:dyDescent="0.2">
      <c r="A192" s="45">
        <v>197809</v>
      </c>
      <c r="B192">
        <f>'Q2 DATA 1965-2021'!N173-'Q2 DATA 1965-2021'!AM173</f>
        <v>-3.73</v>
      </c>
      <c r="C192" s="47">
        <v>-1.43</v>
      </c>
      <c r="D192" s="47">
        <v>0.62</v>
      </c>
      <c r="P192" s="45">
        <v>197809</v>
      </c>
      <c r="Q192">
        <f>'Q2 DATA 1965-2021'!O173-'Q2 DATA 1965-2021'!AM173</f>
        <v>-1.08</v>
      </c>
      <c r="R192" s="47">
        <v>-1.43</v>
      </c>
      <c r="S192" s="47">
        <v>0.62</v>
      </c>
      <c r="AE192" s="45">
        <v>197809</v>
      </c>
      <c r="AF192">
        <f>'Q2 DATA 1965-2021'!P173-'Q2 DATA 1965-2021'!AM173</f>
        <v>0.54999999999999993</v>
      </c>
      <c r="AG192" s="47">
        <v>-1.43</v>
      </c>
      <c r="AH192" s="47">
        <v>0.62</v>
      </c>
      <c r="AT192" s="45">
        <v>197809</v>
      </c>
      <c r="AU192">
        <f>'Q2 DATA 1965-2021'!Q173-'Q2 DATA 1965-2021'!AM173</f>
        <v>0.13</v>
      </c>
      <c r="AV192" s="47">
        <v>-1.43</v>
      </c>
      <c r="AW192" s="47">
        <v>0.62</v>
      </c>
      <c r="BI192" s="45">
        <v>197809</v>
      </c>
      <c r="BJ192">
        <f>'Q2 DATA 1965-2021'!R173-'Q2 DATA 1965-2021'!AM173</f>
        <v>-0.83</v>
      </c>
      <c r="BK192" s="47">
        <v>-1.43</v>
      </c>
      <c r="BL192" s="47">
        <v>0.62</v>
      </c>
    </row>
    <row r="193" spans="1:64" x14ac:dyDescent="0.2">
      <c r="A193" s="45">
        <v>197810</v>
      </c>
      <c r="B193">
        <f>'Q2 DATA 1965-2021'!N174-'Q2 DATA 1965-2021'!AM174</f>
        <v>-11.68</v>
      </c>
      <c r="C193" s="47">
        <v>-11.91</v>
      </c>
      <c r="D193" s="47">
        <v>0.68</v>
      </c>
      <c r="P193" s="45">
        <v>197810</v>
      </c>
      <c r="Q193">
        <f>'Q2 DATA 1965-2021'!O174-'Q2 DATA 1965-2021'!AM174</f>
        <v>-12.549999999999999</v>
      </c>
      <c r="R193" s="47">
        <v>-11.91</v>
      </c>
      <c r="S193" s="47">
        <v>0.68</v>
      </c>
      <c r="AE193" s="45">
        <v>197810</v>
      </c>
      <c r="AF193">
        <f>'Q2 DATA 1965-2021'!P174-'Q2 DATA 1965-2021'!AM174</f>
        <v>-11.14</v>
      </c>
      <c r="AG193" s="47">
        <v>-11.91</v>
      </c>
      <c r="AH193" s="47">
        <v>0.68</v>
      </c>
      <c r="AT193" s="45">
        <v>197810</v>
      </c>
      <c r="AU193">
        <f>'Q2 DATA 1965-2021'!Q174-'Q2 DATA 1965-2021'!AM174</f>
        <v>-10</v>
      </c>
      <c r="AV193" s="47">
        <v>-11.91</v>
      </c>
      <c r="AW193" s="47">
        <v>0.68</v>
      </c>
      <c r="BI193" s="45">
        <v>197810</v>
      </c>
      <c r="BJ193">
        <f>'Q2 DATA 1965-2021'!R174-'Q2 DATA 1965-2021'!AM174</f>
        <v>-16.39</v>
      </c>
      <c r="BK193" s="47">
        <v>-11.91</v>
      </c>
      <c r="BL193" s="47">
        <v>0.68</v>
      </c>
    </row>
    <row r="194" spans="1:64" x14ac:dyDescent="0.2">
      <c r="A194" s="45">
        <v>197811</v>
      </c>
      <c r="B194">
        <f>'Q2 DATA 1965-2021'!N175-'Q2 DATA 1965-2021'!AM175</f>
        <v>2.67</v>
      </c>
      <c r="C194" s="47">
        <v>2.71</v>
      </c>
      <c r="D194" s="47">
        <v>0.7</v>
      </c>
      <c r="P194" s="45">
        <v>197811</v>
      </c>
      <c r="Q194">
        <f>'Q2 DATA 1965-2021'!O175-'Q2 DATA 1965-2021'!AM175</f>
        <v>2.3899999999999997</v>
      </c>
      <c r="R194" s="47">
        <v>2.71</v>
      </c>
      <c r="S194" s="47">
        <v>0.7</v>
      </c>
      <c r="AE194" s="45">
        <v>197811</v>
      </c>
      <c r="AF194">
        <f>'Q2 DATA 1965-2021'!P175-'Q2 DATA 1965-2021'!AM175</f>
        <v>3.34</v>
      </c>
      <c r="AG194" s="47">
        <v>2.71</v>
      </c>
      <c r="AH194" s="47">
        <v>0.7</v>
      </c>
      <c r="AT194" s="45">
        <v>197811</v>
      </c>
      <c r="AU194">
        <f>'Q2 DATA 1965-2021'!Q175-'Q2 DATA 1965-2021'!AM175</f>
        <v>2.4299999999999997</v>
      </c>
      <c r="AV194" s="47">
        <v>2.71</v>
      </c>
      <c r="AW194" s="47">
        <v>0.7</v>
      </c>
      <c r="BI194" s="45">
        <v>197811</v>
      </c>
      <c r="BJ194">
        <f>'Q2 DATA 1965-2021'!R175-'Q2 DATA 1965-2021'!AM175</f>
        <v>2.59</v>
      </c>
      <c r="BK194" s="47">
        <v>2.71</v>
      </c>
      <c r="BL194" s="47">
        <v>0.7</v>
      </c>
    </row>
    <row r="195" spans="1:64" x14ac:dyDescent="0.2">
      <c r="A195" s="45">
        <v>197812</v>
      </c>
      <c r="B195">
        <f>'Q2 DATA 1965-2021'!N176-'Q2 DATA 1965-2021'!AM176</f>
        <v>2.37</v>
      </c>
      <c r="C195" s="47">
        <v>0.88</v>
      </c>
      <c r="D195" s="47">
        <v>0.78</v>
      </c>
      <c r="P195" s="45">
        <v>197812</v>
      </c>
      <c r="Q195">
        <f>'Q2 DATA 1965-2021'!O176-'Q2 DATA 1965-2021'!AM176</f>
        <v>0.56000000000000005</v>
      </c>
      <c r="R195" s="47">
        <v>0.88</v>
      </c>
      <c r="S195" s="47">
        <v>0.78</v>
      </c>
      <c r="AE195" s="45">
        <v>197812</v>
      </c>
      <c r="AF195">
        <f>'Q2 DATA 1965-2021'!P176-'Q2 DATA 1965-2021'!AM176</f>
        <v>0.16999999999999993</v>
      </c>
      <c r="AG195" s="47">
        <v>0.88</v>
      </c>
      <c r="AH195" s="47">
        <v>0.78</v>
      </c>
      <c r="AT195" s="45">
        <v>197812</v>
      </c>
      <c r="AU195">
        <f>'Q2 DATA 1965-2021'!Q176-'Q2 DATA 1965-2021'!AM176</f>
        <v>-0.42000000000000004</v>
      </c>
      <c r="AV195" s="47">
        <v>0.88</v>
      </c>
      <c r="AW195" s="47">
        <v>0.78</v>
      </c>
      <c r="BI195" s="45">
        <v>197812</v>
      </c>
      <c r="BJ195">
        <f>'Q2 DATA 1965-2021'!R176-'Q2 DATA 1965-2021'!AM176</f>
        <v>-0.34</v>
      </c>
      <c r="BK195" s="47">
        <v>0.88</v>
      </c>
      <c r="BL195" s="47">
        <v>0.78</v>
      </c>
    </row>
    <row r="196" spans="1:64" x14ac:dyDescent="0.2">
      <c r="A196" s="45">
        <v>197901</v>
      </c>
      <c r="B196">
        <f>'Q2 DATA 1965-2021'!N177-'Q2 DATA 1965-2021'!AM177</f>
        <v>2.71</v>
      </c>
      <c r="C196" s="47">
        <v>4.2300000000000004</v>
      </c>
      <c r="D196" s="47">
        <v>0.77</v>
      </c>
      <c r="P196" s="45">
        <v>197901</v>
      </c>
      <c r="Q196">
        <f>'Q2 DATA 1965-2021'!O177-'Q2 DATA 1965-2021'!AM177</f>
        <v>4.7899999999999991</v>
      </c>
      <c r="R196" s="47">
        <v>4.2300000000000004</v>
      </c>
      <c r="S196" s="47">
        <v>0.77</v>
      </c>
      <c r="AE196" s="45">
        <v>197901</v>
      </c>
      <c r="AF196">
        <f>'Q2 DATA 1965-2021'!P177-'Q2 DATA 1965-2021'!AM177</f>
        <v>4.4000000000000004</v>
      </c>
      <c r="AG196" s="47">
        <v>4.2300000000000004</v>
      </c>
      <c r="AH196" s="47">
        <v>0.77</v>
      </c>
      <c r="AT196" s="45">
        <v>197901</v>
      </c>
      <c r="AU196">
        <f>'Q2 DATA 1965-2021'!Q177-'Q2 DATA 1965-2021'!AM177</f>
        <v>4.9800000000000004</v>
      </c>
      <c r="AV196" s="47">
        <v>4.2300000000000004</v>
      </c>
      <c r="AW196" s="47">
        <v>0.77</v>
      </c>
      <c r="BI196" s="45">
        <v>197901</v>
      </c>
      <c r="BJ196">
        <f>'Q2 DATA 1965-2021'!R177-'Q2 DATA 1965-2021'!AM177</f>
        <v>7.65</v>
      </c>
      <c r="BK196" s="47">
        <v>4.2300000000000004</v>
      </c>
      <c r="BL196" s="47">
        <v>0.77</v>
      </c>
    </row>
    <row r="197" spans="1:64" x14ac:dyDescent="0.2">
      <c r="A197" s="45">
        <v>197902</v>
      </c>
      <c r="B197">
        <f>'Q2 DATA 1965-2021'!N178-'Q2 DATA 1965-2021'!AM178</f>
        <v>-4.7200000000000006</v>
      </c>
      <c r="C197" s="47">
        <v>-3.56</v>
      </c>
      <c r="D197" s="47">
        <v>0.73</v>
      </c>
      <c r="P197" s="45">
        <v>197902</v>
      </c>
      <c r="Q197">
        <f>'Q2 DATA 1965-2021'!O178-'Q2 DATA 1965-2021'!AM178</f>
        <v>-3.54</v>
      </c>
      <c r="R197" s="47">
        <v>-3.56</v>
      </c>
      <c r="S197" s="47">
        <v>0.73</v>
      </c>
      <c r="AE197" s="45">
        <v>197902</v>
      </c>
      <c r="AF197">
        <f>'Q2 DATA 1965-2021'!P178-'Q2 DATA 1965-2021'!AM178</f>
        <v>-3.48</v>
      </c>
      <c r="AG197" s="47">
        <v>-3.56</v>
      </c>
      <c r="AH197" s="47">
        <v>0.73</v>
      </c>
      <c r="AT197" s="45">
        <v>197902</v>
      </c>
      <c r="AU197">
        <f>'Q2 DATA 1965-2021'!Q178-'Q2 DATA 1965-2021'!AM178</f>
        <v>-2.4500000000000002</v>
      </c>
      <c r="AV197" s="47">
        <v>-3.56</v>
      </c>
      <c r="AW197" s="47">
        <v>0.73</v>
      </c>
      <c r="BI197" s="45">
        <v>197902</v>
      </c>
      <c r="BJ197">
        <f>'Q2 DATA 1965-2021'!R178-'Q2 DATA 1965-2021'!AM178</f>
        <v>-3.48</v>
      </c>
      <c r="BK197" s="47">
        <v>-3.56</v>
      </c>
      <c r="BL197" s="47">
        <v>0.73</v>
      </c>
    </row>
    <row r="198" spans="1:64" x14ac:dyDescent="0.2">
      <c r="A198" s="45">
        <v>197903</v>
      </c>
      <c r="B198">
        <f>'Q2 DATA 1965-2021'!N179-'Q2 DATA 1965-2021'!AM179</f>
        <v>5.26</v>
      </c>
      <c r="C198" s="47">
        <v>5.68</v>
      </c>
      <c r="D198" s="47">
        <v>0.81</v>
      </c>
      <c r="P198" s="45">
        <v>197903</v>
      </c>
      <c r="Q198">
        <f>'Q2 DATA 1965-2021'!O179-'Q2 DATA 1965-2021'!AM179</f>
        <v>6.1099999999999994</v>
      </c>
      <c r="R198" s="47">
        <v>5.68</v>
      </c>
      <c r="S198" s="47">
        <v>0.81</v>
      </c>
      <c r="AE198" s="45">
        <v>197903</v>
      </c>
      <c r="AF198">
        <f>'Q2 DATA 1965-2021'!P179-'Q2 DATA 1965-2021'!AM179</f>
        <v>6.16</v>
      </c>
      <c r="AG198" s="47">
        <v>5.68</v>
      </c>
      <c r="AH198" s="47">
        <v>0.81</v>
      </c>
      <c r="AT198" s="45">
        <v>197903</v>
      </c>
      <c r="AU198">
        <f>'Q2 DATA 1965-2021'!Q179-'Q2 DATA 1965-2021'!AM179</f>
        <v>4.25</v>
      </c>
      <c r="AV198" s="47">
        <v>5.68</v>
      </c>
      <c r="AW198" s="47">
        <v>0.81</v>
      </c>
      <c r="BI198" s="45">
        <v>197903</v>
      </c>
      <c r="BJ198">
        <f>'Q2 DATA 1965-2021'!R179-'Q2 DATA 1965-2021'!AM179</f>
        <v>7.6399999999999988</v>
      </c>
      <c r="BK198" s="47">
        <v>5.68</v>
      </c>
      <c r="BL198" s="47">
        <v>0.81</v>
      </c>
    </row>
    <row r="199" spans="1:64" x14ac:dyDescent="0.2">
      <c r="A199" s="45">
        <v>197904</v>
      </c>
      <c r="B199">
        <f>'Q2 DATA 1965-2021'!N180-'Q2 DATA 1965-2021'!AM180</f>
        <v>-0.45000000000000007</v>
      </c>
      <c r="C199" s="47">
        <v>-0.06</v>
      </c>
      <c r="D199" s="47">
        <v>0.8</v>
      </c>
      <c r="P199" s="45">
        <v>197904</v>
      </c>
      <c r="Q199">
        <f>'Q2 DATA 1965-2021'!O180-'Q2 DATA 1965-2021'!AM180</f>
        <v>9.9999999999999978E-2</v>
      </c>
      <c r="R199" s="47">
        <v>-0.06</v>
      </c>
      <c r="S199" s="47">
        <v>0.8</v>
      </c>
      <c r="AE199" s="45">
        <v>197904</v>
      </c>
      <c r="AF199">
        <f>'Q2 DATA 1965-2021'!P180-'Q2 DATA 1965-2021'!AM180</f>
        <v>0.45999999999999996</v>
      </c>
      <c r="AG199" s="47">
        <v>-0.06</v>
      </c>
      <c r="AH199" s="47">
        <v>0.8</v>
      </c>
      <c r="AT199" s="45">
        <v>197904</v>
      </c>
      <c r="AU199">
        <f>'Q2 DATA 1965-2021'!Q180-'Q2 DATA 1965-2021'!AM180</f>
        <v>-0.65</v>
      </c>
      <c r="AV199" s="47">
        <v>-0.06</v>
      </c>
      <c r="AW199" s="47">
        <v>0.8</v>
      </c>
      <c r="BI199" s="45">
        <v>197904</v>
      </c>
      <c r="BJ199">
        <f>'Q2 DATA 1965-2021'!R180-'Q2 DATA 1965-2021'!AM180</f>
        <v>0.41999999999999993</v>
      </c>
      <c r="BK199" s="47">
        <v>-0.06</v>
      </c>
      <c r="BL199" s="47">
        <v>0.8</v>
      </c>
    </row>
    <row r="200" spans="1:64" x14ac:dyDescent="0.2">
      <c r="A200" s="45">
        <v>197905</v>
      </c>
      <c r="B200">
        <f>'Q2 DATA 1965-2021'!N181-'Q2 DATA 1965-2021'!AM181</f>
        <v>-2.84</v>
      </c>
      <c r="C200" s="47">
        <v>-2.21</v>
      </c>
      <c r="D200" s="47">
        <v>0.82</v>
      </c>
      <c r="P200" s="45">
        <v>197905</v>
      </c>
      <c r="Q200">
        <f>'Q2 DATA 1965-2021'!O181-'Q2 DATA 1965-2021'!AM181</f>
        <v>-2.04</v>
      </c>
      <c r="R200" s="47">
        <v>-2.21</v>
      </c>
      <c r="S200" s="47">
        <v>0.82</v>
      </c>
      <c r="AE200" s="45">
        <v>197905</v>
      </c>
      <c r="AF200">
        <f>'Q2 DATA 1965-2021'!P181-'Q2 DATA 1965-2021'!AM181</f>
        <v>-2.39</v>
      </c>
      <c r="AG200" s="47">
        <v>-2.21</v>
      </c>
      <c r="AH200" s="47">
        <v>0.82</v>
      </c>
      <c r="AT200" s="45">
        <v>197905</v>
      </c>
      <c r="AU200">
        <f>'Q2 DATA 1965-2021'!Q181-'Q2 DATA 1965-2021'!AM181</f>
        <v>-1.7</v>
      </c>
      <c r="AV200" s="47">
        <v>-2.21</v>
      </c>
      <c r="AW200" s="47">
        <v>0.82</v>
      </c>
      <c r="BI200" s="45">
        <v>197905</v>
      </c>
      <c r="BJ200">
        <f>'Q2 DATA 1965-2021'!R181-'Q2 DATA 1965-2021'!AM181</f>
        <v>-2.0499999999999998</v>
      </c>
      <c r="BK200" s="47">
        <v>-2.21</v>
      </c>
      <c r="BL200" s="47">
        <v>0.82</v>
      </c>
    </row>
    <row r="201" spans="1:64" x14ac:dyDescent="0.2">
      <c r="A201" s="45">
        <v>197906</v>
      </c>
      <c r="B201">
        <f>'Q2 DATA 1965-2021'!N182-'Q2 DATA 1965-2021'!AM182</f>
        <v>2.17</v>
      </c>
      <c r="C201" s="47">
        <v>3.85</v>
      </c>
      <c r="D201" s="47">
        <v>0.81</v>
      </c>
      <c r="P201" s="45">
        <v>197906</v>
      </c>
      <c r="Q201">
        <f>'Q2 DATA 1965-2021'!O182-'Q2 DATA 1965-2021'!AM182</f>
        <v>4.3599999999999994</v>
      </c>
      <c r="R201" s="47">
        <v>3.85</v>
      </c>
      <c r="S201" s="47">
        <v>0.81</v>
      </c>
      <c r="AE201" s="45">
        <v>197906</v>
      </c>
      <c r="AF201">
        <f>'Q2 DATA 1965-2021'!P182-'Q2 DATA 1965-2021'!AM182</f>
        <v>5.41</v>
      </c>
      <c r="AG201" s="47">
        <v>3.85</v>
      </c>
      <c r="AH201" s="47">
        <v>0.81</v>
      </c>
      <c r="AT201" s="45">
        <v>197906</v>
      </c>
      <c r="AU201">
        <f>'Q2 DATA 1965-2021'!Q182-'Q2 DATA 1965-2021'!AM182</f>
        <v>4.4499999999999993</v>
      </c>
      <c r="AV201" s="47">
        <v>3.85</v>
      </c>
      <c r="AW201" s="47">
        <v>0.81</v>
      </c>
      <c r="BI201" s="45">
        <v>197906</v>
      </c>
      <c r="BJ201">
        <f>'Q2 DATA 1965-2021'!R182-'Q2 DATA 1965-2021'!AM182</f>
        <v>4.1899999999999995</v>
      </c>
      <c r="BK201" s="47">
        <v>3.85</v>
      </c>
      <c r="BL201" s="47">
        <v>0.81</v>
      </c>
    </row>
    <row r="202" spans="1:64" x14ac:dyDescent="0.2">
      <c r="A202" s="45">
        <v>197907</v>
      </c>
      <c r="B202">
        <f>'Q2 DATA 1965-2021'!N183-'Q2 DATA 1965-2021'!AM183</f>
        <v>-0.49</v>
      </c>
      <c r="C202" s="47">
        <v>0.82</v>
      </c>
      <c r="D202" s="47">
        <v>0.77</v>
      </c>
      <c r="P202" s="45">
        <v>197907</v>
      </c>
      <c r="Q202">
        <f>'Q2 DATA 1965-2021'!O183-'Q2 DATA 1965-2021'!AM183</f>
        <v>1.3599999999999999</v>
      </c>
      <c r="R202" s="47">
        <v>0.82</v>
      </c>
      <c r="S202" s="47">
        <v>0.77</v>
      </c>
      <c r="AE202" s="45">
        <v>197907</v>
      </c>
      <c r="AF202">
        <f>'Q2 DATA 1965-2021'!P183-'Q2 DATA 1965-2021'!AM183</f>
        <v>1.21</v>
      </c>
      <c r="AG202" s="47">
        <v>0.82</v>
      </c>
      <c r="AH202" s="47">
        <v>0.77</v>
      </c>
      <c r="AT202" s="45">
        <v>197907</v>
      </c>
      <c r="AU202">
        <f>'Q2 DATA 1965-2021'!Q183-'Q2 DATA 1965-2021'!AM183</f>
        <v>1.19</v>
      </c>
      <c r="AV202" s="47">
        <v>0.82</v>
      </c>
      <c r="AW202" s="47">
        <v>0.77</v>
      </c>
      <c r="BI202" s="45">
        <v>197907</v>
      </c>
      <c r="BJ202">
        <f>'Q2 DATA 1965-2021'!R183-'Q2 DATA 1965-2021'!AM183</f>
        <v>2.83</v>
      </c>
      <c r="BK202" s="47">
        <v>0.82</v>
      </c>
      <c r="BL202" s="47">
        <v>0.77</v>
      </c>
    </row>
    <row r="203" spans="1:64" x14ac:dyDescent="0.2">
      <c r="A203" s="45">
        <v>197908</v>
      </c>
      <c r="B203">
        <f>'Q2 DATA 1965-2021'!N184-'Q2 DATA 1965-2021'!AM184</f>
        <v>6.3000000000000007</v>
      </c>
      <c r="C203" s="47">
        <v>5.53</v>
      </c>
      <c r="D203" s="47">
        <v>0.77</v>
      </c>
      <c r="P203" s="45">
        <v>197908</v>
      </c>
      <c r="Q203">
        <f>'Q2 DATA 1965-2021'!O184-'Q2 DATA 1965-2021'!AM184</f>
        <v>6.4399999999999995</v>
      </c>
      <c r="R203" s="47">
        <v>5.53</v>
      </c>
      <c r="S203" s="47">
        <v>0.77</v>
      </c>
      <c r="AE203" s="45">
        <v>197908</v>
      </c>
      <c r="AF203">
        <f>'Q2 DATA 1965-2021'!P184-'Q2 DATA 1965-2021'!AM184</f>
        <v>4.2100000000000009</v>
      </c>
      <c r="AG203" s="47">
        <v>5.53</v>
      </c>
      <c r="AH203" s="47">
        <v>0.77</v>
      </c>
      <c r="AT203" s="45">
        <v>197908</v>
      </c>
      <c r="AU203">
        <f>'Q2 DATA 1965-2021'!Q184-'Q2 DATA 1965-2021'!AM184</f>
        <v>4.7300000000000004</v>
      </c>
      <c r="AV203" s="47">
        <v>5.53</v>
      </c>
      <c r="AW203" s="47">
        <v>0.77</v>
      </c>
      <c r="BI203" s="45">
        <v>197908</v>
      </c>
      <c r="BJ203">
        <f>'Q2 DATA 1965-2021'!R184-'Q2 DATA 1965-2021'!AM184</f>
        <v>5.8000000000000007</v>
      </c>
      <c r="BK203" s="47">
        <v>5.53</v>
      </c>
      <c r="BL203" s="47">
        <v>0.77</v>
      </c>
    </row>
    <row r="204" spans="1:64" x14ac:dyDescent="0.2">
      <c r="A204" s="45">
        <v>197909</v>
      </c>
      <c r="B204">
        <f>'Q2 DATA 1965-2021'!N185-'Q2 DATA 1965-2021'!AM185</f>
        <v>-1.9899999999999998</v>
      </c>
      <c r="C204" s="47">
        <v>-0.82</v>
      </c>
      <c r="D204" s="47">
        <v>0.83</v>
      </c>
      <c r="P204" s="45">
        <v>197909</v>
      </c>
      <c r="Q204">
        <f>'Q2 DATA 1965-2021'!O185-'Q2 DATA 1965-2021'!AM185</f>
        <v>-0.16999999999999993</v>
      </c>
      <c r="R204" s="47">
        <v>-0.82</v>
      </c>
      <c r="S204" s="47">
        <v>0.83</v>
      </c>
      <c r="AE204" s="45">
        <v>197909</v>
      </c>
      <c r="AF204">
        <f>'Q2 DATA 1965-2021'!P185-'Q2 DATA 1965-2021'!AM185</f>
        <v>0.14000000000000001</v>
      </c>
      <c r="AG204" s="47">
        <v>-0.82</v>
      </c>
      <c r="AH204" s="47">
        <v>0.83</v>
      </c>
      <c r="AT204" s="45">
        <v>197909</v>
      </c>
      <c r="AU204">
        <f>'Q2 DATA 1965-2021'!Q185-'Q2 DATA 1965-2021'!AM185</f>
        <v>-1.21</v>
      </c>
      <c r="AV204" s="47">
        <v>-0.82</v>
      </c>
      <c r="AW204" s="47">
        <v>0.83</v>
      </c>
      <c r="BI204" s="45">
        <v>197909</v>
      </c>
      <c r="BJ204">
        <f>'Q2 DATA 1965-2021'!R185-'Q2 DATA 1965-2021'!AM185</f>
        <v>-1.49</v>
      </c>
      <c r="BK204" s="47">
        <v>-0.82</v>
      </c>
      <c r="BL204" s="47">
        <v>0.83</v>
      </c>
    </row>
    <row r="205" spans="1:64" x14ac:dyDescent="0.2">
      <c r="A205" s="45">
        <v>197910</v>
      </c>
      <c r="B205">
        <f>'Q2 DATA 1965-2021'!N186-'Q2 DATA 1965-2021'!AM186</f>
        <v>-7.75</v>
      </c>
      <c r="C205" s="47">
        <v>-8.1</v>
      </c>
      <c r="D205" s="47">
        <v>0.87</v>
      </c>
      <c r="P205" s="45">
        <v>197910</v>
      </c>
      <c r="Q205">
        <f>'Q2 DATA 1965-2021'!O186-'Q2 DATA 1965-2021'!AM186</f>
        <v>-7.3100000000000005</v>
      </c>
      <c r="R205" s="47">
        <v>-8.1</v>
      </c>
      <c r="S205" s="47">
        <v>0.87</v>
      </c>
      <c r="AE205" s="45">
        <v>197910</v>
      </c>
      <c r="AF205">
        <f>'Q2 DATA 1965-2021'!P186-'Q2 DATA 1965-2021'!AM186</f>
        <v>-7.57</v>
      </c>
      <c r="AG205" s="47">
        <v>-8.1</v>
      </c>
      <c r="AH205" s="47">
        <v>0.87</v>
      </c>
      <c r="AT205" s="45">
        <v>197910</v>
      </c>
      <c r="AU205">
        <f>'Q2 DATA 1965-2021'!Q186-'Q2 DATA 1965-2021'!AM186</f>
        <v>-9.01</v>
      </c>
      <c r="AV205" s="47">
        <v>-8.1</v>
      </c>
      <c r="AW205" s="47">
        <v>0.87</v>
      </c>
      <c r="BI205" s="45">
        <v>197910</v>
      </c>
      <c r="BJ205">
        <f>'Q2 DATA 1965-2021'!R186-'Q2 DATA 1965-2021'!AM186</f>
        <v>-10.299999999999999</v>
      </c>
      <c r="BK205" s="47">
        <v>-8.1</v>
      </c>
      <c r="BL205" s="47">
        <v>0.87</v>
      </c>
    </row>
    <row r="206" spans="1:64" x14ac:dyDescent="0.2">
      <c r="A206" s="45">
        <v>197911</v>
      </c>
      <c r="B206">
        <f>'Q2 DATA 1965-2021'!N187-'Q2 DATA 1965-2021'!AM187</f>
        <v>5.63</v>
      </c>
      <c r="C206" s="47">
        <v>5.21</v>
      </c>
      <c r="D206" s="47">
        <v>0.99</v>
      </c>
      <c r="P206" s="45">
        <v>197911</v>
      </c>
      <c r="Q206">
        <f>'Q2 DATA 1965-2021'!O187-'Q2 DATA 1965-2021'!AM187</f>
        <v>6.37</v>
      </c>
      <c r="R206" s="47">
        <v>5.21</v>
      </c>
      <c r="S206" s="47">
        <v>0.99</v>
      </c>
      <c r="AE206" s="45">
        <v>197911</v>
      </c>
      <c r="AF206">
        <f>'Q2 DATA 1965-2021'!P187-'Q2 DATA 1965-2021'!AM187</f>
        <v>3.8999999999999995</v>
      </c>
      <c r="AG206" s="47">
        <v>5.21</v>
      </c>
      <c r="AH206" s="47">
        <v>0.99</v>
      </c>
      <c r="AT206" s="45">
        <v>197911</v>
      </c>
      <c r="AU206">
        <f>'Q2 DATA 1965-2021'!Q187-'Q2 DATA 1965-2021'!AM187</f>
        <v>5.93</v>
      </c>
      <c r="AV206" s="47">
        <v>5.21</v>
      </c>
      <c r="AW206" s="47">
        <v>0.99</v>
      </c>
      <c r="BI206" s="45">
        <v>197911</v>
      </c>
      <c r="BJ206">
        <f>'Q2 DATA 1965-2021'!R187-'Q2 DATA 1965-2021'!AM187</f>
        <v>2.8</v>
      </c>
      <c r="BK206" s="47">
        <v>5.21</v>
      </c>
      <c r="BL206" s="47">
        <v>0.99</v>
      </c>
    </row>
    <row r="207" spans="1:64" x14ac:dyDescent="0.2">
      <c r="A207" s="45">
        <v>197912</v>
      </c>
      <c r="B207">
        <f>'Q2 DATA 1965-2021'!N188-'Q2 DATA 1965-2021'!AM188</f>
        <v>2.2800000000000002</v>
      </c>
      <c r="C207" s="47">
        <v>1.79</v>
      </c>
      <c r="D207" s="47">
        <v>0.95</v>
      </c>
      <c r="P207" s="45">
        <v>197912</v>
      </c>
      <c r="Q207">
        <f>'Q2 DATA 1965-2021'!O188-'Q2 DATA 1965-2021'!AM188</f>
        <v>3.04</v>
      </c>
      <c r="R207" s="47">
        <v>1.79</v>
      </c>
      <c r="S207" s="47">
        <v>0.95</v>
      </c>
      <c r="AE207" s="45">
        <v>197912</v>
      </c>
      <c r="AF207">
        <f>'Q2 DATA 1965-2021'!P188-'Q2 DATA 1965-2021'!AM188</f>
        <v>-0.22999999999999998</v>
      </c>
      <c r="AG207" s="47">
        <v>1.79</v>
      </c>
      <c r="AH207" s="47">
        <v>0.95</v>
      </c>
      <c r="AT207" s="45">
        <v>197912</v>
      </c>
      <c r="AU207">
        <f>'Q2 DATA 1965-2021'!Q188-'Q2 DATA 1965-2021'!AM188</f>
        <v>0.75</v>
      </c>
      <c r="AV207" s="47">
        <v>1.79</v>
      </c>
      <c r="AW207" s="47">
        <v>0.95</v>
      </c>
      <c r="BI207" s="45">
        <v>197912</v>
      </c>
      <c r="BJ207">
        <f>'Q2 DATA 1965-2021'!R188-'Q2 DATA 1965-2021'!AM188</f>
        <v>2.9800000000000004</v>
      </c>
      <c r="BK207" s="47">
        <v>1.79</v>
      </c>
      <c r="BL207" s="47">
        <v>0.95</v>
      </c>
    </row>
    <row r="208" spans="1:64" x14ac:dyDescent="0.2">
      <c r="A208" s="45">
        <v>198001</v>
      </c>
      <c r="B208">
        <f>'Q2 DATA 1965-2021'!N189-'Q2 DATA 1965-2021'!AM189</f>
        <v>3.8500000000000005</v>
      </c>
      <c r="C208" s="47">
        <v>5.51</v>
      </c>
      <c r="D208" s="47">
        <v>0.8</v>
      </c>
      <c r="P208" s="45">
        <v>198001</v>
      </c>
      <c r="Q208">
        <f>'Q2 DATA 1965-2021'!O189-'Q2 DATA 1965-2021'!AM189</f>
        <v>6.7700000000000005</v>
      </c>
      <c r="R208" s="47">
        <v>5.51</v>
      </c>
      <c r="S208" s="47">
        <v>0.8</v>
      </c>
      <c r="AE208" s="45">
        <v>198001</v>
      </c>
      <c r="AF208">
        <f>'Q2 DATA 1965-2021'!P189-'Q2 DATA 1965-2021'!AM189</f>
        <v>5.16</v>
      </c>
      <c r="AG208" s="47">
        <v>5.51</v>
      </c>
      <c r="AH208" s="47">
        <v>0.8</v>
      </c>
      <c r="AT208" s="45">
        <v>198001</v>
      </c>
      <c r="AU208">
        <f>'Q2 DATA 1965-2021'!Q189-'Q2 DATA 1965-2021'!AM189</f>
        <v>5.3900000000000006</v>
      </c>
      <c r="AV208" s="47">
        <v>5.51</v>
      </c>
      <c r="AW208" s="47">
        <v>0.8</v>
      </c>
      <c r="BI208" s="45">
        <v>198001</v>
      </c>
      <c r="BJ208">
        <f>'Q2 DATA 1965-2021'!R189-'Q2 DATA 1965-2021'!AM189</f>
        <v>8.7099999999999991</v>
      </c>
      <c r="BK208" s="47">
        <v>5.51</v>
      </c>
      <c r="BL208" s="47">
        <v>0.8</v>
      </c>
    </row>
    <row r="209" spans="1:64" x14ac:dyDescent="0.2">
      <c r="A209" s="45">
        <v>198002</v>
      </c>
      <c r="B209">
        <f>'Q2 DATA 1965-2021'!N190-'Q2 DATA 1965-2021'!AM190</f>
        <v>-4.37</v>
      </c>
      <c r="C209" s="47">
        <v>-1.22</v>
      </c>
      <c r="D209" s="47">
        <v>0.89</v>
      </c>
      <c r="P209" s="45">
        <v>198002</v>
      </c>
      <c r="Q209">
        <f>'Q2 DATA 1965-2021'!O190-'Q2 DATA 1965-2021'!AM190</f>
        <v>-0.58000000000000007</v>
      </c>
      <c r="R209" s="47">
        <v>-1.22</v>
      </c>
      <c r="S209" s="47">
        <v>0.89</v>
      </c>
      <c r="AE209" s="45">
        <v>198002</v>
      </c>
      <c r="AF209">
        <f>'Q2 DATA 1965-2021'!P190-'Q2 DATA 1965-2021'!AM190</f>
        <v>1.1799999999999997</v>
      </c>
      <c r="AG209" s="47">
        <v>-1.22</v>
      </c>
      <c r="AH209" s="47">
        <v>0.89</v>
      </c>
      <c r="AT209" s="45">
        <v>198002</v>
      </c>
      <c r="AU209">
        <f>'Q2 DATA 1965-2021'!Q190-'Q2 DATA 1965-2021'!AM190</f>
        <v>-1.49</v>
      </c>
      <c r="AV209" s="47">
        <v>-1.22</v>
      </c>
      <c r="AW209" s="47">
        <v>0.89</v>
      </c>
      <c r="BI209" s="45">
        <v>198002</v>
      </c>
      <c r="BJ209">
        <f>'Q2 DATA 1965-2021'!R190-'Q2 DATA 1965-2021'!AM190</f>
        <v>-0.79</v>
      </c>
      <c r="BK209" s="47">
        <v>-1.22</v>
      </c>
      <c r="BL209" s="47">
        <v>0.89</v>
      </c>
    </row>
    <row r="210" spans="1:64" x14ac:dyDescent="0.2">
      <c r="A210" s="45">
        <v>198003</v>
      </c>
      <c r="B210">
        <f>'Q2 DATA 1965-2021'!N191-'Q2 DATA 1965-2021'!AM191</f>
        <v>-10.5</v>
      </c>
      <c r="C210" s="47">
        <v>-12.9</v>
      </c>
      <c r="D210" s="47">
        <v>1.21</v>
      </c>
      <c r="P210" s="45">
        <v>198003</v>
      </c>
      <c r="Q210">
        <f>'Q2 DATA 1965-2021'!O191-'Q2 DATA 1965-2021'!AM191</f>
        <v>-13.75</v>
      </c>
      <c r="R210" s="47">
        <v>-12.9</v>
      </c>
      <c r="S210" s="47">
        <v>1.21</v>
      </c>
      <c r="AE210" s="45">
        <v>198003</v>
      </c>
      <c r="AF210">
        <f>'Q2 DATA 1965-2021'!P191-'Q2 DATA 1965-2021'!AM191</f>
        <v>-12.079999999999998</v>
      </c>
      <c r="AG210" s="47">
        <v>-12.9</v>
      </c>
      <c r="AH210" s="47">
        <v>1.21</v>
      </c>
      <c r="AT210" s="45">
        <v>198003</v>
      </c>
      <c r="AU210">
        <f>'Q2 DATA 1965-2021'!Q191-'Q2 DATA 1965-2021'!AM191</f>
        <v>-13.09</v>
      </c>
      <c r="AV210" s="47">
        <v>-12.9</v>
      </c>
      <c r="AW210" s="47">
        <v>1.21</v>
      </c>
      <c r="BI210" s="45">
        <v>198003</v>
      </c>
      <c r="BJ210">
        <f>'Q2 DATA 1965-2021'!R191-'Q2 DATA 1965-2021'!AM191</f>
        <v>-16.61</v>
      </c>
      <c r="BK210" s="47">
        <v>-12.9</v>
      </c>
      <c r="BL210" s="47">
        <v>1.21</v>
      </c>
    </row>
    <row r="211" spans="1:64" x14ac:dyDescent="0.2">
      <c r="A211" s="45">
        <v>198004</v>
      </c>
      <c r="B211">
        <f>'Q2 DATA 1965-2021'!N192-'Q2 DATA 1965-2021'!AM192</f>
        <v>2.5499999999999998</v>
      </c>
      <c r="C211" s="47">
        <v>3.97</v>
      </c>
      <c r="D211" s="47">
        <v>1.26</v>
      </c>
      <c r="P211" s="45">
        <v>198004</v>
      </c>
      <c r="Q211">
        <f>'Q2 DATA 1965-2021'!O192-'Q2 DATA 1965-2021'!AM192</f>
        <v>2.8900000000000006</v>
      </c>
      <c r="R211" s="47">
        <v>3.97</v>
      </c>
      <c r="S211" s="47">
        <v>1.26</v>
      </c>
      <c r="AE211" s="45">
        <v>198004</v>
      </c>
      <c r="AF211">
        <f>'Q2 DATA 1965-2021'!P192-'Q2 DATA 1965-2021'!AM192</f>
        <v>4.62</v>
      </c>
      <c r="AG211" s="47">
        <v>3.97</v>
      </c>
      <c r="AH211" s="47">
        <v>1.26</v>
      </c>
      <c r="AT211" s="45">
        <v>198004</v>
      </c>
      <c r="AU211">
        <f>'Q2 DATA 1965-2021'!Q192-'Q2 DATA 1965-2021'!AM192</f>
        <v>6.75</v>
      </c>
      <c r="AV211" s="47">
        <v>3.97</v>
      </c>
      <c r="AW211" s="47">
        <v>1.26</v>
      </c>
      <c r="BI211" s="45">
        <v>198004</v>
      </c>
      <c r="BJ211">
        <f>'Q2 DATA 1965-2021'!R192-'Q2 DATA 1965-2021'!AM192</f>
        <v>3.3100000000000005</v>
      </c>
      <c r="BK211" s="47">
        <v>3.97</v>
      </c>
      <c r="BL211" s="47">
        <v>1.26</v>
      </c>
    </row>
    <row r="212" spans="1:64" x14ac:dyDescent="0.2">
      <c r="A212" s="45">
        <v>198005</v>
      </c>
      <c r="B212">
        <f>'Q2 DATA 1965-2021'!N193-'Q2 DATA 1965-2021'!AM193</f>
        <v>4.99</v>
      </c>
      <c r="C212" s="47">
        <v>5.26</v>
      </c>
      <c r="D212" s="47">
        <v>0.81</v>
      </c>
      <c r="P212" s="45">
        <v>198005</v>
      </c>
      <c r="Q212">
        <f>'Q2 DATA 1965-2021'!O193-'Q2 DATA 1965-2021'!AM193</f>
        <v>5.1199999999999992</v>
      </c>
      <c r="R212" s="47">
        <v>5.26</v>
      </c>
      <c r="S212" s="47">
        <v>0.81</v>
      </c>
      <c r="AE212" s="45">
        <v>198005</v>
      </c>
      <c r="AF212">
        <f>'Q2 DATA 1965-2021'!P193-'Q2 DATA 1965-2021'!AM193</f>
        <v>5.2799999999999994</v>
      </c>
      <c r="AG212" s="47">
        <v>5.26</v>
      </c>
      <c r="AH212" s="47">
        <v>0.81</v>
      </c>
      <c r="AT212" s="45">
        <v>198005</v>
      </c>
      <c r="AU212">
        <f>'Q2 DATA 1965-2021'!Q193-'Q2 DATA 1965-2021'!AM193</f>
        <v>4.4700000000000006</v>
      </c>
      <c r="AV212" s="47">
        <v>5.26</v>
      </c>
      <c r="AW212" s="47">
        <v>0.81</v>
      </c>
      <c r="BI212" s="45">
        <v>198005</v>
      </c>
      <c r="BJ212">
        <f>'Q2 DATA 1965-2021'!R193-'Q2 DATA 1965-2021'!AM193</f>
        <v>6.83</v>
      </c>
      <c r="BK212" s="47">
        <v>5.26</v>
      </c>
      <c r="BL212" s="47">
        <v>0.81</v>
      </c>
    </row>
    <row r="213" spans="1:64" x14ac:dyDescent="0.2">
      <c r="A213" s="45">
        <v>198006</v>
      </c>
      <c r="B213">
        <f>'Q2 DATA 1965-2021'!N194-'Q2 DATA 1965-2021'!AM194</f>
        <v>2.5100000000000002</v>
      </c>
      <c r="C213" s="47">
        <v>3.06</v>
      </c>
      <c r="D213" s="47">
        <v>0.61</v>
      </c>
      <c r="P213" s="45">
        <v>198006</v>
      </c>
      <c r="Q213">
        <f>'Q2 DATA 1965-2021'!O194-'Q2 DATA 1965-2021'!AM194</f>
        <v>3.7500000000000004</v>
      </c>
      <c r="R213" s="47">
        <v>3.06</v>
      </c>
      <c r="S213" s="47">
        <v>0.61</v>
      </c>
      <c r="AE213" s="45">
        <v>198006</v>
      </c>
      <c r="AF213">
        <f>'Q2 DATA 1965-2021'!P194-'Q2 DATA 1965-2021'!AM194</f>
        <v>1.92</v>
      </c>
      <c r="AG213" s="47">
        <v>3.06</v>
      </c>
      <c r="AH213" s="47">
        <v>0.61</v>
      </c>
      <c r="AT213" s="45">
        <v>198006</v>
      </c>
      <c r="AU213">
        <f>'Q2 DATA 1965-2021'!Q194-'Q2 DATA 1965-2021'!AM194</f>
        <v>3.93</v>
      </c>
      <c r="AV213" s="47">
        <v>3.06</v>
      </c>
      <c r="AW213" s="47">
        <v>0.61</v>
      </c>
      <c r="BI213" s="45">
        <v>198006</v>
      </c>
      <c r="BJ213">
        <f>'Q2 DATA 1965-2021'!R194-'Q2 DATA 1965-2021'!AM194</f>
        <v>1.71</v>
      </c>
      <c r="BK213" s="47">
        <v>3.06</v>
      </c>
      <c r="BL213" s="47">
        <v>0.61</v>
      </c>
    </row>
    <row r="214" spans="1:64" x14ac:dyDescent="0.2">
      <c r="A214" s="45">
        <v>198007</v>
      </c>
      <c r="B214">
        <f>'Q2 DATA 1965-2021'!N195-'Q2 DATA 1965-2021'!AM195</f>
        <v>11.030000000000001</v>
      </c>
      <c r="C214" s="47">
        <v>6.49</v>
      </c>
      <c r="D214" s="47">
        <v>0.53</v>
      </c>
      <c r="P214" s="45">
        <v>198007</v>
      </c>
      <c r="Q214">
        <f>'Q2 DATA 1965-2021'!O195-'Q2 DATA 1965-2021'!AM195</f>
        <v>6.43</v>
      </c>
      <c r="R214" s="47">
        <v>6.49</v>
      </c>
      <c r="S214" s="47">
        <v>0.53</v>
      </c>
      <c r="AE214" s="45">
        <v>198007</v>
      </c>
      <c r="AF214">
        <f>'Q2 DATA 1965-2021'!P195-'Q2 DATA 1965-2021'!AM195</f>
        <v>4.2799999999999994</v>
      </c>
      <c r="AG214" s="47">
        <v>6.49</v>
      </c>
      <c r="AH214" s="47">
        <v>0.53</v>
      </c>
      <c r="AT214" s="45">
        <v>198007</v>
      </c>
      <c r="AU214">
        <f>'Q2 DATA 1965-2021'!Q195-'Q2 DATA 1965-2021'!AM195</f>
        <v>3.1799999999999997</v>
      </c>
      <c r="AV214" s="47">
        <v>6.49</v>
      </c>
      <c r="AW214" s="47">
        <v>0.53</v>
      </c>
      <c r="BI214" s="45">
        <v>198007</v>
      </c>
      <c r="BJ214">
        <f>'Q2 DATA 1965-2021'!R195-'Q2 DATA 1965-2021'!AM195</f>
        <v>5.29</v>
      </c>
      <c r="BK214" s="47">
        <v>6.49</v>
      </c>
      <c r="BL214" s="47">
        <v>0.53</v>
      </c>
    </row>
    <row r="215" spans="1:64" x14ac:dyDescent="0.2">
      <c r="A215" s="45">
        <v>198008</v>
      </c>
      <c r="B215">
        <f>'Q2 DATA 1965-2021'!N196-'Q2 DATA 1965-2021'!AM196</f>
        <v>2.9299999999999997</v>
      </c>
      <c r="C215" s="47">
        <v>1.8</v>
      </c>
      <c r="D215" s="47">
        <v>0.64</v>
      </c>
      <c r="P215" s="45">
        <v>198008</v>
      </c>
      <c r="Q215">
        <f>'Q2 DATA 1965-2021'!O196-'Q2 DATA 1965-2021'!AM196</f>
        <v>1.2000000000000002</v>
      </c>
      <c r="R215" s="47">
        <v>1.8</v>
      </c>
      <c r="S215" s="47">
        <v>0.64</v>
      </c>
      <c r="AE215" s="45">
        <v>198008</v>
      </c>
      <c r="AF215">
        <f>'Q2 DATA 1965-2021'!P196-'Q2 DATA 1965-2021'!AM196</f>
        <v>1.08</v>
      </c>
      <c r="AG215" s="47">
        <v>1.8</v>
      </c>
      <c r="AH215" s="47">
        <v>0.64</v>
      </c>
      <c r="AT215" s="45">
        <v>198008</v>
      </c>
      <c r="AU215">
        <f>'Q2 DATA 1965-2021'!Q196-'Q2 DATA 1965-2021'!AM196</f>
        <v>1.35</v>
      </c>
      <c r="AV215" s="47">
        <v>1.8</v>
      </c>
      <c r="AW215" s="47">
        <v>0.64</v>
      </c>
      <c r="BI215" s="45">
        <v>198008</v>
      </c>
      <c r="BJ215">
        <f>'Q2 DATA 1965-2021'!R196-'Q2 DATA 1965-2021'!AM196</f>
        <v>0.44000000000000006</v>
      </c>
      <c r="BK215" s="47">
        <v>1.8</v>
      </c>
      <c r="BL215" s="47">
        <v>0.64</v>
      </c>
    </row>
    <row r="216" spans="1:64" x14ac:dyDescent="0.2">
      <c r="A216" s="45">
        <v>198009</v>
      </c>
      <c r="B216">
        <f>'Q2 DATA 1965-2021'!N197-'Q2 DATA 1965-2021'!AM197</f>
        <v>3.24</v>
      </c>
      <c r="C216" s="47">
        <v>2.19</v>
      </c>
      <c r="D216" s="47">
        <v>0.75</v>
      </c>
      <c r="P216" s="45">
        <v>198009</v>
      </c>
      <c r="Q216">
        <f>'Q2 DATA 1965-2021'!O197-'Q2 DATA 1965-2021'!AM197</f>
        <v>4.42</v>
      </c>
      <c r="R216" s="47">
        <v>2.19</v>
      </c>
      <c r="S216" s="47">
        <v>0.75</v>
      </c>
      <c r="AE216" s="45">
        <v>198009</v>
      </c>
      <c r="AF216">
        <f>'Q2 DATA 1965-2021'!P197-'Q2 DATA 1965-2021'!AM197</f>
        <v>2.27</v>
      </c>
      <c r="AG216" s="47">
        <v>2.19</v>
      </c>
      <c r="AH216" s="47">
        <v>0.75</v>
      </c>
      <c r="AT216" s="45">
        <v>198009</v>
      </c>
      <c r="AU216">
        <f>'Q2 DATA 1965-2021'!Q197-'Q2 DATA 1965-2021'!AM197</f>
        <v>-1.26</v>
      </c>
      <c r="AV216" s="47">
        <v>2.19</v>
      </c>
      <c r="AW216" s="47">
        <v>0.75</v>
      </c>
      <c r="BI216" s="45">
        <v>198009</v>
      </c>
      <c r="BJ216">
        <f>'Q2 DATA 1965-2021'!R197-'Q2 DATA 1965-2021'!AM197</f>
        <v>-0.39</v>
      </c>
      <c r="BK216" s="47">
        <v>2.19</v>
      </c>
      <c r="BL216" s="47">
        <v>0.75</v>
      </c>
    </row>
    <row r="217" spans="1:64" x14ac:dyDescent="0.2">
      <c r="A217" s="45">
        <v>198010</v>
      </c>
      <c r="B217">
        <f>'Q2 DATA 1965-2021'!N198-'Q2 DATA 1965-2021'!AM198</f>
        <v>0.77</v>
      </c>
      <c r="C217" s="47">
        <v>1.06</v>
      </c>
      <c r="D217" s="47">
        <v>0.95</v>
      </c>
      <c r="P217" s="45">
        <v>198010</v>
      </c>
      <c r="Q217">
        <f>'Q2 DATA 1965-2021'!O198-'Q2 DATA 1965-2021'!AM198</f>
        <v>2.91</v>
      </c>
      <c r="R217" s="47">
        <v>1.06</v>
      </c>
      <c r="S217" s="47">
        <v>0.95</v>
      </c>
      <c r="AE217" s="45">
        <v>198010</v>
      </c>
      <c r="AF217">
        <f>'Q2 DATA 1965-2021'!P198-'Q2 DATA 1965-2021'!AM198</f>
        <v>2.63</v>
      </c>
      <c r="AG217" s="47">
        <v>1.06</v>
      </c>
      <c r="AH217" s="47">
        <v>0.95</v>
      </c>
      <c r="AT217" s="45">
        <v>198010</v>
      </c>
      <c r="AU217">
        <f>'Q2 DATA 1965-2021'!Q198-'Q2 DATA 1965-2021'!AM198</f>
        <v>-1.97</v>
      </c>
      <c r="AV217" s="47">
        <v>1.06</v>
      </c>
      <c r="AW217" s="47">
        <v>0.95</v>
      </c>
      <c r="BI217" s="45">
        <v>198010</v>
      </c>
      <c r="BJ217">
        <f>'Q2 DATA 1965-2021'!R198-'Q2 DATA 1965-2021'!AM198</f>
        <v>-2.9999999999999916E-2</v>
      </c>
      <c r="BK217" s="47">
        <v>1.06</v>
      </c>
      <c r="BL217" s="47">
        <v>0.95</v>
      </c>
    </row>
    <row r="218" spans="1:64" x14ac:dyDescent="0.2">
      <c r="A218" s="45">
        <v>198011</v>
      </c>
      <c r="B218">
        <f>'Q2 DATA 1965-2021'!N199-'Q2 DATA 1965-2021'!AM199</f>
        <v>10.64</v>
      </c>
      <c r="C218" s="47">
        <v>9.59</v>
      </c>
      <c r="D218" s="47">
        <v>0.96</v>
      </c>
      <c r="P218" s="45">
        <v>198011</v>
      </c>
      <c r="Q218">
        <f>'Q2 DATA 1965-2021'!O199-'Q2 DATA 1965-2021'!AM199</f>
        <v>12.370000000000001</v>
      </c>
      <c r="R218" s="47">
        <v>9.59</v>
      </c>
      <c r="S218" s="47">
        <v>0.96</v>
      </c>
      <c r="AE218" s="45">
        <v>198011</v>
      </c>
      <c r="AF218">
        <f>'Q2 DATA 1965-2021'!P199-'Q2 DATA 1965-2021'!AM199</f>
        <v>13.54</v>
      </c>
      <c r="AG218" s="47">
        <v>9.59</v>
      </c>
      <c r="AH218" s="47">
        <v>0.96</v>
      </c>
      <c r="AT218" s="45">
        <v>198011</v>
      </c>
      <c r="AU218">
        <f>'Q2 DATA 1965-2021'!Q199-'Q2 DATA 1965-2021'!AM199</f>
        <v>3.5599999999999996</v>
      </c>
      <c r="AV218" s="47">
        <v>9.59</v>
      </c>
      <c r="AW218" s="47">
        <v>0.96</v>
      </c>
      <c r="BI218" s="45">
        <v>198011</v>
      </c>
      <c r="BJ218">
        <f>'Q2 DATA 1965-2021'!R199-'Q2 DATA 1965-2021'!AM199</f>
        <v>1.81</v>
      </c>
      <c r="BK218" s="47">
        <v>9.59</v>
      </c>
      <c r="BL218" s="47">
        <v>0.96</v>
      </c>
    </row>
    <row r="219" spans="1:64" x14ac:dyDescent="0.2">
      <c r="A219" s="45">
        <v>198012</v>
      </c>
      <c r="B219">
        <f>'Q2 DATA 1965-2021'!N200-'Q2 DATA 1965-2021'!AM200</f>
        <v>-2.8600000000000003</v>
      </c>
      <c r="C219" s="47">
        <v>-4.5199999999999996</v>
      </c>
      <c r="D219" s="47">
        <v>1.31</v>
      </c>
      <c r="P219" s="45">
        <v>198012</v>
      </c>
      <c r="Q219">
        <f>'Q2 DATA 1965-2021'!O200-'Q2 DATA 1965-2021'!AM200</f>
        <v>-6.49</v>
      </c>
      <c r="R219" s="47">
        <v>-4.5199999999999996</v>
      </c>
      <c r="S219" s="47">
        <v>1.31</v>
      </c>
      <c r="AE219" s="45">
        <v>198012</v>
      </c>
      <c r="AF219">
        <f>'Q2 DATA 1965-2021'!P200-'Q2 DATA 1965-2021'!AM200</f>
        <v>-5.93</v>
      </c>
      <c r="AG219" s="47">
        <v>-4.5199999999999996</v>
      </c>
      <c r="AH219" s="47">
        <v>1.31</v>
      </c>
      <c r="AT219" s="45">
        <v>198012</v>
      </c>
      <c r="AU219">
        <f>'Q2 DATA 1965-2021'!Q200-'Q2 DATA 1965-2021'!AM200</f>
        <v>-2.31</v>
      </c>
      <c r="AV219" s="47">
        <v>-4.5199999999999996</v>
      </c>
      <c r="AW219" s="47">
        <v>1.31</v>
      </c>
      <c r="BI219" s="45">
        <v>198012</v>
      </c>
      <c r="BJ219">
        <f>'Q2 DATA 1965-2021'!R200-'Q2 DATA 1965-2021'!AM200</f>
        <v>-2.02</v>
      </c>
      <c r="BK219" s="47">
        <v>-4.5199999999999996</v>
      </c>
      <c r="BL219" s="47">
        <v>1.31</v>
      </c>
    </row>
    <row r="220" spans="1:64" x14ac:dyDescent="0.2">
      <c r="A220" s="45">
        <v>198101</v>
      </c>
      <c r="B220">
        <f>'Q2 DATA 1965-2021'!N201-'Q2 DATA 1965-2021'!AM201</f>
        <v>-6.92</v>
      </c>
      <c r="C220" s="47">
        <v>-5.04</v>
      </c>
      <c r="D220" s="47">
        <v>1.04</v>
      </c>
      <c r="P220" s="45">
        <v>198101</v>
      </c>
      <c r="Q220">
        <f>'Q2 DATA 1965-2021'!O201-'Q2 DATA 1965-2021'!AM201</f>
        <v>-7.21</v>
      </c>
      <c r="R220" s="47">
        <v>-5.04</v>
      </c>
      <c r="S220" s="47">
        <v>1.04</v>
      </c>
      <c r="AE220" s="45">
        <v>198101</v>
      </c>
      <c r="AF220">
        <f>'Q2 DATA 1965-2021'!P201-'Q2 DATA 1965-2021'!AM201</f>
        <v>-5.79</v>
      </c>
      <c r="AG220" s="47">
        <v>-5.04</v>
      </c>
      <c r="AH220" s="47">
        <v>1.04</v>
      </c>
      <c r="AT220" s="45">
        <v>198101</v>
      </c>
      <c r="AU220">
        <f>'Q2 DATA 1965-2021'!Q201-'Q2 DATA 1965-2021'!AM201</f>
        <v>-0.63000000000000012</v>
      </c>
      <c r="AV220" s="47">
        <v>-5.04</v>
      </c>
      <c r="AW220" s="47">
        <v>1.04</v>
      </c>
      <c r="BI220" s="45">
        <v>198101</v>
      </c>
      <c r="BJ220">
        <f>'Q2 DATA 1965-2021'!R201-'Q2 DATA 1965-2021'!AM201</f>
        <v>1.1099999999999999</v>
      </c>
      <c r="BK220" s="47">
        <v>-5.04</v>
      </c>
      <c r="BL220" s="47">
        <v>1.04</v>
      </c>
    </row>
    <row r="221" spans="1:64" x14ac:dyDescent="0.2">
      <c r="A221" s="45">
        <v>198102</v>
      </c>
      <c r="B221">
        <f>'Q2 DATA 1965-2021'!N202-'Q2 DATA 1965-2021'!AM202</f>
        <v>1.2699999999999998</v>
      </c>
      <c r="C221" s="47">
        <v>0.56999999999999995</v>
      </c>
      <c r="D221" s="47">
        <v>1.07</v>
      </c>
      <c r="P221" s="45">
        <v>198102</v>
      </c>
      <c r="Q221">
        <f>'Q2 DATA 1965-2021'!O202-'Q2 DATA 1965-2021'!AM202</f>
        <v>0.95999999999999974</v>
      </c>
      <c r="R221" s="47">
        <v>0.56999999999999995</v>
      </c>
      <c r="S221" s="47">
        <v>1.07</v>
      </c>
      <c r="AE221" s="45">
        <v>198102</v>
      </c>
      <c r="AF221">
        <f>'Q2 DATA 1965-2021'!P202-'Q2 DATA 1965-2021'!AM202</f>
        <v>-0.46000000000000008</v>
      </c>
      <c r="AG221" s="47">
        <v>0.56999999999999995</v>
      </c>
      <c r="AH221" s="47">
        <v>1.07</v>
      </c>
      <c r="AT221" s="45">
        <v>198102</v>
      </c>
      <c r="AU221">
        <f>'Q2 DATA 1965-2021'!Q202-'Q2 DATA 1965-2021'!AM202</f>
        <v>1.4599999999999997</v>
      </c>
      <c r="AV221" s="47">
        <v>0.56999999999999995</v>
      </c>
      <c r="AW221" s="47">
        <v>1.07</v>
      </c>
      <c r="BI221" s="45">
        <v>198102</v>
      </c>
      <c r="BJ221">
        <f>'Q2 DATA 1965-2021'!R202-'Q2 DATA 1965-2021'!AM202</f>
        <v>0.29000000000000004</v>
      </c>
      <c r="BK221" s="47">
        <v>0.56999999999999995</v>
      </c>
      <c r="BL221" s="47">
        <v>1.07</v>
      </c>
    </row>
    <row r="222" spans="1:64" x14ac:dyDescent="0.2">
      <c r="A222" s="45">
        <v>198103</v>
      </c>
      <c r="B222">
        <f>'Q2 DATA 1965-2021'!N203-'Q2 DATA 1965-2021'!AM203</f>
        <v>3.6900000000000004</v>
      </c>
      <c r="C222" s="47">
        <v>3.56</v>
      </c>
      <c r="D222" s="47">
        <v>1.21</v>
      </c>
      <c r="P222" s="45">
        <v>198103</v>
      </c>
      <c r="Q222">
        <f>'Q2 DATA 1965-2021'!O203-'Q2 DATA 1965-2021'!AM203</f>
        <v>2.99</v>
      </c>
      <c r="R222" s="47">
        <v>3.56</v>
      </c>
      <c r="S222" s="47">
        <v>1.21</v>
      </c>
      <c r="AE222" s="45">
        <v>198103</v>
      </c>
      <c r="AF222">
        <f>'Q2 DATA 1965-2021'!P203-'Q2 DATA 1965-2021'!AM203</f>
        <v>1.37</v>
      </c>
      <c r="AG222" s="47">
        <v>3.56</v>
      </c>
      <c r="AH222" s="47">
        <v>1.21</v>
      </c>
      <c r="AT222" s="45">
        <v>198103</v>
      </c>
      <c r="AU222">
        <f>'Q2 DATA 1965-2021'!Q203-'Q2 DATA 1965-2021'!AM203</f>
        <v>3.76</v>
      </c>
      <c r="AV222" s="47">
        <v>3.56</v>
      </c>
      <c r="AW222" s="47">
        <v>1.21</v>
      </c>
      <c r="BI222" s="45">
        <v>198103</v>
      </c>
      <c r="BJ222">
        <f>'Q2 DATA 1965-2021'!R203-'Q2 DATA 1965-2021'!AM203</f>
        <v>6.57</v>
      </c>
      <c r="BK222" s="47">
        <v>3.56</v>
      </c>
      <c r="BL222" s="47">
        <v>1.21</v>
      </c>
    </row>
    <row r="223" spans="1:64" x14ac:dyDescent="0.2">
      <c r="A223" s="45">
        <v>198104</v>
      </c>
      <c r="B223">
        <f>'Q2 DATA 1965-2021'!N204-'Q2 DATA 1965-2021'!AM204</f>
        <v>-2.3600000000000003</v>
      </c>
      <c r="C223" s="47">
        <v>-2.11</v>
      </c>
      <c r="D223" s="47">
        <v>1.08</v>
      </c>
      <c r="P223" s="45">
        <v>198104</v>
      </c>
      <c r="Q223">
        <f>'Q2 DATA 1965-2021'!O204-'Q2 DATA 1965-2021'!AM204</f>
        <v>-3.95</v>
      </c>
      <c r="R223" s="47">
        <v>-2.11</v>
      </c>
      <c r="S223" s="47">
        <v>1.08</v>
      </c>
      <c r="AE223" s="45">
        <v>198104</v>
      </c>
      <c r="AF223">
        <f>'Q2 DATA 1965-2021'!P204-'Q2 DATA 1965-2021'!AM204</f>
        <v>-2.54</v>
      </c>
      <c r="AG223" s="47">
        <v>-2.11</v>
      </c>
      <c r="AH223" s="47">
        <v>1.08</v>
      </c>
      <c r="AT223" s="45">
        <v>198104</v>
      </c>
      <c r="AU223">
        <f>'Q2 DATA 1965-2021'!Q204-'Q2 DATA 1965-2021'!AM204</f>
        <v>0.79999999999999982</v>
      </c>
      <c r="AV223" s="47">
        <v>-2.11</v>
      </c>
      <c r="AW223" s="47">
        <v>1.08</v>
      </c>
      <c r="BI223" s="45">
        <v>198104</v>
      </c>
      <c r="BJ223">
        <f>'Q2 DATA 1965-2021'!R204-'Q2 DATA 1965-2021'!AM204</f>
        <v>-0.71000000000000008</v>
      </c>
      <c r="BK223" s="47">
        <v>-2.11</v>
      </c>
      <c r="BL223" s="47">
        <v>1.08</v>
      </c>
    </row>
    <row r="224" spans="1:64" x14ac:dyDescent="0.2">
      <c r="A224" s="45">
        <v>198105</v>
      </c>
      <c r="B224">
        <f>'Q2 DATA 1965-2021'!N205-'Q2 DATA 1965-2021'!AM205</f>
        <v>1.2800000000000002</v>
      </c>
      <c r="C224" s="47">
        <v>0.11</v>
      </c>
      <c r="D224" s="47">
        <v>1.1499999999999999</v>
      </c>
      <c r="P224" s="45">
        <v>198105</v>
      </c>
      <c r="Q224">
        <f>'Q2 DATA 1965-2021'!O205-'Q2 DATA 1965-2021'!AM205</f>
        <v>-2.04</v>
      </c>
      <c r="R224" s="47">
        <v>0.11</v>
      </c>
      <c r="S224" s="47">
        <v>1.1499999999999999</v>
      </c>
      <c r="AE224" s="45">
        <v>198105</v>
      </c>
      <c r="AF224">
        <f>'Q2 DATA 1965-2021'!P205-'Q2 DATA 1965-2021'!AM205</f>
        <v>-1.73</v>
      </c>
      <c r="AG224" s="47">
        <v>0.11</v>
      </c>
      <c r="AH224" s="47">
        <v>1.1499999999999999</v>
      </c>
      <c r="AT224" s="45">
        <v>198105</v>
      </c>
      <c r="AU224">
        <f>'Q2 DATA 1965-2021'!Q205-'Q2 DATA 1965-2021'!AM205</f>
        <v>1.77</v>
      </c>
      <c r="AV224" s="47">
        <v>0.11</v>
      </c>
      <c r="AW224" s="47">
        <v>1.1499999999999999</v>
      </c>
      <c r="BI224" s="45">
        <v>198105</v>
      </c>
      <c r="BJ224">
        <f>'Q2 DATA 1965-2021'!R205-'Q2 DATA 1965-2021'!AM205</f>
        <v>1</v>
      </c>
      <c r="BK224" s="47">
        <v>0.11</v>
      </c>
      <c r="BL224" s="47">
        <v>1.1499999999999999</v>
      </c>
    </row>
    <row r="225" spans="1:64" x14ac:dyDescent="0.2">
      <c r="A225" s="45">
        <v>198106</v>
      </c>
      <c r="B225">
        <f>'Q2 DATA 1965-2021'!N206-'Q2 DATA 1965-2021'!AM206</f>
        <v>-6.27</v>
      </c>
      <c r="C225" s="47">
        <v>-2.36</v>
      </c>
      <c r="D225" s="47">
        <v>1.35</v>
      </c>
      <c r="P225" s="45">
        <v>198106</v>
      </c>
      <c r="Q225">
        <f>'Q2 DATA 1965-2021'!O206-'Q2 DATA 1965-2021'!AM206</f>
        <v>-0.69000000000000006</v>
      </c>
      <c r="R225" s="47">
        <v>-2.36</v>
      </c>
      <c r="S225" s="47">
        <v>1.35</v>
      </c>
      <c r="AE225" s="45">
        <v>198106</v>
      </c>
      <c r="AF225">
        <f>'Q2 DATA 1965-2021'!P206-'Q2 DATA 1965-2021'!AM206</f>
        <v>1.06</v>
      </c>
      <c r="AG225" s="47">
        <v>-2.36</v>
      </c>
      <c r="AH225" s="47">
        <v>1.35</v>
      </c>
      <c r="AT225" s="45">
        <v>198106</v>
      </c>
      <c r="AU225">
        <f>'Q2 DATA 1965-2021'!Q206-'Q2 DATA 1965-2021'!AM206</f>
        <v>-1.1800000000000002</v>
      </c>
      <c r="AV225" s="47">
        <v>-2.36</v>
      </c>
      <c r="AW225" s="47">
        <v>1.35</v>
      </c>
      <c r="BI225" s="45">
        <v>198106</v>
      </c>
      <c r="BJ225">
        <f>'Q2 DATA 1965-2021'!R206-'Q2 DATA 1965-2021'!AM206</f>
        <v>-0.92000000000000015</v>
      </c>
      <c r="BK225" s="47">
        <v>-2.36</v>
      </c>
      <c r="BL225" s="47">
        <v>1.35</v>
      </c>
    </row>
    <row r="226" spans="1:64" x14ac:dyDescent="0.2">
      <c r="A226" s="45">
        <v>198107</v>
      </c>
      <c r="B226">
        <f>'Q2 DATA 1965-2021'!N207-'Q2 DATA 1965-2021'!AM207</f>
        <v>-0.43999999999999995</v>
      </c>
      <c r="C226" s="47">
        <v>-1.54</v>
      </c>
      <c r="D226" s="47">
        <v>1.24</v>
      </c>
      <c r="P226" s="45">
        <v>198107</v>
      </c>
      <c r="Q226">
        <f>'Q2 DATA 1965-2021'!O207-'Q2 DATA 1965-2021'!AM207</f>
        <v>0.35000000000000009</v>
      </c>
      <c r="R226" s="47">
        <v>-1.54</v>
      </c>
      <c r="S226" s="47">
        <v>1.24</v>
      </c>
      <c r="AE226" s="45">
        <v>198107</v>
      </c>
      <c r="AF226">
        <f>'Q2 DATA 1965-2021'!P207-'Q2 DATA 1965-2021'!AM207</f>
        <v>-3.4000000000000004</v>
      </c>
      <c r="AG226" s="47">
        <v>-1.54</v>
      </c>
      <c r="AH226" s="47">
        <v>1.24</v>
      </c>
      <c r="AT226" s="45">
        <v>198107</v>
      </c>
      <c r="AU226">
        <f>'Q2 DATA 1965-2021'!Q207-'Q2 DATA 1965-2021'!AM207</f>
        <v>-3.49</v>
      </c>
      <c r="AV226" s="47">
        <v>-1.54</v>
      </c>
      <c r="AW226" s="47">
        <v>1.24</v>
      </c>
      <c r="BI226" s="45">
        <v>198107</v>
      </c>
      <c r="BJ226">
        <f>'Q2 DATA 1965-2021'!R207-'Q2 DATA 1965-2021'!AM207</f>
        <v>-1.98</v>
      </c>
      <c r="BK226" s="47">
        <v>-1.54</v>
      </c>
      <c r="BL226" s="47">
        <v>1.24</v>
      </c>
    </row>
    <row r="227" spans="1:64" x14ac:dyDescent="0.2">
      <c r="A227" s="45">
        <v>198108</v>
      </c>
      <c r="B227">
        <f>'Q2 DATA 1965-2021'!N208-'Q2 DATA 1965-2021'!AM208</f>
        <v>-8.31</v>
      </c>
      <c r="C227" s="47">
        <v>-7.04</v>
      </c>
      <c r="D227" s="47">
        <v>1.28</v>
      </c>
      <c r="P227" s="45">
        <v>198108</v>
      </c>
      <c r="Q227">
        <f>'Q2 DATA 1965-2021'!O208-'Q2 DATA 1965-2021'!AM208</f>
        <v>-7.96</v>
      </c>
      <c r="R227" s="47">
        <v>-7.04</v>
      </c>
      <c r="S227" s="47">
        <v>1.28</v>
      </c>
      <c r="AE227" s="45">
        <v>198108</v>
      </c>
      <c r="AF227">
        <f>'Q2 DATA 1965-2021'!P208-'Q2 DATA 1965-2021'!AM208</f>
        <v>-6.7600000000000007</v>
      </c>
      <c r="AG227" s="47">
        <v>-7.04</v>
      </c>
      <c r="AH227" s="47">
        <v>1.28</v>
      </c>
      <c r="AT227" s="45">
        <v>198108</v>
      </c>
      <c r="AU227">
        <f>'Q2 DATA 1965-2021'!Q208-'Q2 DATA 1965-2021'!AM208</f>
        <v>-6.5</v>
      </c>
      <c r="AV227" s="47">
        <v>-7.04</v>
      </c>
      <c r="AW227" s="47">
        <v>1.28</v>
      </c>
      <c r="BI227" s="45">
        <v>198108</v>
      </c>
      <c r="BJ227">
        <f>'Q2 DATA 1965-2021'!R208-'Q2 DATA 1965-2021'!AM208</f>
        <v>-3.2</v>
      </c>
      <c r="BK227" s="47">
        <v>-7.04</v>
      </c>
      <c r="BL227" s="47">
        <v>1.28</v>
      </c>
    </row>
    <row r="228" spans="1:64" x14ac:dyDescent="0.2">
      <c r="A228" s="45">
        <v>198109</v>
      </c>
      <c r="B228">
        <f>'Q2 DATA 1965-2021'!N209-'Q2 DATA 1965-2021'!AM209</f>
        <v>-8.82</v>
      </c>
      <c r="C228" s="47">
        <v>-7.17</v>
      </c>
      <c r="D228" s="47">
        <v>1.24</v>
      </c>
      <c r="P228" s="45">
        <v>198109</v>
      </c>
      <c r="Q228">
        <f>'Q2 DATA 1965-2021'!O209-'Q2 DATA 1965-2021'!AM209</f>
        <v>-7.63</v>
      </c>
      <c r="R228" s="47">
        <v>-7.17</v>
      </c>
      <c r="S228" s="47">
        <v>1.24</v>
      </c>
      <c r="AE228" s="45">
        <v>198109</v>
      </c>
      <c r="AF228">
        <f>'Q2 DATA 1965-2021'!P209-'Q2 DATA 1965-2021'!AM209</f>
        <v>-7.6000000000000005</v>
      </c>
      <c r="AG228" s="47">
        <v>-7.17</v>
      </c>
      <c r="AH228" s="47">
        <v>1.24</v>
      </c>
      <c r="AT228" s="45">
        <v>198109</v>
      </c>
      <c r="AU228">
        <f>'Q2 DATA 1965-2021'!Q209-'Q2 DATA 1965-2021'!AM209</f>
        <v>-4.04</v>
      </c>
      <c r="AV228" s="47">
        <v>-7.17</v>
      </c>
      <c r="AW228" s="47">
        <v>1.24</v>
      </c>
      <c r="BI228" s="45">
        <v>198109</v>
      </c>
      <c r="BJ228">
        <f>'Q2 DATA 1965-2021'!R209-'Q2 DATA 1965-2021'!AM209</f>
        <v>-3</v>
      </c>
      <c r="BK228" s="47">
        <v>-7.17</v>
      </c>
      <c r="BL228" s="47">
        <v>1.24</v>
      </c>
    </row>
    <row r="229" spans="1:64" x14ac:dyDescent="0.2">
      <c r="A229" s="45">
        <v>198110</v>
      </c>
      <c r="B229">
        <f>'Q2 DATA 1965-2021'!N210-'Q2 DATA 1965-2021'!AM210</f>
        <v>7.5100000000000007</v>
      </c>
      <c r="C229" s="47">
        <v>4.92</v>
      </c>
      <c r="D229" s="47">
        <v>1.21</v>
      </c>
      <c r="P229" s="45">
        <v>198110</v>
      </c>
      <c r="Q229">
        <f>'Q2 DATA 1965-2021'!O210-'Q2 DATA 1965-2021'!AM210</f>
        <v>6.16</v>
      </c>
      <c r="R229" s="47">
        <v>4.92</v>
      </c>
      <c r="S229" s="47">
        <v>1.21</v>
      </c>
      <c r="AE229" s="45">
        <v>198110</v>
      </c>
      <c r="AF229">
        <f>'Q2 DATA 1965-2021'!P210-'Q2 DATA 1965-2021'!AM210</f>
        <v>2.65</v>
      </c>
      <c r="AG229" s="47">
        <v>4.92</v>
      </c>
      <c r="AH229" s="47">
        <v>1.21</v>
      </c>
      <c r="AT229" s="45">
        <v>198110</v>
      </c>
      <c r="AU229">
        <f>'Q2 DATA 1965-2021'!Q210-'Q2 DATA 1965-2021'!AM210</f>
        <v>1.9</v>
      </c>
      <c r="AV229" s="47">
        <v>4.92</v>
      </c>
      <c r="AW229" s="47">
        <v>1.21</v>
      </c>
      <c r="BI229" s="45">
        <v>198110</v>
      </c>
      <c r="BJ229">
        <f>'Q2 DATA 1965-2021'!R210-'Q2 DATA 1965-2021'!AM210</f>
        <v>3.38</v>
      </c>
      <c r="BK229" s="47">
        <v>4.92</v>
      </c>
      <c r="BL229" s="47">
        <v>1.21</v>
      </c>
    </row>
    <row r="230" spans="1:64" x14ac:dyDescent="0.2">
      <c r="A230" s="45">
        <v>198111</v>
      </c>
      <c r="B230">
        <f>'Q2 DATA 1965-2021'!N211-'Q2 DATA 1965-2021'!AM211</f>
        <v>2.0199999999999996</v>
      </c>
      <c r="C230" s="47">
        <v>3.36</v>
      </c>
      <c r="D230" s="47">
        <v>1.07</v>
      </c>
      <c r="P230" s="45">
        <v>198111</v>
      </c>
      <c r="Q230">
        <f>'Q2 DATA 1965-2021'!O211-'Q2 DATA 1965-2021'!AM211</f>
        <v>4.3899999999999997</v>
      </c>
      <c r="R230" s="47">
        <v>3.36</v>
      </c>
      <c r="S230" s="47">
        <v>1.07</v>
      </c>
      <c r="AE230" s="45">
        <v>198111</v>
      </c>
      <c r="AF230">
        <f>'Q2 DATA 1965-2021'!P211-'Q2 DATA 1965-2021'!AM211</f>
        <v>3.54</v>
      </c>
      <c r="AG230" s="47">
        <v>3.36</v>
      </c>
      <c r="AH230" s="47">
        <v>1.07</v>
      </c>
      <c r="AT230" s="45">
        <v>198111</v>
      </c>
      <c r="AU230">
        <f>'Q2 DATA 1965-2021'!Q211-'Q2 DATA 1965-2021'!AM211</f>
        <v>3.91</v>
      </c>
      <c r="AV230" s="47">
        <v>3.36</v>
      </c>
      <c r="AW230" s="47">
        <v>1.07</v>
      </c>
      <c r="BI230" s="45">
        <v>198111</v>
      </c>
      <c r="BJ230">
        <f>'Q2 DATA 1965-2021'!R211-'Q2 DATA 1965-2021'!AM211</f>
        <v>3.1399999999999997</v>
      </c>
      <c r="BK230" s="47">
        <v>3.36</v>
      </c>
      <c r="BL230" s="47">
        <v>1.07</v>
      </c>
    </row>
    <row r="231" spans="1:64" x14ac:dyDescent="0.2">
      <c r="A231" s="45">
        <v>198112</v>
      </c>
      <c r="B231">
        <f>'Q2 DATA 1965-2021'!N212-'Q2 DATA 1965-2021'!AM212</f>
        <v>-3.7600000000000002</v>
      </c>
      <c r="C231" s="47">
        <v>-3.65</v>
      </c>
      <c r="D231" s="47">
        <v>0.87</v>
      </c>
      <c r="P231" s="45">
        <v>198112</v>
      </c>
      <c r="Q231">
        <f>'Q2 DATA 1965-2021'!O212-'Q2 DATA 1965-2021'!AM212</f>
        <v>-3.95</v>
      </c>
      <c r="R231" s="47">
        <v>-3.65</v>
      </c>
      <c r="S231" s="47">
        <v>0.87</v>
      </c>
      <c r="AE231" s="45">
        <v>198112</v>
      </c>
      <c r="AF231">
        <f>'Q2 DATA 1965-2021'!P212-'Q2 DATA 1965-2021'!AM212</f>
        <v>-3.85</v>
      </c>
      <c r="AG231" s="47">
        <v>-3.65</v>
      </c>
      <c r="AH231" s="47">
        <v>0.87</v>
      </c>
      <c r="AT231" s="45">
        <v>198112</v>
      </c>
      <c r="AU231">
        <f>'Q2 DATA 1965-2021'!Q212-'Q2 DATA 1965-2021'!AM212</f>
        <v>-2.86</v>
      </c>
      <c r="AV231" s="47">
        <v>-3.65</v>
      </c>
      <c r="AW231" s="47">
        <v>0.87</v>
      </c>
      <c r="BI231" s="45">
        <v>198112</v>
      </c>
      <c r="BJ231">
        <f>'Q2 DATA 1965-2021'!R212-'Q2 DATA 1965-2021'!AM212</f>
        <v>-2.85</v>
      </c>
      <c r="BK231" s="47">
        <v>-3.65</v>
      </c>
      <c r="BL231" s="47">
        <v>0.87</v>
      </c>
    </row>
    <row r="232" spans="1:64" x14ac:dyDescent="0.2">
      <c r="A232" s="45">
        <v>198201</v>
      </c>
      <c r="B232">
        <f>'Q2 DATA 1965-2021'!N213-'Q2 DATA 1965-2021'!AM213</f>
        <v>-2.95</v>
      </c>
      <c r="C232" s="47">
        <v>-3.24</v>
      </c>
      <c r="D232" s="47">
        <v>0.8</v>
      </c>
      <c r="P232" s="45">
        <v>198201</v>
      </c>
      <c r="Q232">
        <f>'Q2 DATA 1965-2021'!O213-'Q2 DATA 1965-2021'!AM213</f>
        <v>-4.6100000000000003</v>
      </c>
      <c r="R232" s="47">
        <v>-3.24</v>
      </c>
      <c r="S232" s="47">
        <v>0.8</v>
      </c>
      <c r="AE232" s="45">
        <v>198201</v>
      </c>
      <c r="AF232">
        <f>'Q2 DATA 1965-2021'!P213-'Q2 DATA 1965-2021'!AM213</f>
        <v>-3.99</v>
      </c>
      <c r="AG232" s="47">
        <v>-3.24</v>
      </c>
      <c r="AH232" s="47">
        <v>0.8</v>
      </c>
      <c r="AT232" s="45">
        <v>198201</v>
      </c>
      <c r="AU232">
        <f>'Q2 DATA 1965-2021'!Q213-'Q2 DATA 1965-2021'!AM213</f>
        <v>-2.2800000000000002</v>
      </c>
      <c r="AV232" s="47">
        <v>-3.24</v>
      </c>
      <c r="AW232" s="47">
        <v>0.8</v>
      </c>
      <c r="BI232" s="45">
        <v>198201</v>
      </c>
      <c r="BJ232">
        <f>'Q2 DATA 1965-2021'!R213-'Q2 DATA 1965-2021'!AM213</f>
        <v>-0.21000000000000008</v>
      </c>
      <c r="BK232" s="47">
        <v>-3.24</v>
      </c>
      <c r="BL232" s="47">
        <v>0.8</v>
      </c>
    </row>
    <row r="233" spans="1:64" x14ac:dyDescent="0.2">
      <c r="A233" s="45">
        <v>198202</v>
      </c>
      <c r="B233">
        <f>'Q2 DATA 1965-2021'!N214-'Q2 DATA 1965-2021'!AM214</f>
        <v>-8.27</v>
      </c>
      <c r="C233" s="47">
        <v>-5.86</v>
      </c>
      <c r="D233" s="47">
        <v>0.92</v>
      </c>
      <c r="P233" s="45">
        <v>198202</v>
      </c>
      <c r="Q233">
        <f>'Q2 DATA 1965-2021'!O214-'Q2 DATA 1965-2021'!AM214</f>
        <v>-7.62</v>
      </c>
      <c r="R233" s="47">
        <v>-5.86</v>
      </c>
      <c r="S233" s="47">
        <v>0.92</v>
      </c>
      <c r="AE233" s="45">
        <v>198202</v>
      </c>
      <c r="AF233">
        <f>'Q2 DATA 1965-2021'!P214-'Q2 DATA 1965-2021'!AM214</f>
        <v>-3.71</v>
      </c>
      <c r="AG233" s="47">
        <v>-5.86</v>
      </c>
      <c r="AH233" s="47">
        <v>0.92</v>
      </c>
      <c r="AT233" s="45">
        <v>198202</v>
      </c>
      <c r="AU233">
        <f>'Q2 DATA 1965-2021'!Q214-'Q2 DATA 1965-2021'!AM214</f>
        <v>-2.13</v>
      </c>
      <c r="AV233" s="47">
        <v>-5.86</v>
      </c>
      <c r="AW233" s="47">
        <v>0.92</v>
      </c>
      <c r="BI233" s="45">
        <v>198202</v>
      </c>
      <c r="BJ233">
        <f>'Q2 DATA 1965-2021'!R214-'Q2 DATA 1965-2021'!AM214</f>
        <v>-3.13</v>
      </c>
      <c r="BK233" s="47">
        <v>-5.86</v>
      </c>
      <c r="BL233" s="47">
        <v>0.92</v>
      </c>
    </row>
    <row r="234" spans="1:64" x14ac:dyDescent="0.2">
      <c r="A234" s="45">
        <v>198203</v>
      </c>
      <c r="B234">
        <f>'Q2 DATA 1965-2021'!N215-'Q2 DATA 1965-2021'!AM215</f>
        <v>-4.3</v>
      </c>
      <c r="C234" s="47">
        <v>-1.87</v>
      </c>
      <c r="D234" s="47">
        <v>0.98</v>
      </c>
      <c r="P234" s="45">
        <v>198203</v>
      </c>
      <c r="Q234">
        <f>'Q2 DATA 1965-2021'!O215-'Q2 DATA 1965-2021'!AM215</f>
        <v>-0.85</v>
      </c>
      <c r="R234" s="47">
        <v>-1.87</v>
      </c>
      <c r="S234" s="47">
        <v>0.98</v>
      </c>
      <c r="AE234" s="45">
        <v>198203</v>
      </c>
      <c r="AF234">
        <f>'Q2 DATA 1965-2021'!P215-'Q2 DATA 1965-2021'!AM215</f>
        <v>-1.99</v>
      </c>
      <c r="AG234" s="47">
        <v>-1.87</v>
      </c>
      <c r="AH234" s="47">
        <v>0.98</v>
      </c>
      <c r="AT234" s="45">
        <v>198203</v>
      </c>
      <c r="AU234">
        <f>'Q2 DATA 1965-2021'!Q215-'Q2 DATA 1965-2021'!AM215</f>
        <v>0.66999999999999993</v>
      </c>
      <c r="AV234" s="47">
        <v>-1.87</v>
      </c>
      <c r="AW234" s="47">
        <v>0.98</v>
      </c>
      <c r="BI234" s="45">
        <v>198203</v>
      </c>
      <c r="BJ234">
        <f>'Q2 DATA 1965-2021'!R215-'Q2 DATA 1965-2021'!AM215</f>
        <v>0.77</v>
      </c>
      <c r="BK234" s="47">
        <v>-1.87</v>
      </c>
      <c r="BL234" s="47">
        <v>0.98</v>
      </c>
    </row>
    <row r="235" spans="1:64" x14ac:dyDescent="0.2">
      <c r="A235" s="45">
        <v>198204</v>
      </c>
      <c r="B235">
        <f>'Q2 DATA 1965-2021'!N216-'Q2 DATA 1965-2021'!AM216</f>
        <v>5.39</v>
      </c>
      <c r="C235" s="47">
        <v>3.27</v>
      </c>
      <c r="D235" s="47">
        <v>1.1299999999999999</v>
      </c>
      <c r="P235" s="45">
        <v>198204</v>
      </c>
      <c r="Q235">
        <f>'Q2 DATA 1965-2021'!O216-'Q2 DATA 1965-2021'!AM216</f>
        <v>3.2199999999999998</v>
      </c>
      <c r="R235" s="47">
        <v>3.27</v>
      </c>
      <c r="S235" s="47">
        <v>1.1299999999999999</v>
      </c>
      <c r="AE235" s="45">
        <v>198204</v>
      </c>
      <c r="AF235">
        <f>'Q2 DATA 1965-2021'!P216-'Q2 DATA 1965-2021'!AM216</f>
        <v>2.4900000000000002</v>
      </c>
      <c r="AG235" s="47">
        <v>3.27</v>
      </c>
      <c r="AH235" s="47">
        <v>1.1299999999999999</v>
      </c>
      <c r="AT235" s="45">
        <v>198204</v>
      </c>
      <c r="AU235">
        <f>'Q2 DATA 1965-2021'!Q216-'Q2 DATA 1965-2021'!AM216</f>
        <v>2.42</v>
      </c>
      <c r="AV235" s="47">
        <v>3.27</v>
      </c>
      <c r="AW235" s="47">
        <v>1.1299999999999999</v>
      </c>
      <c r="BI235" s="45">
        <v>198204</v>
      </c>
      <c r="BJ235">
        <f>'Q2 DATA 1965-2021'!R216-'Q2 DATA 1965-2021'!AM216</f>
        <v>1.21</v>
      </c>
      <c r="BK235" s="47">
        <v>3.27</v>
      </c>
      <c r="BL235" s="47">
        <v>1.1299999999999999</v>
      </c>
    </row>
    <row r="236" spans="1:64" x14ac:dyDescent="0.2">
      <c r="A236" s="45">
        <v>198205</v>
      </c>
      <c r="B236">
        <f>'Q2 DATA 1965-2021'!N217-'Q2 DATA 1965-2021'!AM217</f>
        <v>-5.0600000000000005</v>
      </c>
      <c r="C236" s="47">
        <v>-3.99</v>
      </c>
      <c r="D236" s="47">
        <v>1.06</v>
      </c>
      <c r="P236" s="45">
        <v>198205</v>
      </c>
      <c r="Q236">
        <f>'Q2 DATA 1965-2021'!O217-'Q2 DATA 1965-2021'!AM217</f>
        <v>-3.27</v>
      </c>
      <c r="R236" s="47">
        <v>-3.99</v>
      </c>
      <c r="S236" s="47">
        <v>1.06</v>
      </c>
      <c r="AE236" s="45">
        <v>198205</v>
      </c>
      <c r="AF236">
        <f>'Q2 DATA 1965-2021'!P217-'Q2 DATA 1965-2021'!AM217</f>
        <v>-3.18</v>
      </c>
      <c r="AG236" s="47">
        <v>-3.99</v>
      </c>
      <c r="AH236" s="47">
        <v>1.06</v>
      </c>
      <c r="AT236" s="45">
        <v>198205</v>
      </c>
      <c r="AU236">
        <f>'Q2 DATA 1965-2021'!Q217-'Q2 DATA 1965-2021'!AM217</f>
        <v>-4.1899999999999995</v>
      </c>
      <c r="AV236" s="47">
        <v>-3.99</v>
      </c>
      <c r="AW236" s="47">
        <v>1.06</v>
      </c>
      <c r="BI236" s="45">
        <v>198205</v>
      </c>
      <c r="BJ236">
        <f>'Q2 DATA 1965-2021'!R217-'Q2 DATA 1965-2021'!AM217</f>
        <v>-2.66</v>
      </c>
      <c r="BK236" s="47">
        <v>-3.99</v>
      </c>
      <c r="BL236" s="47">
        <v>1.06</v>
      </c>
    </row>
    <row r="237" spans="1:64" x14ac:dyDescent="0.2">
      <c r="A237" s="45">
        <v>198206</v>
      </c>
      <c r="B237">
        <f>'Q2 DATA 1965-2021'!N218-'Q2 DATA 1965-2021'!AM218</f>
        <v>-4.26</v>
      </c>
      <c r="C237" s="47">
        <v>-3.09</v>
      </c>
      <c r="D237" s="47">
        <v>0.96</v>
      </c>
      <c r="P237" s="45">
        <v>198206</v>
      </c>
      <c r="Q237">
        <f>'Q2 DATA 1965-2021'!O218-'Q2 DATA 1965-2021'!AM218</f>
        <v>-2.2800000000000002</v>
      </c>
      <c r="R237" s="47">
        <v>-3.09</v>
      </c>
      <c r="S237" s="47">
        <v>0.96</v>
      </c>
      <c r="AE237" s="45">
        <v>198206</v>
      </c>
      <c r="AF237">
        <f>'Q2 DATA 1965-2021'!P218-'Q2 DATA 1965-2021'!AM218</f>
        <v>-1.68</v>
      </c>
      <c r="AG237" s="47">
        <v>-3.09</v>
      </c>
      <c r="AH237" s="47">
        <v>0.96</v>
      </c>
      <c r="AT237" s="45">
        <v>198206</v>
      </c>
      <c r="AU237">
        <f>'Q2 DATA 1965-2021'!Q218-'Q2 DATA 1965-2021'!AM218</f>
        <v>-2.56</v>
      </c>
      <c r="AV237" s="47">
        <v>-3.09</v>
      </c>
      <c r="AW237" s="47">
        <v>0.96</v>
      </c>
      <c r="BI237" s="45">
        <v>198206</v>
      </c>
      <c r="BJ237">
        <f>'Q2 DATA 1965-2021'!R218-'Q2 DATA 1965-2021'!AM218</f>
        <v>-2.8</v>
      </c>
      <c r="BK237" s="47">
        <v>-3.09</v>
      </c>
      <c r="BL237" s="47">
        <v>0.96</v>
      </c>
    </row>
    <row r="238" spans="1:64" x14ac:dyDescent="0.2">
      <c r="A238" s="45">
        <v>198207</v>
      </c>
      <c r="B238">
        <f>'Q2 DATA 1965-2021'!N219-'Q2 DATA 1965-2021'!AM219</f>
        <v>-1.44</v>
      </c>
      <c r="C238" s="47">
        <v>-3.19</v>
      </c>
      <c r="D238" s="47">
        <v>1.05</v>
      </c>
      <c r="P238" s="45">
        <v>198207</v>
      </c>
      <c r="Q238">
        <f>'Q2 DATA 1965-2021'!O219-'Q2 DATA 1965-2021'!AM219</f>
        <v>-4.26</v>
      </c>
      <c r="R238" s="47">
        <v>-3.19</v>
      </c>
      <c r="S238" s="47">
        <v>1.05</v>
      </c>
      <c r="AE238" s="45">
        <v>198207</v>
      </c>
      <c r="AF238">
        <f>'Q2 DATA 1965-2021'!P219-'Q2 DATA 1965-2021'!AM219</f>
        <v>-4.47</v>
      </c>
      <c r="AG238" s="47">
        <v>-3.19</v>
      </c>
      <c r="AH238" s="47">
        <v>1.05</v>
      </c>
      <c r="AT238" s="45">
        <v>198207</v>
      </c>
      <c r="AU238">
        <f>'Q2 DATA 1965-2021'!Q219-'Q2 DATA 1965-2021'!AM219</f>
        <v>-3.3600000000000003</v>
      </c>
      <c r="AV238" s="47">
        <v>-3.19</v>
      </c>
      <c r="AW238" s="47">
        <v>1.05</v>
      </c>
      <c r="BI238" s="45">
        <v>198207</v>
      </c>
      <c r="BJ238">
        <f>'Q2 DATA 1965-2021'!R219-'Q2 DATA 1965-2021'!AM219</f>
        <v>-2.9699999999999998</v>
      </c>
      <c r="BK238" s="47">
        <v>-3.19</v>
      </c>
      <c r="BL238" s="47">
        <v>1.05</v>
      </c>
    </row>
    <row r="239" spans="1:64" x14ac:dyDescent="0.2">
      <c r="A239" s="45">
        <v>198208</v>
      </c>
      <c r="B239">
        <f>'Q2 DATA 1965-2021'!N220-'Q2 DATA 1965-2021'!AM220</f>
        <v>10.07</v>
      </c>
      <c r="C239" s="47">
        <v>11.14</v>
      </c>
      <c r="D239" s="47">
        <v>0.76</v>
      </c>
      <c r="P239" s="45">
        <v>198208</v>
      </c>
      <c r="Q239">
        <f>'Q2 DATA 1965-2021'!O220-'Q2 DATA 1965-2021'!AM220</f>
        <v>10.950000000000001</v>
      </c>
      <c r="R239" s="47">
        <v>11.14</v>
      </c>
      <c r="S239" s="47">
        <v>0.76</v>
      </c>
      <c r="AE239" s="45">
        <v>198208</v>
      </c>
      <c r="AF239">
        <f>'Q2 DATA 1965-2021'!P220-'Q2 DATA 1965-2021'!AM220</f>
        <v>11.36</v>
      </c>
      <c r="AG239" s="47">
        <v>11.14</v>
      </c>
      <c r="AH239" s="47">
        <v>0.76</v>
      </c>
      <c r="AT239" s="45">
        <v>198208</v>
      </c>
      <c r="AU239">
        <f>'Q2 DATA 1965-2021'!Q220-'Q2 DATA 1965-2021'!AM220</f>
        <v>12.06</v>
      </c>
      <c r="AV239" s="47">
        <v>11.14</v>
      </c>
      <c r="AW239" s="47">
        <v>0.76</v>
      </c>
      <c r="BI239" s="45">
        <v>198208</v>
      </c>
      <c r="BJ239">
        <f>'Q2 DATA 1965-2021'!R220-'Q2 DATA 1965-2021'!AM220</f>
        <v>11.68</v>
      </c>
      <c r="BK239" s="47">
        <v>11.14</v>
      </c>
      <c r="BL239" s="47">
        <v>0.76</v>
      </c>
    </row>
    <row r="240" spans="1:64" x14ac:dyDescent="0.2">
      <c r="A240" s="45">
        <v>198209</v>
      </c>
      <c r="B240">
        <f>'Q2 DATA 1965-2021'!N221-'Q2 DATA 1965-2021'!AM221</f>
        <v>1.59</v>
      </c>
      <c r="C240" s="47">
        <v>1.29</v>
      </c>
      <c r="D240" s="47">
        <v>0.51</v>
      </c>
      <c r="P240" s="45">
        <v>198209</v>
      </c>
      <c r="Q240">
        <f>'Q2 DATA 1965-2021'!O221-'Q2 DATA 1965-2021'!AM221</f>
        <v>1.76</v>
      </c>
      <c r="R240" s="47">
        <v>1.29</v>
      </c>
      <c r="S240" s="47">
        <v>0.51</v>
      </c>
      <c r="AE240" s="45">
        <v>198209</v>
      </c>
      <c r="AF240">
        <f>'Q2 DATA 1965-2021'!P221-'Q2 DATA 1965-2021'!AM221</f>
        <v>2.2599999999999998</v>
      </c>
      <c r="AG240" s="47">
        <v>1.29</v>
      </c>
      <c r="AH240" s="47">
        <v>0.51</v>
      </c>
      <c r="AT240" s="45">
        <v>198209</v>
      </c>
      <c r="AU240">
        <f>'Q2 DATA 1965-2021'!Q221-'Q2 DATA 1965-2021'!AM221</f>
        <v>0.32999999999999996</v>
      </c>
      <c r="AV240" s="47">
        <v>1.29</v>
      </c>
      <c r="AW240" s="47">
        <v>0.51</v>
      </c>
      <c r="BI240" s="45">
        <v>198209</v>
      </c>
      <c r="BJ240">
        <f>'Q2 DATA 1965-2021'!R221-'Q2 DATA 1965-2021'!AM221</f>
        <v>0.4</v>
      </c>
      <c r="BK240" s="47">
        <v>1.29</v>
      </c>
      <c r="BL240" s="47">
        <v>0.51</v>
      </c>
    </row>
    <row r="241" spans="1:64" x14ac:dyDescent="0.2">
      <c r="A241" s="45">
        <v>198210</v>
      </c>
      <c r="B241">
        <f>'Q2 DATA 1965-2021'!N222-'Q2 DATA 1965-2021'!AM222</f>
        <v>12.540000000000001</v>
      </c>
      <c r="C241" s="47">
        <v>11.3</v>
      </c>
      <c r="D241" s="47">
        <v>0.59</v>
      </c>
      <c r="P241" s="45">
        <v>198210</v>
      </c>
      <c r="Q241">
        <f>'Q2 DATA 1965-2021'!O222-'Q2 DATA 1965-2021'!AM222</f>
        <v>11.42</v>
      </c>
      <c r="R241" s="47">
        <v>11.3</v>
      </c>
      <c r="S241" s="47">
        <v>0.59</v>
      </c>
      <c r="AE241" s="45">
        <v>198210</v>
      </c>
      <c r="AF241">
        <f>'Q2 DATA 1965-2021'!P222-'Q2 DATA 1965-2021'!AM222</f>
        <v>10.55</v>
      </c>
      <c r="AG241" s="47">
        <v>11.3</v>
      </c>
      <c r="AH241" s="47">
        <v>0.59</v>
      </c>
      <c r="AT241" s="45">
        <v>198210</v>
      </c>
      <c r="AU241">
        <f>'Q2 DATA 1965-2021'!Q222-'Q2 DATA 1965-2021'!AM222</f>
        <v>10.63</v>
      </c>
      <c r="AV241" s="47">
        <v>11.3</v>
      </c>
      <c r="AW241" s="47">
        <v>0.59</v>
      </c>
      <c r="BI241" s="45">
        <v>198210</v>
      </c>
      <c r="BJ241">
        <f>'Q2 DATA 1965-2021'!R222-'Q2 DATA 1965-2021'!AM222</f>
        <v>9.8000000000000007</v>
      </c>
      <c r="BK241" s="47">
        <v>11.3</v>
      </c>
      <c r="BL241" s="47">
        <v>0.59</v>
      </c>
    </row>
    <row r="242" spans="1:64" x14ac:dyDescent="0.2">
      <c r="A242" s="45">
        <v>198211</v>
      </c>
      <c r="B242">
        <f>'Q2 DATA 1965-2021'!N223-'Q2 DATA 1965-2021'!AM223</f>
        <v>7.17</v>
      </c>
      <c r="C242" s="47">
        <v>4.67</v>
      </c>
      <c r="D242" s="47">
        <v>0.63</v>
      </c>
      <c r="P242" s="45">
        <v>198211</v>
      </c>
      <c r="Q242">
        <f>'Q2 DATA 1965-2021'!O223-'Q2 DATA 1965-2021'!AM223</f>
        <v>4.7</v>
      </c>
      <c r="R242" s="47">
        <v>4.67</v>
      </c>
      <c r="S242" s="47">
        <v>0.63</v>
      </c>
      <c r="AE242" s="45">
        <v>198211</v>
      </c>
      <c r="AF242">
        <f>'Q2 DATA 1965-2021'!P223-'Q2 DATA 1965-2021'!AM223</f>
        <v>2.41</v>
      </c>
      <c r="AG242" s="47">
        <v>4.67</v>
      </c>
      <c r="AH242" s="47">
        <v>0.63</v>
      </c>
      <c r="AT242" s="45">
        <v>198211</v>
      </c>
      <c r="AU242">
        <f>'Q2 DATA 1965-2021'!Q223-'Q2 DATA 1965-2021'!AM223</f>
        <v>2.79</v>
      </c>
      <c r="AV242" s="47">
        <v>4.67</v>
      </c>
      <c r="AW242" s="47">
        <v>0.63</v>
      </c>
      <c r="BI242" s="45">
        <v>198211</v>
      </c>
      <c r="BJ242">
        <f>'Q2 DATA 1965-2021'!R223-'Q2 DATA 1965-2021'!AM223</f>
        <v>5.07</v>
      </c>
      <c r="BK242" s="47">
        <v>4.67</v>
      </c>
      <c r="BL242" s="47">
        <v>0.63</v>
      </c>
    </row>
    <row r="243" spans="1:64" x14ac:dyDescent="0.2">
      <c r="A243" s="45">
        <v>198212</v>
      </c>
      <c r="B243">
        <f>'Q2 DATA 1965-2021'!N224-'Q2 DATA 1965-2021'!AM224</f>
        <v>1.1099999999999999</v>
      </c>
      <c r="C243" s="47">
        <v>0.55000000000000004</v>
      </c>
      <c r="D243" s="47">
        <v>0.67</v>
      </c>
      <c r="P243" s="45">
        <v>198212</v>
      </c>
      <c r="Q243">
        <f>'Q2 DATA 1965-2021'!O224-'Q2 DATA 1965-2021'!AM224</f>
        <v>-0.46000000000000008</v>
      </c>
      <c r="R243" s="47">
        <v>0.55000000000000004</v>
      </c>
      <c r="S243" s="47">
        <v>0.67</v>
      </c>
      <c r="AE243" s="45">
        <v>198212</v>
      </c>
      <c r="AF243">
        <f>'Q2 DATA 1965-2021'!P224-'Q2 DATA 1965-2021'!AM224</f>
        <v>0.45999999999999985</v>
      </c>
      <c r="AG243" s="47">
        <v>0.55000000000000004</v>
      </c>
      <c r="AH243" s="47">
        <v>0.67</v>
      </c>
      <c r="AT243" s="45">
        <v>198212</v>
      </c>
      <c r="AU243">
        <f>'Q2 DATA 1965-2021'!Q224-'Q2 DATA 1965-2021'!AM224</f>
        <v>-4.0000000000000036E-2</v>
      </c>
      <c r="AV243" s="47">
        <v>0.55000000000000004</v>
      </c>
      <c r="AW243" s="47">
        <v>0.67</v>
      </c>
      <c r="BI243" s="45">
        <v>198212</v>
      </c>
      <c r="BJ243">
        <f>'Q2 DATA 1965-2021'!R224-'Q2 DATA 1965-2021'!AM224</f>
        <v>2.4700000000000002</v>
      </c>
      <c r="BK243" s="47">
        <v>0.55000000000000004</v>
      </c>
      <c r="BL243" s="47">
        <v>0.67</v>
      </c>
    </row>
    <row r="244" spans="1:64" x14ac:dyDescent="0.2">
      <c r="A244" s="45">
        <v>198301</v>
      </c>
      <c r="B244">
        <f>'Q2 DATA 1965-2021'!N225-'Q2 DATA 1965-2021'!AM225</f>
        <v>3.15</v>
      </c>
      <c r="C244" s="47">
        <v>3.6</v>
      </c>
      <c r="D244" s="47">
        <v>0.69</v>
      </c>
      <c r="P244" s="45">
        <v>198301</v>
      </c>
      <c r="Q244">
        <f>'Q2 DATA 1965-2021'!O225-'Q2 DATA 1965-2021'!AM225</f>
        <v>2.83</v>
      </c>
      <c r="R244" s="47">
        <v>3.6</v>
      </c>
      <c r="S244" s="47">
        <v>0.69</v>
      </c>
      <c r="AE244" s="45">
        <v>198301</v>
      </c>
      <c r="AF244">
        <f>'Q2 DATA 1965-2021'!P225-'Q2 DATA 1965-2021'!AM225</f>
        <v>3.2</v>
      </c>
      <c r="AG244" s="47">
        <v>3.6</v>
      </c>
      <c r="AH244" s="47">
        <v>0.69</v>
      </c>
      <c r="AT244" s="45">
        <v>198301</v>
      </c>
      <c r="AU244">
        <f>'Q2 DATA 1965-2021'!Q225-'Q2 DATA 1965-2021'!AM225</f>
        <v>5.1099999999999994</v>
      </c>
      <c r="AV244" s="47">
        <v>3.6</v>
      </c>
      <c r="AW244" s="47">
        <v>0.69</v>
      </c>
      <c r="BI244" s="45">
        <v>198301</v>
      </c>
      <c r="BJ244">
        <f>'Q2 DATA 1965-2021'!R225-'Q2 DATA 1965-2021'!AM225</f>
        <v>1.9700000000000002</v>
      </c>
      <c r="BK244" s="47">
        <v>3.6</v>
      </c>
      <c r="BL244" s="47">
        <v>0.69</v>
      </c>
    </row>
    <row r="245" spans="1:64" x14ac:dyDescent="0.2">
      <c r="A245" s="45">
        <v>198302</v>
      </c>
      <c r="B245">
        <f>'Q2 DATA 1965-2021'!N226-'Q2 DATA 1965-2021'!AM226</f>
        <v>2.67</v>
      </c>
      <c r="C245" s="47">
        <v>2.59</v>
      </c>
      <c r="D245" s="47">
        <v>0.62</v>
      </c>
      <c r="P245" s="45">
        <v>198302</v>
      </c>
      <c r="Q245">
        <f>'Q2 DATA 1965-2021'!O226-'Q2 DATA 1965-2021'!AM226</f>
        <v>3.37</v>
      </c>
      <c r="R245" s="47">
        <v>2.59</v>
      </c>
      <c r="S245" s="47">
        <v>0.62</v>
      </c>
      <c r="AE245" s="45">
        <v>198302</v>
      </c>
      <c r="AF245">
        <f>'Q2 DATA 1965-2021'!P226-'Q2 DATA 1965-2021'!AM226</f>
        <v>3.28</v>
      </c>
      <c r="AG245" s="47">
        <v>2.59</v>
      </c>
      <c r="AH245" s="47">
        <v>0.62</v>
      </c>
      <c r="AT245" s="45">
        <v>198302</v>
      </c>
      <c r="AU245">
        <f>'Q2 DATA 1965-2021'!Q226-'Q2 DATA 1965-2021'!AM226</f>
        <v>0.89</v>
      </c>
      <c r="AV245" s="47">
        <v>2.59</v>
      </c>
      <c r="AW245" s="47">
        <v>0.62</v>
      </c>
      <c r="BI245" s="45">
        <v>198302</v>
      </c>
      <c r="BJ245">
        <f>'Q2 DATA 1965-2021'!R226-'Q2 DATA 1965-2021'!AM226</f>
        <v>4.17</v>
      </c>
      <c r="BK245" s="47">
        <v>2.59</v>
      </c>
      <c r="BL245" s="47">
        <v>0.62</v>
      </c>
    </row>
    <row r="246" spans="1:64" x14ac:dyDescent="0.2">
      <c r="A246" s="45">
        <v>198303</v>
      </c>
      <c r="B246">
        <f>'Q2 DATA 1965-2021'!N227-'Q2 DATA 1965-2021'!AM227</f>
        <v>2.02</v>
      </c>
      <c r="C246" s="47">
        <v>2.82</v>
      </c>
      <c r="D246" s="47">
        <v>0.63</v>
      </c>
      <c r="P246" s="45">
        <v>198303</v>
      </c>
      <c r="Q246">
        <f>'Q2 DATA 1965-2021'!O227-'Q2 DATA 1965-2021'!AM227</f>
        <v>2.4900000000000002</v>
      </c>
      <c r="R246" s="47">
        <v>2.82</v>
      </c>
      <c r="S246" s="47">
        <v>0.63</v>
      </c>
      <c r="AE246" s="45">
        <v>198303</v>
      </c>
      <c r="AF246">
        <f>'Q2 DATA 1965-2021'!P227-'Q2 DATA 1965-2021'!AM227</f>
        <v>3.8500000000000005</v>
      </c>
      <c r="AG246" s="47">
        <v>2.82</v>
      </c>
      <c r="AH246" s="47">
        <v>0.63</v>
      </c>
      <c r="AT246" s="45">
        <v>198303</v>
      </c>
      <c r="AU246">
        <f>'Q2 DATA 1965-2021'!Q227-'Q2 DATA 1965-2021'!AM227</f>
        <v>3.27</v>
      </c>
      <c r="AV246" s="47">
        <v>2.82</v>
      </c>
      <c r="AW246" s="47">
        <v>0.63</v>
      </c>
      <c r="BI246" s="45">
        <v>198303</v>
      </c>
      <c r="BJ246">
        <f>'Q2 DATA 1965-2021'!R227-'Q2 DATA 1965-2021'!AM227</f>
        <v>3.7800000000000002</v>
      </c>
      <c r="BK246" s="47">
        <v>2.82</v>
      </c>
      <c r="BL246" s="47">
        <v>0.63</v>
      </c>
    </row>
    <row r="247" spans="1:64" x14ac:dyDescent="0.2">
      <c r="A247" s="45">
        <v>198304</v>
      </c>
      <c r="B247">
        <f>'Q2 DATA 1965-2021'!N228-'Q2 DATA 1965-2021'!AM228</f>
        <v>5.78</v>
      </c>
      <c r="C247" s="47">
        <v>6.67</v>
      </c>
      <c r="D247" s="47">
        <v>0.71</v>
      </c>
      <c r="P247" s="45">
        <v>198304</v>
      </c>
      <c r="Q247">
        <f>'Q2 DATA 1965-2021'!O228-'Q2 DATA 1965-2021'!AM228</f>
        <v>5.61</v>
      </c>
      <c r="R247" s="47">
        <v>6.67</v>
      </c>
      <c r="S247" s="47">
        <v>0.71</v>
      </c>
      <c r="AE247" s="45">
        <v>198304</v>
      </c>
      <c r="AF247">
        <f>'Q2 DATA 1965-2021'!P228-'Q2 DATA 1965-2021'!AM228</f>
        <v>7.78</v>
      </c>
      <c r="AG247" s="47">
        <v>6.67</v>
      </c>
      <c r="AH247" s="47">
        <v>0.71</v>
      </c>
      <c r="AT247" s="45">
        <v>198304</v>
      </c>
      <c r="AU247">
        <f>'Q2 DATA 1965-2021'!Q228-'Q2 DATA 1965-2021'!AM228</f>
        <v>7.38</v>
      </c>
      <c r="AV247" s="47">
        <v>6.67</v>
      </c>
      <c r="AW247" s="47">
        <v>0.71</v>
      </c>
      <c r="BI247" s="45">
        <v>198304</v>
      </c>
      <c r="BJ247">
        <f>'Q2 DATA 1965-2021'!R228-'Q2 DATA 1965-2021'!AM228</f>
        <v>7.4799999999999995</v>
      </c>
      <c r="BK247" s="47">
        <v>6.67</v>
      </c>
      <c r="BL247" s="47">
        <v>0.71</v>
      </c>
    </row>
    <row r="248" spans="1:64" x14ac:dyDescent="0.2">
      <c r="A248" s="45">
        <v>198305</v>
      </c>
      <c r="B248">
        <f>'Q2 DATA 1965-2021'!N229-'Q2 DATA 1965-2021'!AM229</f>
        <v>1.05</v>
      </c>
      <c r="C248" s="47">
        <v>0.52</v>
      </c>
      <c r="D248" s="47">
        <v>0.69</v>
      </c>
      <c r="P248" s="45">
        <v>198305</v>
      </c>
      <c r="Q248">
        <f>'Q2 DATA 1965-2021'!O229-'Q2 DATA 1965-2021'!AM229</f>
        <v>-0.38999999999999996</v>
      </c>
      <c r="R248" s="47">
        <v>0.52</v>
      </c>
      <c r="S248" s="47">
        <v>0.69</v>
      </c>
      <c r="AE248" s="45">
        <v>198305</v>
      </c>
      <c r="AF248">
        <f>'Q2 DATA 1965-2021'!P229-'Q2 DATA 1965-2021'!AM229</f>
        <v>0.64000000000000012</v>
      </c>
      <c r="AG248" s="47">
        <v>0.52</v>
      </c>
      <c r="AH248" s="47">
        <v>0.69</v>
      </c>
      <c r="AT248" s="45">
        <v>198305</v>
      </c>
      <c r="AU248">
        <f>'Q2 DATA 1965-2021'!Q229-'Q2 DATA 1965-2021'!AM229</f>
        <v>-0.85</v>
      </c>
      <c r="AV248" s="47">
        <v>0.52</v>
      </c>
      <c r="AW248" s="47">
        <v>0.69</v>
      </c>
      <c r="BI248" s="45">
        <v>198305</v>
      </c>
      <c r="BJ248">
        <f>'Q2 DATA 1965-2021'!R229-'Q2 DATA 1965-2021'!AM229</f>
        <v>0.53</v>
      </c>
      <c r="BK248" s="47">
        <v>0.52</v>
      </c>
      <c r="BL248" s="47">
        <v>0.69</v>
      </c>
    </row>
    <row r="249" spans="1:64" x14ac:dyDescent="0.2">
      <c r="A249" s="45">
        <v>198306</v>
      </c>
      <c r="B249">
        <f>'Q2 DATA 1965-2021'!N230-'Q2 DATA 1965-2021'!AM230</f>
        <v>5.17</v>
      </c>
      <c r="C249" s="47">
        <v>3.07</v>
      </c>
      <c r="D249" s="47">
        <v>0.67</v>
      </c>
      <c r="P249" s="45">
        <v>198306</v>
      </c>
      <c r="Q249">
        <f>'Q2 DATA 1965-2021'!O230-'Q2 DATA 1965-2021'!AM230</f>
        <v>4.57</v>
      </c>
      <c r="R249" s="47">
        <v>3.07</v>
      </c>
      <c r="S249" s="47">
        <v>0.67</v>
      </c>
      <c r="AE249" s="45">
        <v>198306</v>
      </c>
      <c r="AF249">
        <f>'Q2 DATA 1965-2021'!P230-'Q2 DATA 1965-2021'!AM230</f>
        <v>2.5</v>
      </c>
      <c r="AG249" s="47">
        <v>3.07</v>
      </c>
      <c r="AH249" s="47">
        <v>0.67</v>
      </c>
      <c r="AT249" s="45">
        <v>198306</v>
      </c>
      <c r="AU249">
        <f>'Q2 DATA 1965-2021'!Q230-'Q2 DATA 1965-2021'!AM230</f>
        <v>0.33999999999999997</v>
      </c>
      <c r="AV249" s="47">
        <v>3.07</v>
      </c>
      <c r="AW249" s="47">
        <v>0.67</v>
      </c>
      <c r="BI249" s="45">
        <v>198306</v>
      </c>
      <c r="BJ249">
        <f>'Q2 DATA 1965-2021'!R230-'Q2 DATA 1965-2021'!AM230</f>
        <v>1.5</v>
      </c>
      <c r="BK249" s="47">
        <v>3.07</v>
      </c>
      <c r="BL249" s="47">
        <v>0.67</v>
      </c>
    </row>
    <row r="250" spans="1:64" x14ac:dyDescent="0.2">
      <c r="A250" s="45">
        <v>198307</v>
      </c>
      <c r="B250">
        <f>'Q2 DATA 1965-2021'!N231-'Q2 DATA 1965-2021'!AM231</f>
        <v>-5.87</v>
      </c>
      <c r="C250" s="47">
        <v>-4.07</v>
      </c>
      <c r="D250" s="47">
        <v>0.74</v>
      </c>
      <c r="P250" s="45">
        <v>198307</v>
      </c>
      <c r="Q250">
        <f>'Q2 DATA 1965-2021'!O231-'Q2 DATA 1965-2021'!AM231</f>
        <v>-5.67</v>
      </c>
      <c r="R250" s="47">
        <v>-4.07</v>
      </c>
      <c r="S250" s="47">
        <v>0.74</v>
      </c>
      <c r="AE250" s="45">
        <v>198307</v>
      </c>
      <c r="AF250">
        <f>'Q2 DATA 1965-2021'!P231-'Q2 DATA 1965-2021'!AM231</f>
        <v>-3.6799999999999997</v>
      </c>
      <c r="AG250" s="47">
        <v>-4.07</v>
      </c>
      <c r="AH250" s="47">
        <v>0.74</v>
      </c>
      <c r="AT250" s="45">
        <v>198307</v>
      </c>
      <c r="AU250">
        <f>'Q2 DATA 1965-2021'!Q231-'Q2 DATA 1965-2021'!AM231</f>
        <v>-0.84</v>
      </c>
      <c r="AV250" s="47">
        <v>-4.07</v>
      </c>
      <c r="AW250" s="47">
        <v>0.74</v>
      </c>
      <c r="BI250" s="45">
        <v>198307</v>
      </c>
      <c r="BJ250">
        <f>'Q2 DATA 1965-2021'!R231-'Q2 DATA 1965-2021'!AM231</f>
        <v>-2.1</v>
      </c>
      <c r="BK250" s="47">
        <v>-4.07</v>
      </c>
      <c r="BL250" s="47">
        <v>0.74</v>
      </c>
    </row>
    <row r="251" spans="1:64" x14ac:dyDescent="0.2">
      <c r="A251" s="45">
        <v>198308</v>
      </c>
      <c r="B251">
        <f>'Q2 DATA 1965-2021'!N232-'Q2 DATA 1965-2021'!AM232</f>
        <v>-2.62</v>
      </c>
      <c r="C251" s="47">
        <v>-0.5</v>
      </c>
      <c r="D251" s="47">
        <v>0.76</v>
      </c>
      <c r="P251" s="45">
        <v>198308</v>
      </c>
      <c r="Q251">
        <f>'Q2 DATA 1965-2021'!O232-'Q2 DATA 1965-2021'!AM232</f>
        <v>-2.19</v>
      </c>
      <c r="R251" s="47">
        <v>-0.5</v>
      </c>
      <c r="S251" s="47">
        <v>0.76</v>
      </c>
      <c r="AE251" s="45">
        <v>198308</v>
      </c>
      <c r="AF251">
        <f>'Q2 DATA 1965-2021'!P232-'Q2 DATA 1965-2021'!AM232</f>
        <v>-1.06</v>
      </c>
      <c r="AG251" s="47">
        <v>-0.5</v>
      </c>
      <c r="AH251" s="47">
        <v>0.76</v>
      </c>
      <c r="AT251" s="45">
        <v>198308</v>
      </c>
      <c r="AU251">
        <f>'Q2 DATA 1965-2021'!Q232-'Q2 DATA 1965-2021'!AM232</f>
        <v>2.29</v>
      </c>
      <c r="AV251" s="47">
        <v>-0.5</v>
      </c>
      <c r="AW251" s="47">
        <v>0.76</v>
      </c>
      <c r="BI251" s="45">
        <v>198308</v>
      </c>
      <c r="BJ251">
        <f>'Q2 DATA 1965-2021'!R232-'Q2 DATA 1965-2021'!AM232</f>
        <v>4.34</v>
      </c>
      <c r="BK251" s="47">
        <v>-0.5</v>
      </c>
      <c r="BL251" s="47">
        <v>0.76</v>
      </c>
    </row>
    <row r="252" spans="1:64" x14ac:dyDescent="0.2">
      <c r="A252" s="45">
        <v>198309</v>
      </c>
      <c r="B252">
        <f>'Q2 DATA 1965-2021'!N233-'Q2 DATA 1965-2021'!AM233</f>
        <v>1.6900000000000002</v>
      </c>
      <c r="C252" s="47">
        <v>0.91</v>
      </c>
      <c r="D252" s="47">
        <v>0.76</v>
      </c>
      <c r="P252" s="45">
        <v>198309</v>
      </c>
      <c r="Q252">
        <f>'Q2 DATA 1965-2021'!O233-'Q2 DATA 1965-2021'!AM233</f>
        <v>1.24</v>
      </c>
      <c r="R252" s="47">
        <v>0.91</v>
      </c>
      <c r="S252" s="47">
        <v>0.76</v>
      </c>
      <c r="AE252" s="45">
        <v>198309</v>
      </c>
      <c r="AF252">
        <f>'Q2 DATA 1965-2021'!P233-'Q2 DATA 1965-2021'!AM233</f>
        <v>1.5399999999999998</v>
      </c>
      <c r="AG252" s="47">
        <v>0.91</v>
      </c>
      <c r="AH252" s="47">
        <v>0.76</v>
      </c>
      <c r="AT252" s="45">
        <v>198309</v>
      </c>
      <c r="AU252">
        <f>'Q2 DATA 1965-2021'!Q233-'Q2 DATA 1965-2021'!AM233</f>
        <v>-0.41000000000000003</v>
      </c>
      <c r="AV252" s="47">
        <v>0.91</v>
      </c>
      <c r="AW252" s="47">
        <v>0.76</v>
      </c>
      <c r="BI252" s="45">
        <v>198309</v>
      </c>
      <c r="BJ252">
        <f>'Q2 DATA 1965-2021'!R233-'Q2 DATA 1965-2021'!AM233</f>
        <v>0.52</v>
      </c>
      <c r="BK252" s="47">
        <v>0.91</v>
      </c>
      <c r="BL252" s="47">
        <v>0.76</v>
      </c>
    </row>
    <row r="253" spans="1:64" x14ac:dyDescent="0.2">
      <c r="A253" s="45">
        <v>198310</v>
      </c>
      <c r="B253">
        <f>'Q2 DATA 1965-2021'!N234-'Q2 DATA 1965-2021'!AM234</f>
        <v>-5.3999999999999995</v>
      </c>
      <c r="C253" s="47">
        <v>-3.44</v>
      </c>
      <c r="D253" s="47">
        <v>0.76</v>
      </c>
      <c r="P253" s="45">
        <v>198310</v>
      </c>
      <c r="Q253">
        <f>'Q2 DATA 1965-2021'!O234-'Q2 DATA 1965-2021'!AM234</f>
        <v>-3.83</v>
      </c>
      <c r="R253" s="47">
        <v>-3.44</v>
      </c>
      <c r="S253" s="47">
        <v>0.76</v>
      </c>
      <c r="AE253" s="45">
        <v>198310</v>
      </c>
      <c r="AF253">
        <f>'Q2 DATA 1965-2021'!P234-'Q2 DATA 1965-2021'!AM234</f>
        <v>-1.98</v>
      </c>
      <c r="AG253" s="47">
        <v>-3.44</v>
      </c>
      <c r="AH253" s="47">
        <v>0.76</v>
      </c>
      <c r="AT253" s="45">
        <v>198310</v>
      </c>
      <c r="AU253">
        <f>'Q2 DATA 1965-2021'!Q234-'Q2 DATA 1965-2021'!AM234</f>
        <v>-1.28</v>
      </c>
      <c r="AV253" s="47">
        <v>-3.44</v>
      </c>
      <c r="AW253" s="47">
        <v>0.76</v>
      </c>
      <c r="BI253" s="45">
        <v>198310</v>
      </c>
      <c r="BJ253">
        <f>'Q2 DATA 1965-2021'!R234-'Q2 DATA 1965-2021'!AM234</f>
        <v>-1.72</v>
      </c>
      <c r="BK253" s="47">
        <v>-3.44</v>
      </c>
      <c r="BL253" s="47">
        <v>0.76</v>
      </c>
    </row>
    <row r="254" spans="1:64" x14ac:dyDescent="0.2">
      <c r="A254" s="45">
        <v>198311</v>
      </c>
      <c r="B254">
        <f>'Q2 DATA 1965-2021'!N235-'Q2 DATA 1965-2021'!AM235</f>
        <v>2.08</v>
      </c>
      <c r="C254" s="47">
        <v>2.16</v>
      </c>
      <c r="D254" s="47">
        <v>0.7</v>
      </c>
      <c r="P254" s="45">
        <v>198311</v>
      </c>
      <c r="Q254">
        <f>'Q2 DATA 1965-2021'!O235-'Q2 DATA 1965-2021'!AM235</f>
        <v>2.6399999999999997</v>
      </c>
      <c r="R254" s="47">
        <v>2.16</v>
      </c>
      <c r="S254" s="47">
        <v>0.7</v>
      </c>
      <c r="AE254" s="45">
        <v>198311</v>
      </c>
      <c r="AF254">
        <f>'Q2 DATA 1965-2021'!P235-'Q2 DATA 1965-2021'!AM235</f>
        <v>2.7</v>
      </c>
      <c r="AG254" s="47">
        <v>2.16</v>
      </c>
      <c r="AH254" s="47">
        <v>0.7</v>
      </c>
      <c r="AT254" s="45">
        <v>198311</v>
      </c>
      <c r="AU254">
        <f>'Q2 DATA 1965-2021'!Q235-'Q2 DATA 1965-2021'!AM235</f>
        <v>1.8099999999999998</v>
      </c>
      <c r="AV254" s="47">
        <v>2.16</v>
      </c>
      <c r="AW254" s="47">
        <v>0.7</v>
      </c>
      <c r="BI254" s="45">
        <v>198311</v>
      </c>
      <c r="BJ254">
        <f>'Q2 DATA 1965-2021'!R235-'Q2 DATA 1965-2021'!AM235</f>
        <v>1.1100000000000001</v>
      </c>
      <c r="BK254" s="47">
        <v>2.16</v>
      </c>
      <c r="BL254" s="47">
        <v>0.7</v>
      </c>
    </row>
    <row r="255" spans="1:64" x14ac:dyDescent="0.2">
      <c r="A255" s="45">
        <v>198312</v>
      </c>
      <c r="B255">
        <f>'Q2 DATA 1965-2021'!N236-'Q2 DATA 1965-2021'!AM236</f>
        <v>-2.02</v>
      </c>
      <c r="C255" s="47">
        <v>-1.78</v>
      </c>
      <c r="D255" s="47">
        <v>0.73</v>
      </c>
      <c r="P255" s="45">
        <v>198312</v>
      </c>
      <c r="Q255">
        <f>'Q2 DATA 1965-2021'!O236-'Q2 DATA 1965-2021'!AM236</f>
        <v>-1.1599999999999999</v>
      </c>
      <c r="R255" s="47">
        <v>-1.78</v>
      </c>
      <c r="S255" s="47">
        <v>0.73</v>
      </c>
      <c r="AE255" s="45">
        <v>198312</v>
      </c>
      <c r="AF255">
        <f>'Q2 DATA 1965-2021'!P236-'Q2 DATA 1965-2021'!AM236</f>
        <v>-2.6399999999999997</v>
      </c>
      <c r="AG255" s="47">
        <v>-1.78</v>
      </c>
      <c r="AH255" s="47">
        <v>0.73</v>
      </c>
      <c r="AT255" s="45">
        <v>198312</v>
      </c>
      <c r="AU255">
        <f>'Q2 DATA 1965-2021'!Q236-'Q2 DATA 1965-2021'!AM236</f>
        <v>-1.8</v>
      </c>
      <c r="AV255" s="47">
        <v>-1.78</v>
      </c>
      <c r="AW255" s="47">
        <v>0.73</v>
      </c>
      <c r="BI255" s="45">
        <v>198312</v>
      </c>
      <c r="BJ255">
        <f>'Q2 DATA 1965-2021'!R236-'Q2 DATA 1965-2021'!AM236</f>
        <v>-0.33999999999999997</v>
      </c>
      <c r="BK255" s="47">
        <v>-1.78</v>
      </c>
      <c r="BL255" s="47">
        <v>0.73</v>
      </c>
    </row>
    <row r="256" spans="1:64" x14ac:dyDescent="0.2">
      <c r="A256" s="45">
        <v>198401</v>
      </c>
      <c r="B256">
        <f>'Q2 DATA 1965-2021'!N237-'Q2 DATA 1965-2021'!AM237</f>
        <v>-6.7799999999999994</v>
      </c>
      <c r="C256" s="47">
        <v>-1.92</v>
      </c>
      <c r="D256" s="47">
        <v>0.76</v>
      </c>
      <c r="P256" s="45">
        <v>198401</v>
      </c>
      <c r="Q256">
        <f>'Q2 DATA 1965-2021'!O237-'Q2 DATA 1965-2021'!AM237</f>
        <v>-2.38</v>
      </c>
      <c r="R256" s="47">
        <v>-1.92</v>
      </c>
      <c r="S256" s="47">
        <v>0.76</v>
      </c>
      <c r="AE256" s="45">
        <v>198401</v>
      </c>
      <c r="AF256">
        <f>'Q2 DATA 1965-2021'!P237-'Q2 DATA 1965-2021'!AM237</f>
        <v>-0.49</v>
      </c>
      <c r="AG256" s="47">
        <v>-1.92</v>
      </c>
      <c r="AH256" s="47">
        <v>0.76</v>
      </c>
      <c r="AT256" s="45">
        <v>198401</v>
      </c>
      <c r="AU256">
        <f>'Q2 DATA 1965-2021'!Q237-'Q2 DATA 1965-2021'!AM237</f>
        <v>0.34000000000000008</v>
      </c>
      <c r="AV256" s="47">
        <v>-1.92</v>
      </c>
      <c r="AW256" s="47">
        <v>0.76</v>
      </c>
      <c r="BI256" s="45">
        <v>198401</v>
      </c>
      <c r="BJ256">
        <f>'Q2 DATA 1965-2021'!R237-'Q2 DATA 1965-2021'!AM237</f>
        <v>4.2300000000000004</v>
      </c>
      <c r="BK256" s="47">
        <v>-1.92</v>
      </c>
      <c r="BL256" s="47">
        <v>0.76</v>
      </c>
    </row>
    <row r="257" spans="1:64" x14ac:dyDescent="0.2">
      <c r="A257" s="45">
        <v>198402</v>
      </c>
      <c r="B257">
        <f>'Q2 DATA 1965-2021'!N238-'Q2 DATA 1965-2021'!AM238</f>
        <v>-5.37</v>
      </c>
      <c r="C257" s="47">
        <v>-4.82</v>
      </c>
      <c r="D257" s="47">
        <v>0.71</v>
      </c>
      <c r="P257" s="45">
        <v>198402</v>
      </c>
      <c r="Q257">
        <f>'Q2 DATA 1965-2021'!O238-'Q2 DATA 1965-2021'!AM238</f>
        <v>-6.94</v>
      </c>
      <c r="R257" s="47">
        <v>-4.82</v>
      </c>
      <c r="S257" s="47">
        <v>0.71</v>
      </c>
      <c r="AE257" s="45">
        <v>198402</v>
      </c>
      <c r="AF257">
        <f>'Q2 DATA 1965-2021'!P238-'Q2 DATA 1965-2021'!AM238</f>
        <v>-5.12</v>
      </c>
      <c r="AG257" s="47">
        <v>-4.82</v>
      </c>
      <c r="AH257" s="47">
        <v>0.71</v>
      </c>
      <c r="AT257" s="45">
        <v>198402</v>
      </c>
      <c r="AU257">
        <f>'Q2 DATA 1965-2021'!Q238-'Q2 DATA 1965-2021'!AM238</f>
        <v>-3.55</v>
      </c>
      <c r="AV257" s="47">
        <v>-4.82</v>
      </c>
      <c r="AW257" s="47">
        <v>0.71</v>
      </c>
      <c r="BI257" s="45">
        <v>198402</v>
      </c>
      <c r="BJ257">
        <f>'Q2 DATA 1965-2021'!R238-'Q2 DATA 1965-2021'!AM238</f>
        <v>-1.77</v>
      </c>
      <c r="BK257" s="47">
        <v>-4.82</v>
      </c>
      <c r="BL257" s="47">
        <v>0.71</v>
      </c>
    </row>
    <row r="258" spans="1:64" x14ac:dyDescent="0.2">
      <c r="A258" s="45">
        <v>198403</v>
      </c>
      <c r="B258">
        <f>'Q2 DATA 1965-2021'!N239-'Q2 DATA 1965-2021'!AM239</f>
        <v>0.51</v>
      </c>
      <c r="C258" s="47">
        <v>0.63</v>
      </c>
      <c r="D258" s="47">
        <v>0.73</v>
      </c>
      <c r="P258" s="45">
        <v>198403</v>
      </c>
      <c r="Q258">
        <f>'Q2 DATA 1965-2021'!O239-'Q2 DATA 1965-2021'!AM239</f>
        <v>1.7400000000000002</v>
      </c>
      <c r="R258" s="47">
        <v>0.63</v>
      </c>
      <c r="S258" s="47">
        <v>0.73</v>
      </c>
      <c r="AE258" s="45">
        <v>198403</v>
      </c>
      <c r="AF258">
        <f>'Q2 DATA 1965-2021'!P239-'Q2 DATA 1965-2021'!AM239</f>
        <v>-3.0000000000000027E-2</v>
      </c>
      <c r="AG258" s="47">
        <v>0.63</v>
      </c>
      <c r="AH258" s="47">
        <v>0.73</v>
      </c>
      <c r="AT258" s="45">
        <v>198403</v>
      </c>
      <c r="AU258">
        <f>'Q2 DATA 1965-2021'!Q239-'Q2 DATA 1965-2021'!AM239</f>
        <v>0.89000000000000012</v>
      </c>
      <c r="AV258" s="47">
        <v>0.63</v>
      </c>
      <c r="AW258" s="47">
        <v>0.73</v>
      </c>
      <c r="BI258" s="45">
        <v>198403</v>
      </c>
      <c r="BJ258">
        <f>'Q2 DATA 1965-2021'!R239-'Q2 DATA 1965-2021'!AM239</f>
        <v>-0.5</v>
      </c>
      <c r="BK258" s="47">
        <v>0.63</v>
      </c>
      <c r="BL258" s="47">
        <v>0.73</v>
      </c>
    </row>
    <row r="259" spans="1:64" x14ac:dyDescent="0.2">
      <c r="A259" s="45">
        <v>198404</v>
      </c>
      <c r="B259">
        <f>'Q2 DATA 1965-2021'!N240-'Q2 DATA 1965-2021'!AM240</f>
        <v>-0.29000000000000004</v>
      </c>
      <c r="C259" s="47">
        <v>-0.51</v>
      </c>
      <c r="D259" s="47">
        <v>0.81</v>
      </c>
      <c r="P259" s="45">
        <v>198404</v>
      </c>
      <c r="Q259">
        <f>'Q2 DATA 1965-2021'!O240-'Q2 DATA 1965-2021'!AM240</f>
        <v>-1.1300000000000001</v>
      </c>
      <c r="R259" s="47">
        <v>-0.51</v>
      </c>
      <c r="S259" s="47">
        <v>0.81</v>
      </c>
      <c r="AE259" s="45">
        <v>198404</v>
      </c>
      <c r="AF259">
        <f>'Q2 DATA 1965-2021'!P240-'Q2 DATA 1965-2021'!AM240</f>
        <v>-9.000000000000008E-2</v>
      </c>
      <c r="AG259" s="47">
        <v>-0.51</v>
      </c>
      <c r="AH259" s="47">
        <v>0.81</v>
      </c>
      <c r="AT259" s="45">
        <v>198404</v>
      </c>
      <c r="AU259">
        <f>'Q2 DATA 1965-2021'!Q240-'Q2 DATA 1965-2021'!AM240</f>
        <v>-0.15000000000000002</v>
      </c>
      <c r="AV259" s="47">
        <v>-0.51</v>
      </c>
      <c r="AW259" s="47">
        <v>0.81</v>
      </c>
      <c r="BI259" s="45">
        <v>198404</v>
      </c>
      <c r="BJ259">
        <f>'Q2 DATA 1965-2021'!R240-'Q2 DATA 1965-2021'!AM240</f>
        <v>0.33999999999999986</v>
      </c>
      <c r="BK259" s="47">
        <v>-0.51</v>
      </c>
      <c r="BL259" s="47">
        <v>0.81</v>
      </c>
    </row>
    <row r="260" spans="1:64" x14ac:dyDescent="0.2">
      <c r="A260" s="45">
        <v>198405</v>
      </c>
      <c r="B260">
        <f>'Q2 DATA 1965-2021'!N241-'Q2 DATA 1965-2021'!AM241</f>
        <v>-5.91</v>
      </c>
      <c r="C260" s="47">
        <v>-5.97</v>
      </c>
      <c r="D260" s="47">
        <v>0.78</v>
      </c>
      <c r="P260" s="45">
        <v>198405</v>
      </c>
      <c r="Q260">
        <f>'Q2 DATA 1965-2021'!O241-'Q2 DATA 1965-2021'!AM241</f>
        <v>-4.6399999999999997</v>
      </c>
      <c r="R260" s="47">
        <v>-5.97</v>
      </c>
      <c r="S260" s="47">
        <v>0.78</v>
      </c>
      <c r="AE260" s="45">
        <v>198405</v>
      </c>
      <c r="AF260">
        <f>'Q2 DATA 1965-2021'!P241-'Q2 DATA 1965-2021'!AM241</f>
        <v>-6.7700000000000005</v>
      </c>
      <c r="AG260" s="47">
        <v>-5.97</v>
      </c>
      <c r="AH260" s="47">
        <v>0.78</v>
      </c>
      <c r="AT260" s="45">
        <v>198405</v>
      </c>
      <c r="AU260">
        <f>'Q2 DATA 1965-2021'!Q241-'Q2 DATA 1965-2021'!AM241</f>
        <v>-5.03</v>
      </c>
      <c r="AV260" s="47">
        <v>-5.97</v>
      </c>
      <c r="AW260" s="47">
        <v>0.78</v>
      </c>
      <c r="BI260" s="45">
        <v>198405</v>
      </c>
      <c r="BJ260">
        <f>'Q2 DATA 1965-2021'!R241-'Q2 DATA 1965-2021'!AM241</f>
        <v>-6.88</v>
      </c>
      <c r="BK260" s="47">
        <v>-5.97</v>
      </c>
      <c r="BL260" s="47">
        <v>0.78</v>
      </c>
    </row>
    <row r="261" spans="1:64" x14ac:dyDescent="0.2">
      <c r="A261" s="45">
        <v>198406</v>
      </c>
      <c r="B261">
        <f>'Q2 DATA 1965-2021'!N242-'Q2 DATA 1965-2021'!AM242</f>
        <v>3.3</v>
      </c>
      <c r="C261" s="47">
        <v>1.82</v>
      </c>
      <c r="D261" s="47">
        <v>0.75</v>
      </c>
      <c r="P261" s="45">
        <v>198406</v>
      </c>
      <c r="Q261">
        <f>'Q2 DATA 1965-2021'!O242-'Q2 DATA 1965-2021'!AM242</f>
        <v>4.32</v>
      </c>
      <c r="R261" s="47">
        <v>1.82</v>
      </c>
      <c r="S261" s="47">
        <v>0.75</v>
      </c>
      <c r="AE261" s="45">
        <v>198406</v>
      </c>
      <c r="AF261">
        <f>'Q2 DATA 1965-2021'!P242-'Q2 DATA 1965-2021'!AM242</f>
        <v>1.1299999999999999</v>
      </c>
      <c r="AG261" s="47">
        <v>1.82</v>
      </c>
      <c r="AH261" s="47">
        <v>0.75</v>
      </c>
      <c r="AT261" s="45">
        <v>198406</v>
      </c>
      <c r="AU261">
        <f>'Q2 DATA 1965-2021'!Q242-'Q2 DATA 1965-2021'!AM242</f>
        <v>-0.89</v>
      </c>
      <c r="AV261" s="47">
        <v>1.82</v>
      </c>
      <c r="AW261" s="47">
        <v>0.75</v>
      </c>
      <c r="BI261" s="45">
        <v>198406</v>
      </c>
      <c r="BJ261">
        <f>'Q2 DATA 1965-2021'!R242-'Q2 DATA 1965-2021'!AM242</f>
        <v>3.15</v>
      </c>
      <c r="BK261" s="47">
        <v>1.82</v>
      </c>
      <c r="BL261" s="47">
        <v>0.75</v>
      </c>
    </row>
    <row r="262" spans="1:64" x14ac:dyDescent="0.2">
      <c r="A262" s="45">
        <v>198407</v>
      </c>
      <c r="B262">
        <f>'Q2 DATA 1965-2021'!N243-'Q2 DATA 1965-2021'!AM243</f>
        <v>-2.44</v>
      </c>
      <c r="C262" s="47">
        <v>-2.74</v>
      </c>
      <c r="D262" s="47">
        <v>0.82</v>
      </c>
      <c r="P262" s="45">
        <v>198407</v>
      </c>
      <c r="Q262">
        <f>'Q2 DATA 1965-2021'!O243-'Q2 DATA 1965-2021'!AM243</f>
        <v>-3.4099999999999997</v>
      </c>
      <c r="R262" s="47">
        <v>-2.74</v>
      </c>
      <c r="S262" s="47">
        <v>0.82</v>
      </c>
      <c r="AE262" s="45">
        <v>198407</v>
      </c>
      <c r="AF262">
        <f>'Q2 DATA 1965-2021'!P243-'Q2 DATA 1965-2021'!AM243</f>
        <v>-1.74</v>
      </c>
      <c r="AG262" s="47">
        <v>-2.74</v>
      </c>
      <c r="AH262" s="47">
        <v>0.82</v>
      </c>
      <c r="AT262" s="45">
        <v>198407</v>
      </c>
      <c r="AU262">
        <f>'Q2 DATA 1965-2021'!Q243-'Q2 DATA 1965-2021'!AM243</f>
        <v>-4.09</v>
      </c>
      <c r="AV262" s="47">
        <v>-2.74</v>
      </c>
      <c r="AW262" s="47">
        <v>0.82</v>
      </c>
      <c r="BI262" s="45">
        <v>198407</v>
      </c>
      <c r="BJ262">
        <f>'Q2 DATA 1965-2021'!R243-'Q2 DATA 1965-2021'!AM243</f>
        <v>-2.8</v>
      </c>
      <c r="BK262" s="47">
        <v>-2.74</v>
      </c>
      <c r="BL262" s="47">
        <v>0.82</v>
      </c>
    </row>
    <row r="263" spans="1:64" x14ac:dyDescent="0.2">
      <c r="A263" s="45">
        <v>198408</v>
      </c>
      <c r="B263">
        <f>'Q2 DATA 1965-2021'!N244-'Q2 DATA 1965-2021'!AM244</f>
        <v>11.09</v>
      </c>
      <c r="C263" s="47">
        <v>10.28</v>
      </c>
      <c r="D263" s="47">
        <v>0.83</v>
      </c>
      <c r="P263" s="45">
        <v>198408</v>
      </c>
      <c r="Q263">
        <f>'Q2 DATA 1965-2021'!O244-'Q2 DATA 1965-2021'!AM244</f>
        <v>10.209999999999999</v>
      </c>
      <c r="R263" s="47">
        <v>10.28</v>
      </c>
      <c r="S263" s="47">
        <v>0.83</v>
      </c>
      <c r="AE263" s="45">
        <v>198408</v>
      </c>
      <c r="AF263">
        <f>'Q2 DATA 1965-2021'!P244-'Q2 DATA 1965-2021'!AM244</f>
        <v>9.65</v>
      </c>
      <c r="AG263" s="47">
        <v>10.28</v>
      </c>
      <c r="AH263" s="47">
        <v>0.83</v>
      </c>
      <c r="AT263" s="45">
        <v>198408</v>
      </c>
      <c r="AU263">
        <f>'Q2 DATA 1965-2021'!Q244-'Q2 DATA 1965-2021'!AM244</f>
        <v>10.47</v>
      </c>
      <c r="AV263" s="47">
        <v>10.28</v>
      </c>
      <c r="AW263" s="47">
        <v>0.83</v>
      </c>
      <c r="BI263" s="45">
        <v>198408</v>
      </c>
      <c r="BJ263">
        <f>'Q2 DATA 1965-2021'!R244-'Q2 DATA 1965-2021'!AM244</f>
        <v>10.76</v>
      </c>
      <c r="BK263" s="47">
        <v>10.28</v>
      </c>
      <c r="BL263" s="47">
        <v>0.83</v>
      </c>
    </row>
    <row r="264" spans="1:64" x14ac:dyDescent="0.2">
      <c r="A264" s="45">
        <v>198409</v>
      </c>
      <c r="B264">
        <f>'Q2 DATA 1965-2021'!N245-'Q2 DATA 1965-2021'!AM245</f>
        <v>-3.7199999999999998</v>
      </c>
      <c r="C264" s="47">
        <v>-0.8</v>
      </c>
      <c r="D264" s="47">
        <v>0.86</v>
      </c>
      <c r="P264" s="45">
        <v>198409</v>
      </c>
      <c r="Q264">
        <f>'Q2 DATA 1965-2021'!O245-'Q2 DATA 1965-2021'!AM245</f>
        <v>-2.02</v>
      </c>
      <c r="R264" s="47">
        <v>-0.8</v>
      </c>
      <c r="S264" s="47">
        <v>0.86</v>
      </c>
      <c r="AE264" s="45">
        <v>198409</v>
      </c>
      <c r="AF264">
        <f>'Q2 DATA 1965-2021'!P245-'Q2 DATA 1965-2021'!AM245</f>
        <v>-0.8</v>
      </c>
      <c r="AG264" s="47">
        <v>-0.8</v>
      </c>
      <c r="AH264" s="47">
        <v>0.86</v>
      </c>
      <c r="AT264" s="45">
        <v>198409</v>
      </c>
      <c r="AU264">
        <f>'Q2 DATA 1965-2021'!Q245-'Q2 DATA 1965-2021'!AM245</f>
        <v>0.94000000000000006</v>
      </c>
      <c r="AV264" s="47">
        <v>-0.8</v>
      </c>
      <c r="AW264" s="47">
        <v>0.86</v>
      </c>
      <c r="BI264" s="45">
        <v>198409</v>
      </c>
      <c r="BJ264">
        <f>'Q2 DATA 1965-2021'!R245-'Q2 DATA 1965-2021'!AM245</f>
        <v>2.4700000000000002</v>
      </c>
      <c r="BK264" s="47">
        <v>-0.8</v>
      </c>
      <c r="BL264" s="47">
        <v>0.86</v>
      </c>
    </row>
    <row r="265" spans="1:64" x14ac:dyDescent="0.2">
      <c r="A265" s="45">
        <v>198410</v>
      </c>
      <c r="B265">
        <f>'Q2 DATA 1965-2021'!N246-'Q2 DATA 1965-2021'!AM246</f>
        <v>-1.1499999999999999</v>
      </c>
      <c r="C265" s="47">
        <v>-0.84</v>
      </c>
      <c r="D265" s="47">
        <v>1</v>
      </c>
      <c r="P265" s="45">
        <v>198410</v>
      </c>
      <c r="Q265">
        <f>'Q2 DATA 1965-2021'!O246-'Q2 DATA 1965-2021'!AM246</f>
        <v>0.42999999999999994</v>
      </c>
      <c r="R265" s="47">
        <v>-0.84</v>
      </c>
      <c r="S265" s="47">
        <v>1</v>
      </c>
      <c r="AE265" s="45">
        <v>198410</v>
      </c>
      <c r="AF265">
        <f>'Q2 DATA 1965-2021'!P246-'Q2 DATA 1965-2021'!AM246</f>
        <v>-2.0000000000000018E-2</v>
      </c>
      <c r="AG265" s="47">
        <v>-0.84</v>
      </c>
      <c r="AH265" s="47">
        <v>1</v>
      </c>
      <c r="AT265" s="45">
        <v>198410</v>
      </c>
      <c r="AU265">
        <f>'Q2 DATA 1965-2021'!Q246-'Q2 DATA 1965-2021'!AM246</f>
        <v>-1.3900000000000001</v>
      </c>
      <c r="AV265" s="47">
        <v>-0.84</v>
      </c>
      <c r="AW265" s="47">
        <v>1</v>
      </c>
      <c r="BI265" s="45">
        <v>198410</v>
      </c>
      <c r="BJ265">
        <f>'Q2 DATA 1965-2021'!R246-'Q2 DATA 1965-2021'!AM246</f>
        <v>-1.67</v>
      </c>
      <c r="BK265" s="47">
        <v>-0.84</v>
      </c>
      <c r="BL265" s="47">
        <v>1</v>
      </c>
    </row>
    <row r="266" spans="1:64" x14ac:dyDescent="0.2">
      <c r="A266" s="45">
        <v>198411</v>
      </c>
      <c r="B266">
        <f>'Q2 DATA 1965-2021'!N247-'Q2 DATA 1965-2021'!AM247</f>
        <v>-3.91</v>
      </c>
      <c r="C266" s="47">
        <v>-1.76</v>
      </c>
      <c r="D266" s="47">
        <v>0.73</v>
      </c>
      <c r="P266" s="45">
        <v>198411</v>
      </c>
      <c r="Q266">
        <f>'Q2 DATA 1965-2021'!O247-'Q2 DATA 1965-2021'!AM247</f>
        <v>-1.74</v>
      </c>
      <c r="R266" s="47">
        <v>-1.76</v>
      </c>
      <c r="S266" s="47">
        <v>0.73</v>
      </c>
      <c r="AE266" s="45">
        <v>198411</v>
      </c>
      <c r="AF266">
        <f>'Q2 DATA 1965-2021'!P247-'Q2 DATA 1965-2021'!AM247</f>
        <v>-1.92</v>
      </c>
      <c r="AG266" s="47">
        <v>-1.76</v>
      </c>
      <c r="AH266" s="47">
        <v>0.73</v>
      </c>
      <c r="AT266" s="45">
        <v>198411</v>
      </c>
      <c r="AU266">
        <f>'Q2 DATA 1965-2021'!Q247-'Q2 DATA 1965-2021'!AM247</f>
        <v>-1.04</v>
      </c>
      <c r="AV266" s="47">
        <v>-1.76</v>
      </c>
      <c r="AW266" s="47">
        <v>0.73</v>
      </c>
      <c r="BI266" s="45">
        <v>198411</v>
      </c>
      <c r="BJ266">
        <f>'Q2 DATA 1965-2021'!R247-'Q2 DATA 1965-2021'!AM247</f>
        <v>0.73</v>
      </c>
      <c r="BK266" s="47">
        <v>-1.76</v>
      </c>
      <c r="BL266" s="47">
        <v>0.73</v>
      </c>
    </row>
    <row r="267" spans="1:64" x14ac:dyDescent="0.2">
      <c r="A267" s="45">
        <v>198412</v>
      </c>
      <c r="B267">
        <f>'Q2 DATA 1965-2021'!N248-'Q2 DATA 1965-2021'!AM248</f>
        <v>2.06</v>
      </c>
      <c r="C267" s="47">
        <v>1.84</v>
      </c>
      <c r="D267" s="47">
        <v>0.64</v>
      </c>
      <c r="P267" s="45">
        <v>198412</v>
      </c>
      <c r="Q267">
        <f>'Q2 DATA 1965-2021'!O248-'Q2 DATA 1965-2021'!AM248</f>
        <v>1.7199999999999998</v>
      </c>
      <c r="R267" s="47">
        <v>1.84</v>
      </c>
      <c r="S267" s="47">
        <v>0.64</v>
      </c>
      <c r="AE267" s="45">
        <v>198412</v>
      </c>
      <c r="AF267">
        <f>'Q2 DATA 1965-2021'!P248-'Q2 DATA 1965-2021'!AM248</f>
        <v>1.7399999999999998</v>
      </c>
      <c r="AG267" s="47">
        <v>1.84</v>
      </c>
      <c r="AH267" s="47">
        <v>0.64</v>
      </c>
      <c r="AT267" s="45">
        <v>198412</v>
      </c>
      <c r="AU267">
        <f>'Q2 DATA 1965-2021'!Q248-'Q2 DATA 1965-2021'!AM248</f>
        <v>2.21</v>
      </c>
      <c r="AV267" s="47">
        <v>1.84</v>
      </c>
      <c r="AW267" s="47">
        <v>0.64</v>
      </c>
      <c r="BI267" s="45">
        <v>198412</v>
      </c>
      <c r="BJ267">
        <f>'Q2 DATA 1965-2021'!R248-'Q2 DATA 1965-2021'!AM248</f>
        <v>1.1299999999999999</v>
      </c>
      <c r="BK267" s="47">
        <v>1.84</v>
      </c>
      <c r="BL267" s="47">
        <v>0.64</v>
      </c>
    </row>
    <row r="268" spans="1:64" x14ac:dyDescent="0.2">
      <c r="A268" s="45">
        <v>198501</v>
      </c>
      <c r="B268">
        <f>'Q2 DATA 1965-2021'!N249-'Q2 DATA 1965-2021'!AM249</f>
        <v>10.53</v>
      </c>
      <c r="C268" s="47">
        <v>7.99</v>
      </c>
      <c r="D268" s="47">
        <v>0.65</v>
      </c>
      <c r="P268" s="45">
        <v>198501</v>
      </c>
      <c r="Q268">
        <f>'Q2 DATA 1965-2021'!O249-'Q2 DATA 1965-2021'!AM249</f>
        <v>9</v>
      </c>
      <c r="R268" s="47">
        <v>7.99</v>
      </c>
      <c r="S268" s="47">
        <v>0.65</v>
      </c>
      <c r="AE268" s="45">
        <v>198501</v>
      </c>
      <c r="AF268">
        <f>'Q2 DATA 1965-2021'!P249-'Q2 DATA 1965-2021'!AM249</f>
        <v>7.43</v>
      </c>
      <c r="AG268" s="47">
        <v>7.99</v>
      </c>
      <c r="AH268" s="47">
        <v>0.65</v>
      </c>
      <c r="AT268" s="45">
        <v>198501</v>
      </c>
      <c r="AU268">
        <f>'Q2 DATA 1965-2021'!Q249-'Q2 DATA 1965-2021'!AM249</f>
        <v>6.7799999999999994</v>
      </c>
      <c r="AV268" s="47">
        <v>7.99</v>
      </c>
      <c r="AW268" s="47">
        <v>0.65</v>
      </c>
      <c r="BI268" s="45">
        <v>198501</v>
      </c>
      <c r="BJ268">
        <f>'Q2 DATA 1965-2021'!R249-'Q2 DATA 1965-2021'!AM249</f>
        <v>4.8099999999999996</v>
      </c>
      <c r="BK268" s="47">
        <v>7.99</v>
      </c>
      <c r="BL268" s="47">
        <v>0.65</v>
      </c>
    </row>
    <row r="269" spans="1:64" x14ac:dyDescent="0.2">
      <c r="A269" s="45">
        <v>198502</v>
      </c>
      <c r="B269">
        <f>'Q2 DATA 1965-2021'!N250-'Q2 DATA 1965-2021'!AM250</f>
        <v>0.6</v>
      </c>
      <c r="C269" s="47">
        <v>1.22</v>
      </c>
      <c r="D269" s="47">
        <v>0.57999999999999996</v>
      </c>
      <c r="P269" s="45">
        <v>198502</v>
      </c>
      <c r="Q269">
        <f>'Q2 DATA 1965-2021'!O250-'Q2 DATA 1965-2021'!AM250</f>
        <v>1.52</v>
      </c>
      <c r="R269" s="47">
        <v>1.22</v>
      </c>
      <c r="S269" s="47">
        <v>0.57999999999999996</v>
      </c>
      <c r="AE269" s="45">
        <v>198502</v>
      </c>
      <c r="AF269">
        <f>'Q2 DATA 1965-2021'!P250-'Q2 DATA 1965-2021'!AM250</f>
        <v>1.1400000000000001</v>
      </c>
      <c r="AG269" s="47">
        <v>1.22</v>
      </c>
      <c r="AH269" s="47">
        <v>0.57999999999999996</v>
      </c>
      <c r="AT269" s="45">
        <v>198502</v>
      </c>
      <c r="AU269">
        <f>'Q2 DATA 1965-2021'!Q250-'Q2 DATA 1965-2021'!AM250</f>
        <v>1.88</v>
      </c>
      <c r="AV269" s="47">
        <v>1.22</v>
      </c>
      <c r="AW269" s="47">
        <v>0.57999999999999996</v>
      </c>
      <c r="BI269" s="45">
        <v>198502</v>
      </c>
      <c r="BJ269">
        <f>'Q2 DATA 1965-2021'!R250-'Q2 DATA 1965-2021'!AM250</f>
        <v>1.5699999999999998</v>
      </c>
      <c r="BK269" s="47">
        <v>1.22</v>
      </c>
      <c r="BL269" s="47">
        <v>0.57999999999999996</v>
      </c>
    </row>
    <row r="270" spans="1:64" x14ac:dyDescent="0.2">
      <c r="A270" s="45">
        <v>198503</v>
      </c>
      <c r="B270">
        <f>'Q2 DATA 1965-2021'!N251-'Q2 DATA 1965-2021'!AM251</f>
        <v>-2.94</v>
      </c>
      <c r="C270" s="47">
        <v>-0.84</v>
      </c>
      <c r="D270" s="47">
        <v>0.62</v>
      </c>
      <c r="P270" s="45">
        <v>198503</v>
      </c>
      <c r="Q270">
        <f>'Q2 DATA 1965-2021'!O251-'Q2 DATA 1965-2021'!AM251</f>
        <v>-0.82000000000000006</v>
      </c>
      <c r="R270" s="47">
        <v>-0.84</v>
      </c>
      <c r="S270" s="47">
        <v>0.62</v>
      </c>
      <c r="AE270" s="45">
        <v>198503</v>
      </c>
      <c r="AF270">
        <f>'Q2 DATA 1965-2021'!P251-'Q2 DATA 1965-2021'!AM251</f>
        <v>-1.33</v>
      </c>
      <c r="AG270" s="47">
        <v>-0.84</v>
      </c>
      <c r="AH270" s="47">
        <v>0.62</v>
      </c>
      <c r="AT270" s="45">
        <v>198503</v>
      </c>
      <c r="AU270">
        <f>'Q2 DATA 1965-2021'!Q251-'Q2 DATA 1965-2021'!AM251</f>
        <v>0.31999999999999995</v>
      </c>
      <c r="AV270" s="47">
        <v>-0.84</v>
      </c>
      <c r="AW270" s="47">
        <v>0.62</v>
      </c>
      <c r="BI270" s="45">
        <v>198503</v>
      </c>
      <c r="BJ270">
        <f>'Q2 DATA 1965-2021'!R251-'Q2 DATA 1965-2021'!AM251</f>
        <v>1.58</v>
      </c>
      <c r="BK270" s="47">
        <v>-0.84</v>
      </c>
      <c r="BL270" s="47">
        <v>0.62</v>
      </c>
    </row>
    <row r="271" spans="1:64" x14ac:dyDescent="0.2">
      <c r="A271" s="45">
        <v>198504</v>
      </c>
      <c r="B271">
        <f>'Q2 DATA 1965-2021'!N252-'Q2 DATA 1965-2021'!AM252</f>
        <v>-2.42</v>
      </c>
      <c r="C271" s="47">
        <v>-0.96</v>
      </c>
      <c r="D271" s="47">
        <v>0.72</v>
      </c>
      <c r="P271" s="45">
        <v>198504</v>
      </c>
      <c r="Q271">
        <f>'Q2 DATA 1965-2021'!O252-'Q2 DATA 1965-2021'!AM252</f>
        <v>-3.0199999999999996</v>
      </c>
      <c r="R271" s="47">
        <v>-0.96</v>
      </c>
      <c r="S271" s="47">
        <v>0.72</v>
      </c>
      <c r="AE271" s="45">
        <v>198504</v>
      </c>
      <c r="AF271">
        <f>'Q2 DATA 1965-2021'!P252-'Q2 DATA 1965-2021'!AM252</f>
        <v>-1.51</v>
      </c>
      <c r="AG271" s="47">
        <v>-0.96</v>
      </c>
      <c r="AH271" s="47">
        <v>0.72</v>
      </c>
      <c r="AT271" s="45">
        <v>198504</v>
      </c>
      <c r="AU271">
        <f>'Q2 DATA 1965-2021'!Q252-'Q2 DATA 1965-2021'!AM252</f>
        <v>0.60000000000000009</v>
      </c>
      <c r="AV271" s="47">
        <v>-0.96</v>
      </c>
      <c r="AW271" s="47">
        <v>0.72</v>
      </c>
      <c r="BI271" s="45">
        <v>198504</v>
      </c>
      <c r="BJ271">
        <f>'Q2 DATA 1965-2021'!R252-'Q2 DATA 1965-2021'!AM252</f>
        <v>1.57</v>
      </c>
      <c r="BK271" s="47">
        <v>-0.96</v>
      </c>
      <c r="BL271" s="47">
        <v>0.72</v>
      </c>
    </row>
    <row r="272" spans="1:64" x14ac:dyDescent="0.2">
      <c r="A272" s="45">
        <v>198505</v>
      </c>
      <c r="B272">
        <f>'Q2 DATA 1965-2021'!N253-'Q2 DATA 1965-2021'!AM253</f>
        <v>4.95</v>
      </c>
      <c r="C272" s="47">
        <v>5.09</v>
      </c>
      <c r="D272" s="47">
        <v>0.66</v>
      </c>
      <c r="P272" s="45">
        <v>198505</v>
      </c>
      <c r="Q272">
        <f>'Q2 DATA 1965-2021'!O253-'Q2 DATA 1965-2021'!AM253</f>
        <v>6.09</v>
      </c>
      <c r="R272" s="47">
        <v>5.09</v>
      </c>
      <c r="S272" s="47">
        <v>0.66</v>
      </c>
      <c r="AE272" s="45">
        <v>198505</v>
      </c>
      <c r="AF272">
        <f>'Q2 DATA 1965-2021'!P253-'Q2 DATA 1965-2021'!AM253</f>
        <v>6.51</v>
      </c>
      <c r="AG272" s="47">
        <v>5.09</v>
      </c>
      <c r="AH272" s="47">
        <v>0.66</v>
      </c>
      <c r="AT272" s="45">
        <v>198505</v>
      </c>
      <c r="AU272">
        <f>'Q2 DATA 1965-2021'!Q253-'Q2 DATA 1965-2021'!AM253</f>
        <v>4.5999999999999996</v>
      </c>
      <c r="AV272" s="47">
        <v>5.09</v>
      </c>
      <c r="AW272" s="47">
        <v>0.66</v>
      </c>
      <c r="BI272" s="45">
        <v>198505</v>
      </c>
      <c r="BJ272">
        <f>'Q2 DATA 1965-2021'!R253-'Q2 DATA 1965-2021'!AM253</f>
        <v>4</v>
      </c>
      <c r="BK272" s="47">
        <v>5.09</v>
      </c>
      <c r="BL272" s="47">
        <v>0.66</v>
      </c>
    </row>
    <row r="273" spans="1:64" x14ac:dyDescent="0.2">
      <c r="A273" s="45">
        <v>198506</v>
      </c>
      <c r="B273">
        <f>'Q2 DATA 1965-2021'!N254-'Q2 DATA 1965-2021'!AM254</f>
        <v>0.52</v>
      </c>
      <c r="C273" s="47">
        <v>1.27</v>
      </c>
      <c r="D273" s="47">
        <v>0.55000000000000004</v>
      </c>
      <c r="P273" s="45">
        <v>198506</v>
      </c>
      <c r="Q273">
        <f>'Q2 DATA 1965-2021'!O254-'Q2 DATA 1965-2021'!AM254</f>
        <v>1.9400000000000002</v>
      </c>
      <c r="R273" s="47">
        <v>1.27</v>
      </c>
      <c r="S273" s="47">
        <v>0.55000000000000004</v>
      </c>
      <c r="AE273" s="45">
        <v>198506</v>
      </c>
      <c r="AF273">
        <f>'Q2 DATA 1965-2021'!P254-'Q2 DATA 1965-2021'!AM254</f>
        <v>1.23</v>
      </c>
      <c r="AG273" s="47">
        <v>1.27</v>
      </c>
      <c r="AH273" s="47">
        <v>0.55000000000000004</v>
      </c>
      <c r="AT273" s="45">
        <v>198506</v>
      </c>
      <c r="AU273">
        <f>'Q2 DATA 1965-2021'!Q254-'Q2 DATA 1965-2021'!AM254</f>
        <v>0.69</v>
      </c>
      <c r="AV273" s="47">
        <v>1.27</v>
      </c>
      <c r="AW273" s="47">
        <v>0.55000000000000004</v>
      </c>
      <c r="BI273" s="45">
        <v>198506</v>
      </c>
      <c r="BJ273">
        <f>'Q2 DATA 1965-2021'!R254-'Q2 DATA 1965-2021'!AM254</f>
        <v>1.6900000000000002</v>
      </c>
      <c r="BK273" s="47">
        <v>1.27</v>
      </c>
      <c r="BL273" s="47">
        <v>0.55000000000000004</v>
      </c>
    </row>
    <row r="274" spans="1:64" x14ac:dyDescent="0.2">
      <c r="A274" s="45">
        <v>198507</v>
      </c>
      <c r="B274">
        <f>'Q2 DATA 1965-2021'!N255-'Q2 DATA 1965-2021'!AM255</f>
        <v>8.9999999999999969E-2</v>
      </c>
      <c r="C274" s="47">
        <v>-0.74</v>
      </c>
      <c r="D274" s="47">
        <v>0.62</v>
      </c>
      <c r="P274" s="45">
        <v>198507</v>
      </c>
      <c r="Q274">
        <f>'Q2 DATA 1965-2021'!O255-'Q2 DATA 1965-2021'!AM255</f>
        <v>-0.22999999999999998</v>
      </c>
      <c r="R274" s="47">
        <v>-0.74</v>
      </c>
      <c r="S274" s="47">
        <v>0.62</v>
      </c>
      <c r="AE274" s="45">
        <v>198507</v>
      </c>
      <c r="AF274">
        <f>'Q2 DATA 1965-2021'!P255-'Q2 DATA 1965-2021'!AM255</f>
        <v>-0.90999999999999992</v>
      </c>
      <c r="AG274" s="47">
        <v>-0.74</v>
      </c>
      <c r="AH274" s="47">
        <v>0.62</v>
      </c>
      <c r="AT274" s="45">
        <v>198507</v>
      </c>
      <c r="AU274">
        <f>'Q2 DATA 1965-2021'!Q255-'Q2 DATA 1965-2021'!AM255</f>
        <v>-1.8900000000000001</v>
      </c>
      <c r="AV274" s="47">
        <v>-0.74</v>
      </c>
      <c r="AW274" s="47">
        <v>0.62</v>
      </c>
      <c r="BI274" s="45">
        <v>198507</v>
      </c>
      <c r="BJ274">
        <f>'Q2 DATA 1965-2021'!R255-'Q2 DATA 1965-2021'!AM255</f>
        <v>-1.9300000000000002</v>
      </c>
      <c r="BK274" s="47">
        <v>-0.74</v>
      </c>
      <c r="BL274" s="47">
        <v>0.62</v>
      </c>
    </row>
    <row r="275" spans="1:64" x14ac:dyDescent="0.2">
      <c r="A275" s="45">
        <v>198508</v>
      </c>
      <c r="B275">
        <f>'Q2 DATA 1965-2021'!N256-'Q2 DATA 1965-2021'!AM256</f>
        <v>-2.38</v>
      </c>
      <c r="C275" s="47">
        <v>-1.02</v>
      </c>
      <c r="D275" s="47">
        <v>0.55000000000000004</v>
      </c>
      <c r="P275" s="45">
        <v>198508</v>
      </c>
      <c r="Q275">
        <f>'Q2 DATA 1965-2021'!O256-'Q2 DATA 1965-2021'!AM256</f>
        <v>-0.68</v>
      </c>
      <c r="R275" s="47">
        <v>-1.02</v>
      </c>
      <c r="S275" s="47">
        <v>0.55000000000000004</v>
      </c>
      <c r="AE275" s="45">
        <v>198508</v>
      </c>
      <c r="AF275">
        <f>'Q2 DATA 1965-2021'!P256-'Q2 DATA 1965-2021'!AM256</f>
        <v>-0.72000000000000008</v>
      </c>
      <c r="AG275" s="47">
        <v>-1.02</v>
      </c>
      <c r="AH275" s="47">
        <v>0.55000000000000004</v>
      </c>
      <c r="AT275" s="45">
        <v>198508</v>
      </c>
      <c r="AU275">
        <f>'Q2 DATA 1965-2021'!Q256-'Q2 DATA 1965-2021'!AM256</f>
        <v>-0.34000000000000008</v>
      </c>
      <c r="AV275" s="47">
        <v>-1.02</v>
      </c>
      <c r="AW275" s="47">
        <v>0.55000000000000004</v>
      </c>
      <c r="BI275" s="45">
        <v>198508</v>
      </c>
      <c r="BJ275">
        <f>'Q2 DATA 1965-2021'!R256-'Q2 DATA 1965-2021'!AM256</f>
        <v>4.9999999999999933E-2</v>
      </c>
      <c r="BK275" s="47">
        <v>-1.02</v>
      </c>
      <c r="BL275" s="47">
        <v>0.55000000000000004</v>
      </c>
    </row>
    <row r="276" spans="1:64" x14ac:dyDescent="0.2">
      <c r="A276" s="45">
        <v>198509</v>
      </c>
      <c r="B276">
        <f>'Q2 DATA 1965-2021'!N257-'Q2 DATA 1965-2021'!AM257</f>
        <v>-5.17</v>
      </c>
      <c r="C276" s="47">
        <v>-4.54</v>
      </c>
      <c r="D276" s="47">
        <v>0.6</v>
      </c>
      <c r="P276" s="45">
        <v>198509</v>
      </c>
      <c r="Q276">
        <f>'Q2 DATA 1965-2021'!O257-'Q2 DATA 1965-2021'!AM257</f>
        <v>-3.35</v>
      </c>
      <c r="R276" s="47">
        <v>-4.54</v>
      </c>
      <c r="S276" s="47">
        <v>0.6</v>
      </c>
      <c r="AE276" s="45">
        <v>198509</v>
      </c>
      <c r="AF276">
        <f>'Q2 DATA 1965-2021'!P257-'Q2 DATA 1965-2021'!AM257</f>
        <v>-4.09</v>
      </c>
      <c r="AG276" s="47">
        <v>-4.54</v>
      </c>
      <c r="AH276" s="47">
        <v>0.6</v>
      </c>
      <c r="AT276" s="45">
        <v>198509</v>
      </c>
      <c r="AU276">
        <f>'Q2 DATA 1965-2021'!Q257-'Q2 DATA 1965-2021'!AM257</f>
        <v>-4.38</v>
      </c>
      <c r="AV276" s="47">
        <v>-4.54</v>
      </c>
      <c r="AW276" s="47">
        <v>0.6</v>
      </c>
      <c r="BI276" s="45">
        <v>198509</v>
      </c>
      <c r="BJ276">
        <f>'Q2 DATA 1965-2021'!R257-'Q2 DATA 1965-2021'!AM257</f>
        <v>-4.7699999999999996</v>
      </c>
      <c r="BK276" s="47">
        <v>-4.54</v>
      </c>
      <c r="BL276" s="47">
        <v>0.6</v>
      </c>
    </row>
    <row r="277" spans="1:64" x14ac:dyDescent="0.2">
      <c r="A277" s="45">
        <v>198510</v>
      </c>
      <c r="B277">
        <f>'Q2 DATA 1965-2021'!N258-'Q2 DATA 1965-2021'!AM258</f>
        <v>3.3000000000000003</v>
      </c>
      <c r="C277" s="47">
        <v>4.0199999999999996</v>
      </c>
      <c r="D277" s="47">
        <v>0.65</v>
      </c>
      <c r="P277" s="45">
        <v>198510</v>
      </c>
      <c r="Q277">
        <f>'Q2 DATA 1965-2021'!O258-'Q2 DATA 1965-2021'!AM258</f>
        <v>3.7100000000000004</v>
      </c>
      <c r="R277" s="47">
        <v>4.0199999999999996</v>
      </c>
      <c r="S277" s="47">
        <v>0.65</v>
      </c>
      <c r="AE277" s="45">
        <v>198510</v>
      </c>
      <c r="AF277">
        <f>'Q2 DATA 1965-2021'!P258-'Q2 DATA 1965-2021'!AM258</f>
        <v>3.94</v>
      </c>
      <c r="AG277" s="47">
        <v>4.0199999999999996</v>
      </c>
      <c r="AH277" s="47">
        <v>0.65</v>
      </c>
      <c r="AT277" s="45">
        <v>198510</v>
      </c>
      <c r="AU277">
        <f>'Q2 DATA 1965-2021'!Q258-'Q2 DATA 1965-2021'!AM258</f>
        <v>4.7799999999999994</v>
      </c>
      <c r="AV277" s="47">
        <v>4.0199999999999996</v>
      </c>
      <c r="AW277" s="47">
        <v>0.65</v>
      </c>
      <c r="BI277" s="45">
        <v>198510</v>
      </c>
      <c r="BJ277">
        <f>'Q2 DATA 1965-2021'!R258-'Q2 DATA 1965-2021'!AM258</f>
        <v>5.05</v>
      </c>
      <c r="BK277" s="47">
        <v>4.0199999999999996</v>
      </c>
      <c r="BL277" s="47">
        <v>0.65</v>
      </c>
    </row>
    <row r="278" spans="1:64" x14ac:dyDescent="0.2">
      <c r="A278" s="45">
        <v>198511</v>
      </c>
      <c r="B278">
        <f>'Q2 DATA 1965-2021'!N259-'Q2 DATA 1965-2021'!AM259</f>
        <v>8.76</v>
      </c>
      <c r="C278" s="47">
        <v>6.48</v>
      </c>
      <c r="D278" s="47">
        <v>0.61</v>
      </c>
      <c r="P278" s="45">
        <v>198511</v>
      </c>
      <c r="Q278">
        <f>'Q2 DATA 1965-2021'!O259-'Q2 DATA 1965-2021'!AM259</f>
        <v>7.09</v>
      </c>
      <c r="R278" s="47">
        <v>6.48</v>
      </c>
      <c r="S278" s="47">
        <v>0.61</v>
      </c>
      <c r="AE278" s="45">
        <v>198511</v>
      </c>
      <c r="AF278">
        <f>'Q2 DATA 1965-2021'!P259-'Q2 DATA 1965-2021'!AM259</f>
        <v>7.0299999999999994</v>
      </c>
      <c r="AG278" s="47">
        <v>6.48</v>
      </c>
      <c r="AH278" s="47">
        <v>0.61</v>
      </c>
      <c r="AT278" s="45">
        <v>198511</v>
      </c>
      <c r="AU278">
        <f>'Q2 DATA 1965-2021'!Q259-'Q2 DATA 1965-2021'!AM259</f>
        <v>3.89</v>
      </c>
      <c r="AV278" s="47">
        <v>6.48</v>
      </c>
      <c r="AW278" s="47">
        <v>0.61</v>
      </c>
      <c r="BI278" s="45">
        <v>198511</v>
      </c>
      <c r="BJ278">
        <f>'Q2 DATA 1965-2021'!R259-'Q2 DATA 1965-2021'!AM259</f>
        <v>4.43</v>
      </c>
      <c r="BK278" s="47">
        <v>6.48</v>
      </c>
      <c r="BL278" s="47">
        <v>0.61</v>
      </c>
    </row>
    <row r="279" spans="1:64" x14ac:dyDescent="0.2">
      <c r="A279" s="45">
        <v>198512</v>
      </c>
      <c r="B279">
        <f>'Q2 DATA 1965-2021'!N260-'Q2 DATA 1965-2021'!AM260</f>
        <v>5.42</v>
      </c>
      <c r="C279" s="47">
        <v>3.88</v>
      </c>
      <c r="D279" s="47">
        <v>0.65</v>
      </c>
      <c r="P279" s="45">
        <v>198512</v>
      </c>
      <c r="Q279">
        <f>'Q2 DATA 1965-2021'!O260-'Q2 DATA 1965-2021'!AM260</f>
        <v>3.3800000000000003</v>
      </c>
      <c r="R279" s="47">
        <v>3.88</v>
      </c>
      <c r="S279" s="47">
        <v>0.65</v>
      </c>
      <c r="AE279" s="45">
        <v>198512</v>
      </c>
      <c r="AF279">
        <f>'Q2 DATA 1965-2021'!P260-'Q2 DATA 1965-2021'!AM260</f>
        <v>3.57</v>
      </c>
      <c r="AG279" s="47">
        <v>3.88</v>
      </c>
      <c r="AH279" s="47">
        <v>0.65</v>
      </c>
      <c r="AT279" s="45">
        <v>198512</v>
      </c>
      <c r="AU279">
        <f>'Q2 DATA 1965-2021'!Q260-'Q2 DATA 1965-2021'!AM260</f>
        <v>2.71</v>
      </c>
      <c r="AV279" s="47">
        <v>3.88</v>
      </c>
      <c r="AW279" s="47">
        <v>0.65</v>
      </c>
      <c r="BI279" s="45">
        <v>198512</v>
      </c>
      <c r="BJ279">
        <f>'Q2 DATA 1965-2021'!R260-'Q2 DATA 1965-2021'!AM260</f>
        <v>3.7600000000000002</v>
      </c>
      <c r="BK279" s="47">
        <v>3.88</v>
      </c>
      <c r="BL279" s="47">
        <v>0.65</v>
      </c>
    </row>
    <row r="280" spans="1:64" x14ac:dyDescent="0.2">
      <c r="A280" s="45">
        <v>198601</v>
      </c>
      <c r="B280">
        <f>'Q2 DATA 1965-2021'!N261-'Q2 DATA 1965-2021'!AM261</f>
        <v>0.28999999999999992</v>
      </c>
      <c r="C280" s="47">
        <v>0.65</v>
      </c>
      <c r="D280" s="47">
        <v>0.56000000000000005</v>
      </c>
      <c r="P280" s="45">
        <v>198601</v>
      </c>
      <c r="Q280">
        <f>'Q2 DATA 1965-2021'!O261-'Q2 DATA 1965-2021'!AM261</f>
        <v>0.87999999999999989</v>
      </c>
      <c r="R280" s="47">
        <v>0.65</v>
      </c>
      <c r="S280" s="47">
        <v>0.56000000000000005</v>
      </c>
      <c r="AE280" s="45">
        <v>198601</v>
      </c>
      <c r="AF280">
        <f>'Q2 DATA 1965-2021'!P261-'Q2 DATA 1965-2021'!AM261</f>
        <v>1.1099999999999999</v>
      </c>
      <c r="AG280" s="47">
        <v>0.65</v>
      </c>
      <c r="AH280" s="47">
        <v>0.56000000000000005</v>
      </c>
      <c r="AT280" s="45">
        <v>198601</v>
      </c>
      <c r="AU280">
        <f>'Q2 DATA 1965-2021'!Q261-'Q2 DATA 1965-2021'!AM261</f>
        <v>-0.89000000000000012</v>
      </c>
      <c r="AV280" s="47">
        <v>0.65</v>
      </c>
      <c r="AW280" s="47">
        <v>0.56000000000000005</v>
      </c>
      <c r="BI280" s="45">
        <v>198601</v>
      </c>
      <c r="BJ280">
        <f>'Q2 DATA 1965-2021'!R261-'Q2 DATA 1965-2021'!AM261</f>
        <v>1.3399999999999999</v>
      </c>
      <c r="BK280" s="47">
        <v>0.65</v>
      </c>
      <c r="BL280" s="47">
        <v>0.56000000000000005</v>
      </c>
    </row>
    <row r="281" spans="1:64" x14ac:dyDescent="0.2">
      <c r="A281" s="45">
        <v>198602</v>
      </c>
      <c r="B281">
        <f>'Q2 DATA 1965-2021'!N262-'Q2 DATA 1965-2021'!AM262</f>
        <v>6.9799999999999995</v>
      </c>
      <c r="C281" s="47">
        <v>7.13</v>
      </c>
      <c r="D281" s="47">
        <v>0.53</v>
      </c>
      <c r="P281" s="45">
        <v>198602</v>
      </c>
      <c r="Q281">
        <f>'Q2 DATA 1965-2021'!O262-'Q2 DATA 1965-2021'!AM262</f>
        <v>9.0500000000000007</v>
      </c>
      <c r="R281" s="47">
        <v>7.13</v>
      </c>
      <c r="S281" s="47">
        <v>0.53</v>
      </c>
      <c r="AE281" s="45">
        <v>198602</v>
      </c>
      <c r="AF281">
        <f>'Q2 DATA 1965-2021'!P262-'Q2 DATA 1965-2021'!AM262</f>
        <v>7.55</v>
      </c>
      <c r="AG281" s="47">
        <v>7.13</v>
      </c>
      <c r="AH281" s="47">
        <v>0.53</v>
      </c>
      <c r="AT281" s="45">
        <v>198602</v>
      </c>
      <c r="AU281">
        <f>'Q2 DATA 1965-2021'!Q262-'Q2 DATA 1965-2021'!AM262</f>
        <v>6.2799999999999994</v>
      </c>
      <c r="AV281" s="47">
        <v>7.13</v>
      </c>
      <c r="AW281" s="47">
        <v>0.53</v>
      </c>
      <c r="BI281" s="45">
        <v>198602</v>
      </c>
      <c r="BJ281">
        <f>'Q2 DATA 1965-2021'!R262-'Q2 DATA 1965-2021'!AM262</f>
        <v>6.55</v>
      </c>
      <c r="BK281" s="47">
        <v>7.13</v>
      </c>
      <c r="BL281" s="47">
        <v>0.53</v>
      </c>
    </row>
    <row r="282" spans="1:64" x14ac:dyDescent="0.2">
      <c r="A282" s="45">
        <v>198603</v>
      </c>
      <c r="B282">
        <f>'Q2 DATA 1965-2021'!N263-'Q2 DATA 1965-2021'!AM263</f>
        <v>5.0500000000000007</v>
      </c>
      <c r="C282" s="47">
        <v>4.88</v>
      </c>
      <c r="D282" s="47">
        <v>0.6</v>
      </c>
      <c r="P282" s="45">
        <v>198603</v>
      </c>
      <c r="Q282">
        <f>'Q2 DATA 1965-2021'!O263-'Q2 DATA 1965-2021'!AM263</f>
        <v>6.1300000000000008</v>
      </c>
      <c r="R282" s="47">
        <v>4.88</v>
      </c>
      <c r="S282" s="47">
        <v>0.6</v>
      </c>
      <c r="AE282" s="45">
        <v>198603</v>
      </c>
      <c r="AF282">
        <f>'Q2 DATA 1965-2021'!P263-'Q2 DATA 1965-2021'!AM263</f>
        <v>5.0200000000000005</v>
      </c>
      <c r="AG282" s="47">
        <v>4.88</v>
      </c>
      <c r="AH282" s="47">
        <v>0.6</v>
      </c>
      <c r="AT282" s="45">
        <v>198603</v>
      </c>
      <c r="AU282">
        <f>'Q2 DATA 1965-2021'!Q263-'Q2 DATA 1965-2021'!AM263</f>
        <v>4.1100000000000003</v>
      </c>
      <c r="AV282" s="47">
        <v>4.88</v>
      </c>
      <c r="AW282" s="47">
        <v>0.6</v>
      </c>
      <c r="BI282" s="45">
        <v>198603</v>
      </c>
      <c r="BJ282">
        <f>'Q2 DATA 1965-2021'!R263-'Q2 DATA 1965-2021'!AM263</f>
        <v>4.21</v>
      </c>
      <c r="BK282" s="47">
        <v>4.88</v>
      </c>
      <c r="BL282" s="47">
        <v>0.6</v>
      </c>
    </row>
    <row r="283" spans="1:64" x14ac:dyDescent="0.2">
      <c r="A283" s="45">
        <v>198604</v>
      </c>
      <c r="B283">
        <f>'Q2 DATA 1965-2021'!N264-'Q2 DATA 1965-2021'!AM264</f>
        <v>0.41000000000000003</v>
      </c>
      <c r="C283" s="47">
        <v>-1.31</v>
      </c>
      <c r="D283" s="47">
        <v>0.52</v>
      </c>
      <c r="P283" s="45">
        <v>198604</v>
      </c>
      <c r="Q283">
        <f>'Q2 DATA 1965-2021'!O264-'Q2 DATA 1965-2021'!AM264</f>
        <v>-0.64</v>
      </c>
      <c r="R283" s="47">
        <v>-1.31</v>
      </c>
      <c r="S283" s="47">
        <v>0.52</v>
      </c>
      <c r="AE283" s="45">
        <v>198604</v>
      </c>
      <c r="AF283">
        <f>'Q2 DATA 1965-2021'!P264-'Q2 DATA 1965-2021'!AM264</f>
        <v>-2.14</v>
      </c>
      <c r="AG283" s="47">
        <v>-1.31</v>
      </c>
      <c r="AH283" s="47">
        <v>0.52</v>
      </c>
      <c r="AT283" s="45">
        <v>198604</v>
      </c>
      <c r="AU283">
        <f>'Q2 DATA 1965-2021'!Q264-'Q2 DATA 1965-2021'!AM264</f>
        <v>-2.68</v>
      </c>
      <c r="AV283" s="47">
        <v>-1.31</v>
      </c>
      <c r="AW283" s="47">
        <v>0.52</v>
      </c>
      <c r="BI283" s="45">
        <v>198604</v>
      </c>
      <c r="BJ283">
        <f>'Q2 DATA 1965-2021'!R264-'Q2 DATA 1965-2021'!AM264</f>
        <v>-3.31</v>
      </c>
      <c r="BK283" s="47">
        <v>-1.31</v>
      </c>
      <c r="BL283" s="47">
        <v>0.52</v>
      </c>
    </row>
    <row r="284" spans="1:64" x14ac:dyDescent="0.2">
      <c r="A284" s="45">
        <v>198605</v>
      </c>
      <c r="B284">
        <f>'Q2 DATA 1965-2021'!N265-'Q2 DATA 1965-2021'!AM265</f>
        <v>4.8099999999999996</v>
      </c>
      <c r="C284" s="47">
        <v>4.62</v>
      </c>
      <c r="D284" s="47">
        <v>0.49</v>
      </c>
      <c r="P284" s="45">
        <v>198605</v>
      </c>
      <c r="Q284">
        <f>'Q2 DATA 1965-2021'!O265-'Q2 DATA 1965-2021'!AM265</f>
        <v>4.76</v>
      </c>
      <c r="R284" s="47">
        <v>4.62</v>
      </c>
      <c r="S284" s="47">
        <v>0.49</v>
      </c>
      <c r="AE284" s="45">
        <v>198605</v>
      </c>
      <c r="AF284">
        <f>'Q2 DATA 1965-2021'!P265-'Q2 DATA 1965-2021'!AM265</f>
        <v>3.8499999999999996</v>
      </c>
      <c r="AG284" s="47">
        <v>4.62</v>
      </c>
      <c r="AH284" s="47">
        <v>0.49</v>
      </c>
      <c r="AT284" s="45">
        <v>198605</v>
      </c>
      <c r="AU284">
        <f>'Q2 DATA 1965-2021'!Q265-'Q2 DATA 1965-2021'!AM265</f>
        <v>5.4799999999999995</v>
      </c>
      <c r="AV284" s="47">
        <v>4.62</v>
      </c>
      <c r="AW284" s="47">
        <v>0.49</v>
      </c>
      <c r="BI284" s="45">
        <v>198605</v>
      </c>
      <c r="BJ284">
        <f>'Q2 DATA 1965-2021'!R265-'Q2 DATA 1965-2021'!AM265</f>
        <v>4.5299999999999994</v>
      </c>
      <c r="BK284" s="47">
        <v>4.62</v>
      </c>
      <c r="BL284" s="47">
        <v>0.49</v>
      </c>
    </row>
    <row r="285" spans="1:64" x14ac:dyDescent="0.2">
      <c r="A285" s="45">
        <v>198606</v>
      </c>
      <c r="B285">
        <f>'Q2 DATA 1965-2021'!N266-'Q2 DATA 1965-2021'!AM266</f>
        <v>1.33</v>
      </c>
      <c r="C285" s="47">
        <v>1.03</v>
      </c>
      <c r="D285" s="47">
        <v>0.52</v>
      </c>
      <c r="P285" s="45">
        <v>198606</v>
      </c>
      <c r="Q285">
        <f>'Q2 DATA 1965-2021'!O266-'Q2 DATA 1965-2021'!AM266</f>
        <v>0.78</v>
      </c>
      <c r="R285" s="47">
        <v>1.03</v>
      </c>
      <c r="S285" s="47">
        <v>0.52</v>
      </c>
      <c r="AE285" s="45">
        <v>198606</v>
      </c>
      <c r="AF285">
        <f>'Q2 DATA 1965-2021'!P266-'Q2 DATA 1965-2021'!AM266</f>
        <v>0.48</v>
      </c>
      <c r="AG285" s="47">
        <v>1.03</v>
      </c>
      <c r="AH285" s="47">
        <v>0.52</v>
      </c>
      <c r="AT285" s="45">
        <v>198606</v>
      </c>
      <c r="AU285">
        <f>'Q2 DATA 1965-2021'!Q266-'Q2 DATA 1965-2021'!AM266</f>
        <v>0.71</v>
      </c>
      <c r="AV285" s="47">
        <v>1.03</v>
      </c>
      <c r="AW285" s="47">
        <v>0.52</v>
      </c>
      <c r="BI285" s="45">
        <v>198606</v>
      </c>
      <c r="BJ285">
        <f>'Q2 DATA 1965-2021'!R266-'Q2 DATA 1965-2021'!AM266</f>
        <v>2.1</v>
      </c>
      <c r="BK285" s="47">
        <v>1.03</v>
      </c>
      <c r="BL285" s="47">
        <v>0.52</v>
      </c>
    </row>
    <row r="286" spans="1:64" x14ac:dyDescent="0.2">
      <c r="A286" s="45">
        <v>198607</v>
      </c>
      <c r="B286">
        <f>'Q2 DATA 1965-2021'!N267-'Q2 DATA 1965-2021'!AM267</f>
        <v>-8.41</v>
      </c>
      <c r="C286" s="47">
        <v>-6.45</v>
      </c>
      <c r="D286" s="47">
        <v>0.52</v>
      </c>
      <c r="P286" s="45">
        <v>198607</v>
      </c>
      <c r="Q286">
        <f>'Q2 DATA 1965-2021'!O267-'Q2 DATA 1965-2021'!AM267</f>
        <v>-7.3000000000000007</v>
      </c>
      <c r="R286" s="47">
        <v>-6.45</v>
      </c>
      <c r="S286" s="47">
        <v>0.52</v>
      </c>
      <c r="AE286" s="45">
        <v>198607</v>
      </c>
      <c r="AF286">
        <f>'Q2 DATA 1965-2021'!P267-'Q2 DATA 1965-2021'!AM267</f>
        <v>-6.51</v>
      </c>
      <c r="AG286" s="47">
        <v>-6.45</v>
      </c>
      <c r="AH286" s="47">
        <v>0.52</v>
      </c>
      <c r="AT286" s="45">
        <v>198607</v>
      </c>
      <c r="AU286">
        <f>'Q2 DATA 1965-2021'!Q267-'Q2 DATA 1965-2021'!AM267</f>
        <v>-3.87</v>
      </c>
      <c r="AV286" s="47">
        <v>-6.45</v>
      </c>
      <c r="AW286" s="47">
        <v>0.52</v>
      </c>
      <c r="BI286" s="45">
        <v>198607</v>
      </c>
      <c r="BJ286">
        <f>'Q2 DATA 1965-2021'!R267-'Q2 DATA 1965-2021'!AM267</f>
        <v>-3.98</v>
      </c>
      <c r="BK286" s="47">
        <v>-6.45</v>
      </c>
      <c r="BL286" s="47">
        <v>0.52</v>
      </c>
    </row>
    <row r="287" spans="1:64" x14ac:dyDescent="0.2">
      <c r="A287" s="45">
        <v>198608</v>
      </c>
      <c r="B287">
        <f>'Q2 DATA 1965-2021'!N268-'Q2 DATA 1965-2021'!AM268</f>
        <v>3.62</v>
      </c>
      <c r="C287" s="47">
        <v>6.07</v>
      </c>
      <c r="D287" s="47">
        <v>0.46</v>
      </c>
      <c r="P287" s="45">
        <v>198608</v>
      </c>
      <c r="Q287">
        <f>'Q2 DATA 1965-2021'!O268-'Q2 DATA 1965-2021'!AM268</f>
        <v>5.42</v>
      </c>
      <c r="R287" s="47">
        <v>6.07</v>
      </c>
      <c r="S287" s="47">
        <v>0.46</v>
      </c>
      <c r="AE287" s="45">
        <v>198608</v>
      </c>
      <c r="AF287">
        <f>'Q2 DATA 1965-2021'!P268-'Q2 DATA 1965-2021'!AM268</f>
        <v>5.53</v>
      </c>
      <c r="AG287" s="47">
        <v>6.07</v>
      </c>
      <c r="AH287" s="47">
        <v>0.46</v>
      </c>
      <c r="AT287" s="45">
        <v>198608</v>
      </c>
      <c r="AU287">
        <f>'Q2 DATA 1965-2021'!Q268-'Q2 DATA 1965-2021'!AM268</f>
        <v>9.19</v>
      </c>
      <c r="AV287" s="47">
        <v>6.07</v>
      </c>
      <c r="AW287" s="47">
        <v>0.46</v>
      </c>
      <c r="BI287" s="45">
        <v>198608</v>
      </c>
      <c r="BJ287">
        <f>'Q2 DATA 1965-2021'!R268-'Q2 DATA 1965-2021'!AM268</f>
        <v>9.4799999999999986</v>
      </c>
      <c r="BK287" s="47">
        <v>6.07</v>
      </c>
      <c r="BL287" s="47">
        <v>0.46</v>
      </c>
    </row>
    <row r="288" spans="1:64" x14ac:dyDescent="0.2">
      <c r="A288" s="45">
        <v>198609</v>
      </c>
      <c r="B288">
        <f>'Q2 DATA 1965-2021'!N269-'Q2 DATA 1965-2021'!AM269</f>
        <v>-10.36</v>
      </c>
      <c r="C288" s="47">
        <v>-8.6</v>
      </c>
      <c r="D288" s="47">
        <v>0.45</v>
      </c>
      <c r="P288" s="45">
        <v>198609</v>
      </c>
      <c r="Q288">
        <f>'Q2 DATA 1965-2021'!O269-'Q2 DATA 1965-2021'!AM269</f>
        <v>-9.68</v>
      </c>
      <c r="R288" s="47">
        <v>-8.6</v>
      </c>
      <c r="S288" s="47">
        <v>0.45</v>
      </c>
      <c r="AE288" s="45">
        <v>198609</v>
      </c>
      <c r="AF288">
        <f>'Q2 DATA 1965-2021'!P269-'Q2 DATA 1965-2021'!AM269</f>
        <v>-7.4</v>
      </c>
      <c r="AG288" s="47">
        <v>-8.6</v>
      </c>
      <c r="AH288" s="47">
        <v>0.45</v>
      </c>
      <c r="AT288" s="45">
        <v>198609</v>
      </c>
      <c r="AU288">
        <f>'Q2 DATA 1965-2021'!Q269-'Q2 DATA 1965-2021'!AM269</f>
        <v>-7.72</v>
      </c>
      <c r="AV288" s="47">
        <v>-8.6</v>
      </c>
      <c r="AW288" s="47">
        <v>0.45</v>
      </c>
      <c r="BI288" s="45">
        <v>198609</v>
      </c>
      <c r="BJ288">
        <f>'Q2 DATA 1965-2021'!R269-'Q2 DATA 1965-2021'!AM269</f>
        <v>-6.6400000000000006</v>
      </c>
      <c r="BK288" s="47">
        <v>-8.6</v>
      </c>
      <c r="BL288" s="47">
        <v>0.45</v>
      </c>
    </row>
    <row r="289" spans="1:64" x14ac:dyDescent="0.2">
      <c r="A289" s="45">
        <v>198610</v>
      </c>
      <c r="B289">
        <f>'Q2 DATA 1965-2021'!N270-'Q2 DATA 1965-2021'!AM270</f>
        <v>4.66</v>
      </c>
      <c r="C289" s="47">
        <v>4.66</v>
      </c>
      <c r="D289" s="47">
        <v>0.46</v>
      </c>
      <c r="P289" s="45">
        <v>198610</v>
      </c>
      <c r="Q289">
        <f>'Q2 DATA 1965-2021'!O270-'Q2 DATA 1965-2021'!AM270</f>
        <v>5.73</v>
      </c>
      <c r="R289" s="47">
        <v>4.66</v>
      </c>
      <c r="S289" s="47">
        <v>0.46</v>
      </c>
      <c r="AE289" s="45">
        <v>198610</v>
      </c>
      <c r="AF289">
        <f>'Q2 DATA 1965-2021'!P270-'Q2 DATA 1965-2021'!AM270</f>
        <v>5.03</v>
      </c>
      <c r="AG289" s="47">
        <v>4.66</v>
      </c>
      <c r="AH289" s="47">
        <v>0.46</v>
      </c>
      <c r="AT289" s="45">
        <v>198610</v>
      </c>
      <c r="AU289">
        <f>'Q2 DATA 1965-2021'!Q270-'Q2 DATA 1965-2021'!AM270</f>
        <v>4.03</v>
      </c>
      <c r="AV289" s="47">
        <v>4.66</v>
      </c>
      <c r="AW289" s="47">
        <v>0.46</v>
      </c>
      <c r="BI289" s="45">
        <v>198610</v>
      </c>
      <c r="BJ289">
        <f>'Q2 DATA 1965-2021'!R270-'Q2 DATA 1965-2021'!AM270</f>
        <v>4.7700000000000005</v>
      </c>
      <c r="BK289" s="47">
        <v>4.66</v>
      </c>
      <c r="BL289" s="47">
        <v>0.46</v>
      </c>
    </row>
    <row r="290" spans="1:64" x14ac:dyDescent="0.2">
      <c r="A290" s="45">
        <v>198611</v>
      </c>
      <c r="B290">
        <f>'Q2 DATA 1965-2021'!N271-'Q2 DATA 1965-2021'!AM271</f>
        <v>1.5899999999999999</v>
      </c>
      <c r="C290" s="47">
        <v>1.17</v>
      </c>
      <c r="D290" s="47">
        <v>0.39</v>
      </c>
      <c r="P290" s="45">
        <v>198611</v>
      </c>
      <c r="Q290">
        <f>'Q2 DATA 1965-2021'!O271-'Q2 DATA 1965-2021'!AM271</f>
        <v>1.08</v>
      </c>
      <c r="R290" s="47">
        <v>1.17</v>
      </c>
      <c r="S290" s="47">
        <v>0.39</v>
      </c>
      <c r="AE290" s="45">
        <v>198611</v>
      </c>
      <c r="AF290">
        <f>'Q2 DATA 1965-2021'!P271-'Q2 DATA 1965-2021'!AM271</f>
        <v>1.4500000000000002</v>
      </c>
      <c r="AG290" s="47">
        <v>1.17</v>
      </c>
      <c r="AH290" s="47">
        <v>0.39</v>
      </c>
      <c r="AT290" s="45">
        <v>198611</v>
      </c>
      <c r="AU290">
        <f>'Q2 DATA 1965-2021'!Q271-'Q2 DATA 1965-2021'!AM271</f>
        <v>1.2200000000000002</v>
      </c>
      <c r="AV290" s="47">
        <v>1.17</v>
      </c>
      <c r="AW290" s="47">
        <v>0.39</v>
      </c>
      <c r="BI290" s="45">
        <v>198611</v>
      </c>
      <c r="BJ290">
        <f>'Q2 DATA 1965-2021'!R271-'Q2 DATA 1965-2021'!AM271</f>
        <v>1.02</v>
      </c>
      <c r="BK290" s="47">
        <v>1.17</v>
      </c>
      <c r="BL290" s="47">
        <v>0.39</v>
      </c>
    </row>
    <row r="291" spans="1:64" x14ac:dyDescent="0.2">
      <c r="A291" s="45">
        <v>198612</v>
      </c>
      <c r="B291">
        <f>'Q2 DATA 1965-2021'!N272-'Q2 DATA 1965-2021'!AM272</f>
        <v>-2.84</v>
      </c>
      <c r="C291" s="47">
        <v>-3.27</v>
      </c>
      <c r="D291" s="47">
        <v>0.49</v>
      </c>
      <c r="P291" s="45">
        <v>198612</v>
      </c>
      <c r="Q291">
        <f>'Q2 DATA 1965-2021'!O272-'Q2 DATA 1965-2021'!AM272</f>
        <v>-2.9800000000000004</v>
      </c>
      <c r="R291" s="47">
        <v>-3.27</v>
      </c>
      <c r="S291" s="47">
        <v>0.49</v>
      </c>
      <c r="AE291" s="45">
        <v>198612</v>
      </c>
      <c r="AF291">
        <f>'Q2 DATA 1965-2021'!P272-'Q2 DATA 1965-2021'!AM272</f>
        <v>-4.4000000000000004</v>
      </c>
      <c r="AG291" s="47">
        <v>-3.27</v>
      </c>
      <c r="AH291" s="47">
        <v>0.49</v>
      </c>
      <c r="AT291" s="45">
        <v>198612</v>
      </c>
      <c r="AU291">
        <f>'Q2 DATA 1965-2021'!Q272-'Q2 DATA 1965-2021'!AM272</f>
        <v>-3.21</v>
      </c>
      <c r="AV291" s="47">
        <v>-3.27</v>
      </c>
      <c r="AW291" s="47">
        <v>0.49</v>
      </c>
      <c r="BI291" s="45">
        <v>198612</v>
      </c>
      <c r="BJ291">
        <f>'Q2 DATA 1965-2021'!R272-'Q2 DATA 1965-2021'!AM272</f>
        <v>-3.24</v>
      </c>
      <c r="BK291" s="47">
        <v>-3.27</v>
      </c>
      <c r="BL291" s="47">
        <v>0.49</v>
      </c>
    </row>
    <row r="292" spans="1:64" x14ac:dyDescent="0.2">
      <c r="A292" s="45">
        <v>198701</v>
      </c>
      <c r="B292">
        <f>'Q2 DATA 1965-2021'!N273-'Q2 DATA 1965-2021'!AM273</f>
        <v>13.09</v>
      </c>
      <c r="C292" s="47">
        <v>12.47</v>
      </c>
      <c r="D292" s="47">
        <v>0.42</v>
      </c>
      <c r="P292" s="45">
        <v>198701</v>
      </c>
      <c r="Q292">
        <f>'Q2 DATA 1965-2021'!O273-'Q2 DATA 1965-2021'!AM273</f>
        <v>14.46</v>
      </c>
      <c r="R292" s="47">
        <v>12.47</v>
      </c>
      <c r="S292" s="47">
        <v>0.42</v>
      </c>
      <c r="AE292" s="45">
        <v>198701</v>
      </c>
      <c r="AF292">
        <f>'Q2 DATA 1965-2021'!P273-'Q2 DATA 1965-2021'!AM273</f>
        <v>10.67</v>
      </c>
      <c r="AG292" s="47">
        <v>12.47</v>
      </c>
      <c r="AH292" s="47">
        <v>0.42</v>
      </c>
      <c r="AT292" s="45">
        <v>198701</v>
      </c>
      <c r="AU292">
        <f>'Q2 DATA 1965-2021'!Q273-'Q2 DATA 1965-2021'!AM273</f>
        <v>11.72</v>
      </c>
      <c r="AV292" s="47">
        <v>12.47</v>
      </c>
      <c r="AW292" s="47">
        <v>0.42</v>
      </c>
      <c r="BI292" s="45">
        <v>198701</v>
      </c>
      <c r="BJ292">
        <f>'Q2 DATA 1965-2021'!R273-'Q2 DATA 1965-2021'!AM273</f>
        <v>11.25</v>
      </c>
      <c r="BK292" s="47">
        <v>12.47</v>
      </c>
      <c r="BL292" s="47">
        <v>0.42</v>
      </c>
    </row>
    <row r="293" spans="1:64" x14ac:dyDescent="0.2">
      <c r="A293" s="45">
        <v>198702</v>
      </c>
      <c r="B293">
        <f>'Q2 DATA 1965-2021'!N274-'Q2 DATA 1965-2021'!AM274</f>
        <v>7.8599999999999994</v>
      </c>
      <c r="C293" s="47">
        <v>4.3899999999999997</v>
      </c>
      <c r="D293" s="47">
        <v>0.43</v>
      </c>
      <c r="P293" s="45">
        <v>198702</v>
      </c>
      <c r="Q293">
        <f>'Q2 DATA 1965-2021'!O274-'Q2 DATA 1965-2021'!AM274</f>
        <v>6.2200000000000006</v>
      </c>
      <c r="R293" s="47">
        <v>4.3899999999999997</v>
      </c>
      <c r="S293" s="47">
        <v>0.43</v>
      </c>
      <c r="AE293" s="45">
        <v>198702</v>
      </c>
      <c r="AF293">
        <f>'Q2 DATA 1965-2021'!P274-'Q2 DATA 1965-2021'!AM274</f>
        <v>3.77</v>
      </c>
      <c r="AG293" s="47">
        <v>4.3899999999999997</v>
      </c>
      <c r="AH293" s="47">
        <v>0.43</v>
      </c>
      <c r="AT293" s="45">
        <v>198702</v>
      </c>
      <c r="AU293">
        <f>'Q2 DATA 1965-2021'!Q274-'Q2 DATA 1965-2021'!AM274</f>
        <v>0.46</v>
      </c>
      <c r="AV293" s="47">
        <v>4.3899999999999997</v>
      </c>
      <c r="AW293" s="47">
        <v>0.43</v>
      </c>
      <c r="BI293" s="45">
        <v>198702</v>
      </c>
      <c r="BJ293">
        <f>'Q2 DATA 1965-2021'!R274-'Q2 DATA 1965-2021'!AM274</f>
        <v>-0.18</v>
      </c>
      <c r="BK293" s="47">
        <v>4.3899999999999997</v>
      </c>
      <c r="BL293" s="47">
        <v>0.43</v>
      </c>
    </row>
    <row r="294" spans="1:64" x14ac:dyDescent="0.2">
      <c r="A294" s="45">
        <v>198703</v>
      </c>
      <c r="B294">
        <f>'Q2 DATA 1965-2021'!N275-'Q2 DATA 1965-2021'!AM275</f>
        <v>0.99</v>
      </c>
      <c r="C294" s="47">
        <v>1.64</v>
      </c>
      <c r="D294" s="47">
        <v>0.47</v>
      </c>
      <c r="P294" s="45">
        <v>198703</v>
      </c>
      <c r="Q294">
        <f>'Q2 DATA 1965-2021'!O275-'Q2 DATA 1965-2021'!AM275</f>
        <v>1.7</v>
      </c>
      <c r="R294" s="47">
        <v>1.64</v>
      </c>
      <c r="S294" s="47">
        <v>0.47</v>
      </c>
      <c r="AE294" s="45">
        <v>198703</v>
      </c>
      <c r="AF294">
        <f>'Q2 DATA 1965-2021'!P275-'Q2 DATA 1965-2021'!AM275</f>
        <v>0.59000000000000008</v>
      </c>
      <c r="AG294" s="47">
        <v>1.64</v>
      </c>
      <c r="AH294" s="47">
        <v>0.47</v>
      </c>
      <c r="AT294" s="45">
        <v>198703</v>
      </c>
      <c r="AU294">
        <f>'Q2 DATA 1965-2021'!Q275-'Q2 DATA 1965-2021'!AM275</f>
        <v>2.3600000000000003</v>
      </c>
      <c r="AV294" s="47">
        <v>1.64</v>
      </c>
      <c r="AW294" s="47">
        <v>0.47</v>
      </c>
      <c r="BI294" s="45">
        <v>198703</v>
      </c>
      <c r="BJ294">
        <f>'Q2 DATA 1965-2021'!R275-'Q2 DATA 1965-2021'!AM275</f>
        <v>3.2300000000000004</v>
      </c>
      <c r="BK294" s="47">
        <v>1.64</v>
      </c>
      <c r="BL294" s="47">
        <v>0.47</v>
      </c>
    </row>
    <row r="295" spans="1:64" x14ac:dyDescent="0.2">
      <c r="A295" s="45">
        <v>198704</v>
      </c>
      <c r="B295">
        <f>'Q2 DATA 1965-2021'!N276-'Q2 DATA 1965-2021'!AM276</f>
        <v>-2.2600000000000002</v>
      </c>
      <c r="C295" s="47">
        <v>-2.11</v>
      </c>
      <c r="D295" s="47">
        <v>0.44</v>
      </c>
      <c r="P295" s="45">
        <v>198704</v>
      </c>
      <c r="Q295">
        <f>'Q2 DATA 1965-2021'!O276-'Q2 DATA 1965-2021'!AM276</f>
        <v>-2.08</v>
      </c>
      <c r="R295" s="47">
        <v>-2.11</v>
      </c>
      <c r="S295" s="47">
        <v>0.44</v>
      </c>
      <c r="AE295" s="45">
        <v>198704</v>
      </c>
      <c r="AF295">
        <f>'Q2 DATA 1965-2021'!P276-'Q2 DATA 1965-2021'!AM276</f>
        <v>-2.98</v>
      </c>
      <c r="AG295" s="47">
        <v>-2.11</v>
      </c>
      <c r="AH295" s="47">
        <v>0.44</v>
      </c>
      <c r="AT295" s="45">
        <v>198704</v>
      </c>
      <c r="AU295">
        <f>'Q2 DATA 1965-2021'!Q276-'Q2 DATA 1965-2021'!AM276</f>
        <v>-1.56</v>
      </c>
      <c r="AV295" s="47">
        <v>-2.11</v>
      </c>
      <c r="AW295" s="47">
        <v>0.44</v>
      </c>
      <c r="BI295" s="45">
        <v>198704</v>
      </c>
      <c r="BJ295">
        <f>'Q2 DATA 1965-2021'!R276-'Q2 DATA 1965-2021'!AM276</f>
        <v>-1.42</v>
      </c>
      <c r="BK295" s="47">
        <v>-2.11</v>
      </c>
      <c r="BL295" s="47">
        <v>0.44</v>
      </c>
    </row>
    <row r="296" spans="1:64" x14ac:dyDescent="0.2">
      <c r="A296" s="45">
        <v>198705</v>
      </c>
      <c r="B296">
        <f>'Q2 DATA 1965-2021'!N277-'Q2 DATA 1965-2021'!AM277</f>
        <v>1.1800000000000002</v>
      </c>
      <c r="C296" s="47">
        <v>0.11</v>
      </c>
      <c r="D296" s="47">
        <v>0.38</v>
      </c>
      <c r="P296" s="45">
        <v>198705</v>
      </c>
      <c r="Q296">
        <f>'Q2 DATA 1965-2021'!O277-'Q2 DATA 1965-2021'!AM277</f>
        <v>-0.64</v>
      </c>
      <c r="R296" s="47">
        <v>0.11</v>
      </c>
      <c r="S296" s="47">
        <v>0.38</v>
      </c>
      <c r="AE296" s="45">
        <v>198705</v>
      </c>
      <c r="AF296">
        <f>'Q2 DATA 1965-2021'!P277-'Q2 DATA 1965-2021'!AM277</f>
        <v>-0.75</v>
      </c>
      <c r="AG296" s="47">
        <v>0.11</v>
      </c>
      <c r="AH296" s="47">
        <v>0.38</v>
      </c>
      <c r="AT296" s="45">
        <v>198705</v>
      </c>
      <c r="AU296">
        <f>'Q2 DATA 1965-2021'!Q277-'Q2 DATA 1965-2021'!AM277</f>
        <v>0.14000000000000001</v>
      </c>
      <c r="AV296" s="47">
        <v>0.11</v>
      </c>
      <c r="AW296" s="47">
        <v>0.38</v>
      </c>
      <c r="BI296" s="45">
        <v>198705</v>
      </c>
      <c r="BJ296">
        <f>'Q2 DATA 1965-2021'!R277-'Q2 DATA 1965-2021'!AM277</f>
        <v>0.22999999999999998</v>
      </c>
      <c r="BK296" s="47">
        <v>0.11</v>
      </c>
      <c r="BL296" s="47">
        <v>0.38</v>
      </c>
    </row>
    <row r="297" spans="1:64" x14ac:dyDescent="0.2">
      <c r="A297" s="45">
        <v>198706</v>
      </c>
      <c r="B297">
        <f>'Q2 DATA 1965-2021'!N278-'Q2 DATA 1965-2021'!AM278</f>
        <v>3.7399999999999998</v>
      </c>
      <c r="C297" s="47">
        <v>3.94</v>
      </c>
      <c r="D297" s="47">
        <v>0.48</v>
      </c>
      <c r="P297" s="45">
        <v>198706</v>
      </c>
      <c r="Q297">
        <f>'Q2 DATA 1965-2021'!O278-'Q2 DATA 1965-2021'!AM278</f>
        <v>3.9600000000000004</v>
      </c>
      <c r="R297" s="47">
        <v>3.94</v>
      </c>
      <c r="S297" s="47">
        <v>0.48</v>
      </c>
      <c r="AE297" s="45">
        <v>198706</v>
      </c>
      <c r="AF297">
        <f>'Q2 DATA 1965-2021'!P278-'Q2 DATA 1965-2021'!AM278</f>
        <v>4.9800000000000004</v>
      </c>
      <c r="AG297" s="47">
        <v>3.94</v>
      </c>
      <c r="AH297" s="47">
        <v>0.48</v>
      </c>
      <c r="AT297" s="45">
        <v>198706</v>
      </c>
      <c r="AU297">
        <f>'Q2 DATA 1965-2021'!Q278-'Q2 DATA 1965-2021'!AM278</f>
        <v>4.3699999999999992</v>
      </c>
      <c r="AV297" s="47">
        <v>3.94</v>
      </c>
      <c r="AW297" s="47">
        <v>0.48</v>
      </c>
      <c r="BI297" s="45">
        <v>198706</v>
      </c>
      <c r="BJ297">
        <f>'Q2 DATA 1965-2021'!R278-'Q2 DATA 1965-2021'!AM278</f>
        <v>4.3499999999999996</v>
      </c>
      <c r="BK297" s="47">
        <v>3.94</v>
      </c>
      <c r="BL297" s="47">
        <v>0.48</v>
      </c>
    </row>
    <row r="298" spans="1:64" x14ac:dyDescent="0.2">
      <c r="A298" s="45">
        <v>198707</v>
      </c>
      <c r="B298">
        <f>'Q2 DATA 1965-2021'!N279-'Q2 DATA 1965-2021'!AM279</f>
        <v>4.59</v>
      </c>
      <c r="C298" s="47">
        <v>3.85</v>
      </c>
      <c r="D298" s="47">
        <v>0.46</v>
      </c>
      <c r="P298" s="45">
        <v>198707</v>
      </c>
      <c r="Q298">
        <f>'Q2 DATA 1965-2021'!O279-'Q2 DATA 1965-2021'!AM279</f>
        <v>3.04</v>
      </c>
      <c r="R298" s="47">
        <v>3.85</v>
      </c>
      <c r="S298" s="47">
        <v>0.46</v>
      </c>
      <c r="AE298" s="45">
        <v>198707</v>
      </c>
      <c r="AF298">
        <f>'Q2 DATA 1965-2021'!P279-'Q2 DATA 1965-2021'!AM279</f>
        <v>4.8499999999999996</v>
      </c>
      <c r="AG298" s="47">
        <v>3.85</v>
      </c>
      <c r="AH298" s="47">
        <v>0.46</v>
      </c>
      <c r="AT298" s="45">
        <v>198707</v>
      </c>
      <c r="AU298">
        <f>'Q2 DATA 1965-2021'!Q279-'Q2 DATA 1965-2021'!AM279</f>
        <v>2.52</v>
      </c>
      <c r="AV298" s="47">
        <v>3.85</v>
      </c>
      <c r="AW298" s="47">
        <v>0.46</v>
      </c>
      <c r="BI298" s="45">
        <v>198707</v>
      </c>
      <c r="BJ298">
        <f>'Q2 DATA 1965-2021'!R279-'Q2 DATA 1965-2021'!AM279</f>
        <v>3.44</v>
      </c>
      <c r="BK298" s="47">
        <v>3.85</v>
      </c>
      <c r="BL298" s="47">
        <v>0.46</v>
      </c>
    </row>
    <row r="299" spans="1:64" x14ac:dyDescent="0.2">
      <c r="A299" s="45">
        <v>198708</v>
      </c>
      <c r="B299">
        <f>'Q2 DATA 1965-2021'!N280-'Q2 DATA 1965-2021'!AM280</f>
        <v>4.09</v>
      </c>
      <c r="C299" s="47">
        <v>3.52</v>
      </c>
      <c r="D299" s="47">
        <v>0.47</v>
      </c>
      <c r="P299" s="45">
        <v>198708</v>
      </c>
      <c r="Q299">
        <f>'Q2 DATA 1965-2021'!O280-'Q2 DATA 1965-2021'!AM280</f>
        <v>4.3</v>
      </c>
      <c r="R299" s="47">
        <v>3.52</v>
      </c>
      <c r="S299" s="47">
        <v>0.47</v>
      </c>
      <c r="AE299" s="45">
        <v>198708</v>
      </c>
      <c r="AF299">
        <f>'Q2 DATA 1965-2021'!P280-'Q2 DATA 1965-2021'!AM280</f>
        <v>3.2199999999999998</v>
      </c>
      <c r="AG299" s="47">
        <v>3.52</v>
      </c>
      <c r="AH299" s="47">
        <v>0.47</v>
      </c>
      <c r="AT299" s="45">
        <v>198708</v>
      </c>
      <c r="AU299">
        <f>'Q2 DATA 1965-2021'!Q280-'Q2 DATA 1965-2021'!AM280</f>
        <v>3.8500000000000005</v>
      </c>
      <c r="AV299" s="47">
        <v>3.52</v>
      </c>
      <c r="AW299" s="47">
        <v>0.47</v>
      </c>
      <c r="BI299" s="45">
        <v>198708</v>
      </c>
      <c r="BJ299">
        <f>'Q2 DATA 1965-2021'!R280-'Q2 DATA 1965-2021'!AM280</f>
        <v>1.8299999999999998</v>
      </c>
      <c r="BK299" s="47">
        <v>3.52</v>
      </c>
      <c r="BL299" s="47">
        <v>0.47</v>
      </c>
    </row>
    <row r="300" spans="1:64" x14ac:dyDescent="0.2">
      <c r="A300" s="45">
        <v>198709</v>
      </c>
      <c r="B300">
        <f>'Q2 DATA 1965-2021'!N281-'Q2 DATA 1965-2021'!AM281</f>
        <v>-2.75</v>
      </c>
      <c r="C300" s="47">
        <v>-2.59</v>
      </c>
      <c r="D300" s="47">
        <v>0.45</v>
      </c>
      <c r="P300" s="45">
        <v>198709</v>
      </c>
      <c r="Q300">
        <f>'Q2 DATA 1965-2021'!O281-'Q2 DATA 1965-2021'!AM281</f>
        <v>-3.7</v>
      </c>
      <c r="R300" s="47">
        <v>-2.59</v>
      </c>
      <c r="S300" s="47">
        <v>0.45</v>
      </c>
      <c r="AE300" s="45">
        <v>198709</v>
      </c>
      <c r="AF300">
        <f>'Q2 DATA 1965-2021'!P281-'Q2 DATA 1965-2021'!AM281</f>
        <v>-1.25</v>
      </c>
      <c r="AG300" s="47">
        <v>-2.59</v>
      </c>
      <c r="AH300" s="47">
        <v>0.45</v>
      </c>
      <c r="AT300" s="45">
        <v>198709</v>
      </c>
      <c r="AU300">
        <f>'Q2 DATA 1965-2021'!Q281-'Q2 DATA 1965-2021'!AM281</f>
        <v>-2.38</v>
      </c>
      <c r="AV300" s="47">
        <v>-2.59</v>
      </c>
      <c r="AW300" s="47">
        <v>0.45</v>
      </c>
      <c r="BI300" s="45">
        <v>198709</v>
      </c>
      <c r="BJ300">
        <f>'Q2 DATA 1965-2021'!R281-'Q2 DATA 1965-2021'!AM281</f>
        <v>-2.56</v>
      </c>
      <c r="BK300" s="47">
        <v>-2.59</v>
      </c>
      <c r="BL300" s="47">
        <v>0.45</v>
      </c>
    </row>
    <row r="301" spans="1:64" x14ac:dyDescent="0.2">
      <c r="A301" s="45">
        <v>198710</v>
      </c>
      <c r="B301">
        <f>'Q2 DATA 1965-2021'!N282-'Q2 DATA 1965-2021'!AM282</f>
        <v>-24.380000000000003</v>
      </c>
      <c r="C301" s="47">
        <v>-23.24</v>
      </c>
      <c r="D301" s="47">
        <v>0.6</v>
      </c>
      <c r="P301" s="45">
        <v>198710</v>
      </c>
      <c r="Q301">
        <f>'Q2 DATA 1965-2021'!O282-'Q2 DATA 1965-2021'!AM282</f>
        <v>-25.32</v>
      </c>
      <c r="R301" s="47">
        <v>-23.24</v>
      </c>
      <c r="S301" s="47">
        <v>0.6</v>
      </c>
      <c r="AE301" s="45">
        <v>198710</v>
      </c>
      <c r="AF301">
        <f>'Q2 DATA 1965-2021'!P282-'Q2 DATA 1965-2021'!AM282</f>
        <v>-23.950000000000003</v>
      </c>
      <c r="AG301" s="47">
        <v>-23.24</v>
      </c>
      <c r="AH301" s="47">
        <v>0.6</v>
      </c>
      <c r="AT301" s="45">
        <v>198710</v>
      </c>
      <c r="AU301">
        <f>'Q2 DATA 1965-2021'!Q282-'Q2 DATA 1965-2021'!AM282</f>
        <v>-17.520000000000003</v>
      </c>
      <c r="AV301" s="47">
        <v>-23.24</v>
      </c>
      <c r="AW301" s="47">
        <v>0.6</v>
      </c>
      <c r="BI301" s="45">
        <v>198710</v>
      </c>
      <c r="BJ301">
        <f>'Q2 DATA 1965-2021'!R282-'Q2 DATA 1965-2021'!AM282</f>
        <v>-21.610000000000003</v>
      </c>
      <c r="BK301" s="47">
        <v>-23.24</v>
      </c>
      <c r="BL301" s="47">
        <v>0.6</v>
      </c>
    </row>
    <row r="302" spans="1:64" x14ac:dyDescent="0.2">
      <c r="A302" s="45">
        <v>198711</v>
      </c>
      <c r="B302">
        <f>'Q2 DATA 1965-2021'!N283-'Q2 DATA 1965-2021'!AM283</f>
        <v>-9.26</v>
      </c>
      <c r="C302" s="47">
        <v>-7.77</v>
      </c>
      <c r="D302" s="47">
        <v>0.35</v>
      </c>
      <c r="P302" s="45">
        <v>198711</v>
      </c>
      <c r="Q302">
        <f>'Q2 DATA 1965-2021'!O283-'Q2 DATA 1965-2021'!AM283</f>
        <v>-7.6999999999999993</v>
      </c>
      <c r="R302" s="47">
        <v>-7.77</v>
      </c>
      <c r="S302" s="47">
        <v>0.35</v>
      </c>
      <c r="AE302" s="45">
        <v>198711</v>
      </c>
      <c r="AF302">
        <f>'Q2 DATA 1965-2021'!P283-'Q2 DATA 1965-2021'!AM283</f>
        <v>-7.3199999999999994</v>
      </c>
      <c r="AG302" s="47">
        <v>-7.77</v>
      </c>
      <c r="AH302" s="47">
        <v>0.35</v>
      </c>
      <c r="AT302" s="45">
        <v>198711</v>
      </c>
      <c r="AU302">
        <f>'Q2 DATA 1965-2021'!Q283-'Q2 DATA 1965-2021'!AM283</f>
        <v>-7.06</v>
      </c>
      <c r="AV302" s="47">
        <v>-7.77</v>
      </c>
      <c r="AW302" s="47">
        <v>0.35</v>
      </c>
      <c r="BI302" s="45">
        <v>198711</v>
      </c>
      <c r="BJ302">
        <f>'Q2 DATA 1965-2021'!R283-'Q2 DATA 1965-2021'!AM283</f>
        <v>-6.3999999999999995</v>
      </c>
      <c r="BK302" s="47">
        <v>-7.77</v>
      </c>
      <c r="BL302" s="47">
        <v>0.35</v>
      </c>
    </row>
    <row r="303" spans="1:64" x14ac:dyDescent="0.2">
      <c r="A303" s="45">
        <v>198712</v>
      </c>
      <c r="B303">
        <f>'Q2 DATA 1965-2021'!N284-'Q2 DATA 1965-2021'!AM284</f>
        <v>8.7199999999999989</v>
      </c>
      <c r="C303" s="47">
        <v>6.81</v>
      </c>
      <c r="D303" s="47">
        <v>0.39</v>
      </c>
      <c r="P303" s="45">
        <v>198712</v>
      </c>
      <c r="Q303">
        <f>'Q2 DATA 1965-2021'!O284-'Q2 DATA 1965-2021'!AM284</f>
        <v>7.7299999999999995</v>
      </c>
      <c r="R303" s="47">
        <v>6.81</v>
      </c>
      <c r="S303" s="47">
        <v>0.39</v>
      </c>
      <c r="AE303" s="45">
        <v>198712</v>
      </c>
      <c r="AF303">
        <f>'Q2 DATA 1965-2021'!P284-'Q2 DATA 1965-2021'!AM284</f>
        <v>7.53</v>
      </c>
      <c r="AG303" s="47">
        <v>6.81</v>
      </c>
      <c r="AH303" s="47">
        <v>0.39</v>
      </c>
      <c r="AT303" s="45">
        <v>198712</v>
      </c>
      <c r="AU303">
        <f>'Q2 DATA 1965-2021'!Q284-'Q2 DATA 1965-2021'!AM284</f>
        <v>3.32</v>
      </c>
      <c r="AV303" s="47">
        <v>6.81</v>
      </c>
      <c r="AW303" s="47">
        <v>0.39</v>
      </c>
      <c r="BI303" s="45">
        <v>198712</v>
      </c>
      <c r="BJ303">
        <f>'Q2 DATA 1965-2021'!R284-'Q2 DATA 1965-2021'!AM284</f>
        <v>5.4</v>
      </c>
      <c r="BK303" s="47">
        <v>6.81</v>
      </c>
      <c r="BL303" s="47">
        <v>0.39</v>
      </c>
    </row>
    <row r="304" spans="1:64" x14ac:dyDescent="0.2">
      <c r="A304" s="45">
        <v>198801</v>
      </c>
      <c r="B304">
        <f>'Q2 DATA 1965-2021'!N285-'Q2 DATA 1965-2021'!AM285</f>
        <v>1.7199999999999998</v>
      </c>
      <c r="C304" s="47">
        <v>4.21</v>
      </c>
      <c r="D304" s="47">
        <v>0.28999999999999998</v>
      </c>
      <c r="P304" s="45">
        <v>198801</v>
      </c>
      <c r="Q304">
        <f>'Q2 DATA 1965-2021'!O285-'Q2 DATA 1965-2021'!AM285</f>
        <v>2.1800000000000002</v>
      </c>
      <c r="R304" s="47">
        <v>4.21</v>
      </c>
      <c r="S304" s="47">
        <v>0.28999999999999998</v>
      </c>
      <c r="AE304" s="45">
        <v>198801</v>
      </c>
      <c r="AF304">
        <f>'Q2 DATA 1965-2021'!P285-'Q2 DATA 1965-2021'!AM285</f>
        <v>4.78</v>
      </c>
      <c r="AG304" s="47">
        <v>4.21</v>
      </c>
      <c r="AH304" s="47">
        <v>0.28999999999999998</v>
      </c>
      <c r="AT304" s="45">
        <v>198801</v>
      </c>
      <c r="AU304">
        <f>'Q2 DATA 1965-2021'!Q285-'Q2 DATA 1965-2021'!AM285</f>
        <v>7.86</v>
      </c>
      <c r="AV304" s="47">
        <v>4.21</v>
      </c>
      <c r="AW304" s="47">
        <v>0.28999999999999998</v>
      </c>
      <c r="BI304" s="45">
        <v>198801</v>
      </c>
      <c r="BJ304">
        <f>'Q2 DATA 1965-2021'!R285-'Q2 DATA 1965-2021'!AM285</f>
        <v>7.58</v>
      </c>
      <c r="BK304" s="47">
        <v>4.21</v>
      </c>
      <c r="BL304" s="47">
        <v>0.28999999999999998</v>
      </c>
    </row>
    <row r="305" spans="1:64" x14ac:dyDescent="0.2">
      <c r="A305" s="45">
        <v>198802</v>
      </c>
      <c r="B305">
        <f>'Q2 DATA 1965-2021'!N286-'Q2 DATA 1965-2021'!AM286</f>
        <v>5.1100000000000003</v>
      </c>
      <c r="C305" s="47">
        <v>4.75</v>
      </c>
      <c r="D305" s="47">
        <v>0.46</v>
      </c>
      <c r="P305" s="45">
        <v>198802</v>
      </c>
      <c r="Q305">
        <f>'Q2 DATA 1965-2021'!O286-'Q2 DATA 1965-2021'!AM286</f>
        <v>6.19</v>
      </c>
      <c r="R305" s="47">
        <v>4.75</v>
      </c>
      <c r="S305" s="47">
        <v>0.46</v>
      </c>
      <c r="AE305" s="45">
        <v>198802</v>
      </c>
      <c r="AF305">
        <f>'Q2 DATA 1965-2021'!P286-'Q2 DATA 1965-2021'!AM286</f>
        <v>5.1100000000000003</v>
      </c>
      <c r="AG305" s="47">
        <v>4.75</v>
      </c>
      <c r="AH305" s="47">
        <v>0.46</v>
      </c>
      <c r="AT305" s="45">
        <v>198802</v>
      </c>
      <c r="AU305">
        <f>'Q2 DATA 1965-2021'!Q286-'Q2 DATA 1965-2021'!AM286</f>
        <v>2.5</v>
      </c>
      <c r="AV305" s="47">
        <v>4.75</v>
      </c>
      <c r="AW305" s="47">
        <v>0.46</v>
      </c>
      <c r="BI305" s="45">
        <v>198802</v>
      </c>
      <c r="BJ305">
        <f>'Q2 DATA 1965-2021'!R286-'Q2 DATA 1965-2021'!AM286</f>
        <v>3.5</v>
      </c>
      <c r="BK305" s="47">
        <v>4.75</v>
      </c>
      <c r="BL305" s="47">
        <v>0.46</v>
      </c>
    </row>
    <row r="306" spans="1:64" x14ac:dyDescent="0.2">
      <c r="A306" s="45">
        <v>198803</v>
      </c>
      <c r="B306">
        <f>'Q2 DATA 1965-2021'!N287-'Q2 DATA 1965-2021'!AM287</f>
        <v>-3.46</v>
      </c>
      <c r="C306" s="47">
        <v>-2.27</v>
      </c>
      <c r="D306" s="47">
        <v>0.44</v>
      </c>
      <c r="P306" s="45">
        <v>198803</v>
      </c>
      <c r="Q306">
        <f>'Q2 DATA 1965-2021'!O287-'Q2 DATA 1965-2021'!AM287</f>
        <v>-2.63</v>
      </c>
      <c r="R306" s="47">
        <v>-2.27</v>
      </c>
      <c r="S306" s="47">
        <v>0.44</v>
      </c>
      <c r="AE306" s="45">
        <v>198803</v>
      </c>
      <c r="AF306">
        <f>'Q2 DATA 1965-2021'!P287-'Q2 DATA 1965-2021'!AM287</f>
        <v>-2.35</v>
      </c>
      <c r="AG306" s="47">
        <v>-2.27</v>
      </c>
      <c r="AH306" s="47">
        <v>0.44</v>
      </c>
      <c r="AT306" s="45">
        <v>198803</v>
      </c>
      <c r="AU306">
        <f>'Q2 DATA 1965-2021'!Q287-'Q2 DATA 1965-2021'!AM287</f>
        <v>-3.04</v>
      </c>
      <c r="AV306" s="47">
        <v>-2.27</v>
      </c>
      <c r="AW306" s="47">
        <v>0.44</v>
      </c>
      <c r="BI306" s="45">
        <v>198803</v>
      </c>
      <c r="BJ306">
        <f>'Q2 DATA 1965-2021'!R287-'Q2 DATA 1965-2021'!AM287</f>
        <v>8.0000000000000016E-2</v>
      </c>
      <c r="BK306" s="47">
        <v>-2.27</v>
      </c>
      <c r="BL306" s="47">
        <v>0.44</v>
      </c>
    </row>
    <row r="307" spans="1:64" x14ac:dyDescent="0.2">
      <c r="A307" s="45">
        <v>198804</v>
      </c>
      <c r="B307">
        <f>'Q2 DATA 1965-2021'!N288-'Q2 DATA 1965-2021'!AM288</f>
        <v>-0.94</v>
      </c>
      <c r="C307" s="47">
        <v>0.56000000000000005</v>
      </c>
      <c r="D307" s="47">
        <v>0.46</v>
      </c>
      <c r="P307" s="45">
        <v>198804</v>
      </c>
      <c r="Q307">
        <f>'Q2 DATA 1965-2021'!O288-'Q2 DATA 1965-2021'!AM288</f>
        <v>0.58000000000000007</v>
      </c>
      <c r="R307" s="47">
        <v>0.56000000000000005</v>
      </c>
      <c r="S307" s="47">
        <v>0.46</v>
      </c>
      <c r="AE307" s="45">
        <v>198804</v>
      </c>
      <c r="AF307">
        <f>'Q2 DATA 1965-2021'!P288-'Q2 DATA 1965-2021'!AM288</f>
        <v>1.17</v>
      </c>
      <c r="AG307" s="47">
        <v>0.56000000000000005</v>
      </c>
      <c r="AH307" s="47">
        <v>0.46</v>
      </c>
      <c r="AT307" s="45">
        <v>198804</v>
      </c>
      <c r="AU307">
        <f>'Q2 DATA 1965-2021'!Q288-'Q2 DATA 1965-2021'!AM288</f>
        <v>1.28</v>
      </c>
      <c r="AV307" s="47">
        <v>0.56000000000000005</v>
      </c>
      <c r="AW307" s="47">
        <v>0.46</v>
      </c>
      <c r="BI307" s="45">
        <v>198804</v>
      </c>
      <c r="BJ307">
        <f>'Q2 DATA 1965-2021'!R288-'Q2 DATA 1965-2021'!AM288</f>
        <v>1.6600000000000001</v>
      </c>
      <c r="BK307" s="47">
        <v>0.56000000000000005</v>
      </c>
      <c r="BL307" s="47">
        <v>0.46</v>
      </c>
    </row>
    <row r="308" spans="1:64" x14ac:dyDescent="0.2">
      <c r="A308" s="45">
        <v>198805</v>
      </c>
      <c r="B308">
        <f>'Q2 DATA 1965-2021'!N289-'Q2 DATA 1965-2021'!AM289</f>
        <v>-0.94</v>
      </c>
      <c r="C308" s="47">
        <v>-0.28999999999999998</v>
      </c>
      <c r="D308" s="47">
        <v>0.51</v>
      </c>
      <c r="P308" s="45">
        <v>198805</v>
      </c>
      <c r="Q308">
        <f>'Q2 DATA 1965-2021'!O289-'Q2 DATA 1965-2021'!AM289</f>
        <v>-0.71</v>
      </c>
      <c r="R308" s="47">
        <v>-0.28999999999999998</v>
      </c>
      <c r="S308" s="47">
        <v>0.51</v>
      </c>
      <c r="AE308" s="45">
        <v>198805</v>
      </c>
      <c r="AF308">
        <f>'Q2 DATA 1965-2021'!P289-'Q2 DATA 1965-2021'!AM289</f>
        <v>-1.04</v>
      </c>
      <c r="AG308" s="47">
        <v>-0.28999999999999998</v>
      </c>
      <c r="AH308" s="47">
        <v>0.51</v>
      </c>
      <c r="AT308" s="45">
        <v>198805</v>
      </c>
      <c r="AU308">
        <f>'Q2 DATA 1965-2021'!Q289-'Q2 DATA 1965-2021'!AM289</f>
        <v>1.68</v>
      </c>
      <c r="AV308" s="47">
        <v>-0.28999999999999998</v>
      </c>
      <c r="AW308" s="47">
        <v>0.51</v>
      </c>
      <c r="BI308" s="45">
        <v>198805</v>
      </c>
      <c r="BJ308">
        <f>'Q2 DATA 1965-2021'!R289-'Q2 DATA 1965-2021'!AM289</f>
        <v>1.19</v>
      </c>
      <c r="BK308" s="47">
        <v>-0.28999999999999998</v>
      </c>
      <c r="BL308" s="47">
        <v>0.51</v>
      </c>
    </row>
    <row r="309" spans="1:64" x14ac:dyDescent="0.2">
      <c r="A309" s="45">
        <v>198806</v>
      </c>
      <c r="B309">
        <f>'Q2 DATA 1965-2021'!N290-'Q2 DATA 1965-2021'!AM290</f>
        <v>4.5</v>
      </c>
      <c r="C309" s="47">
        <v>4.79</v>
      </c>
      <c r="D309" s="47">
        <v>0.49</v>
      </c>
      <c r="P309" s="45">
        <v>198806</v>
      </c>
      <c r="Q309">
        <f>'Q2 DATA 1965-2021'!O290-'Q2 DATA 1965-2021'!AM290</f>
        <v>6.77</v>
      </c>
      <c r="R309" s="47">
        <v>4.79</v>
      </c>
      <c r="S309" s="47">
        <v>0.49</v>
      </c>
      <c r="AE309" s="45">
        <v>198806</v>
      </c>
      <c r="AF309">
        <f>'Q2 DATA 1965-2021'!P290-'Q2 DATA 1965-2021'!AM290</f>
        <v>5.43</v>
      </c>
      <c r="AG309" s="47">
        <v>4.79</v>
      </c>
      <c r="AH309" s="47">
        <v>0.49</v>
      </c>
      <c r="AT309" s="45">
        <v>198806</v>
      </c>
      <c r="AU309">
        <f>'Q2 DATA 1965-2021'!Q290-'Q2 DATA 1965-2021'!AM290</f>
        <v>3.12</v>
      </c>
      <c r="AV309" s="47">
        <v>4.79</v>
      </c>
      <c r="AW309" s="47">
        <v>0.49</v>
      </c>
      <c r="BI309" s="45">
        <v>198806</v>
      </c>
      <c r="BJ309">
        <f>'Q2 DATA 1965-2021'!R290-'Q2 DATA 1965-2021'!AM290</f>
        <v>3.79</v>
      </c>
      <c r="BK309" s="47">
        <v>4.79</v>
      </c>
      <c r="BL309" s="47">
        <v>0.49</v>
      </c>
    </row>
    <row r="310" spans="1:64" x14ac:dyDescent="0.2">
      <c r="A310" s="45">
        <v>198807</v>
      </c>
      <c r="B310">
        <f>'Q2 DATA 1965-2021'!N291-'Q2 DATA 1965-2021'!AM291</f>
        <v>-2.12</v>
      </c>
      <c r="C310" s="47">
        <v>-1.25</v>
      </c>
      <c r="D310" s="47">
        <v>0.51</v>
      </c>
      <c r="P310" s="45">
        <v>198807</v>
      </c>
      <c r="Q310">
        <f>'Q2 DATA 1965-2021'!O291-'Q2 DATA 1965-2021'!AM291</f>
        <v>-1.98</v>
      </c>
      <c r="R310" s="47">
        <v>-1.25</v>
      </c>
      <c r="S310" s="47">
        <v>0.51</v>
      </c>
      <c r="AE310" s="45">
        <v>198807</v>
      </c>
      <c r="AF310">
        <f>'Q2 DATA 1965-2021'!P291-'Q2 DATA 1965-2021'!AM291</f>
        <v>-0.55000000000000004</v>
      </c>
      <c r="AG310" s="47">
        <v>-1.25</v>
      </c>
      <c r="AH310" s="47">
        <v>0.51</v>
      </c>
      <c r="AT310" s="45">
        <v>198807</v>
      </c>
      <c r="AU310">
        <f>'Q2 DATA 1965-2021'!Q291-'Q2 DATA 1965-2021'!AM291</f>
        <v>-0.38</v>
      </c>
      <c r="AV310" s="47">
        <v>-1.25</v>
      </c>
      <c r="AW310" s="47">
        <v>0.51</v>
      </c>
      <c r="BI310" s="45">
        <v>198807</v>
      </c>
      <c r="BJ310">
        <f>'Q2 DATA 1965-2021'!R291-'Q2 DATA 1965-2021'!AM291</f>
        <v>2.0000000000000018E-2</v>
      </c>
      <c r="BK310" s="47">
        <v>-1.25</v>
      </c>
      <c r="BL310" s="47">
        <v>0.51</v>
      </c>
    </row>
    <row r="311" spans="1:64" x14ac:dyDescent="0.2">
      <c r="A311" s="45">
        <v>198808</v>
      </c>
      <c r="B311">
        <f>'Q2 DATA 1965-2021'!N292-'Q2 DATA 1965-2021'!AM292</f>
        <v>-3.76</v>
      </c>
      <c r="C311" s="47">
        <v>-3.31</v>
      </c>
      <c r="D311" s="47">
        <v>0.59</v>
      </c>
      <c r="P311" s="45">
        <v>198808</v>
      </c>
      <c r="Q311">
        <f>'Q2 DATA 1965-2021'!O292-'Q2 DATA 1965-2021'!AM292</f>
        <v>-5.01</v>
      </c>
      <c r="R311" s="47">
        <v>-3.31</v>
      </c>
      <c r="S311" s="47">
        <v>0.59</v>
      </c>
      <c r="AE311" s="45">
        <v>198808</v>
      </c>
      <c r="AF311">
        <f>'Q2 DATA 1965-2021'!P292-'Q2 DATA 1965-2021'!AM292</f>
        <v>-2.6399999999999997</v>
      </c>
      <c r="AG311" s="47">
        <v>-3.31</v>
      </c>
      <c r="AH311" s="47">
        <v>0.59</v>
      </c>
      <c r="AT311" s="45">
        <v>198808</v>
      </c>
      <c r="AU311">
        <f>'Q2 DATA 1965-2021'!Q292-'Q2 DATA 1965-2021'!AM292</f>
        <v>-1.62</v>
      </c>
      <c r="AV311" s="47">
        <v>-3.31</v>
      </c>
      <c r="AW311" s="47">
        <v>0.59</v>
      </c>
      <c r="BI311" s="45">
        <v>198808</v>
      </c>
      <c r="BJ311">
        <f>'Q2 DATA 1965-2021'!R292-'Q2 DATA 1965-2021'!AM292</f>
        <v>-2.46</v>
      </c>
      <c r="BK311" s="47">
        <v>-3.31</v>
      </c>
      <c r="BL311" s="47">
        <v>0.59</v>
      </c>
    </row>
    <row r="312" spans="1:64" x14ac:dyDescent="0.2">
      <c r="A312" s="45">
        <v>198809</v>
      </c>
      <c r="B312">
        <f>'Q2 DATA 1965-2021'!N293-'Q2 DATA 1965-2021'!AM293</f>
        <v>4.53</v>
      </c>
      <c r="C312" s="47">
        <v>3.3</v>
      </c>
      <c r="D312" s="47">
        <v>0.62</v>
      </c>
      <c r="P312" s="45">
        <v>198809</v>
      </c>
      <c r="Q312">
        <f>'Q2 DATA 1965-2021'!O293-'Q2 DATA 1965-2021'!AM293</f>
        <v>3.71</v>
      </c>
      <c r="R312" s="47">
        <v>3.3</v>
      </c>
      <c r="S312" s="47">
        <v>0.62</v>
      </c>
      <c r="AE312" s="45">
        <v>198809</v>
      </c>
      <c r="AF312">
        <f>'Q2 DATA 1965-2021'!P293-'Q2 DATA 1965-2021'!AM293</f>
        <v>1.87</v>
      </c>
      <c r="AG312" s="47">
        <v>3.3</v>
      </c>
      <c r="AH312" s="47">
        <v>0.62</v>
      </c>
      <c r="AT312" s="45">
        <v>198809</v>
      </c>
      <c r="AU312">
        <f>'Q2 DATA 1965-2021'!Q293-'Q2 DATA 1965-2021'!AM293</f>
        <v>2.78</v>
      </c>
      <c r="AV312" s="47">
        <v>3.3</v>
      </c>
      <c r="AW312" s="47">
        <v>0.62</v>
      </c>
      <c r="BI312" s="45">
        <v>198809</v>
      </c>
      <c r="BJ312">
        <f>'Q2 DATA 1965-2021'!R293-'Q2 DATA 1965-2021'!AM293</f>
        <v>3.2199999999999998</v>
      </c>
      <c r="BK312" s="47">
        <v>3.3</v>
      </c>
      <c r="BL312" s="47">
        <v>0.62</v>
      </c>
    </row>
    <row r="313" spans="1:64" x14ac:dyDescent="0.2">
      <c r="A313" s="45">
        <v>198810</v>
      </c>
      <c r="B313">
        <f>'Q2 DATA 1965-2021'!N294-'Q2 DATA 1965-2021'!AM294</f>
        <v>0.29000000000000004</v>
      </c>
      <c r="C313" s="47">
        <v>1.1499999999999999</v>
      </c>
      <c r="D313" s="47">
        <v>0.61</v>
      </c>
      <c r="P313" s="45">
        <v>198810</v>
      </c>
      <c r="Q313">
        <f>'Q2 DATA 1965-2021'!O294-'Q2 DATA 1965-2021'!AM294</f>
        <v>3.2</v>
      </c>
      <c r="R313" s="47">
        <v>1.1499999999999999</v>
      </c>
      <c r="S313" s="47">
        <v>0.61</v>
      </c>
      <c r="AE313" s="45">
        <v>198810</v>
      </c>
      <c r="AF313">
        <f>'Q2 DATA 1965-2021'!P294-'Q2 DATA 1965-2021'!AM294</f>
        <v>0.67</v>
      </c>
      <c r="AG313" s="47">
        <v>1.1499999999999999</v>
      </c>
      <c r="AH313" s="47">
        <v>0.61</v>
      </c>
      <c r="AT313" s="45">
        <v>198810</v>
      </c>
      <c r="AU313">
        <f>'Q2 DATA 1965-2021'!Q294-'Q2 DATA 1965-2021'!AM294</f>
        <v>1.1800000000000002</v>
      </c>
      <c r="AV313" s="47">
        <v>1.1499999999999999</v>
      </c>
      <c r="AW313" s="47">
        <v>0.61</v>
      </c>
      <c r="BI313" s="45">
        <v>198810</v>
      </c>
      <c r="BJ313">
        <f>'Q2 DATA 1965-2021'!R294-'Q2 DATA 1965-2021'!AM294</f>
        <v>2.5500000000000003</v>
      </c>
      <c r="BK313" s="47">
        <v>1.1499999999999999</v>
      </c>
      <c r="BL313" s="47">
        <v>0.61</v>
      </c>
    </row>
    <row r="314" spans="1:64" x14ac:dyDescent="0.2">
      <c r="A314" s="45">
        <v>198811</v>
      </c>
      <c r="B314">
        <f>'Q2 DATA 1965-2021'!N295-'Q2 DATA 1965-2021'!AM295</f>
        <v>-2.65</v>
      </c>
      <c r="C314" s="47">
        <v>-2.29</v>
      </c>
      <c r="D314" s="47">
        <v>0.56999999999999995</v>
      </c>
      <c r="P314" s="45">
        <v>198811</v>
      </c>
      <c r="Q314">
        <f>'Q2 DATA 1965-2021'!O295-'Q2 DATA 1965-2021'!AM295</f>
        <v>-2.15</v>
      </c>
      <c r="R314" s="47">
        <v>-2.29</v>
      </c>
      <c r="S314" s="47">
        <v>0.56999999999999995</v>
      </c>
      <c r="AE314" s="45">
        <v>198811</v>
      </c>
      <c r="AF314">
        <f>'Q2 DATA 1965-2021'!P295-'Q2 DATA 1965-2021'!AM295</f>
        <v>-2.96</v>
      </c>
      <c r="AG314" s="47">
        <v>-2.29</v>
      </c>
      <c r="AH314" s="47">
        <v>0.56999999999999995</v>
      </c>
      <c r="AT314" s="45">
        <v>198811</v>
      </c>
      <c r="AU314">
        <f>'Q2 DATA 1965-2021'!Q295-'Q2 DATA 1965-2021'!AM295</f>
        <v>-1.42</v>
      </c>
      <c r="AV314" s="47">
        <v>-2.29</v>
      </c>
      <c r="AW314" s="47">
        <v>0.56999999999999995</v>
      </c>
      <c r="BI314" s="45">
        <v>198811</v>
      </c>
      <c r="BJ314">
        <f>'Q2 DATA 1965-2021'!R295-'Q2 DATA 1965-2021'!AM295</f>
        <v>-1.1099999999999999</v>
      </c>
      <c r="BK314" s="47">
        <v>-2.29</v>
      </c>
      <c r="BL314" s="47">
        <v>0.56999999999999995</v>
      </c>
    </row>
    <row r="315" spans="1:64" x14ac:dyDescent="0.2">
      <c r="A315" s="45">
        <v>198812</v>
      </c>
      <c r="B315">
        <f>'Q2 DATA 1965-2021'!N296-'Q2 DATA 1965-2021'!AM296</f>
        <v>2.29</v>
      </c>
      <c r="C315" s="47">
        <v>1.49</v>
      </c>
      <c r="D315" s="47">
        <v>0.63</v>
      </c>
      <c r="P315" s="45">
        <v>198812</v>
      </c>
      <c r="Q315">
        <f>'Q2 DATA 1965-2021'!O296-'Q2 DATA 1965-2021'!AM296</f>
        <v>1.9100000000000001</v>
      </c>
      <c r="R315" s="47">
        <v>1.49</v>
      </c>
      <c r="S315" s="47">
        <v>0.63</v>
      </c>
      <c r="AE315" s="45">
        <v>198812</v>
      </c>
      <c r="AF315">
        <f>'Q2 DATA 1965-2021'!P296-'Q2 DATA 1965-2021'!AM296</f>
        <v>1.31</v>
      </c>
      <c r="AG315" s="47">
        <v>1.49</v>
      </c>
      <c r="AH315" s="47">
        <v>0.63</v>
      </c>
      <c r="AT315" s="45">
        <v>198812</v>
      </c>
      <c r="AU315">
        <f>'Q2 DATA 1965-2021'!Q296-'Q2 DATA 1965-2021'!AM296</f>
        <v>0.59</v>
      </c>
      <c r="AV315" s="47">
        <v>1.49</v>
      </c>
      <c r="AW315" s="47">
        <v>0.63</v>
      </c>
      <c r="BI315" s="45">
        <v>198812</v>
      </c>
      <c r="BJ315">
        <f>'Q2 DATA 1965-2021'!R296-'Q2 DATA 1965-2021'!AM296</f>
        <v>0.10999999999999999</v>
      </c>
      <c r="BK315" s="47">
        <v>1.49</v>
      </c>
      <c r="BL315" s="47">
        <v>0.63</v>
      </c>
    </row>
    <row r="316" spans="1:64" x14ac:dyDescent="0.2">
      <c r="A316" s="45">
        <v>198901</v>
      </c>
      <c r="B316">
        <f>'Q2 DATA 1965-2021'!N297-'Q2 DATA 1965-2021'!AM297</f>
        <v>6.38</v>
      </c>
      <c r="C316" s="47">
        <v>6.1</v>
      </c>
      <c r="D316" s="47">
        <v>0.55000000000000004</v>
      </c>
      <c r="P316" s="45">
        <v>198901</v>
      </c>
      <c r="Q316">
        <f>'Q2 DATA 1965-2021'!O297-'Q2 DATA 1965-2021'!AM297</f>
        <v>5.87</v>
      </c>
      <c r="R316" s="47">
        <v>6.1</v>
      </c>
      <c r="S316" s="47">
        <v>0.55000000000000004</v>
      </c>
      <c r="AE316" s="45">
        <v>198901</v>
      </c>
      <c r="AF316">
        <f>'Q2 DATA 1965-2021'!P297-'Q2 DATA 1965-2021'!AM297</f>
        <v>5.57</v>
      </c>
      <c r="AG316" s="47">
        <v>6.1</v>
      </c>
      <c r="AH316" s="47">
        <v>0.55000000000000004</v>
      </c>
      <c r="AT316" s="45">
        <v>198901</v>
      </c>
      <c r="AU316">
        <f>'Q2 DATA 1965-2021'!Q297-'Q2 DATA 1965-2021'!AM297</f>
        <v>5.47</v>
      </c>
      <c r="AV316" s="47">
        <v>6.1</v>
      </c>
      <c r="AW316" s="47">
        <v>0.55000000000000004</v>
      </c>
      <c r="BI316" s="45">
        <v>198901</v>
      </c>
      <c r="BJ316">
        <f>'Q2 DATA 1965-2021'!R297-'Q2 DATA 1965-2021'!AM297</f>
        <v>7.22</v>
      </c>
      <c r="BK316" s="47">
        <v>6.1</v>
      </c>
      <c r="BL316" s="47">
        <v>0.55000000000000004</v>
      </c>
    </row>
    <row r="317" spans="1:64" x14ac:dyDescent="0.2">
      <c r="A317" s="45">
        <v>198902</v>
      </c>
      <c r="B317">
        <f>'Q2 DATA 1965-2021'!N298-'Q2 DATA 1965-2021'!AM298</f>
        <v>-2.9499999999999997</v>
      </c>
      <c r="C317" s="47">
        <v>-2.25</v>
      </c>
      <c r="D317" s="47">
        <v>0.61</v>
      </c>
      <c r="P317" s="45">
        <v>198902</v>
      </c>
      <c r="Q317">
        <f>'Q2 DATA 1965-2021'!O298-'Q2 DATA 1965-2021'!AM298</f>
        <v>-2.37</v>
      </c>
      <c r="R317" s="47">
        <v>-2.25</v>
      </c>
      <c r="S317" s="47">
        <v>0.61</v>
      </c>
      <c r="AE317" s="45">
        <v>198902</v>
      </c>
      <c r="AF317">
        <f>'Q2 DATA 1965-2021'!P298-'Q2 DATA 1965-2021'!AM298</f>
        <v>-2.38</v>
      </c>
      <c r="AG317" s="47">
        <v>-2.25</v>
      </c>
      <c r="AH317" s="47">
        <v>0.61</v>
      </c>
      <c r="AT317" s="45">
        <v>198902</v>
      </c>
      <c r="AU317">
        <f>'Q2 DATA 1965-2021'!Q298-'Q2 DATA 1965-2021'!AM298</f>
        <v>-1.54</v>
      </c>
      <c r="AV317" s="47">
        <v>-2.25</v>
      </c>
      <c r="AW317" s="47">
        <v>0.61</v>
      </c>
      <c r="BI317" s="45">
        <v>198902</v>
      </c>
      <c r="BJ317">
        <f>'Q2 DATA 1965-2021'!R298-'Q2 DATA 1965-2021'!AM298</f>
        <v>-1.69</v>
      </c>
      <c r="BK317" s="47">
        <v>-2.25</v>
      </c>
      <c r="BL317" s="47">
        <v>0.61</v>
      </c>
    </row>
    <row r="318" spans="1:64" x14ac:dyDescent="0.2">
      <c r="A318" s="45">
        <v>198903</v>
      </c>
      <c r="B318">
        <f>'Q2 DATA 1965-2021'!N299-'Q2 DATA 1965-2021'!AM299</f>
        <v>1.77</v>
      </c>
      <c r="C318" s="47">
        <v>1.57</v>
      </c>
      <c r="D318" s="47">
        <v>0.67</v>
      </c>
      <c r="P318" s="45">
        <v>198903</v>
      </c>
      <c r="Q318">
        <f>'Q2 DATA 1965-2021'!O299-'Q2 DATA 1965-2021'!AM299</f>
        <v>0.13</v>
      </c>
      <c r="R318" s="47">
        <v>1.57</v>
      </c>
      <c r="S318" s="47">
        <v>0.67</v>
      </c>
      <c r="AE318" s="45">
        <v>198903</v>
      </c>
      <c r="AF318">
        <f>'Q2 DATA 1965-2021'!P299-'Q2 DATA 1965-2021'!AM299</f>
        <v>2.84</v>
      </c>
      <c r="AG318" s="47">
        <v>1.57</v>
      </c>
      <c r="AH318" s="47">
        <v>0.67</v>
      </c>
      <c r="AT318" s="45">
        <v>198903</v>
      </c>
      <c r="AU318">
        <f>'Q2 DATA 1965-2021'!Q299-'Q2 DATA 1965-2021'!AM299</f>
        <v>1.7600000000000002</v>
      </c>
      <c r="AV318" s="47">
        <v>1.57</v>
      </c>
      <c r="AW318" s="47">
        <v>0.67</v>
      </c>
      <c r="BI318" s="45">
        <v>198903</v>
      </c>
      <c r="BJ318">
        <f>'Q2 DATA 1965-2021'!R299-'Q2 DATA 1965-2021'!AM299</f>
        <v>1.31</v>
      </c>
      <c r="BK318" s="47">
        <v>1.57</v>
      </c>
      <c r="BL318" s="47">
        <v>0.67</v>
      </c>
    </row>
    <row r="319" spans="1:64" x14ac:dyDescent="0.2">
      <c r="A319" s="45">
        <v>198904</v>
      </c>
      <c r="B319">
        <f>'Q2 DATA 1965-2021'!N300-'Q2 DATA 1965-2021'!AM300</f>
        <v>5.37</v>
      </c>
      <c r="C319" s="47">
        <v>4.33</v>
      </c>
      <c r="D319" s="47">
        <v>0.67</v>
      </c>
      <c r="P319" s="45">
        <v>198904</v>
      </c>
      <c r="Q319">
        <f>'Q2 DATA 1965-2021'!O300-'Q2 DATA 1965-2021'!AM300</f>
        <v>4.3100000000000005</v>
      </c>
      <c r="R319" s="47">
        <v>4.33</v>
      </c>
      <c r="S319" s="47">
        <v>0.67</v>
      </c>
      <c r="AE319" s="45">
        <v>198904</v>
      </c>
      <c r="AF319">
        <f>'Q2 DATA 1965-2021'!P300-'Q2 DATA 1965-2021'!AM300</f>
        <v>4.04</v>
      </c>
      <c r="AG319" s="47">
        <v>4.33</v>
      </c>
      <c r="AH319" s="47">
        <v>0.67</v>
      </c>
      <c r="AT319" s="45">
        <v>198904</v>
      </c>
      <c r="AU319">
        <f>'Q2 DATA 1965-2021'!Q300-'Q2 DATA 1965-2021'!AM300</f>
        <v>3.7700000000000005</v>
      </c>
      <c r="AV319" s="47">
        <v>4.33</v>
      </c>
      <c r="AW319" s="47">
        <v>0.67</v>
      </c>
      <c r="BI319" s="45">
        <v>198904</v>
      </c>
      <c r="BJ319">
        <f>'Q2 DATA 1965-2021'!R300-'Q2 DATA 1965-2021'!AM300</f>
        <v>3.42</v>
      </c>
      <c r="BK319" s="47">
        <v>4.33</v>
      </c>
      <c r="BL319" s="47">
        <v>0.67</v>
      </c>
    </row>
    <row r="320" spans="1:64" x14ac:dyDescent="0.2">
      <c r="A320" s="45">
        <v>198905</v>
      </c>
      <c r="B320">
        <f>'Q2 DATA 1965-2021'!N301-'Q2 DATA 1965-2021'!AM301</f>
        <v>3.92</v>
      </c>
      <c r="C320" s="47">
        <v>3.35</v>
      </c>
      <c r="D320" s="47">
        <v>0.79</v>
      </c>
      <c r="P320" s="45">
        <v>198905</v>
      </c>
      <c r="Q320">
        <f>'Q2 DATA 1965-2021'!O301-'Q2 DATA 1965-2021'!AM301</f>
        <v>2.37</v>
      </c>
      <c r="R320" s="47">
        <v>3.35</v>
      </c>
      <c r="S320" s="47">
        <v>0.79</v>
      </c>
      <c r="AE320" s="45">
        <v>198905</v>
      </c>
      <c r="AF320">
        <f>'Q2 DATA 1965-2021'!P301-'Q2 DATA 1965-2021'!AM301</f>
        <v>3.3600000000000003</v>
      </c>
      <c r="AG320" s="47">
        <v>3.35</v>
      </c>
      <c r="AH320" s="47">
        <v>0.79</v>
      </c>
      <c r="AT320" s="45">
        <v>198905</v>
      </c>
      <c r="AU320">
        <f>'Q2 DATA 1965-2021'!Q301-'Q2 DATA 1965-2021'!AM301</f>
        <v>3.4400000000000004</v>
      </c>
      <c r="AV320" s="47">
        <v>3.35</v>
      </c>
      <c r="AW320" s="47">
        <v>0.79</v>
      </c>
      <c r="BI320" s="45">
        <v>198905</v>
      </c>
      <c r="BJ320">
        <f>'Q2 DATA 1965-2021'!R301-'Q2 DATA 1965-2021'!AM301</f>
        <v>3.19</v>
      </c>
      <c r="BK320" s="47">
        <v>3.35</v>
      </c>
      <c r="BL320" s="47">
        <v>0.79</v>
      </c>
    </row>
    <row r="321" spans="1:64" x14ac:dyDescent="0.2">
      <c r="A321" s="45">
        <v>198906</v>
      </c>
      <c r="B321">
        <f>'Q2 DATA 1965-2021'!N302-'Q2 DATA 1965-2021'!AM302</f>
        <v>-1.79</v>
      </c>
      <c r="C321" s="47">
        <v>-1.35</v>
      </c>
      <c r="D321" s="47">
        <v>0.71</v>
      </c>
      <c r="P321" s="45">
        <v>198906</v>
      </c>
      <c r="Q321">
        <f>'Q2 DATA 1965-2021'!O302-'Q2 DATA 1965-2021'!AM302</f>
        <v>-1.5299999999999998</v>
      </c>
      <c r="R321" s="47">
        <v>-1.35</v>
      </c>
      <c r="S321" s="47">
        <v>0.71</v>
      </c>
      <c r="AE321" s="45">
        <v>198906</v>
      </c>
      <c r="AF321">
        <f>'Q2 DATA 1965-2021'!P302-'Q2 DATA 1965-2021'!AM302</f>
        <v>-1.69</v>
      </c>
      <c r="AG321" s="47">
        <v>-1.35</v>
      </c>
      <c r="AH321" s="47">
        <v>0.71</v>
      </c>
      <c r="AT321" s="45">
        <v>198906</v>
      </c>
      <c r="AU321">
        <f>'Q2 DATA 1965-2021'!Q302-'Q2 DATA 1965-2021'!AM302</f>
        <v>-0.82</v>
      </c>
      <c r="AV321" s="47">
        <v>-1.35</v>
      </c>
      <c r="AW321" s="47">
        <v>0.71</v>
      </c>
      <c r="BI321" s="45">
        <v>198906</v>
      </c>
      <c r="BJ321">
        <f>'Q2 DATA 1965-2021'!R302-'Q2 DATA 1965-2021'!AM302</f>
        <v>0.55000000000000004</v>
      </c>
      <c r="BK321" s="47">
        <v>-1.35</v>
      </c>
      <c r="BL321" s="47">
        <v>0.71</v>
      </c>
    </row>
    <row r="322" spans="1:64" x14ac:dyDescent="0.2">
      <c r="A322" s="45">
        <v>198907</v>
      </c>
      <c r="B322">
        <f>'Q2 DATA 1965-2021'!N303-'Q2 DATA 1965-2021'!AM303</f>
        <v>9.32</v>
      </c>
      <c r="C322" s="47">
        <v>7.2</v>
      </c>
      <c r="D322" s="47">
        <v>0.7</v>
      </c>
      <c r="P322" s="45">
        <v>198907</v>
      </c>
      <c r="Q322">
        <f>'Q2 DATA 1965-2021'!O303-'Q2 DATA 1965-2021'!AM303</f>
        <v>8.1100000000000012</v>
      </c>
      <c r="R322" s="47">
        <v>7.2</v>
      </c>
      <c r="S322" s="47">
        <v>0.7</v>
      </c>
      <c r="AE322" s="45">
        <v>198907</v>
      </c>
      <c r="AF322">
        <f>'Q2 DATA 1965-2021'!P303-'Q2 DATA 1965-2021'!AM303</f>
        <v>5.56</v>
      </c>
      <c r="AG322" s="47">
        <v>7.2</v>
      </c>
      <c r="AH322" s="47">
        <v>0.7</v>
      </c>
      <c r="AT322" s="45">
        <v>198907</v>
      </c>
      <c r="AU322">
        <f>'Q2 DATA 1965-2021'!Q303-'Q2 DATA 1965-2021'!AM303</f>
        <v>6.0699999999999994</v>
      </c>
      <c r="AV322" s="47">
        <v>7.2</v>
      </c>
      <c r="AW322" s="47">
        <v>0.7</v>
      </c>
      <c r="BI322" s="45">
        <v>198907</v>
      </c>
      <c r="BJ322">
        <f>'Q2 DATA 1965-2021'!R303-'Q2 DATA 1965-2021'!AM303</f>
        <v>5.3</v>
      </c>
      <c r="BK322" s="47">
        <v>7.2</v>
      </c>
      <c r="BL322" s="47">
        <v>0.7</v>
      </c>
    </row>
    <row r="323" spans="1:64" x14ac:dyDescent="0.2">
      <c r="A323" s="45">
        <v>198908</v>
      </c>
      <c r="B323">
        <f>'Q2 DATA 1965-2021'!N304-'Q2 DATA 1965-2021'!AM304</f>
        <v>0.16000000000000003</v>
      </c>
      <c r="C323" s="47">
        <v>1.44</v>
      </c>
      <c r="D323" s="47">
        <v>0.74</v>
      </c>
      <c r="P323" s="45">
        <v>198908</v>
      </c>
      <c r="Q323">
        <f>'Q2 DATA 1965-2021'!O304-'Q2 DATA 1965-2021'!AM304</f>
        <v>1.7100000000000002</v>
      </c>
      <c r="R323" s="47">
        <v>1.44</v>
      </c>
      <c r="S323" s="47">
        <v>0.74</v>
      </c>
      <c r="AE323" s="45">
        <v>198908</v>
      </c>
      <c r="AF323">
        <f>'Q2 DATA 1965-2021'!P304-'Q2 DATA 1965-2021'!AM304</f>
        <v>2.4800000000000004</v>
      </c>
      <c r="AG323" s="47">
        <v>1.44</v>
      </c>
      <c r="AH323" s="47">
        <v>0.74</v>
      </c>
      <c r="AT323" s="45">
        <v>198908</v>
      </c>
      <c r="AU323">
        <f>'Q2 DATA 1965-2021'!Q304-'Q2 DATA 1965-2021'!AM304</f>
        <v>1.5399999999999998</v>
      </c>
      <c r="AV323" s="47">
        <v>1.44</v>
      </c>
      <c r="AW323" s="47">
        <v>0.74</v>
      </c>
      <c r="BI323" s="45">
        <v>198908</v>
      </c>
      <c r="BJ323">
        <f>'Q2 DATA 1965-2021'!R304-'Q2 DATA 1965-2021'!AM304</f>
        <v>1.7699999999999998</v>
      </c>
      <c r="BK323" s="47">
        <v>1.44</v>
      </c>
      <c r="BL323" s="47">
        <v>0.74</v>
      </c>
    </row>
    <row r="324" spans="1:64" x14ac:dyDescent="0.2">
      <c r="A324" s="45">
        <v>198909</v>
      </c>
      <c r="B324">
        <f>'Q2 DATA 1965-2021'!N305-'Q2 DATA 1965-2021'!AM305</f>
        <v>0.4</v>
      </c>
      <c r="C324" s="47">
        <v>-0.76</v>
      </c>
      <c r="D324" s="47">
        <v>0.65</v>
      </c>
      <c r="P324" s="45">
        <v>198909</v>
      </c>
      <c r="Q324">
        <f>'Q2 DATA 1965-2021'!O305-'Q2 DATA 1965-2021'!AM305</f>
        <v>-1.85</v>
      </c>
      <c r="R324" s="47">
        <v>-0.76</v>
      </c>
      <c r="S324" s="47">
        <v>0.65</v>
      </c>
      <c r="AE324" s="45">
        <v>198909</v>
      </c>
      <c r="AF324">
        <f>'Q2 DATA 1965-2021'!P305-'Q2 DATA 1965-2021'!AM305</f>
        <v>-1.1499999999999999</v>
      </c>
      <c r="AG324" s="47">
        <v>-0.76</v>
      </c>
      <c r="AH324" s="47">
        <v>0.65</v>
      </c>
      <c r="AT324" s="45">
        <v>198909</v>
      </c>
      <c r="AU324">
        <f>'Q2 DATA 1965-2021'!Q305-'Q2 DATA 1965-2021'!AM305</f>
        <v>-0.2</v>
      </c>
      <c r="AV324" s="47">
        <v>-0.76</v>
      </c>
      <c r="AW324" s="47">
        <v>0.65</v>
      </c>
      <c r="BI324" s="45">
        <v>198909</v>
      </c>
      <c r="BJ324">
        <f>'Q2 DATA 1965-2021'!R305-'Q2 DATA 1965-2021'!AM305</f>
        <v>-1.04</v>
      </c>
      <c r="BK324" s="47">
        <v>-0.76</v>
      </c>
      <c r="BL324" s="47">
        <v>0.65</v>
      </c>
    </row>
    <row r="325" spans="1:64" x14ac:dyDescent="0.2">
      <c r="A325" s="45">
        <v>198910</v>
      </c>
      <c r="B325">
        <f>'Q2 DATA 1965-2021'!N306-'Q2 DATA 1965-2021'!AM306</f>
        <v>-1.75</v>
      </c>
      <c r="C325" s="47">
        <v>-3.67</v>
      </c>
      <c r="D325" s="47">
        <v>0.68</v>
      </c>
      <c r="P325" s="45">
        <v>198910</v>
      </c>
      <c r="Q325">
        <f>'Q2 DATA 1965-2021'!O306-'Q2 DATA 1965-2021'!AM306</f>
        <v>-4.63</v>
      </c>
      <c r="R325" s="47">
        <v>-3.67</v>
      </c>
      <c r="S325" s="47">
        <v>0.68</v>
      </c>
      <c r="AE325" s="45">
        <v>198910</v>
      </c>
      <c r="AF325">
        <f>'Q2 DATA 1965-2021'!P306-'Q2 DATA 1965-2021'!AM306</f>
        <v>-4.59</v>
      </c>
      <c r="AG325" s="47">
        <v>-3.67</v>
      </c>
      <c r="AH325" s="47">
        <v>0.68</v>
      </c>
      <c r="AT325" s="45">
        <v>198910</v>
      </c>
      <c r="AU325">
        <f>'Q2 DATA 1965-2021'!Q306-'Q2 DATA 1965-2021'!AM306</f>
        <v>-4.09</v>
      </c>
      <c r="AV325" s="47">
        <v>-3.67</v>
      </c>
      <c r="AW325" s="47">
        <v>0.68</v>
      </c>
      <c r="BI325" s="45">
        <v>198910</v>
      </c>
      <c r="BJ325">
        <f>'Q2 DATA 1965-2021'!R306-'Q2 DATA 1965-2021'!AM306</f>
        <v>-2.79</v>
      </c>
      <c r="BK325" s="47">
        <v>-3.67</v>
      </c>
      <c r="BL325" s="47">
        <v>0.68</v>
      </c>
    </row>
    <row r="326" spans="1:64" x14ac:dyDescent="0.2">
      <c r="A326" s="45">
        <v>198911</v>
      </c>
      <c r="B326">
        <f>'Q2 DATA 1965-2021'!N307-'Q2 DATA 1965-2021'!AM307</f>
        <v>1.0900000000000001</v>
      </c>
      <c r="C326" s="47">
        <v>1.03</v>
      </c>
      <c r="D326" s="47">
        <v>0.69</v>
      </c>
      <c r="P326" s="45">
        <v>198911</v>
      </c>
      <c r="Q326">
        <f>'Q2 DATA 1965-2021'!O307-'Q2 DATA 1965-2021'!AM307</f>
        <v>1.5300000000000002</v>
      </c>
      <c r="R326" s="47">
        <v>1.03</v>
      </c>
      <c r="S326" s="47">
        <v>0.69</v>
      </c>
      <c r="AE326" s="45">
        <v>198911</v>
      </c>
      <c r="AF326">
        <f>'Q2 DATA 1965-2021'!P307-'Q2 DATA 1965-2021'!AM307</f>
        <v>1.2</v>
      </c>
      <c r="AG326" s="47">
        <v>1.03</v>
      </c>
      <c r="AH326" s="47">
        <v>0.69</v>
      </c>
      <c r="AT326" s="45">
        <v>198911</v>
      </c>
      <c r="AU326">
        <f>'Q2 DATA 1965-2021'!Q307-'Q2 DATA 1965-2021'!AM307</f>
        <v>0.43000000000000016</v>
      </c>
      <c r="AV326" s="47">
        <v>1.03</v>
      </c>
      <c r="AW326" s="47">
        <v>0.69</v>
      </c>
      <c r="BI326" s="45">
        <v>198911</v>
      </c>
      <c r="BJ326">
        <f>'Q2 DATA 1965-2021'!R307-'Q2 DATA 1965-2021'!AM307</f>
        <v>0.28000000000000003</v>
      </c>
      <c r="BK326" s="47">
        <v>1.03</v>
      </c>
      <c r="BL326" s="47">
        <v>0.69</v>
      </c>
    </row>
    <row r="327" spans="1:64" x14ac:dyDescent="0.2">
      <c r="A327" s="45">
        <v>198912</v>
      </c>
      <c r="B327">
        <f>'Q2 DATA 1965-2021'!N308-'Q2 DATA 1965-2021'!AM308</f>
        <v>0.32000000000000006</v>
      </c>
      <c r="C327" s="47">
        <v>1.1599999999999999</v>
      </c>
      <c r="D327" s="47">
        <v>0.61</v>
      </c>
      <c r="P327" s="45">
        <v>198912</v>
      </c>
      <c r="Q327">
        <f>'Q2 DATA 1965-2021'!O308-'Q2 DATA 1965-2021'!AM308</f>
        <v>0.4</v>
      </c>
      <c r="R327" s="47">
        <v>1.1599999999999999</v>
      </c>
      <c r="S327" s="47">
        <v>0.61</v>
      </c>
      <c r="AE327" s="45">
        <v>198912</v>
      </c>
      <c r="AF327">
        <f>'Q2 DATA 1965-2021'!P308-'Q2 DATA 1965-2021'!AM308</f>
        <v>2.62</v>
      </c>
      <c r="AG327" s="47">
        <v>1.1599999999999999</v>
      </c>
      <c r="AH327" s="47">
        <v>0.61</v>
      </c>
      <c r="AT327" s="45">
        <v>198912</v>
      </c>
      <c r="AU327">
        <f>'Q2 DATA 1965-2021'!Q308-'Q2 DATA 1965-2021'!AM308</f>
        <v>3.25</v>
      </c>
      <c r="AV327" s="47">
        <v>1.1599999999999999</v>
      </c>
      <c r="AW327" s="47">
        <v>0.61</v>
      </c>
      <c r="BI327" s="45">
        <v>198912</v>
      </c>
      <c r="BJ327">
        <f>'Q2 DATA 1965-2021'!R308-'Q2 DATA 1965-2021'!AM308</f>
        <v>0.35</v>
      </c>
      <c r="BK327" s="47">
        <v>1.1599999999999999</v>
      </c>
      <c r="BL327" s="47">
        <v>0.61</v>
      </c>
    </row>
    <row r="328" spans="1:64" x14ac:dyDescent="0.2">
      <c r="A328" s="45">
        <v>199001</v>
      </c>
      <c r="B328">
        <f>'Q2 DATA 1965-2021'!N309-'Q2 DATA 1965-2021'!AM309</f>
        <v>-8.4700000000000006</v>
      </c>
      <c r="C328" s="47">
        <v>-7.85</v>
      </c>
      <c r="D328" s="47">
        <v>0.56999999999999995</v>
      </c>
      <c r="P328" s="45">
        <v>199001</v>
      </c>
      <c r="Q328">
        <f>'Q2 DATA 1965-2021'!O309-'Q2 DATA 1965-2021'!AM309</f>
        <v>-6.67</v>
      </c>
      <c r="R328" s="47">
        <v>-7.85</v>
      </c>
      <c r="S328" s="47">
        <v>0.56999999999999995</v>
      </c>
      <c r="AE328" s="45">
        <v>199001</v>
      </c>
      <c r="AF328">
        <f>'Q2 DATA 1965-2021'!P309-'Q2 DATA 1965-2021'!AM309</f>
        <v>-8.0399999999999991</v>
      </c>
      <c r="AG328" s="47">
        <v>-7.85</v>
      </c>
      <c r="AH328" s="47">
        <v>0.56999999999999995</v>
      </c>
      <c r="AT328" s="45">
        <v>199001</v>
      </c>
      <c r="AU328">
        <f>'Q2 DATA 1965-2021'!Q309-'Q2 DATA 1965-2021'!AM309</f>
        <v>-8.01</v>
      </c>
      <c r="AV328" s="47">
        <v>-7.85</v>
      </c>
      <c r="AW328" s="47">
        <v>0.56999999999999995</v>
      </c>
      <c r="BI328" s="45">
        <v>199001</v>
      </c>
      <c r="BJ328">
        <f>'Q2 DATA 1965-2021'!R309-'Q2 DATA 1965-2021'!AM309</f>
        <v>-7.44</v>
      </c>
      <c r="BK328" s="47">
        <v>-7.85</v>
      </c>
      <c r="BL328" s="47">
        <v>0.56999999999999995</v>
      </c>
    </row>
    <row r="329" spans="1:64" x14ac:dyDescent="0.2">
      <c r="A329" s="45">
        <v>199002</v>
      </c>
      <c r="B329">
        <f>'Q2 DATA 1965-2021'!N310-'Q2 DATA 1965-2021'!AM310</f>
        <v>8.0000000000000071E-2</v>
      </c>
      <c r="C329" s="47">
        <v>1.1100000000000001</v>
      </c>
      <c r="D329" s="47">
        <v>0.56999999999999995</v>
      </c>
      <c r="P329" s="45">
        <v>199002</v>
      </c>
      <c r="Q329">
        <f>'Q2 DATA 1965-2021'!O310-'Q2 DATA 1965-2021'!AM310</f>
        <v>1.42</v>
      </c>
      <c r="R329" s="47">
        <v>1.1100000000000001</v>
      </c>
      <c r="S329" s="47">
        <v>0.56999999999999995</v>
      </c>
      <c r="AE329" s="45">
        <v>199002</v>
      </c>
      <c r="AF329">
        <f>'Q2 DATA 1965-2021'!P310-'Q2 DATA 1965-2021'!AM310</f>
        <v>1.7000000000000002</v>
      </c>
      <c r="AG329" s="47">
        <v>1.1100000000000001</v>
      </c>
      <c r="AH329" s="47">
        <v>0.56999999999999995</v>
      </c>
      <c r="AT329" s="45">
        <v>199002</v>
      </c>
      <c r="AU329">
        <f>'Q2 DATA 1965-2021'!Q310-'Q2 DATA 1965-2021'!AM310</f>
        <v>0.93</v>
      </c>
      <c r="AV329" s="47">
        <v>1.1100000000000001</v>
      </c>
      <c r="AW329" s="47">
        <v>0.56999999999999995</v>
      </c>
      <c r="BI329" s="45">
        <v>199002</v>
      </c>
      <c r="BJ329">
        <f>'Q2 DATA 1965-2021'!R310-'Q2 DATA 1965-2021'!AM310</f>
        <v>1.83</v>
      </c>
      <c r="BK329" s="47">
        <v>1.1100000000000001</v>
      </c>
      <c r="BL329" s="47">
        <v>0.56999999999999995</v>
      </c>
    </row>
    <row r="330" spans="1:64" x14ac:dyDescent="0.2">
      <c r="A330" s="45">
        <v>199003</v>
      </c>
      <c r="B330">
        <f>'Q2 DATA 1965-2021'!N311-'Q2 DATA 1965-2021'!AM311</f>
        <v>3.3699999999999997</v>
      </c>
      <c r="C330" s="47">
        <v>1.83</v>
      </c>
      <c r="D330" s="47">
        <v>0.64</v>
      </c>
      <c r="P330" s="45">
        <v>199003</v>
      </c>
      <c r="Q330">
        <f>'Q2 DATA 1965-2021'!O311-'Q2 DATA 1965-2021'!AM311</f>
        <v>3.1799999999999997</v>
      </c>
      <c r="R330" s="47">
        <v>1.83</v>
      </c>
      <c r="S330" s="47">
        <v>0.64</v>
      </c>
      <c r="AE330" s="45">
        <v>199003</v>
      </c>
      <c r="AF330">
        <f>'Q2 DATA 1965-2021'!P311-'Q2 DATA 1965-2021'!AM311</f>
        <v>0.36</v>
      </c>
      <c r="AG330" s="47">
        <v>1.83</v>
      </c>
      <c r="AH330" s="47">
        <v>0.64</v>
      </c>
      <c r="AT330" s="45">
        <v>199003</v>
      </c>
      <c r="AU330">
        <f>'Q2 DATA 1965-2021'!Q311-'Q2 DATA 1965-2021'!AM311</f>
        <v>0.33999999999999997</v>
      </c>
      <c r="AV330" s="47">
        <v>1.83</v>
      </c>
      <c r="AW330" s="47">
        <v>0.64</v>
      </c>
      <c r="BI330" s="45">
        <v>199003</v>
      </c>
      <c r="BJ330">
        <f>'Q2 DATA 1965-2021'!R311-'Q2 DATA 1965-2021'!AM311</f>
        <v>0.17999999999999994</v>
      </c>
      <c r="BK330" s="47">
        <v>1.83</v>
      </c>
      <c r="BL330" s="47">
        <v>0.64</v>
      </c>
    </row>
    <row r="331" spans="1:64" x14ac:dyDescent="0.2">
      <c r="A331" s="45">
        <v>199004</v>
      </c>
      <c r="B331">
        <f>'Q2 DATA 1965-2021'!N312-'Q2 DATA 1965-2021'!AM312</f>
        <v>-1.2999999999999998</v>
      </c>
      <c r="C331" s="47">
        <v>-3.36</v>
      </c>
      <c r="D331" s="47">
        <v>0.69</v>
      </c>
      <c r="P331" s="45">
        <v>199004</v>
      </c>
      <c r="Q331">
        <f>'Q2 DATA 1965-2021'!O312-'Q2 DATA 1965-2021'!AM312</f>
        <v>-2.54</v>
      </c>
      <c r="R331" s="47">
        <v>-3.36</v>
      </c>
      <c r="S331" s="47">
        <v>0.69</v>
      </c>
      <c r="AE331" s="45">
        <v>199004</v>
      </c>
      <c r="AF331">
        <f>'Q2 DATA 1965-2021'!P312-'Q2 DATA 1965-2021'!AM312</f>
        <v>-4.6899999999999995</v>
      </c>
      <c r="AG331" s="47">
        <v>-3.36</v>
      </c>
      <c r="AH331" s="47">
        <v>0.69</v>
      </c>
      <c r="AT331" s="45">
        <v>199004</v>
      </c>
      <c r="AU331">
        <f>'Q2 DATA 1965-2021'!Q312-'Q2 DATA 1965-2021'!AM312</f>
        <v>-5.0500000000000007</v>
      </c>
      <c r="AV331" s="47">
        <v>-3.36</v>
      </c>
      <c r="AW331" s="47">
        <v>0.69</v>
      </c>
      <c r="BI331" s="45">
        <v>199004</v>
      </c>
      <c r="BJ331">
        <f>'Q2 DATA 1965-2021'!R312-'Q2 DATA 1965-2021'!AM312</f>
        <v>-5.35</v>
      </c>
      <c r="BK331" s="47">
        <v>-3.36</v>
      </c>
      <c r="BL331" s="47">
        <v>0.69</v>
      </c>
    </row>
    <row r="332" spans="1:64" x14ac:dyDescent="0.2">
      <c r="A332" s="45">
        <v>199005</v>
      </c>
      <c r="B332">
        <f>'Q2 DATA 1965-2021'!N313-'Q2 DATA 1965-2021'!AM313</f>
        <v>10.52</v>
      </c>
      <c r="C332" s="47">
        <v>8.42</v>
      </c>
      <c r="D332" s="47">
        <v>0.68</v>
      </c>
      <c r="P332" s="45">
        <v>199005</v>
      </c>
      <c r="Q332">
        <f>'Q2 DATA 1965-2021'!O313-'Q2 DATA 1965-2021'!AM313</f>
        <v>9.6</v>
      </c>
      <c r="R332" s="47">
        <v>8.42</v>
      </c>
      <c r="S332" s="47">
        <v>0.68</v>
      </c>
      <c r="AE332" s="45">
        <v>199005</v>
      </c>
      <c r="AF332">
        <f>'Q2 DATA 1965-2021'!P313-'Q2 DATA 1965-2021'!AM313</f>
        <v>7.2200000000000006</v>
      </c>
      <c r="AG332" s="47">
        <v>8.42</v>
      </c>
      <c r="AH332" s="47">
        <v>0.68</v>
      </c>
      <c r="AT332" s="45">
        <v>199005</v>
      </c>
      <c r="AU332">
        <f>'Q2 DATA 1965-2021'!Q313-'Q2 DATA 1965-2021'!AM313</f>
        <v>5.65</v>
      </c>
      <c r="AV332" s="47">
        <v>8.42</v>
      </c>
      <c r="AW332" s="47">
        <v>0.68</v>
      </c>
      <c r="BI332" s="45">
        <v>199005</v>
      </c>
      <c r="BJ332">
        <f>'Q2 DATA 1965-2021'!R313-'Q2 DATA 1965-2021'!AM313</f>
        <v>6.7700000000000005</v>
      </c>
      <c r="BK332" s="47">
        <v>8.42</v>
      </c>
      <c r="BL332" s="47">
        <v>0.68</v>
      </c>
    </row>
    <row r="333" spans="1:64" x14ac:dyDescent="0.2">
      <c r="A333" s="45">
        <v>199006</v>
      </c>
      <c r="B333">
        <f>'Q2 DATA 1965-2021'!N314-'Q2 DATA 1965-2021'!AM314</f>
        <v>2</v>
      </c>
      <c r="C333" s="47">
        <v>-1.0900000000000001</v>
      </c>
      <c r="D333" s="47">
        <v>0.63</v>
      </c>
      <c r="P333" s="45">
        <v>199006</v>
      </c>
      <c r="Q333">
        <f>'Q2 DATA 1965-2021'!O314-'Q2 DATA 1965-2021'!AM314</f>
        <v>-2.37</v>
      </c>
      <c r="R333" s="47">
        <v>-1.0900000000000001</v>
      </c>
      <c r="S333" s="47">
        <v>0.63</v>
      </c>
      <c r="AE333" s="45">
        <v>199006</v>
      </c>
      <c r="AF333">
        <f>'Q2 DATA 1965-2021'!P314-'Q2 DATA 1965-2021'!AM314</f>
        <v>-2.63</v>
      </c>
      <c r="AG333" s="47">
        <v>-1.0900000000000001</v>
      </c>
      <c r="AH333" s="47">
        <v>0.63</v>
      </c>
      <c r="AT333" s="45">
        <v>199006</v>
      </c>
      <c r="AU333">
        <f>'Q2 DATA 1965-2021'!Q314-'Q2 DATA 1965-2021'!AM314</f>
        <v>-3.4299999999999997</v>
      </c>
      <c r="AV333" s="47">
        <v>-1.0900000000000001</v>
      </c>
      <c r="AW333" s="47">
        <v>0.63</v>
      </c>
      <c r="BI333" s="45">
        <v>199006</v>
      </c>
      <c r="BJ333">
        <f>'Q2 DATA 1965-2021'!R314-'Q2 DATA 1965-2021'!AM314</f>
        <v>-0.94</v>
      </c>
      <c r="BK333" s="47">
        <v>-1.0900000000000001</v>
      </c>
      <c r="BL333" s="47">
        <v>0.63</v>
      </c>
    </row>
    <row r="334" spans="1:64" x14ac:dyDescent="0.2">
      <c r="A334" s="45">
        <v>199007</v>
      </c>
      <c r="B334">
        <f>'Q2 DATA 1965-2021'!N315-'Q2 DATA 1965-2021'!AM315</f>
        <v>-2.19</v>
      </c>
      <c r="C334" s="47">
        <v>-1.9</v>
      </c>
      <c r="D334" s="47">
        <v>0.68</v>
      </c>
      <c r="P334" s="45">
        <v>199007</v>
      </c>
      <c r="Q334">
        <f>'Q2 DATA 1965-2021'!O315-'Q2 DATA 1965-2021'!AM315</f>
        <v>-2.2400000000000002</v>
      </c>
      <c r="R334" s="47">
        <v>-1.9</v>
      </c>
      <c r="S334" s="47">
        <v>0.68</v>
      </c>
      <c r="AE334" s="45">
        <v>199007</v>
      </c>
      <c r="AF334">
        <f>'Q2 DATA 1965-2021'!P315-'Q2 DATA 1965-2021'!AM315</f>
        <v>0</v>
      </c>
      <c r="AG334" s="47">
        <v>-1.9</v>
      </c>
      <c r="AH334" s="47">
        <v>0.68</v>
      </c>
      <c r="AT334" s="45">
        <v>199007</v>
      </c>
      <c r="AU334">
        <f>'Q2 DATA 1965-2021'!Q315-'Q2 DATA 1965-2021'!AM315</f>
        <v>-2.91</v>
      </c>
      <c r="AV334" s="47">
        <v>-1.9</v>
      </c>
      <c r="AW334" s="47">
        <v>0.68</v>
      </c>
      <c r="BI334" s="45">
        <v>199007</v>
      </c>
      <c r="BJ334">
        <f>'Q2 DATA 1965-2021'!R315-'Q2 DATA 1965-2021'!AM315</f>
        <v>-3.27</v>
      </c>
      <c r="BK334" s="47">
        <v>-1.9</v>
      </c>
      <c r="BL334" s="47">
        <v>0.68</v>
      </c>
    </row>
    <row r="335" spans="1:64" x14ac:dyDescent="0.2">
      <c r="A335" s="45">
        <v>199008</v>
      </c>
      <c r="B335">
        <f>'Q2 DATA 1965-2021'!N316-'Q2 DATA 1965-2021'!AM316</f>
        <v>-10.16</v>
      </c>
      <c r="C335" s="47">
        <v>-10.15</v>
      </c>
      <c r="D335" s="47">
        <v>0.66</v>
      </c>
      <c r="P335" s="45">
        <v>199008</v>
      </c>
      <c r="Q335">
        <f>'Q2 DATA 1965-2021'!O316-'Q2 DATA 1965-2021'!AM316</f>
        <v>-11.4</v>
      </c>
      <c r="R335" s="47">
        <v>-10.15</v>
      </c>
      <c r="S335" s="47">
        <v>0.66</v>
      </c>
      <c r="AE335" s="45">
        <v>199008</v>
      </c>
      <c r="AF335">
        <f>'Q2 DATA 1965-2021'!P316-'Q2 DATA 1965-2021'!AM316</f>
        <v>-8.32</v>
      </c>
      <c r="AG335" s="47">
        <v>-10.15</v>
      </c>
      <c r="AH335" s="47">
        <v>0.66</v>
      </c>
      <c r="AT335" s="45">
        <v>199008</v>
      </c>
      <c r="AU335">
        <f>'Q2 DATA 1965-2021'!Q316-'Q2 DATA 1965-2021'!AM316</f>
        <v>-10.32</v>
      </c>
      <c r="AV335" s="47">
        <v>-10.15</v>
      </c>
      <c r="AW335" s="47">
        <v>0.66</v>
      </c>
      <c r="BI335" s="45">
        <v>199008</v>
      </c>
      <c r="BJ335">
        <f>'Q2 DATA 1965-2021'!R316-'Q2 DATA 1965-2021'!AM316</f>
        <v>-11.24</v>
      </c>
      <c r="BK335" s="47">
        <v>-10.15</v>
      </c>
      <c r="BL335" s="47">
        <v>0.66</v>
      </c>
    </row>
    <row r="336" spans="1:64" x14ac:dyDescent="0.2">
      <c r="A336" s="45">
        <v>199009</v>
      </c>
      <c r="B336">
        <f>'Q2 DATA 1965-2021'!N317-'Q2 DATA 1965-2021'!AM317</f>
        <v>-6.39</v>
      </c>
      <c r="C336" s="47">
        <v>-6.12</v>
      </c>
      <c r="D336" s="47">
        <v>0.6</v>
      </c>
      <c r="P336" s="45">
        <v>199009</v>
      </c>
      <c r="Q336">
        <f>'Q2 DATA 1965-2021'!O317-'Q2 DATA 1965-2021'!AM317</f>
        <v>-6.3199999999999994</v>
      </c>
      <c r="R336" s="47">
        <v>-6.12</v>
      </c>
      <c r="S336" s="47">
        <v>0.6</v>
      </c>
      <c r="AE336" s="45">
        <v>199009</v>
      </c>
      <c r="AF336">
        <f>'Q2 DATA 1965-2021'!P317-'Q2 DATA 1965-2021'!AM317</f>
        <v>-3.71</v>
      </c>
      <c r="AG336" s="47">
        <v>-6.12</v>
      </c>
      <c r="AH336" s="47">
        <v>0.6</v>
      </c>
      <c r="AT336" s="45">
        <v>199009</v>
      </c>
      <c r="AU336">
        <f>'Q2 DATA 1965-2021'!Q317-'Q2 DATA 1965-2021'!AM317</f>
        <v>-7.56</v>
      </c>
      <c r="AV336" s="47">
        <v>-6.12</v>
      </c>
      <c r="AW336" s="47">
        <v>0.6</v>
      </c>
      <c r="BI336" s="45">
        <v>199009</v>
      </c>
      <c r="BJ336">
        <f>'Q2 DATA 1965-2021'!R317-'Q2 DATA 1965-2021'!AM317</f>
        <v>-8.18</v>
      </c>
      <c r="BK336" s="47">
        <v>-6.12</v>
      </c>
      <c r="BL336" s="47">
        <v>0.6</v>
      </c>
    </row>
    <row r="337" spans="1:64" x14ac:dyDescent="0.2">
      <c r="A337" s="45">
        <v>199010</v>
      </c>
      <c r="B337">
        <f>'Q2 DATA 1965-2021'!N318-'Q2 DATA 1965-2021'!AM318</f>
        <v>-0.12</v>
      </c>
      <c r="C337" s="47">
        <v>-1.92</v>
      </c>
      <c r="D337" s="47">
        <v>0.68</v>
      </c>
      <c r="P337" s="45">
        <v>199010</v>
      </c>
      <c r="Q337">
        <f>'Q2 DATA 1965-2021'!O318-'Q2 DATA 1965-2021'!AM318</f>
        <v>-2.99</v>
      </c>
      <c r="R337" s="47">
        <v>-1.92</v>
      </c>
      <c r="S337" s="47">
        <v>0.68</v>
      </c>
      <c r="AE337" s="45">
        <v>199010</v>
      </c>
      <c r="AF337">
        <f>'Q2 DATA 1965-2021'!P318-'Q2 DATA 1965-2021'!AM318</f>
        <v>-2.65</v>
      </c>
      <c r="AG337" s="47">
        <v>-1.92</v>
      </c>
      <c r="AH337" s="47">
        <v>0.68</v>
      </c>
      <c r="AT337" s="45">
        <v>199010</v>
      </c>
      <c r="AU337">
        <f>'Q2 DATA 1965-2021'!Q318-'Q2 DATA 1965-2021'!AM318</f>
        <v>-1.6800000000000002</v>
      </c>
      <c r="AV337" s="47">
        <v>-1.92</v>
      </c>
      <c r="AW337" s="47">
        <v>0.68</v>
      </c>
      <c r="BI337" s="45">
        <v>199010</v>
      </c>
      <c r="BJ337">
        <f>'Q2 DATA 1965-2021'!R318-'Q2 DATA 1965-2021'!AM318</f>
        <v>-1.8000000000000003</v>
      </c>
      <c r="BK337" s="47">
        <v>-1.92</v>
      </c>
      <c r="BL337" s="47">
        <v>0.68</v>
      </c>
    </row>
    <row r="338" spans="1:64" x14ac:dyDescent="0.2">
      <c r="A338" s="45">
        <v>199011</v>
      </c>
      <c r="B338">
        <f>'Q2 DATA 1965-2021'!N319-'Q2 DATA 1965-2021'!AM319</f>
        <v>6.5299999999999994</v>
      </c>
      <c r="C338" s="47">
        <v>6.35</v>
      </c>
      <c r="D338" s="47">
        <v>0.56999999999999995</v>
      </c>
      <c r="P338" s="45">
        <v>199011</v>
      </c>
      <c r="Q338">
        <f>'Q2 DATA 1965-2021'!O319-'Q2 DATA 1965-2021'!AM319</f>
        <v>7.17</v>
      </c>
      <c r="R338" s="47">
        <v>6.35</v>
      </c>
      <c r="S338" s="47">
        <v>0.56999999999999995</v>
      </c>
      <c r="AE338" s="45">
        <v>199011</v>
      </c>
      <c r="AF338">
        <f>'Q2 DATA 1965-2021'!P319-'Q2 DATA 1965-2021'!AM319</f>
        <v>5.9499999999999993</v>
      </c>
      <c r="AG338" s="47">
        <v>6.35</v>
      </c>
      <c r="AH338" s="47">
        <v>0.56999999999999995</v>
      </c>
      <c r="AT338" s="45">
        <v>199011</v>
      </c>
      <c r="AU338">
        <f>'Q2 DATA 1965-2021'!Q319-'Q2 DATA 1965-2021'!AM319</f>
        <v>6.46</v>
      </c>
      <c r="AV338" s="47">
        <v>6.35</v>
      </c>
      <c r="AW338" s="47">
        <v>0.56999999999999995</v>
      </c>
      <c r="BI338" s="45">
        <v>199011</v>
      </c>
      <c r="BJ338">
        <f>'Q2 DATA 1965-2021'!R319-'Q2 DATA 1965-2021'!AM319</f>
        <v>4.1999999999999993</v>
      </c>
      <c r="BK338" s="47">
        <v>6.35</v>
      </c>
      <c r="BL338" s="47">
        <v>0.56999999999999995</v>
      </c>
    </row>
    <row r="339" spans="1:64" x14ac:dyDescent="0.2">
      <c r="A339" s="45">
        <v>199012</v>
      </c>
      <c r="B339">
        <f>'Q2 DATA 1965-2021'!N320-'Q2 DATA 1965-2021'!AM320</f>
        <v>2.98</v>
      </c>
      <c r="C339" s="47">
        <v>2.46</v>
      </c>
      <c r="D339" s="47">
        <v>0.6</v>
      </c>
      <c r="P339" s="45">
        <v>199012</v>
      </c>
      <c r="Q339">
        <f>'Q2 DATA 1965-2021'!O320-'Q2 DATA 1965-2021'!AM320</f>
        <v>3.19</v>
      </c>
      <c r="R339" s="47">
        <v>2.46</v>
      </c>
      <c r="S339" s="47">
        <v>0.6</v>
      </c>
      <c r="AE339" s="45">
        <v>199012</v>
      </c>
      <c r="AF339">
        <f>'Q2 DATA 1965-2021'!P320-'Q2 DATA 1965-2021'!AM320</f>
        <v>1.5299999999999998</v>
      </c>
      <c r="AG339" s="47">
        <v>2.46</v>
      </c>
      <c r="AH339" s="47">
        <v>0.6</v>
      </c>
      <c r="AT339" s="45">
        <v>199012</v>
      </c>
      <c r="AU339">
        <f>'Q2 DATA 1965-2021'!Q320-'Q2 DATA 1965-2021'!AM320</f>
        <v>2.54</v>
      </c>
      <c r="AV339" s="47">
        <v>2.46</v>
      </c>
      <c r="AW339" s="47">
        <v>0.6</v>
      </c>
      <c r="BI339" s="45">
        <v>199012</v>
      </c>
      <c r="BJ339">
        <f>'Q2 DATA 1965-2021'!R320-'Q2 DATA 1965-2021'!AM320</f>
        <v>1.1499999999999999</v>
      </c>
      <c r="BK339" s="47">
        <v>2.46</v>
      </c>
      <c r="BL339" s="47">
        <v>0.6</v>
      </c>
    </row>
    <row r="340" spans="1:64" x14ac:dyDescent="0.2">
      <c r="A340" s="45">
        <v>199101</v>
      </c>
      <c r="B340">
        <f>'Q2 DATA 1965-2021'!N321-'Q2 DATA 1965-2021'!AM321</f>
        <v>5.48</v>
      </c>
      <c r="C340" s="47">
        <v>4.6900000000000004</v>
      </c>
      <c r="D340" s="47">
        <v>0.52</v>
      </c>
      <c r="P340" s="45">
        <v>199101</v>
      </c>
      <c r="Q340">
        <f>'Q2 DATA 1965-2021'!O321-'Q2 DATA 1965-2021'!AM321</f>
        <v>5.41</v>
      </c>
      <c r="R340" s="47">
        <v>4.6900000000000004</v>
      </c>
      <c r="S340" s="47">
        <v>0.52</v>
      </c>
      <c r="AE340" s="45">
        <v>199101</v>
      </c>
      <c r="AF340">
        <f>'Q2 DATA 1965-2021'!P321-'Q2 DATA 1965-2021'!AM321</f>
        <v>2.52</v>
      </c>
      <c r="AG340" s="47">
        <v>4.6900000000000004</v>
      </c>
      <c r="AH340" s="47">
        <v>0.52</v>
      </c>
      <c r="AT340" s="45">
        <v>199101</v>
      </c>
      <c r="AU340">
        <f>'Q2 DATA 1965-2021'!Q321-'Q2 DATA 1965-2021'!AM321</f>
        <v>5.41</v>
      </c>
      <c r="AV340" s="47">
        <v>4.6900000000000004</v>
      </c>
      <c r="AW340" s="47">
        <v>0.52</v>
      </c>
      <c r="BI340" s="45">
        <v>199101</v>
      </c>
      <c r="BJ340">
        <f>'Q2 DATA 1965-2021'!R321-'Q2 DATA 1965-2021'!AM321</f>
        <v>4.42</v>
      </c>
      <c r="BK340" s="47">
        <v>4.6900000000000004</v>
      </c>
      <c r="BL340" s="47">
        <v>0.52</v>
      </c>
    </row>
    <row r="341" spans="1:64" x14ac:dyDescent="0.2">
      <c r="A341" s="45">
        <v>199102</v>
      </c>
      <c r="B341">
        <f>'Q2 DATA 1965-2021'!N322-'Q2 DATA 1965-2021'!AM322</f>
        <v>8.0499999999999989</v>
      </c>
      <c r="C341" s="47">
        <v>7.19</v>
      </c>
      <c r="D341" s="47">
        <v>0.48</v>
      </c>
      <c r="P341" s="45">
        <v>199102</v>
      </c>
      <c r="Q341">
        <f>'Q2 DATA 1965-2021'!O322-'Q2 DATA 1965-2021'!AM322</f>
        <v>7.24</v>
      </c>
      <c r="R341" s="47">
        <v>7.19</v>
      </c>
      <c r="S341" s="47">
        <v>0.48</v>
      </c>
      <c r="AE341" s="45">
        <v>199102</v>
      </c>
      <c r="AF341">
        <f>'Q2 DATA 1965-2021'!P322-'Q2 DATA 1965-2021'!AM322</f>
        <v>5.57</v>
      </c>
      <c r="AG341" s="47">
        <v>7.19</v>
      </c>
      <c r="AH341" s="47">
        <v>0.48</v>
      </c>
      <c r="AT341" s="45">
        <v>199102</v>
      </c>
      <c r="AU341">
        <f>'Q2 DATA 1965-2021'!Q322-'Q2 DATA 1965-2021'!AM322</f>
        <v>6.6099999999999994</v>
      </c>
      <c r="AV341" s="47">
        <v>7.19</v>
      </c>
      <c r="AW341" s="47">
        <v>0.48</v>
      </c>
      <c r="BI341" s="45">
        <v>199102</v>
      </c>
      <c r="BJ341">
        <f>'Q2 DATA 1965-2021'!R322-'Q2 DATA 1965-2021'!AM322</f>
        <v>7.6999999999999993</v>
      </c>
      <c r="BK341" s="47">
        <v>7.19</v>
      </c>
      <c r="BL341" s="47">
        <v>0.48</v>
      </c>
    </row>
    <row r="342" spans="1:64" x14ac:dyDescent="0.2">
      <c r="A342" s="45">
        <v>199103</v>
      </c>
      <c r="B342">
        <f>'Q2 DATA 1965-2021'!N323-'Q2 DATA 1965-2021'!AM323</f>
        <v>4.5299999999999994</v>
      </c>
      <c r="C342" s="47">
        <v>2.65</v>
      </c>
      <c r="D342" s="47">
        <v>0.44</v>
      </c>
      <c r="P342" s="45">
        <v>199103</v>
      </c>
      <c r="Q342">
        <f>'Q2 DATA 1965-2021'!O323-'Q2 DATA 1965-2021'!AM323</f>
        <v>1.98</v>
      </c>
      <c r="R342" s="47">
        <v>2.65</v>
      </c>
      <c r="S342" s="47">
        <v>0.44</v>
      </c>
      <c r="AE342" s="45">
        <v>199103</v>
      </c>
      <c r="AF342">
        <f>'Q2 DATA 1965-2021'!P323-'Q2 DATA 1965-2021'!AM323</f>
        <v>0.63000000000000012</v>
      </c>
      <c r="AG342" s="47">
        <v>2.65</v>
      </c>
      <c r="AH342" s="47">
        <v>0.44</v>
      </c>
      <c r="AT342" s="45">
        <v>199103</v>
      </c>
      <c r="AU342">
        <f>'Q2 DATA 1965-2021'!Q323-'Q2 DATA 1965-2021'!AM323</f>
        <v>2.5500000000000003</v>
      </c>
      <c r="AV342" s="47">
        <v>2.65</v>
      </c>
      <c r="AW342" s="47">
        <v>0.44</v>
      </c>
      <c r="BI342" s="45">
        <v>199103</v>
      </c>
      <c r="BJ342">
        <f>'Q2 DATA 1965-2021'!R323-'Q2 DATA 1965-2021'!AM323</f>
        <v>2.31</v>
      </c>
      <c r="BK342" s="47">
        <v>2.65</v>
      </c>
      <c r="BL342" s="47">
        <v>0.44</v>
      </c>
    </row>
    <row r="343" spans="1:64" x14ac:dyDescent="0.2">
      <c r="A343" s="45">
        <v>199104</v>
      </c>
      <c r="B343">
        <f>'Q2 DATA 1965-2021'!N324-'Q2 DATA 1965-2021'!AM324</f>
        <v>-0.81</v>
      </c>
      <c r="C343" s="47">
        <v>-0.28000000000000003</v>
      </c>
      <c r="D343" s="47">
        <v>0.53</v>
      </c>
      <c r="P343" s="45">
        <v>199104</v>
      </c>
      <c r="Q343">
        <f>'Q2 DATA 1965-2021'!O324-'Q2 DATA 1965-2021'!AM324</f>
        <v>-0.4</v>
      </c>
      <c r="R343" s="47">
        <v>-0.28000000000000003</v>
      </c>
      <c r="S343" s="47">
        <v>0.53</v>
      </c>
      <c r="AE343" s="45">
        <v>199104</v>
      </c>
      <c r="AF343">
        <f>'Q2 DATA 1965-2021'!P324-'Q2 DATA 1965-2021'!AM324</f>
        <v>4.9999999999999933E-2</v>
      </c>
      <c r="AG343" s="47">
        <v>-0.28000000000000003</v>
      </c>
      <c r="AH343" s="47">
        <v>0.53</v>
      </c>
      <c r="AT343" s="45">
        <v>199104</v>
      </c>
      <c r="AU343">
        <f>'Q2 DATA 1965-2021'!Q324-'Q2 DATA 1965-2021'!AM324</f>
        <v>1.1599999999999999</v>
      </c>
      <c r="AV343" s="47">
        <v>-0.28000000000000003</v>
      </c>
      <c r="AW343" s="47">
        <v>0.53</v>
      </c>
      <c r="BI343" s="45">
        <v>199104</v>
      </c>
      <c r="BJ343">
        <f>'Q2 DATA 1965-2021'!R324-'Q2 DATA 1965-2021'!AM324</f>
        <v>-0.42000000000000004</v>
      </c>
      <c r="BK343" s="47">
        <v>-0.28000000000000003</v>
      </c>
      <c r="BL343" s="47">
        <v>0.53</v>
      </c>
    </row>
    <row r="344" spans="1:64" x14ac:dyDescent="0.2">
      <c r="A344" s="45">
        <v>199105</v>
      </c>
      <c r="B344">
        <f>'Q2 DATA 1965-2021'!N325-'Q2 DATA 1965-2021'!AM325</f>
        <v>3.8</v>
      </c>
      <c r="C344" s="47">
        <v>3.65</v>
      </c>
      <c r="D344" s="47">
        <v>0.47</v>
      </c>
      <c r="P344" s="45">
        <v>199105</v>
      </c>
      <c r="Q344">
        <f>'Q2 DATA 1965-2021'!O325-'Q2 DATA 1965-2021'!AM325</f>
        <v>4.41</v>
      </c>
      <c r="R344" s="47">
        <v>3.65</v>
      </c>
      <c r="S344" s="47">
        <v>0.47</v>
      </c>
      <c r="AE344" s="45">
        <v>199105</v>
      </c>
      <c r="AF344">
        <f>'Q2 DATA 1965-2021'!P325-'Q2 DATA 1965-2021'!AM325</f>
        <v>2.08</v>
      </c>
      <c r="AG344" s="47">
        <v>3.65</v>
      </c>
      <c r="AH344" s="47">
        <v>0.47</v>
      </c>
      <c r="AT344" s="45">
        <v>199105</v>
      </c>
      <c r="AU344">
        <f>'Q2 DATA 1965-2021'!Q325-'Q2 DATA 1965-2021'!AM325</f>
        <v>3.8200000000000003</v>
      </c>
      <c r="AV344" s="47">
        <v>3.65</v>
      </c>
      <c r="AW344" s="47">
        <v>0.47</v>
      </c>
      <c r="BI344" s="45">
        <v>199105</v>
      </c>
      <c r="BJ344">
        <f>'Q2 DATA 1965-2021'!R325-'Q2 DATA 1965-2021'!AM325</f>
        <v>5.0600000000000005</v>
      </c>
      <c r="BK344" s="47">
        <v>3.65</v>
      </c>
      <c r="BL344" s="47">
        <v>0.47</v>
      </c>
    </row>
    <row r="345" spans="1:64" x14ac:dyDescent="0.2">
      <c r="A345" s="45">
        <v>199106</v>
      </c>
      <c r="B345">
        <f>'Q2 DATA 1965-2021'!N326-'Q2 DATA 1965-2021'!AM326</f>
        <v>-5.0199999999999996</v>
      </c>
      <c r="C345" s="47">
        <v>-4.9400000000000004</v>
      </c>
      <c r="D345" s="47">
        <v>0.42</v>
      </c>
      <c r="P345" s="45">
        <v>199106</v>
      </c>
      <c r="Q345">
        <f>'Q2 DATA 1965-2021'!O326-'Q2 DATA 1965-2021'!AM326</f>
        <v>-5.72</v>
      </c>
      <c r="R345" s="47">
        <v>-4.9400000000000004</v>
      </c>
      <c r="S345" s="47">
        <v>0.42</v>
      </c>
      <c r="AE345" s="45">
        <v>199106</v>
      </c>
      <c r="AF345">
        <f>'Q2 DATA 1965-2021'!P326-'Q2 DATA 1965-2021'!AM326</f>
        <v>-4.3500000000000005</v>
      </c>
      <c r="AG345" s="47">
        <v>-4.9400000000000004</v>
      </c>
      <c r="AH345" s="47">
        <v>0.42</v>
      </c>
      <c r="AT345" s="45">
        <v>199106</v>
      </c>
      <c r="AU345">
        <f>'Q2 DATA 1965-2021'!Q326-'Q2 DATA 1965-2021'!AM326</f>
        <v>-4.55</v>
      </c>
      <c r="AV345" s="47">
        <v>-4.9400000000000004</v>
      </c>
      <c r="AW345" s="47">
        <v>0.42</v>
      </c>
      <c r="BI345" s="45">
        <v>199106</v>
      </c>
      <c r="BJ345">
        <f>'Q2 DATA 1965-2021'!R326-'Q2 DATA 1965-2021'!AM326</f>
        <v>-4.46</v>
      </c>
      <c r="BK345" s="47">
        <v>-4.9400000000000004</v>
      </c>
      <c r="BL345" s="47">
        <v>0.42</v>
      </c>
    </row>
    <row r="346" spans="1:64" x14ac:dyDescent="0.2">
      <c r="A346" s="45">
        <v>199107</v>
      </c>
      <c r="B346">
        <f>'Q2 DATA 1965-2021'!N327-'Q2 DATA 1965-2021'!AM327</f>
        <v>5.7299999999999995</v>
      </c>
      <c r="C346" s="47">
        <v>4.24</v>
      </c>
      <c r="D346" s="47">
        <v>0.49</v>
      </c>
      <c r="P346" s="45">
        <v>199107</v>
      </c>
      <c r="Q346">
        <f>'Q2 DATA 1965-2021'!O327-'Q2 DATA 1965-2021'!AM327</f>
        <v>2.6799999999999997</v>
      </c>
      <c r="R346" s="47">
        <v>4.24</v>
      </c>
      <c r="S346" s="47">
        <v>0.49</v>
      </c>
      <c r="AE346" s="45">
        <v>199107</v>
      </c>
      <c r="AF346">
        <f>'Q2 DATA 1965-2021'!P327-'Q2 DATA 1965-2021'!AM327</f>
        <v>3.6899999999999995</v>
      </c>
      <c r="AG346" s="47">
        <v>4.24</v>
      </c>
      <c r="AH346" s="47">
        <v>0.49</v>
      </c>
      <c r="AT346" s="45">
        <v>199107</v>
      </c>
      <c r="AU346">
        <f>'Q2 DATA 1965-2021'!Q327-'Q2 DATA 1965-2021'!AM327</f>
        <v>3.8899999999999997</v>
      </c>
      <c r="AV346" s="47">
        <v>4.24</v>
      </c>
      <c r="AW346" s="47">
        <v>0.49</v>
      </c>
      <c r="BI346" s="45">
        <v>199107</v>
      </c>
      <c r="BJ346">
        <f>'Q2 DATA 1965-2021'!R327-'Q2 DATA 1965-2021'!AM327</f>
        <v>3.1500000000000004</v>
      </c>
      <c r="BK346" s="47">
        <v>4.24</v>
      </c>
      <c r="BL346" s="47">
        <v>0.49</v>
      </c>
    </row>
    <row r="347" spans="1:64" x14ac:dyDescent="0.2">
      <c r="A347" s="45">
        <v>199108</v>
      </c>
      <c r="B347">
        <f>'Q2 DATA 1965-2021'!N328-'Q2 DATA 1965-2021'!AM328</f>
        <v>3.6100000000000003</v>
      </c>
      <c r="C347" s="47">
        <v>2.3199999999999998</v>
      </c>
      <c r="D347" s="47">
        <v>0.46</v>
      </c>
      <c r="P347" s="45">
        <v>199108</v>
      </c>
      <c r="Q347">
        <f>'Q2 DATA 1965-2021'!O328-'Q2 DATA 1965-2021'!AM328</f>
        <v>0.65000000000000013</v>
      </c>
      <c r="R347" s="47">
        <v>2.3199999999999998</v>
      </c>
      <c r="S347" s="47">
        <v>0.46</v>
      </c>
      <c r="AE347" s="45">
        <v>199108</v>
      </c>
      <c r="AF347">
        <f>'Q2 DATA 1965-2021'!P328-'Q2 DATA 1965-2021'!AM328</f>
        <v>2.29</v>
      </c>
      <c r="AG347" s="47">
        <v>2.3199999999999998</v>
      </c>
      <c r="AH347" s="47">
        <v>0.46</v>
      </c>
      <c r="AT347" s="45">
        <v>199108</v>
      </c>
      <c r="AU347">
        <f>'Q2 DATA 1965-2021'!Q328-'Q2 DATA 1965-2021'!AM328</f>
        <v>1.67</v>
      </c>
      <c r="AV347" s="47">
        <v>2.3199999999999998</v>
      </c>
      <c r="AW347" s="47">
        <v>0.46</v>
      </c>
      <c r="BI347" s="45">
        <v>199108</v>
      </c>
      <c r="BJ347">
        <f>'Q2 DATA 1965-2021'!R328-'Q2 DATA 1965-2021'!AM328</f>
        <v>2.66</v>
      </c>
      <c r="BK347" s="47">
        <v>2.3199999999999998</v>
      </c>
      <c r="BL347" s="47">
        <v>0.46</v>
      </c>
    </row>
    <row r="348" spans="1:64" x14ac:dyDescent="0.2">
      <c r="A348" s="45">
        <v>199109</v>
      </c>
      <c r="B348">
        <f>'Q2 DATA 1965-2021'!N329-'Q2 DATA 1965-2021'!AM329</f>
        <v>-2.1</v>
      </c>
      <c r="C348" s="47">
        <v>-1.59</v>
      </c>
      <c r="D348" s="47">
        <v>0.46</v>
      </c>
      <c r="P348" s="45">
        <v>199109</v>
      </c>
      <c r="Q348">
        <f>'Q2 DATA 1965-2021'!O329-'Q2 DATA 1965-2021'!AM329</f>
        <v>-1.57</v>
      </c>
      <c r="R348" s="47">
        <v>-1.59</v>
      </c>
      <c r="S348" s="47">
        <v>0.46</v>
      </c>
      <c r="AE348" s="45">
        <v>199109</v>
      </c>
      <c r="AF348">
        <f>'Q2 DATA 1965-2021'!P329-'Q2 DATA 1965-2021'!AM329</f>
        <v>-1.22</v>
      </c>
      <c r="AG348" s="47">
        <v>-1.59</v>
      </c>
      <c r="AH348" s="47">
        <v>0.46</v>
      </c>
      <c r="AT348" s="45">
        <v>199109</v>
      </c>
      <c r="AU348">
        <f>'Q2 DATA 1965-2021'!Q329-'Q2 DATA 1965-2021'!AM329</f>
        <v>3.999999999999998E-2</v>
      </c>
      <c r="AV348" s="47">
        <v>-1.59</v>
      </c>
      <c r="AW348" s="47">
        <v>0.46</v>
      </c>
      <c r="BI348" s="45">
        <v>199109</v>
      </c>
      <c r="BJ348">
        <f>'Q2 DATA 1965-2021'!R329-'Q2 DATA 1965-2021'!AM329</f>
        <v>-3.14</v>
      </c>
      <c r="BK348" s="47">
        <v>-1.59</v>
      </c>
      <c r="BL348" s="47">
        <v>0.46</v>
      </c>
    </row>
    <row r="349" spans="1:64" x14ac:dyDescent="0.2">
      <c r="A349" s="45">
        <v>199110</v>
      </c>
      <c r="B349">
        <f>'Q2 DATA 1965-2021'!N330-'Q2 DATA 1965-2021'!AM330</f>
        <v>1.32</v>
      </c>
      <c r="C349" s="47">
        <v>1.29</v>
      </c>
      <c r="D349" s="47">
        <v>0.42</v>
      </c>
      <c r="P349" s="45">
        <v>199110</v>
      </c>
      <c r="Q349">
        <f>'Q2 DATA 1965-2021'!O330-'Q2 DATA 1965-2021'!AM330</f>
        <v>0.52</v>
      </c>
      <c r="R349" s="47">
        <v>1.29</v>
      </c>
      <c r="S349" s="47">
        <v>0.42</v>
      </c>
      <c r="AE349" s="45">
        <v>199110</v>
      </c>
      <c r="AF349">
        <f>'Q2 DATA 1965-2021'!P330-'Q2 DATA 1965-2021'!AM330</f>
        <v>1.4500000000000002</v>
      </c>
      <c r="AG349" s="47">
        <v>1.29</v>
      </c>
      <c r="AH349" s="47">
        <v>0.42</v>
      </c>
      <c r="AT349" s="45">
        <v>199110</v>
      </c>
      <c r="AU349">
        <f>'Q2 DATA 1965-2021'!Q330-'Q2 DATA 1965-2021'!AM330</f>
        <v>2.5</v>
      </c>
      <c r="AV349" s="47">
        <v>1.29</v>
      </c>
      <c r="AW349" s="47">
        <v>0.42</v>
      </c>
      <c r="BI349" s="45">
        <v>199110</v>
      </c>
      <c r="BJ349">
        <f>'Q2 DATA 1965-2021'!R330-'Q2 DATA 1965-2021'!AM330</f>
        <v>1.52</v>
      </c>
      <c r="BK349" s="47">
        <v>1.29</v>
      </c>
      <c r="BL349" s="47">
        <v>0.42</v>
      </c>
    </row>
    <row r="350" spans="1:64" x14ac:dyDescent="0.2">
      <c r="A350" s="45">
        <v>199111</v>
      </c>
      <c r="B350">
        <f>'Q2 DATA 1965-2021'!N331-'Q2 DATA 1965-2021'!AM331</f>
        <v>-1.96</v>
      </c>
      <c r="C350" s="47">
        <v>-4.1900000000000004</v>
      </c>
      <c r="D350" s="47">
        <v>0.39</v>
      </c>
      <c r="P350" s="45">
        <v>199111</v>
      </c>
      <c r="Q350">
        <f>'Q2 DATA 1965-2021'!O331-'Q2 DATA 1965-2021'!AM331</f>
        <v>-5.7399999999999993</v>
      </c>
      <c r="R350" s="47">
        <v>-4.1900000000000004</v>
      </c>
      <c r="S350" s="47">
        <v>0.39</v>
      </c>
      <c r="AE350" s="45">
        <v>199111</v>
      </c>
      <c r="AF350">
        <f>'Q2 DATA 1965-2021'!P331-'Q2 DATA 1965-2021'!AM331</f>
        <v>-5.3</v>
      </c>
      <c r="AG350" s="47">
        <v>-4.1900000000000004</v>
      </c>
      <c r="AH350" s="47">
        <v>0.39</v>
      </c>
      <c r="AT350" s="45">
        <v>199111</v>
      </c>
      <c r="AU350">
        <f>'Q2 DATA 1965-2021'!Q331-'Q2 DATA 1965-2021'!AM331</f>
        <v>-4.12</v>
      </c>
      <c r="AV350" s="47">
        <v>-4.1900000000000004</v>
      </c>
      <c r="AW350" s="47">
        <v>0.39</v>
      </c>
      <c r="BI350" s="45">
        <v>199111</v>
      </c>
      <c r="BJ350">
        <f>'Q2 DATA 1965-2021'!R331-'Q2 DATA 1965-2021'!AM331</f>
        <v>-7.06</v>
      </c>
      <c r="BK350" s="47">
        <v>-4.1900000000000004</v>
      </c>
      <c r="BL350" s="47">
        <v>0.39</v>
      </c>
    </row>
    <row r="351" spans="1:64" x14ac:dyDescent="0.2">
      <c r="A351" s="45">
        <v>199112</v>
      </c>
      <c r="B351">
        <f>'Q2 DATA 1965-2021'!N332-'Q2 DATA 1965-2021'!AM332</f>
        <v>14.489999999999998</v>
      </c>
      <c r="C351" s="47">
        <v>10.84</v>
      </c>
      <c r="D351" s="47">
        <v>0.38</v>
      </c>
      <c r="P351" s="45">
        <v>199112</v>
      </c>
      <c r="Q351">
        <f>'Q2 DATA 1965-2021'!O332-'Q2 DATA 1965-2021'!AM332</f>
        <v>8.5299999999999994</v>
      </c>
      <c r="R351" s="47">
        <v>10.84</v>
      </c>
      <c r="S351" s="47">
        <v>0.38</v>
      </c>
      <c r="AE351" s="45">
        <v>199112</v>
      </c>
      <c r="AF351">
        <f>'Q2 DATA 1965-2021'!P332-'Q2 DATA 1965-2021'!AM332</f>
        <v>8.01</v>
      </c>
      <c r="AG351" s="47">
        <v>10.84</v>
      </c>
      <c r="AH351" s="47">
        <v>0.38</v>
      </c>
      <c r="AT351" s="45">
        <v>199112</v>
      </c>
      <c r="AU351">
        <f>'Q2 DATA 1965-2021'!Q332-'Q2 DATA 1965-2021'!AM332</f>
        <v>7.0600000000000005</v>
      </c>
      <c r="AV351" s="47">
        <v>10.84</v>
      </c>
      <c r="AW351" s="47">
        <v>0.38</v>
      </c>
      <c r="BI351" s="45">
        <v>199112</v>
      </c>
      <c r="BJ351">
        <f>'Q2 DATA 1965-2021'!R332-'Q2 DATA 1965-2021'!AM332</f>
        <v>10.379999999999999</v>
      </c>
      <c r="BK351" s="47">
        <v>10.84</v>
      </c>
      <c r="BL351" s="47">
        <v>0.38</v>
      </c>
    </row>
    <row r="352" spans="1:64" x14ac:dyDescent="0.2">
      <c r="A352" s="45">
        <v>199201</v>
      </c>
      <c r="B352">
        <f>'Q2 DATA 1965-2021'!N333-'Q2 DATA 1965-2021'!AM333</f>
        <v>-2.3699999999999997</v>
      </c>
      <c r="C352" s="47">
        <v>-0.59</v>
      </c>
      <c r="D352" s="47">
        <v>0.34</v>
      </c>
      <c r="P352" s="45">
        <v>199201</v>
      </c>
      <c r="Q352">
        <f>'Q2 DATA 1965-2021'!O333-'Q2 DATA 1965-2021'!AM333</f>
        <v>-1.18</v>
      </c>
      <c r="R352" s="47">
        <v>-0.59</v>
      </c>
      <c r="S352" s="47">
        <v>0.34</v>
      </c>
      <c r="AE352" s="45">
        <v>199201</v>
      </c>
      <c r="AF352">
        <f>'Q2 DATA 1965-2021'!P333-'Q2 DATA 1965-2021'!AM333</f>
        <v>-0.64</v>
      </c>
      <c r="AG352" s="47">
        <v>-0.59</v>
      </c>
      <c r="AH352" s="47">
        <v>0.34</v>
      </c>
      <c r="AT352" s="45">
        <v>199201</v>
      </c>
      <c r="AU352">
        <f>'Q2 DATA 1965-2021'!Q333-'Q2 DATA 1965-2021'!AM333</f>
        <v>1.21</v>
      </c>
      <c r="AV352" s="47">
        <v>-0.59</v>
      </c>
      <c r="AW352" s="47">
        <v>0.34</v>
      </c>
      <c r="BI352" s="45">
        <v>199201</v>
      </c>
      <c r="BJ352">
        <f>'Q2 DATA 1965-2021'!R333-'Q2 DATA 1965-2021'!AM333</f>
        <v>8.01</v>
      </c>
      <c r="BK352" s="47">
        <v>-0.59</v>
      </c>
      <c r="BL352" s="47">
        <v>0.34</v>
      </c>
    </row>
    <row r="353" spans="1:64" x14ac:dyDescent="0.2">
      <c r="A353" s="45">
        <v>199202</v>
      </c>
      <c r="B353">
        <f>'Q2 DATA 1965-2021'!N334-'Q2 DATA 1965-2021'!AM334</f>
        <v>-0.23000000000000004</v>
      </c>
      <c r="C353" s="47">
        <v>1.0900000000000001</v>
      </c>
      <c r="D353" s="47">
        <v>0.28000000000000003</v>
      </c>
      <c r="P353" s="45">
        <v>199202</v>
      </c>
      <c r="Q353">
        <f>'Q2 DATA 1965-2021'!O334-'Q2 DATA 1965-2021'!AM334</f>
        <v>0</v>
      </c>
      <c r="R353" s="47">
        <v>1.0900000000000001</v>
      </c>
      <c r="S353" s="47">
        <v>0.28000000000000003</v>
      </c>
      <c r="AE353" s="45">
        <v>199202</v>
      </c>
      <c r="AF353">
        <f>'Q2 DATA 1965-2021'!P334-'Q2 DATA 1965-2021'!AM334</f>
        <v>2.0199999999999996</v>
      </c>
      <c r="AG353" s="47">
        <v>1.0900000000000001</v>
      </c>
      <c r="AH353" s="47">
        <v>0.28000000000000003</v>
      </c>
      <c r="AT353" s="45">
        <v>199202</v>
      </c>
      <c r="AU353">
        <f>'Q2 DATA 1965-2021'!Q334-'Q2 DATA 1965-2021'!AM334</f>
        <v>3.3899999999999997</v>
      </c>
      <c r="AV353" s="47">
        <v>1.0900000000000001</v>
      </c>
      <c r="AW353" s="47">
        <v>0.28000000000000003</v>
      </c>
      <c r="BI353" s="45">
        <v>199202</v>
      </c>
      <c r="BJ353">
        <f>'Q2 DATA 1965-2021'!R334-'Q2 DATA 1965-2021'!AM334</f>
        <v>7.9899999999999993</v>
      </c>
      <c r="BK353" s="47">
        <v>1.0900000000000001</v>
      </c>
      <c r="BL353" s="47">
        <v>0.28000000000000003</v>
      </c>
    </row>
    <row r="354" spans="1:64" x14ac:dyDescent="0.2">
      <c r="A354" s="45">
        <v>199203</v>
      </c>
      <c r="B354">
        <f>'Q2 DATA 1965-2021'!N335-'Q2 DATA 1965-2021'!AM335</f>
        <v>-3.82</v>
      </c>
      <c r="C354" s="47">
        <v>-2.66</v>
      </c>
      <c r="D354" s="47">
        <v>0.34</v>
      </c>
      <c r="P354" s="45">
        <v>199203</v>
      </c>
      <c r="Q354">
        <f>'Q2 DATA 1965-2021'!O335-'Q2 DATA 1965-2021'!AM335</f>
        <v>-2.14</v>
      </c>
      <c r="R354" s="47">
        <v>-2.66</v>
      </c>
      <c r="S354" s="47">
        <v>0.34</v>
      </c>
      <c r="AE354" s="45">
        <v>199203</v>
      </c>
      <c r="AF354">
        <f>'Q2 DATA 1965-2021'!P335-'Q2 DATA 1965-2021'!AM335</f>
        <v>-1</v>
      </c>
      <c r="AG354" s="47">
        <v>-2.66</v>
      </c>
      <c r="AH354" s="47">
        <v>0.34</v>
      </c>
      <c r="AT354" s="45">
        <v>199203</v>
      </c>
      <c r="AU354">
        <f>'Q2 DATA 1965-2021'!Q335-'Q2 DATA 1965-2021'!AM335</f>
        <v>-1.4200000000000002</v>
      </c>
      <c r="AV354" s="47">
        <v>-2.66</v>
      </c>
      <c r="AW354" s="47">
        <v>0.34</v>
      </c>
      <c r="BI354" s="45">
        <v>199203</v>
      </c>
      <c r="BJ354">
        <f>'Q2 DATA 1965-2021'!R335-'Q2 DATA 1965-2021'!AM335</f>
        <v>-0.90000000000000013</v>
      </c>
      <c r="BK354" s="47">
        <v>-2.66</v>
      </c>
      <c r="BL354" s="47">
        <v>0.34</v>
      </c>
    </row>
    <row r="355" spans="1:64" x14ac:dyDescent="0.2">
      <c r="A355" s="45">
        <v>199204</v>
      </c>
      <c r="B355">
        <f>'Q2 DATA 1965-2021'!N336-'Q2 DATA 1965-2021'!AM336</f>
        <v>-1.32</v>
      </c>
      <c r="C355" s="47">
        <v>1.07</v>
      </c>
      <c r="D355" s="47">
        <v>0.32</v>
      </c>
      <c r="P355" s="45">
        <v>199204</v>
      </c>
      <c r="Q355">
        <f>'Q2 DATA 1965-2021'!O336-'Q2 DATA 1965-2021'!AM336</f>
        <v>3.77</v>
      </c>
      <c r="R355" s="47">
        <v>1.07</v>
      </c>
      <c r="S355" s="47">
        <v>0.32</v>
      </c>
      <c r="AE355" s="45">
        <v>199204</v>
      </c>
      <c r="AF355">
        <f>'Q2 DATA 1965-2021'!P336-'Q2 DATA 1965-2021'!AM336</f>
        <v>3.0300000000000002</v>
      </c>
      <c r="AG355" s="47">
        <v>1.07</v>
      </c>
      <c r="AH355" s="47">
        <v>0.32</v>
      </c>
      <c r="AT355" s="45">
        <v>199204</v>
      </c>
      <c r="AU355">
        <f>'Q2 DATA 1965-2021'!Q336-'Q2 DATA 1965-2021'!AM336</f>
        <v>2.08</v>
      </c>
      <c r="AV355" s="47">
        <v>1.07</v>
      </c>
      <c r="AW355" s="47">
        <v>0.32</v>
      </c>
      <c r="BI355" s="45">
        <v>199204</v>
      </c>
      <c r="BJ355">
        <f>'Q2 DATA 1965-2021'!R336-'Q2 DATA 1965-2021'!AM336</f>
        <v>3.62</v>
      </c>
      <c r="BK355" s="47">
        <v>1.07</v>
      </c>
      <c r="BL355" s="47">
        <v>0.32</v>
      </c>
    </row>
    <row r="356" spans="1:64" x14ac:dyDescent="0.2">
      <c r="A356" s="45">
        <v>199205</v>
      </c>
      <c r="B356">
        <f>'Q2 DATA 1965-2021'!N337-'Q2 DATA 1965-2021'!AM337</f>
        <v>0.65999999999999992</v>
      </c>
      <c r="C356" s="47">
        <v>0.3</v>
      </c>
      <c r="D356" s="47">
        <v>0.28000000000000003</v>
      </c>
      <c r="P356" s="45">
        <v>199205</v>
      </c>
      <c r="Q356">
        <f>'Q2 DATA 1965-2021'!O337-'Q2 DATA 1965-2021'!AM337</f>
        <v>0.06</v>
      </c>
      <c r="R356" s="47">
        <v>0.3</v>
      </c>
      <c r="S356" s="47">
        <v>0.28000000000000003</v>
      </c>
      <c r="AE356" s="45">
        <v>199205</v>
      </c>
      <c r="AF356">
        <f>'Q2 DATA 1965-2021'!P337-'Q2 DATA 1965-2021'!AM337</f>
        <v>0.27</v>
      </c>
      <c r="AG356" s="47">
        <v>0.3</v>
      </c>
      <c r="AH356" s="47">
        <v>0.28000000000000003</v>
      </c>
      <c r="AT356" s="45">
        <v>199205</v>
      </c>
      <c r="AU356">
        <f>'Q2 DATA 1965-2021'!Q337-'Q2 DATA 1965-2021'!AM337</f>
        <v>0</v>
      </c>
      <c r="AV356" s="47">
        <v>0.3</v>
      </c>
      <c r="AW356" s="47">
        <v>0.28000000000000003</v>
      </c>
      <c r="BI356" s="45">
        <v>199205</v>
      </c>
      <c r="BJ356">
        <f>'Q2 DATA 1965-2021'!R337-'Q2 DATA 1965-2021'!AM337</f>
        <v>0.94</v>
      </c>
      <c r="BK356" s="47">
        <v>0.3</v>
      </c>
      <c r="BL356" s="47">
        <v>0.28000000000000003</v>
      </c>
    </row>
    <row r="357" spans="1:64" x14ac:dyDescent="0.2">
      <c r="A357" s="45">
        <v>199206</v>
      </c>
      <c r="B357">
        <f>'Q2 DATA 1965-2021'!N338-'Q2 DATA 1965-2021'!AM338</f>
        <v>-3.52</v>
      </c>
      <c r="C357" s="47">
        <v>-2.34</v>
      </c>
      <c r="D357" s="47">
        <v>0.32</v>
      </c>
      <c r="P357" s="45">
        <v>199206</v>
      </c>
      <c r="Q357">
        <f>'Q2 DATA 1965-2021'!O338-'Q2 DATA 1965-2021'!AM338</f>
        <v>-1.17</v>
      </c>
      <c r="R357" s="47">
        <v>-2.34</v>
      </c>
      <c r="S357" s="47">
        <v>0.32</v>
      </c>
      <c r="AE357" s="45">
        <v>199206</v>
      </c>
      <c r="AF357">
        <f>'Q2 DATA 1965-2021'!P338-'Q2 DATA 1965-2021'!AM338</f>
        <v>-2.5</v>
      </c>
      <c r="AG357" s="47">
        <v>-2.34</v>
      </c>
      <c r="AH357" s="47">
        <v>0.32</v>
      </c>
      <c r="AT357" s="45">
        <v>199206</v>
      </c>
      <c r="AU357">
        <f>'Q2 DATA 1965-2021'!Q338-'Q2 DATA 1965-2021'!AM338</f>
        <v>-0.53</v>
      </c>
      <c r="AV357" s="47">
        <v>-2.34</v>
      </c>
      <c r="AW357" s="47">
        <v>0.32</v>
      </c>
      <c r="BI357" s="45">
        <v>199206</v>
      </c>
      <c r="BJ357">
        <f>'Q2 DATA 1965-2021'!R338-'Q2 DATA 1965-2021'!AM338</f>
        <v>-0.91999999999999993</v>
      </c>
      <c r="BK357" s="47">
        <v>-2.34</v>
      </c>
      <c r="BL357" s="47">
        <v>0.32</v>
      </c>
    </row>
    <row r="358" spans="1:64" x14ac:dyDescent="0.2">
      <c r="A358" s="45">
        <v>199207</v>
      </c>
      <c r="B358">
        <f>'Q2 DATA 1965-2021'!N339-'Q2 DATA 1965-2021'!AM339</f>
        <v>4.5</v>
      </c>
      <c r="C358" s="47">
        <v>3.77</v>
      </c>
      <c r="D358" s="47">
        <v>0.31</v>
      </c>
      <c r="P358" s="45">
        <v>199207</v>
      </c>
      <c r="Q358">
        <f>'Q2 DATA 1965-2021'!O339-'Q2 DATA 1965-2021'!AM339</f>
        <v>3.38</v>
      </c>
      <c r="R358" s="47">
        <v>3.77</v>
      </c>
      <c r="S358" s="47">
        <v>0.31</v>
      </c>
      <c r="AE358" s="45">
        <v>199207</v>
      </c>
      <c r="AF358">
        <f>'Q2 DATA 1965-2021'!P339-'Q2 DATA 1965-2021'!AM339</f>
        <v>3.63</v>
      </c>
      <c r="AG358" s="47">
        <v>3.77</v>
      </c>
      <c r="AH358" s="47">
        <v>0.31</v>
      </c>
      <c r="AT358" s="45">
        <v>199207</v>
      </c>
      <c r="AU358">
        <f>'Q2 DATA 1965-2021'!Q339-'Q2 DATA 1965-2021'!AM339</f>
        <v>4.32</v>
      </c>
      <c r="AV358" s="47">
        <v>3.77</v>
      </c>
      <c r="AW358" s="47">
        <v>0.31</v>
      </c>
      <c r="BI358" s="45">
        <v>199207</v>
      </c>
      <c r="BJ358">
        <f>'Q2 DATA 1965-2021'!R339-'Q2 DATA 1965-2021'!AM339</f>
        <v>0.81999999999999984</v>
      </c>
      <c r="BK358" s="47">
        <v>3.77</v>
      </c>
      <c r="BL358" s="47">
        <v>0.31</v>
      </c>
    </row>
    <row r="359" spans="1:64" x14ac:dyDescent="0.2">
      <c r="A359" s="45">
        <v>199208</v>
      </c>
      <c r="B359">
        <f>'Q2 DATA 1965-2021'!N340-'Q2 DATA 1965-2021'!AM340</f>
        <v>-1.34</v>
      </c>
      <c r="C359" s="47">
        <v>-2.38</v>
      </c>
      <c r="D359" s="47">
        <v>0.26</v>
      </c>
      <c r="P359" s="45">
        <v>199208</v>
      </c>
      <c r="Q359">
        <f>'Q2 DATA 1965-2021'!O340-'Q2 DATA 1965-2021'!AM340</f>
        <v>-3.24</v>
      </c>
      <c r="R359" s="47">
        <v>-2.38</v>
      </c>
      <c r="S359" s="47">
        <v>0.26</v>
      </c>
      <c r="AE359" s="45">
        <v>199208</v>
      </c>
      <c r="AF359">
        <f>'Q2 DATA 1965-2021'!P340-'Q2 DATA 1965-2021'!AM340</f>
        <v>-1.64</v>
      </c>
      <c r="AG359" s="47">
        <v>-2.38</v>
      </c>
      <c r="AH359" s="47">
        <v>0.26</v>
      </c>
      <c r="AT359" s="45">
        <v>199208</v>
      </c>
      <c r="AU359">
        <f>'Q2 DATA 1965-2021'!Q340-'Q2 DATA 1965-2021'!AM340</f>
        <v>-2.7300000000000004</v>
      </c>
      <c r="AV359" s="47">
        <v>-2.38</v>
      </c>
      <c r="AW359" s="47">
        <v>0.26</v>
      </c>
      <c r="BI359" s="45">
        <v>199208</v>
      </c>
      <c r="BJ359">
        <f>'Q2 DATA 1965-2021'!R340-'Q2 DATA 1965-2021'!AM340</f>
        <v>-6.51</v>
      </c>
      <c r="BK359" s="47">
        <v>-2.38</v>
      </c>
      <c r="BL359" s="47">
        <v>0.26</v>
      </c>
    </row>
    <row r="360" spans="1:64" x14ac:dyDescent="0.2">
      <c r="A360" s="45">
        <v>199209</v>
      </c>
      <c r="B360">
        <f>'Q2 DATA 1965-2021'!N341-'Q2 DATA 1965-2021'!AM341</f>
        <v>0.62</v>
      </c>
      <c r="C360" s="47">
        <v>1.19</v>
      </c>
      <c r="D360" s="47">
        <v>0.26</v>
      </c>
      <c r="P360" s="45">
        <v>199209</v>
      </c>
      <c r="Q360">
        <f>'Q2 DATA 1965-2021'!O341-'Q2 DATA 1965-2021'!AM341</f>
        <v>3.01</v>
      </c>
      <c r="R360" s="47">
        <v>1.19</v>
      </c>
      <c r="S360" s="47">
        <v>0.26</v>
      </c>
      <c r="AE360" s="45">
        <v>199209</v>
      </c>
      <c r="AF360">
        <f>'Q2 DATA 1965-2021'!P341-'Q2 DATA 1965-2021'!AM341</f>
        <v>0.55000000000000004</v>
      </c>
      <c r="AG360" s="47">
        <v>1.19</v>
      </c>
      <c r="AH360" s="47">
        <v>0.26</v>
      </c>
      <c r="AT360" s="45">
        <v>199209</v>
      </c>
      <c r="AU360">
        <f>'Q2 DATA 1965-2021'!Q341-'Q2 DATA 1965-2021'!AM341</f>
        <v>0.8600000000000001</v>
      </c>
      <c r="AV360" s="47">
        <v>1.19</v>
      </c>
      <c r="AW360" s="47">
        <v>0.26</v>
      </c>
      <c r="BI360" s="45">
        <v>199209</v>
      </c>
      <c r="BJ360">
        <f>'Q2 DATA 1965-2021'!R341-'Q2 DATA 1965-2021'!AM341</f>
        <v>0.35</v>
      </c>
      <c r="BK360" s="47">
        <v>1.19</v>
      </c>
      <c r="BL360" s="47">
        <v>0.26</v>
      </c>
    </row>
    <row r="361" spans="1:64" x14ac:dyDescent="0.2">
      <c r="A361" s="45">
        <v>199210</v>
      </c>
      <c r="B361">
        <f>'Q2 DATA 1965-2021'!N342-'Q2 DATA 1965-2021'!AM342</f>
        <v>2.44</v>
      </c>
      <c r="C361" s="47">
        <v>1.02</v>
      </c>
      <c r="D361" s="47">
        <v>0.23</v>
      </c>
      <c r="P361" s="45">
        <v>199210</v>
      </c>
      <c r="Q361">
        <f>'Q2 DATA 1965-2021'!O342-'Q2 DATA 1965-2021'!AM342</f>
        <v>1.49</v>
      </c>
      <c r="R361" s="47">
        <v>1.02</v>
      </c>
      <c r="S361" s="47">
        <v>0.23</v>
      </c>
      <c r="AE361" s="45">
        <v>199210</v>
      </c>
      <c r="AF361">
        <f>'Q2 DATA 1965-2021'!P342-'Q2 DATA 1965-2021'!AM342</f>
        <v>-1.8599999999999999</v>
      </c>
      <c r="AG361" s="47">
        <v>1.02</v>
      </c>
      <c r="AH361" s="47">
        <v>0.23</v>
      </c>
      <c r="AT361" s="45">
        <v>199210</v>
      </c>
      <c r="AU361">
        <f>'Q2 DATA 1965-2021'!Q342-'Q2 DATA 1965-2021'!AM342</f>
        <v>0.67</v>
      </c>
      <c r="AV361" s="47">
        <v>1.02</v>
      </c>
      <c r="AW361" s="47">
        <v>0.23</v>
      </c>
      <c r="BI361" s="45">
        <v>199210</v>
      </c>
      <c r="BJ361">
        <f>'Q2 DATA 1965-2021'!R342-'Q2 DATA 1965-2021'!AM342</f>
        <v>1.31</v>
      </c>
      <c r="BK361" s="47">
        <v>1.02</v>
      </c>
      <c r="BL361" s="47">
        <v>0.23</v>
      </c>
    </row>
    <row r="362" spans="1:64" x14ac:dyDescent="0.2">
      <c r="A362" s="45">
        <v>199211</v>
      </c>
      <c r="B362">
        <f>'Q2 DATA 1965-2021'!N343-'Q2 DATA 1965-2021'!AM343</f>
        <v>4.5299999999999994</v>
      </c>
      <c r="C362" s="47">
        <v>4.13</v>
      </c>
      <c r="D362" s="47">
        <v>0.23</v>
      </c>
      <c r="P362" s="45">
        <v>199211</v>
      </c>
      <c r="Q362">
        <f>'Q2 DATA 1965-2021'!O343-'Q2 DATA 1965-2021'!AM343</f>
        <v>5.0599999999999996</v>
      </c>
      <c r="R362" s="47">
        <v>4.13</v>
      </c>
      <c r="S362" s="47">
        <v>0.23</v>
      </c>
      <c r="AE362" s="45">
        <v>199211</v>
      </c>
      <c r="AF362">
        <f>'Q2 DATA 1965-2021'!P343-'Q2 DATA 1965-2021'!AM343</f>
        <v>1.75</v>
      </c>
      <c r="AG362" s="47">
        <v>4.13</v>
      </c>
      <c r="AH362" s="47">
        <v>0.23</v>
      </c>
      <c r="AT362" s="45">
        <v>199211</v>
      </c>
      <c r="AU362">
        <f>'Q2 DATA 1965-2021'!Q343-'Q2 DATA 1965-2021'!AM343</f>
        <v>3.1</v>
      </c>
      <c r="AV362" s="47">
        <v>4.13</v>
      </c>
      <c r="AW362" s="47">
        <v>0.23</v>
      </c>
      <c r="BI362" s="45">
        <v>199211</v>
      </c>
      <c r="BJ362">
        <f>'Q2 DATA 1965-2021'!R343-'Q2 DATA 1965-2021'!AM343</f>
        <v>6.59</v>
      </c>
      <c r="BK362" s="47">
        <v>4.13</v>
      </c>
      <c r="BL362" s="47">
        <v>0.23</v>
      </c>
    </row>
    <row r="363" spans="1:64" x14ac:dyDescent="0.2">
      <c r="A363" s="45">
        <v>199212</v>
      </c>
      <c r="B363">
        <f>'Q2 DATA 1965-2021'!N344-'Q2 DATA 1965-2021'!AM344</f>
        <v>-0.37</v>
      </c>
      <c r="C363" s="47">
        <v>1.53</v>
      </c>
      <c r="D363" s="47">
        <v>0.28000000000000003</v>
      </c>
      <c r="P363" s="45">
        <v>199212</v>
      </c>
      <c r="Q363">
        <f>'Q2 DATA 1965-2021'!O344-'Q2 DATA 1965-2021'!AM344</f>
        <v>3.26</v>
      </c>
      <c r="R363" s="47">
        <v>1.53</v>
      </c>
      <c r="S363" s="47">
        <v>0.28000000000000003</v>
      </c>
      <c r="AE363" s="45">
        <v>199212</v>
      </c>
      <c r="AF363">
        <f>'Q2 DATA 1965-2021'!P344-'Q2 DATA 1965-2021'!AM344</f>
        <v>1.29</v>
      </c>
      <c r="AG363" s="47">
        <v>1.53</v>
      </c>
      <c r="AH363" s="47">
        <v>0.28000000000000003</v>
      </c>
      <c r="AT363" s="45">
        <v>199212</v>
      </c>
      <c r="AU363">
        <f>'Q2 DATA 1965-2021'!Q344-'Q2 DATA 1965-2021'!AM344</f>
        <v>3.24</v>
      </c>
      <c r="AV363" s="47">
        <v>1.53</v>
      </c>
      <c r="AW363" s="47">
        <v>0.28000000000000003</v>
      </c>
      <c r="BI363" s="45">
        <v>199212</v>
      </c>
      <c r="BJ363">
        <f>'Q2 DATA 1965-2021'!R344-'Q2 DATA 1965-2021'!AM344</f>
        <v>3.5700000000000003</v>
      </c>
      <c r="BK363" s="47">
        <v>1.53</v>
      </c>
      <c r="BL363" s="47">
        <v>0.28000000000000003</v>
      </c>
    </row>
    <row r="364" spans="1:64" x14ac:dyDescent="0.2">
      <c r="A364" s="45">
        <v>199301</v>
      </c>
      <c r="B364">
        <f>'Q2 DATA 1965-2021'!N345-'Q2 DATA 1965-2021'!AM345</f>
        <v>-2.04</v>
      </c>
      <c r="C364" s="47">
        <v>0.93</v>
      </c>
      <c r="D364" s="47">
        <v>0.23</v>
      </c>
      <c r="P364" s="45">
        <v>199301</v>
      </c>
      <c r="Q364">
        <f>'Q2 DATA 1965-2021'!O345-'Q2 DATA 1965-2021'!AM345</f>
        <v>1.33</v>
      </c>
      <c r="R364" s="47">
        <v>0.93</v>
      </c>
      <c r="S364" s="47">
        <v>0.23</v>
      </c>
      <c r="AE364" s="45">
        <v>199301</v>
      </c>
      <c r="AF364">
        <f>'Q2 DATA 1965-2021'!P345-'Q2 DATA 1965-2021'!AM345</f>
        <v>1.3800000000000001</v>
      </c>
      <c r="AG364" s="47">
        <v>0.93</v>
      </c>
      <c r="AH364" s="47">
        <v>0.23</v>
      </c>
      <c r="AT364" s="45">
        <v>199301</v>
      </c>
      <c r="AU364">
        <f>'Q2 DATA 1965-2021'!Q345-'Q2 DATA 1965-2021'!AM345</f>
        <v>3.09</v>
      </c>
      <c r="AV364" s="47">
        <v>0.93</v>
      </c>
      <c r="AW364" s="47">
        <v>0.23</v>
      </c>
      <c r="BI364" s="45">
        <v>199301</v>
      </c>
      <c r="BJ364">
        <f>'Q2 DATA 1965-2021'!R345-'Q2 DATA 1965-2021'!AM345</f>
        <v>7.18</v>
      </c>
      <c r="BK364" s="47">
        <v>0.93</v>
      </c>
      <c r="BL364" s="47">
        <v>0.23</v>
      </c>
    </row>
    <row r="365" spans="1:64" x14ac:dyDescent="0.2">
      <c r="A365" s="45">
        <v>199302</v>
      </c>
      <c r="B365">
        <f>'Q2 DATA 1965-2021'!N346-'Q2 DATA 1965-2021'!AM346</f>
        <v>-4.0999999999999996</v>
      </c>
      <c r="C365" s="47">
        <v>0.12</v>
      </c>
      <c r="D365" s="47">
        <v>0.22</v>
      </c>
      <c r="P365" s="45">
        <v>199302</v>
      </c>
      <c r="Q365">
        <f>'Q2 DATA 1965-2021'!O346-'Q2 DATA 1965-2021'!AM346</f>
        <v>1.35</v>
      </c>
      <c r="R365" s="47">
        <v>0.12</v>
      </c>
      <c r="S365" s="47">
        <v>0.22</v>
      </c>
      <c r="AE365" s="45">
        <v>199302</v>
      </c>
      <c r="AF365">
        <f>'Q2 DATA 1965-2021'!P346-'Q2 DATA 1965-2021'!AM346</f>
        <v>3.8699999999999997</v>
      </c>
      <c r="AG365" s="47">
        <v>0.12</v>
      </c>
      <c r="AH365" s="47">
        <v>0.22</v>
      </c>
      <c r="AT365" s="45">
        <v>199302</v>
      </c>
      <c r="AU365">
        <f>'Q2 DATA 1965-2021'!Q346-'Q2 DATA 1965-2021'!AM346</f>
        <v>3.55</v>
      </c>
      <c r="AV365" s="47">
        <v>0.12</v>
      </c>
      <c r="AW365" s="47">
        <v>0.22</v>
      </c>
      <c r="BI365" s="45">
        <v>199302</v>
      </c>
      <c r="BJ365">
        <f>'Q2 DATA 1965-2021'!R346-'Q2 DATA 1965-2021'!AM346</f>
        <v>1.8099999999999998</v>
      </c>
      <c r="BK365" s="47">
        <v>0.12</v>
      </c>
      <c r="BL365" s="47">
        <v>0.22</v>
      </c>
    </row>
    <row r="366" spans="1:64" x14ac:dyDescent="0.2">
      <c r="A366" s="45">
        <v>199303</v>
      </c>
      <c r="B366">
        <f>'Q2 DATA 1965-2021'!N347-'Q2 DATA 1965-2021'!AM347</f>
        <v>0.95</v>
      </c>
      <c r="C366" s="47">
        <v>2.2999999999999998</v>
      </c>
      <c r="D366" s="47">
        <v>0.25</v>
      </c>
      <c r="P366" s="45">
        <v>199303</v>
      </c>
      <c r="Q366">
        <f>'Q2 DATA 1965-2021'!O347-'Q2 DATA 1965-2021'!AM347</f>
        <v>3.39</v>
      </c>
      <c r="R366" s="47">
        <v>2.2999999999999998</v>
      </c>
      <c r="S366" s="47">
        <v>0.25</v>
      </c>
      <c r="AE366" s="45">
        <v>199303</v>
      </c>
      <c r="AF366">
        <f>'Q2 DATA 1965-2021'!P347-'Q2 DATA 1965-2021'!AM347</f>
        <v>2.78</v>
      </c>
      <c r="AG366" s="47">
        <v>2.2999999999999998</v>
      </c>
      <c r="AH366" s="47">
        <v>0.25</v>
      </c>
      <c r="AT366" s="45">
        <v>199303</v>
      </c>
      <c r="AU366">
        <f>'Q2 DATA 1965-2021'!Q347-'Q2 DATA 1965-2021'!AM347</f>
        <v>1.83</v>
      </c>
      <c r="AV366" s="47">
        <v>2.2999999999999998</v>
      </c>
      <c r="AW366" s="47">
        <v>0.25</v>
      </c>
      <c r="BI366" s="45">
        <v>199303</v>
      </c>
      <c r="BJ366">
        <f>'Q2 DATA 1965-2021'!R347-'Q2 DATA 1965-2021'!AM347</f>
        <v>3.28</v>
      </c>
      <c r="BK366" s="47">
        <v>2.2999999999999998</v>
      </c>
      <c r="BL366" s="47">
        <v>0.25</v>
      </c>
    </row>
    <row r="367" spans="1:64" x14ac:dyDescent="0.2">
      <c r="A367" s="45">
        <v>199304</v>
      </c>
      <c r="B367">
        <f>'Q2 DATA 1965-2021'!N348-'Q2 DATA 1965-2021'!AM348</f>
        <v>-5.88</v>
      </c>
      <c r="C367" s="47">
        <v>-3.05</v>
      </c>
      <c r="D367" s="47">
        <v>0.24</v>
      </c>
      <c r="P367" s="45">
        <v>199304</v>
      </c>
      <c r="Q367">
        <f>'Q2 DATA 1965-2021'!O348-'Q2 DATA 1965-2021'!AM348</f>
        <v>-2.59</v>
      </c>
      <c r="R367" s="47">
        <v>-3.05</v>
      </c>
      <c r="S367" s="47">
        <v>0.24</v>
      </c>
      <c r="AE367" s="45">
        <v>199304</v>
      </c>
      <c r="AF367">
        <f>'Q2 DATA 1965-2021'!P348-'Q2 DATA 1965-2021'!AM348</f>
        <v>-0.97</v>
      </c>
      <c r="AG367" s="47">
        <v>-3.05</v>
      </c>
      <c r="AH367" s="47">
        <v>0.24</v>
      </c>
      <c r="AT367" s="45">
        <v>199304</v>
      </c>
      <c r="AU367">
        <f>'Q2 DATA 1965-2021'!Q348-'Q2 DATA 1965-2021'!AM348</f>
        <v>-1.81</v>
      </c>
      <c r="AV367" s="47">
        <v>-3.05</v>
      </c>
      <c r="AW367" s="47">
        <v>0.24</v>
      </c>
      <c r="BI367" s="45">
        <v>199304</v>
      </c>
      <c r="BJ367">
        <f>'Q2 DATA 1965-2021'!R348-'Q2 DATA 1965-2021'!AM348</f>
        <v>-0.80999999999999994</v>
      </c>
      <c r="BK367" s="47">
        <v>-3.05</v>
      </c>
      <c r="BL367" s="47">
        <v>0.24</v>
      </c>
    </row>
    <row r="368" spans="1:64" x14ac:dyDescent="0.2">
      <c r="A368" s="45">
        <v>199305</v>
      </c>
      <c r="B368">
        <f>'Q2 DATA 1965-2021'!N349-'Q2 DATA 1965-2021'!AM349</f>
        <v>3.8799999999999994</v>
      </c>
      <c r="C368" s="47">
        <v>2.89</v>
      </c>
      <c r="D368" s="47">
        <v>0.22</v>
      </c>
      <c r="P368" s="45">
        <v>199305</v>
      </c>
      <c r="Q368">
        <f>'Q2 DATA 1965-2021'!O349-'Q2 DATA 1965-2021'!AM349</f>
        <v>4.38</v>
      </c>
      <c r="R368" s="47">
        <v>2.89</v>
      </c>
      <c r="S368" s="47">
        <v>0.22</v>
      </c>
      <c r="AE368" s="45">
        <v>199305</v>
      </c>
      <c r="AF368">
        <f>'Q2 DATA 1965-2021'!P349-'Q2 DATA 1965-2021'!AM349</f>
        <v>1.69</v>
      </c>
      <c r="AG368" s="47">
        <v>2.89</v>
      </c>
      <c r="AH368" s="47">
        <v>0.22</v>
      </c>
      <c r="AT368" s="45">
        <v>199305</v>
      </c>
      <c r="AU368">
        <f>'Q2 DATA 1965-2021'!Q349-'Q2 DATA 1965-2021'!AM349</f>
        <v>1.1400000000000001</v>
      </c>
      <c r="AV368" s="47">
        <v>2.89</v>
      </c>
      <c r="AW368" s="47">
        <v>0.22</v>
      </c>
      <c r="BI368" s="45">
        <v>199305</v>
      </c>
      <c r="BJ368">
        <f>'Q2 DATA 1965-2021'!R349-'Q2 DATA 1965-2021'!AM349</f>
        <v>1.07</v>
      </c>
      <c r="BK368" s="47">
        <v>2.89</v>
      </c>
      <c r="BL368" s="47">
        <v>0.22</v>
      </c>
    </row>
    <row r="369" spans="1:64" x14ac:dyDescent="0.2">
      <c r="A369" s="45">
        <v>199306</v>
      </c>
      <c r="B369">
        <f>'Q2 DATA 1965-2021'!N350-'Q2 DATA 1965-2021'!AM350</f>
        <v>-2.12</v>
      </c>
      <c r="C369" s="47">
        <v>0.31</v>
      </c>
      <c r="D369" s="47">
        <v>0.25</v>
      </c>
      <c r="P369" s="45">
        <v>199306</v>
      </c>
      <c r="Q369">
        <f>'Q2 DATA 1965-2021'!O350-'Q2 DATA 1965-2021'!AM350</f>
        <v>0.79</v>
      </c>
      <c r="R369" s="47">
        <v>0.31</v>
      </c>
      <c r="S369" s="47">
        <v>0.25</v>
      </c>
      <c r="AE369" s="45">
        <v>199306</v>
      </c>
      <c r="AF369">
        <f>'Q2 DATA 1965-2021'!P350-'Q2 DATA 1965-2021'!AM350</f>
        <v>0.87000000000000011</v>
      </c>
      <c r="AG369" s="47">
        <v>0.31</v>
      </c>
      <c r="AH369" s="47">
        <v>0.25</v>
      </c>
      <c r="AT369" s="45">
        <v>199306</v>
      </c>
      <c r="AU369">
        <f>'Q2 DATA 1965-2021'!Q350-'Q2 DATA 1965-2021'!AM350</f>
        <v>1.98</v>
      </c>
      <c r="AV369" s="47">
        <v>0.31</v>
      </c>
      <c r="AW369" s="47">
        <v>0.25</v>
      </c>
      <c r="BI369" s="45">
        <v>199306</v>
      </c>
      <c r="BJ369">
        <f>'Q2 DATA 1965-2021'!R350-'Q2 DATA 1965-2021'!AM350</f>
        <v>3.51</v>
      </c>
      <c r="BK369" s="47">
        <v>0.31</v>
      </c>
      <c r="BL369" s="47">
        <v>0.25</v>
      </c>
    </row>
    <row r="370" spans="1:64" x14ac:dyDescent="0.2">
      <c r="A370" s="45">
        <v>199307</v>
      </c>
      <c r="B370">
        <f>'Q2 DATA 1965-2021'!N351-'Q2 DATA 1965-2021'!AM351</f>
        <v>-3.05</v>
      </c>
      <c r="C370" s="47">
        <v>-0.34</v>
      </c>
      <c r="D370" s="47">
        <v>0.24</v>
      </c>
      <c r="P370" s="45">
        <v>199307</v>
      </c>
      <c r="Q370">
        <f>'Q2 DATA 1965-2021'!O351-'Q2 DATA 1965-2021'!AM351</f>
        <v>-0.19999999999999998</v>
      </c>
      <c r="R370" s="47">
        <v>-0.34</v>
      </c>
      <c r="S370" s="47">
        <v>0.24</v>
      </c>
      <c r="AE370" s="45">
        <v>199307</v>
      </c>
      <c r="AF370">
        <f>'Q2 DATA 1965-2021'!P351-'Q2 DATA 1965-2021'!AM351</f>
        <v>1.59</v>
      </c>
      <c r="AG370" s="47">
        <v>-0.34</v>
      </c>
      <c r="AH370" s="47">
        <v>0.24</v>
      </c>
      <c r="AT370" s="45">
        <v>199307</v>
      </c>
      <c r="AU370">
        <f>'Q2 DATA 1965-2021'!Q351-'Q2 DATA 1965-2021'!AM351</f>
        <v>1.58</v>
      </c>
      <c r="AV370" s="47">
        <v>-0.34</v>
      </c>
      <c r="AW370" s="47">
        <v>0.24</v>
      </c>
      <c r="BI370" s="45">
        <v>199307</v>
      </c>
      <c r="BJ370">
        <f>'Q2 DATA 1965-2021'!R351-'Q2 DATA 1965-2021'!AM351</f>
        <v>0.43000000000000005</v>
      </c>
      <c r="BK370" s="47">
        <v>-0.34</v>
      </c>
      <c r="BL370" s="47">
        <v>0.24</v>
      </c>
    </row>
    <row r="371" spans="1:64" x14ac:dyDescent="0.2">
      <c r="A371" s="45">
        <v>199308</v>
      </c>
      <c r="B371">
        <f>'Q2 DATA 1965-2021'!N352-'Q2 DATA 1965-2021'!AM352</f>
        <v>3.63</v>
      </c>
      <c r="C371" s="47">
        <v>3.71</v>
      </c>
      <c r="D371" s="47">
        <v>0.25</v>
      </c>
      <c r="P371" s="45">
        <v>199308</v>
      </c>
      <c r="Q371">
        <f>'Q2 DATA 1965-2021'!O352-'Q2 DATA 1965-2021'!AM352</f>
        <v>2.95</v>
      </c>
      <c r="R371" s="47">
        <v>3.71</v>
      </c>
      <c r="S371" s="47">
        <v>0.25</v>
      </c>
      <c r="AE371" s="45">
        <v>199308</v>
      </c>
      <c r="AF371">
        <f>'Q2 DATA 1965-2021'!P352-'Q2 DATA 1965-2021'!AM352</f>
        <v>3.76</v>
      </c>
      <c r="AG371" s="47">
        <v>3.71</v>
      </c>
      <c r="AH371" s="47">
        <v>0.25</v>
      </c>
      <c r="AT371" s="45">
        <v>199308</v>
      </c>
      <c r="AU371">
        <f>'Q2 DATA 1965-2021'!Q352-'Q2 DATA 1965-2021'!AM352</f>
        <v>3.84</v>
      </c>
      <c r="AV371" s="47">
        <v>3.71</v>
      </c>
      <c r="AW371" s="47">
        <v>0.25</v>
      </c>
      <c r="BI371" s="45">
        <v>199308</v>
      </c>
      <c r="BJ371">
        <f>'Q2 DATA 1965-2021'!R352-'Q2 DATA 1965-2021'!AM352</f>
        <v>3.66</v>
      </c>
      <c r="BK371" s="47">
        <v>3.71</v>
      </c>
      <c r="BL371" s="47">
        <v>0.25</v>
      </c>
    </row>
    <row r="372" spans="1:64" x14ac:dyDescent="0.2">
      <c r="A372" s="45">
        <v>199309</v>
      </c>
      <c r="B372">
        <f>'Q2 DATA 1965-2021'!N353-'Q2 DATA 1965-2021'!AM353</f>
        <v>-0.65</v>
      </c>
      <c r="C372" s="47">
        <v>-0.12</v>
      </c>
      <c r="D372" s="47">
        <v>0.26</v>
      </c>
      <c r="P372" s="45">
        <v>199309</v>
      </c>
      <c r="Q372">
        <f>'Q2 DATA 1965-2021'!O353-'Q2 DATA 1965-2021'!AM353</f>
        <v>-0.96</v>
      </c>
      <c r="R372" s="47">
        <v>-0.12</v>
      </c>
      <c r="S372" s="47">
        <v>0.26</v>
      </c>
      <c r="AE372" s="45">
        <v>199309</v>
      </c>
      <c r="AF372">
        <f>'Q2 DATA 1965-2021'!P353-'Q2 DATA 1965-2021'!AM353</f>
        <v>0.36</v>
      </c>
      <c r="AG372" s="47">
        <v>-0.12</v>
      </c>
      <c r="AH372" s="47">
        <v>0.26</v>
      </c>
      <c r="AT372" s="45">
        <v>199309</v>
      </c>
      <c r="AU372">
        <f>'Q2 DATA 1965-2021'!Q353-'Q2 DATA 1965-2021'!AM353</f>
        <v>0.87999999999999989</v>
      </c>
      <c r="AV372" s="47">
        <v>-0.12</v>
      </c>
      <c r="AW372" s="47">
        <v>0.26</v>
      </c>
      <c r="BI372" s="45">
        <v>199309</v>
      </c>
      <c r="BJ372">
        <f>'Q2 DATA 1965-2021'!R353-'Q2 DATA 1965-2021'!AM353</f>
        <v>-0.16</v>
      </c>
      <c r="BK372" s="47">
        <v>-0.12</v>
      </c>
      <c r="BL372" s="47">
        <v>0.26</v>
      </c>
    </row>
    <row r="373" spans="1:64" x14ac:dyDescent="0.2">
      <c r="A373" s="45">
        <v>199310</v>
      </c>
      <c r="B373">
        <f>'Q2 DATA 1965-2021'!N354-'Q2 DATA 1965-2021'!AM354</f>
        <v>4.1800000000000006</v>
      </c>
      <c r="C373" s="47">
        <v>1.41</v>
      </c>
      <c r="D373" s="47">
        <v>0.22</v>
      </c>
      <c r="P373" s="45">
        <v>199310</v>
      </c>
      <c r="Q373">
        <f>'Q2 DATA 1965-2021'!O354-'Q2 DATA 1965-2021'!AM354</f>
        <v>0.96</v>
      </c>
      <c r="R373" s="47">
        <v>1.41</v>
      </c>
      <c r="S373" s="47">
        <v>0.22</v>
      </c>
      <c r="AE373" s="45">
        <v>199310</v>
      </c>
      <c r="AF373">
        <f>'Q2 DATA 1965-2021'!P354-'Q2 DATA 1965-2021'!AM354</f>
        <v>-0.57999999999999996</v>
      </c>
      <c r="AG373" s="47">
        <v>1.41</v>
      </c>
      <c r="AH373" s="47">
        <v>0.22</v>
      </c>
      <c r="AT373" s="45">
        <v>199310</v>
      </c>
      <c r="AU373">
        <f>'Q2 DATA 1965-2021'!Q354-'Q2 DATA 1965-2021'!AM354</f>
        <v>-0.53</v>
      </c>
      <c r="AV373" s="47">
        <v>1.41</v>
      </c>
      <c r="AW373" s="47">
        <v>0.22</v>
      </c>
      <c r="BI373" s="45">
        <v>199310</v>
      </c>
      <c r="BJ373">
        <f>'Q2 DATA 1965-2021'!R354-'Q2 DATA 1965-2021'!AM354</f>
        <v>-0.15</v>
      </c>
      <c r="BK373" s="47">
        <v>1.41</v>
      </c>
      <c r="BL373" s="47">
        <v>0.22</v>
      </c>
    </row>
    <row r="374" spans="1:64" x14ac:dyDescent="0.2">
      <c r="A374" s="45">
        <v>199311</v>
      </c>
      <c r="B374">
        <f>'Q2 DATA 1965-2021'!N355-'Q2 DATA 1965-2021'!AM355</f>
        <v>0.31000000000000005</v>
      </c>
      <c r="C374" s="47">
        <v>-1.89</v>
      </c>
      <c r="D374" s="47">
        <v>0.25</v>
      </c>
      <c r="P374" s="45">
        <v>199311</v>
      </c>
      <c r="Q374">
        <f>'Q2 DATA 1965-2021'!O355-'Q2 DATA 1965-2021'!AM355</f>
        <v>-2.33</v>
      </c>
      <c r="R374" s="47">
        <v>-1.89</v>
      </c>
      <c r="S374" s="47">
        <v>0.25</v>
      </c>
      <c r="AE374" s="45">
        <v>199311</v>
      </c>
      <c r="AF374">
        <f>'Q2 DATA 1965-2021'!P355-'Q2 DATA 1965-2021'!AM355</f>
        <v>-2.4300000000000002</v>
      </c>
      <c r="AG374" s="47">
        <v>-1.89</v>
      </c>
      <c r="AH374" s="47">
        <v>0.25</v>
      </c>
      <c r="AT374" s="45">
        <v>199311</v>
      </c>
      <c r="AU374">
        <f>'Q2 DATA 1965-2021'!Q355-'Q2 DATA 1965-2021'!AM355</f>
        <v>-3.95</v>
      </c>
      <c r="AV374" s="47">
        <v>-1.89</v>
      </c>
      <c r="AW374" s="47">
        <v>0.25</v>
      </c>
      <c r="BI374" s="45">
        <v>199311</v>
      </c>
      <c r="BJ374">
        <f>'Q2 DATA 1965-2021'!R355-'Q2 DATA 1965-2021'!AM355</f>
        <v>-1.7</v>
      </c>
      <c r="BK374" s="47">
        <v>-1.89</v>
      </c>
      <c r="BL374" s="47">
        <v>0.25</v>
      </c>
    </row>
    <row r="375" spans="1:64" x14ac:dyDescent="0.2">
      <c r="A375" s="45">
        <v>199312</v>
      </c>
      <c r="B375">
        <f>'Q2 DATA 1965-2021'!N356-'Q2 DATA 1965-2021'!AM356</f>
        <v>0.84000000000000008</v>
      </c>
      <c r="C375" s="47">
        <v>1.65</v>
      </c>
      <c r="D375" s="47">
        <v>0.23</v>
      </c>
      <c r="P375" s="45">
        <v>199312</v>
      </c>
      <c r="Q375">
        <f>'Q2 DATA 1965-2021'!O356-'Q2 DATA 1965-2021'!AM356</f>
        <v>2.91</v>
      </c>
      <c r="R375" s="47">
        <v>1.65</v>
      </c>
      <c r="S375" s="47">
        <v>0.23</v>
      </c>
      <c r="AE375" s="45">
        <v>199312</v>
      </c>
      <c r="AF375">
        <f>'Q2 DATA 1965-2021'!P356-'Q2 DATA 1965-2021'!AM356</f>
        <v>1.57</v>
      </c>
      <c r="AG375" s="47">
        <v>1.65</v>
      </c>
      <c r="AH375" s="47">
        <v>0.23</v>
      </c>
      <c r="AT375" s="45">
        <v>199312</v>
      </c>
      <c r="AU375">
        <f>'Q2 DATA 1965-2021'!Q356-'Q2 DATA 1965-2021'!AM356</f>
        <v>1.57</v>
      </c>
      <c r="AV375" s="47">
        <v>1.65</v>
      </c>
      <c r="AW375" s="47">
        <v>0.23</v>
      </c>
      <c r="BI375" s="45">
        <v>199312</v>
      </c>
      <c r="BJ375">
        <f>'Q2 DATA 1965-2021'!R356-'Q2 DATA 1965-2021'!AM356</f>
        <v>1.88</v>
      </c>
      <c r="BK375" s="47">
        <v>1.65</v>
      </c>
      <c r="BL375" s="47">
        <v>0.23</v>
      </c>
    </row>
    <row r="376" spans="1:64" x14ac:dyDescent="0.2">
      <c r="A376" s="45">
        <v>199401</v>
      </c>
      <c r="B376">
        <f>'Q2 DATA 1965-2021'!N357-'Q2 DATA 1965-2021'!AM357</f>
        <v>1.53</v>
      </c>
      <c r="C376" s="47">
        <v>2.87</v>
      </c>
      <c r="D376" s="47">
        <v>0.25</v>
      </c>
      <c r="P376" s="45">
        <v>199401</v>
      </c>
      <c r="Q376">
        <f>'Q2 DATA 1965-2021'!O357-'Q2 DATA 1965-2021'!AM357</f>
        <v>3.99</v>
      </c>
      <c r="R376" s="47">
        <v>2.87</v>
      </c>
      <c r="S376" s="47">
        <v>0.25</v>
      </c>
      <c r="AE376" s="45">
        <v>199401</v>
      </c>
      <c r="AF376">
        <f>'Q2 DATA 1965-2021'!P357-'Q2 DATA 1965-2021'!AM357</f>
        <v>3.8600000000000003</v>
      </c>
      <c r="AG376" s="47">
        <v>2.87</v>
      </c>
      <c r="AH376" s="47">
        <v>0.25</v>
      </c>
      <c r="AT376" s="45">
        <v>199401</v>
      </c>
      <c r="AU376">
        <f>'Q2 DATA 1965-2021'!Q357-'Q2 DATA 1965-2021'!AM357</f>
        <v>2.79</v>
      </c>
      <c r="AV376" s="47">
        <v>2.87</v>
      </c>
      <c r="AW376" s="47">
        <v>0.25</v>
      </c>
      <c r="BI376" s="45">
        <v>199401</v>
      </c>
      <c r="BJ376">
        <f>'Q2 DATA 1965-2021'!R357-'Q2 DATA 1965-2021'!AM357</f>
        <v>3.36</v>
      </c>
      <c r="BK376" s="47">
        <v>2.87</v>
      </c>
      <c r="BL376" s="47">
        <v>0.25</v>
      </c>
    </row>
    <row r="377" spans="1:64" x14ac:dyDescent="0.2">
      <c r="A377" s="45">
        <v>199402</v>
      </c>
      <c r="B377">
        <f>'Q2 DATA 1965-2021'!N358-'Q2 DATA 1965-2021'!AM358</f>
        <v>-1.8499999999999999</v>
      </c>
      <c r="C377" s="47">
        <v>-2.5499999999999998</v>
      </c>
      <c r="D377" s="47">
        <v>0.21</v>
      </c>
      <c r="P377" s="45">
        <v>199402</v>
      </c>
      <c r="Q377">
        <f>'Q2 DATA 1965-2021'!O358-'Q2 DATA 1965-2021'!AM358</f>
        <v>-1.51</v>
      </c>
      <c r="R377" s="47">
        <v>-2.5499999999999998</v>
      </c>
      <c r="S377" s="47">
        <v>0.21</v>
      </c>
      <c r="AE377" s="45">
        <v>199402</v>
      </c>
      <c r="AF377">
        <f>'Q2 DATA 1965-2021'!P358-'Q2 DATA 1965-2021'!AM358</f>
        <v>-2.96</v>
      </c>
      <c r="AG377" s="47">
        <v>-2.5499999999999998</v>
      </c>
      <c r="AH377" s="47">
        <v>0.21</v>
      </c>
      <c r="AT377" s="45">
        <v>199402</v>
      </c>
      <c r="AU377">
        <f>'Q2 DATA 1965-2021'!Q358-'Q2 DATA 1965-2021'!AM358</f>
        <v>-4.5199999999999996</v>
      </c>
      <c r="AV377" s="47">
        <v>-2.5499999999999998</v>
      </c>
      <c r="AW377" s="47">
        <v>0.21</v>
      </c>
      <c r="BI377" s="45">
        <v>199402</v>
      </c>
      <c r="BJ377">
        <f>'Q2 DATA 1965-2021'!R358-'Q2 DATA 1965-2021'!AM358</f>
        <v>-3.88</v>
      </c>
      <c r="BK377" s="47">
        <v>-2.5499999999999998</v>
      </c>
      <c r="BL377" s="47">
        <v>0.21</v>
      </c>
    </row>
    <row r="378" spans="1:64" x14ac:dyDescent="0.2">
      <c r="A378" s="45">
        <v>199403</v>
      </c>
      <c r="B378">
        <f>'Q2 DATA 1965-2021'!N359-'Q2 DATA 1965-2021'!AM359</f>
        <v>-5.48</v>
      </c>
      <c r="C378" s="47">
        <v>-4.78</v>
      </c>
      <c r="D378" s="47">
        <v>0.27</v>
      </c>
      <c r="P378" s="45">
        <v>199403</v>
      </c>
      <c r="Q378">
        <f>'Q2 DATA 1965-2021'!O359-'Q2 DATA 1965-2021'!AM359</f>
        <v>-4.5399999999999991</v>
      </c>
      <c r="R378" s="47">
        <v>-4.78</v>
      </c>
      <c r="S378" s="47">
        <v>0.27</v>
      </c>
      <c r="AE378" s="45">
        <v>199403</v>
      </c>
      <c r="AF378">
        <f>'Q2 DATA 1965-2021'!P359-'Q2 DATA 1965-2021'!AM359</f>
        <v>-4.09</v>
      </c>
      <c r="AG378" s="47">
        <v>-4.78</v>
      </c>
      <c r="AH378" s="47">
        <v>0.27</v>
      </c>
      <c r="AT378" s="45">
        <v>199403</v>
      </c>
      <c r="AU378">
        <f>'Q2 DATA 1965-2021'!Q359-'Q2 DATA 1965-2021'!AM359</f>
        <v>-4.0600000000000005</v>
      </c>
      <c r="AV378" s="47">
        <v>-4.78</v>
      </c>
      <c r="AW378" s="47">
        <v>0.27</v>
      </c>
      <c r="BI378" s="45">
        <v>199403</v>
      </c>
      <c r="BJ378">
        <f>'Q2 DATA 1965-2021'!R359-'Q2 DATA 1965-2021'!AM359</f>
        <v>-3.85</v>
      </c>
      <c r="BK378" s="47">
        <v>-4.78</v>
      </c>
      <c r="BL378" s="47">
        <v>0.27</v>
      </c>
    </row>
    <row r="379" spans="1:64" x14ac:dyDescent="0.2">
      <c r="A379" s="45">
        <v>199404</v>
      </c>
      <c r="B379">
        <f>'Q2 DATA 1965-2021'!N360-'Q2 DATA 1965-2021'!AM360</f>
        <v>0.38</v>
      </c>
      <c r="C379" s="47">
        <v>0.68</v>
      </c>
      <c r="D379" s="47">
        <v>0.27</v>
      </c>
      <c r="P379" s="45">
        <v>199404</v>
      </c>
      <c r="Q379">
        <f>'Q2 DATA 1965-2021'!O360-'Q2 DATA 1965-2021'!AM360</f>
        <v>0.18</v>
      </c>
      <c r="R379" s="47">
        <v>0.68</v>
      </c>
      <c r="S379" s="47">
        <v>0.27</v>
      </c>
      <c r="AE379" s="45">
        <v>199404</v>
      </c>
      <c r="AF379">
        <f>'Q2 DATA 1965-2021'!P360-'Q2 DATA 1965-2021'!AM360</f>
        <v>1.6</v>
      </c>
      <c r="AG379" s="47">
        <v>0.68</v>
      </c>
      <c r="AH379" s="47">
        <v>0.27</v>
      </c>
      <c r="AT379" s="45">
        <v>199404</v>
      </c>
      <c r="AU379">
        <f>'Q2 DATA 1965-2021'!Q360-'Q2 DATA 1965-2021'!AM360</f>
        <v>1.27</v>
      </c>
      <c r="AV379" s="47">
        <v>0.68</v>
      </c>
      <c r="AW379" s="47">
        <v>0.27</v>
      </c>
      <c r="BI379" s="45">
        <v>199404</v>
      </c>
      <c r="BJ379">
        <f>'Q2 DATA 1965-2021'!R360-'Q2 DATA 1965-2021'!AM360</f>
        <v>1.5</v>
      </c>
      <c r="BK379" s="47">
        <v>0.68</v>
      </c>
      <c r="BL379" s="47">
        <v>0.27</v>
      </c>
    </row>
    <row r="380" spans="1:64" x14ac:dyDescent="0.2">
      <c r="A380" s="45">
        <v>199405</v>
      </c>
      <c r="B380">
        <f>'Q2 DATA 1965-2021'!N361-'Q2 DATA 1965-2021'!AM361</f>
        <v>0.10999999999999999</v>
      </c>
      <c r="C380" s="47">
        <v>0.57999999999999996</v>
      </c>
      <c r="D380" s="47">
        <v>0.31</v>
      </c>
      <c r="P380" s="45">
        <v>199405</v>
      </c>
      <c r="Q380">
        <f>'Q2 DATA 1965-2021'!O361-'Q2 DATA 1965-2021'!AM361</f>
        <v>1.26</v>
      </c>
      <c r="R380" s="47">
        <v>0.57999999999999996</v>
      </c>
      <c r="S380" s="47">
        <v>0.31</v>
      </c>
      <c r="AE380" s="45">
        <v>199405</v>
      </c>
      <c r="AF380">
        <f>'Q2 DATA 1965-2021'!P361-'Q2 DATA 1965-2021'!AM361</f>
        <v>1.7199999999999998</v>
      </c>
      <c r="AG380" s="47">
        <v>0.57999999999999996</v>
      </c>
      <c r="AH380" s="47">
        <v>0.31</v>
      </c>
      <c r="AT380" s="45">
        <v>199405</v>
      </c>
      <c r="AU380">
        <f>'Q2 DATA 1965-2021'!Q361-'Q2 DATA 1965-2021'!AM361</f>
        <v>-0.57000000000000006</v>
      </c>
      <c r="AV380" s="47">
        <v>0.57999999999999996</v>
      </c>
      <c r="AW380" s="47">
        <v>0.31</v>
      </c>
      <c r="BI380" s="45">
        <v>199405</v>
      </c>
      <c r="BJ380">
        <f>'Q2 DATA 1965-2021'!R361-'Q2 DATA 1965-2021'!AM361</f>
        <v>1.0799999999999998</v>
      </c>
      <c r="BK380" s="47">
        <v>0.57999999999999996</v>
      </c>
      <c r="BL380" s="47">
        <v>0.31</v>
      </c>
    </row>
    <row r="381" spans="1:64" x14ac:dyDescent="0.2">
      <c r="A381" s="45">
        <v>199406</v>
      </c>
      <c r="B381">
        <f>'Q2 DATA 1965-2021'!N362-'Q2 DATA 1965-2021'!AM362</f>
        <v>-3.7600000000000002</v>
      </c>
      <c r="C381" s="47">
        <v>-3.03</v>
      </c>
      <c r="D381" s="47">
        <v>0.31</v>
      </c>
      <c r="P381" s="45">
        <v>199406</v>
      </c>
      <c r="Q381">
        <f>'Q2 DATA 1965-2021'!O362-'Q2 DATA 1965-2021'!AM362</f>
        <v>-2.92</v>
      </c>
      <c r="R381" s="47">
        <v>-3.03</v>
      </c>
      <c r="S381" s="47">
        <v>0.31</v>
      </c>
      <c r="AE381" s="45">
        <v>199406</v>
      </c>
      <c r="AF381">
        <f>'Q2 DATA 1965-2021'!P362-'Q2 DATA 1965-2021'!AM362</f>
        <v>-2.52</v>
      </c>
      <c r="AG381" s="47">
        <v>-3.03</v>
      </c>
      <c r="AH381" s="47">
        <v>0.31</v>
      </c>
      <c r="AT381" s="45">
        <v>199406</v>
      </c>
      <c r="AU381">
        <f>'Q2 DATA 1965-2021'!Q362-'Q2 DATA 1965-2021'!AM362</f>
        <v>-1.75</v>
      </c>
      <c r="AV381" s="47">
        <v>-3.03</v>
      </c>
      <c r="AW381" s="47">
        <v>0.31</v>
      </c>
      <c r="BI381" s="45">
        <v>199406</v>
      </c>
      <c r="BJ381">
        <f>'Q2 DATA 1965-2021'!R362-'Q2 DATA 1965-2021'!AM362</f>
        <v>-3.34</v>
      </c>
      <c r="BK381" s="47">
        <v>-3.03</v>
      </c>
      <c r="BL381" s="47">
        <v>0.31</v>
      </c>
    </row>
    <row r="382" spans="1:64" x14ac:dyDescent="0.2">
      <c r="A382" s="45">
        <v>199407</v>
      </c>
      <c r="B382">
        <f>'Q2 DATA 1965-2021'!N363-'Q2 DATA 1965-2021'!AM363</f>
        <v>2.62</v>
      </c>
      <c r="C382" s="47">
        <v>2.82</v>
      </c>
      <c r="D382" s="47">
        <v>0.28000000000000003</v>
      </c>
      <c r="P382" s="45">
        <v>199407</v>
      </c>
      <c r="Q382">
        <f>'Q2 DATA 1965-2021'!O363-'Q2 DATA 1965-2021'!AM363</f>
        <v>2.62</v>
      </c>
      <c r="R382" s="47">
        <v>2.82</v>
      </c>
      <c r="S382" s="47">
        <v>0.28000000000000003</v>
      </c>
      <c r="AE382" s="45">
        <v>199407</v>
      </c>
      <c r="AF382">
        <f>'Q2 DATA 1965-2021'!P363-'Q2 DATA 1965-2021'!AM363</f>
        <v>3.3899999999999997</v>
      </c>
      <c r="AG382" s="47">
        <v>2.82</v>
      </c>
      <c r="AH382" s="47">
        <v>0.28000000000000003</v>
      </c>
      <c r="AT382" s="45">
        <v>199407</v>
      </c>
      <c r="AU382">
        <f>'Q2 DATA 1965-2021'!Q363-'Q2 DATA 1965-2021'!AM363</f>
        <v>3.6500000000000004</v>
      </c>
      <c r="AV382" s="47">
        <v>2.82</v>
      </c>
      <c r="AW382" s="47">
        <v>0.28000000000000003</v>
      </c>
      <c r="BI382" s="45">
        <v>199407</v>
      </c>
      <c r="BJ382">
        <f>'Q2 DATA 1965-2021'!R363-'Q2 DATA 1965-2021'!AM363</f>
        <v>1.9200000000000002</v>
      </c>
      <c r="BK382" s="47">
        <v>2.82</v>
      </c>
      <c r="BL382" s="47">
        <v>0.28000000000000003</v>
      </c>
    </row>
    <row r="383" spans="1:64" x14ac:dyDescent="0.2">
      <c r="A383" s="45">
        <v>199408</v>
      </c>
      <c r="B383">
        <f>'Q2 DATA 1965-2021'!N364-'Q2 DATA 1965-2021'!AM364</f>
        <v>5.54</v>
      </c>
      <c r="C383" s="47">
        <v>4.01</v>
      </c>
      <c r="D383" s="47">
        <v>0.37</v>
      </c>
      <c r="P383" s="45">
        <v>199408</v>
      </c>
      <c r="Q383">
        <f>'Q2 DATA 1965-2021'!O364-'Q2 DATA 1965-2021'!AM364</f>
        <v>3.57</v>
      </c>
      <c r="R383" s="47">
        <v>4.01</v>
      </c>
      <c r="S383" s="47">
        <v>0.37</v>
      </c>
      <c r="AE383" s="45">
        <v>199408</v>
      </c>
      <c r="AF383">
        <f>'Q2 DATA 1965-2021'!P364-'Q2 DATA 1965-2021'!AM364</f>
        <v>2.1</v>
      </c>
      <c r="AG383" s="47">
        <v>4.01</v>
      </c>
      <c r="AH383" s="47">
        <v>0.37</v>
      </c>
      <c r="AT383" s="45">
        <v>199408</v>
      </c>
      <c r="AU383">
        <f>'Q2 DATA 1965-2021'!Q364-'Q2 DATA 1965-2021'!AM364</f>
        <v>3.1799999999999997</v>
      </c>
      <c r="AV383" s="47">
        <v>4.01</v>
      </c>
      <c r="AW383" s="47">
        <v>0.37</v>
      </c>
      <c r="BI383" s="45">
        <v>199408</v>
      </c>
      <c r="BJ383">
        <f>'Q2 DATA 1965-2021'!R364-'Q2 DATA 1965-2021'!AM364</f>
        <v>3.54</v>
      </c>
      <c r="BK383" s="47">
        <v>4.01</v>
      </c>
      <c r="BL383" s="47">
        <v>0.37</v>
      </c>
    </row>
    <row r="384" spans="1:64" x14ac:dyDescent="0.2">
      <c r="A384" s="45">
        <v>199409</v>
      </c>
      <c r="B384">
        <f>'Q2 DATA 1965-2021'!N365-'Q2 DATA 1965-2021'!AM365</f>
        <v>-1.33</v>
      </c>
      <c r="C384" s="47">
        <v>-2.31</v>
      </c>
      <c r="D384" s="47">
        <v>0.37</v>
      </c>
      <c r="P384" s="45">
        <v>199409</v>
      </c>
      <c r="Q384">
        <f>'Q2 DATA 1965-2021'!O365-'Q2 DATA 1965-2021'!AM365</f>
        <v>-3.22</v>
      </c>
      <c r="R384" s="47">
        <v>-2.31</v>
      </c>
      <c r="S384" s="47">
        <v>0.37</v>
      </c>
      <c r="AE384" s="45">
        <v>199409</v>
      </c>
      <c r="AF384">
        <f>'Q2 DATA 1965-2021'!P365-'Q2 DATA 1965-2021'!AM365</f>
        <v>-2.68</v>
      </c>
      <c r="AG384" s="47">
        <v>-2.31</v>
      </c>
      <c r="AH384" s="47">
        <v>0.37</v>
      </c>
      <c r="AT384" s="45">
        <v>199409</v>
      </c>
      <c r="AU384">
        <f>'Q2 DATA 1965-2021'!Q365-'Q2 DATA 1965-2021'!AM365</f>
        <v>-3.5300000000000002</v>
      </c>
      <c r="AV384" s="47">
        <v>-2.31</v>
      </c>
      <c r="AW384" s="47">
        <v>0.37</v>
      </c>
      <c r="BI384" s="45">
        <v>199409</v>
      </c>
      <c r="BJ384">
        <f>'Q2 DATA 1965-2021'!R365-'Q2 DATA 1965-2021'!AM365</f>
        <v>-3.64</v>
      </c>
      <c r="BK384" s="47">
        <v>-2.31</v>
      </c>
      <c r="BL384" s="47">
        <v>0.37</v>
      </c>
    </row>
    <row r="385" spans="1:64" x14ac:dyDescent="0.2">
      <c r="A385" s="45">
        <v>199410</v>
      </c>
      <c r="B385">
        <f>'Q2 DATA 1965-2021'!N366-'Q2 DATA 1965-2021'!AM366</f>
        <v>1.7800000000000002</v>
      </c>
      <c r="C385" s="47">
        <v>1.34</v>
      </c>
      <c r="D385" s="47">
        <v>0.38</v>
      </c>
      <c r="P385" s="45">
        <v>199410</v>
      </c>
      <c r="Q385">
        <f>'Q2 DATA 1965-2021'!O366-'Q2 DATA 1965-2021'!AM366</f>
        <v>1.4900000000000002</v>
      </c>
      <c r="R385" s="47">
        <v>1.34</v>
      </c>
      <c r="S385" s="47">
        <v>0.38</v>
      </c>
      <c r="AE385" s="45">
        <v>199410</v>
      </c>
      <c r="AF385">
        <f>'Q2 DATA 1965-2021'!P366-'Q2 DATA 1965-2021'!AM366</f>
        <v>2.15</v>
      </c>
      <c r="AG385" s="47">
        <v>1.34</v>
      </c>
      <c r="AH385" s="47">
        <v>0.38</v>
      </c>
      <c r="AT385" s="45">
        <v>199410</v>
      </c>
      <c r="AU385">
        <f>'Q2 DATA 1965-2021'!Q366-'Q2 DATA 1965-2021'!AM366</f>
        <v>0.48</v>
      </c>
      <c r="AV385" s="47">
        <v>1.34</v>
      </c>
      <c r="AW385" s="47">
        <v>0.38</v>
      </c>
      <c r="BI385" s="45">
        <v>199410</v>
      </c>
      <c r="BJ385">
        <f>'Q2 DATA 1965-2021'!R366-'Q2 DATA 1965-2021'!AM366</f>
        <v>-0.45</v>
      </c>
      <c r="BK385" s="47">
        <v>1.34</v>
      </c>
      <c r="BL385" s="47">
        <v>0.38</v>
      </c>
    </row>
    <row r="386" spans="1:64" x14ac:dyDescent="0.2">
      <c r="A386" s="45">
        <v>199411</v>
      </c>
      <c r="B386">
        <f>'Q2 DATA 1965-2021'!N367-'Q2 DATA 1965-2021'!AM367</f>
        <v>-2.96</v>
      </c>
      <c r="C386" s="47">
        <v>-4.04</v>
      </c>
      <c r="D386" s="47">
        <v>0.37</v>
      </c>
      <c r="P386" s="45">
        <v>199411</v>
      </c>
      <c r="Q386">
        <f>'Q2 DATA 1965-2021'!O367-'Q2 DATA 1965-2021'!AM367</f>
        <v>-5.22</v>
      </c>
      <c r="R386" s="47">
        <v>-4.04</v>
      </c>
      <c r="S386" s="47">
        <v>0.37</v>
      </c>
      <c r="AE386" s="45">
        <v>199411</v>
      </c>
      <c r="AF386">
        <f>'Q2 DATA 1965-2021'!P367-'Q2 DATA 1965-2021'!AM367</f>
        <v>-3.49</v>
      </c>
      <c r="AG386" s="47">
        <v>-4.04</v>
      </c>
      <c r="AH386" s="47">
        <v>0.37</v>
      </c>
      <c r="AT386" s="45">
        <v>199411</v>
      </c>
      <c r="AU386">
        <f>'Q2 DATA 1965-2021'!Q367-'Q2 DATA 1965-2021'!AM367</f>
        <v>-4.91</v>
      </c>
      <c r="AV386" s="47">
        <v>-4.04</v>
      </c>
      <c r="AW386" s="47">
        <v>0.37</v>
      </c>
      <c r="BI386" s="45">
        <v>199411</v>
      </c>
      <c r="BJ386">
        <f>'Q2 DATA 1965-2021'!R367-'Q2 DATA 1965-2021'!AM367</f>
        <v>-4.2</v>
      </c>
      <c r="BK386" s="47">
        <v>-4.04</v>
      </c>
      <c r="BL386" s="47">
        <v>0.37</v>
      </c>
    </row>
    <row r="387" spans="1:64" x14ac:dyDescent="0.2">
      <c r="A387" s="45">
        <v>199412</v>
      </c>
      <c r="B387">
        <f>'Q2 DATA 1965-2021'!N368-'Q2 DATA 1965-2021'!AM368</f>
        <v>1.1000000000000001</v>
      </c>
      <c r="C387" s="47">
        <v>0.86</v>
      </c>
      <c r="D387" s="47">
        <v>0.44</v>
      </c>
      <c r="P387" s="45">
        <v>199412</v>
      </c>
      <c r="Q387">
        <f>'Q2 DATA 1965-2021'!O368-'Q2 DATA 1965-2021'!AM368</f>
        <v>0.76</v>
      </c>
      <c r="R387" s="47">
        <v>0.86</v>
      </c>
      <c r="S387" s="47">
        <v>0.44</v>
      </c>
      <c r="AE387" s="45">
        <v>199412</v>
      </c>
      <c r="AF387">
        <f>'Q2 DATA 1965-2021'!P368-'Q2 DATA 1965-2021'!AM368</f>
        <v>0.59000000000000008</v>
      </c>
      <c r="AG387" s="47">
        <v>0.86</v>
      </c>
      <c r="AH387" s="47">
        <v>0.44</v>
      </c>
      <c r="AT387" s="45">
        <v>199412</v>
      </c>
      <c r="AU387">
        <f>'Q2 DATA 1965-2021'!Q368-'Q2 DATA 1965-2021'!AM368</f>
        <v>0.85000000000000009</v>
      </c>
      <c r="AV387" s="47">
        <v>0.86</v>
      </c>
      <c r="AW387" s="47">
        <v>0.44</v>
      </c>
      <c r="BI387" s="45">
        <v>199412</v>
      </c>
      <c r="BJ387">
        <f>'Q2 DATA 1965-2021'!R368-'Q2 DATA 1965-2021'!AM368</f>
        <v>0.49000000000000005</v>
      </c>
      <c r="BK387" s="47">
        <v>0.86</v>
      </c>
      <c r="BL387" s="47">
        <v>0.44</v>
      </c>
    </row>
    <row r="388" spans="1:64" x14ac:dyDescent="0.2">
      <c r="A388" s="45">
        <v>199501</v>
      </c>
      <c r="B388">
        <f>'Q2 DATA 1965-2021'!N369-'Q2 DATA 1965-2021'!AM369</f>
        <v>1.5899999999999999</v>
      </c>
      <c r="C388" s="47">
        <v>1.8</v>
      </c>
      <c r="D388" s="47">
        <v>0.42</v>
      </c>
      <c r="P388" s="45">
        <v>199501</v>
      </c>
      <c r="Q388">
        <f>'Q2 DATA 1965-2021'!O369-'Q2 DATA 1965-2021'!AM369</f>
        <v>0.92000000000000015</v>
      </c>
      <c r="R388" s="47">
        <v>1.8</v>
      </c>
      <c r="S388" s="47">
        <v>0.42</v>
      </c>
      <c r="AE388" s="45">
        <v>199501</v>
      </c>
      <c r="AF388">
        <f>'Q2 DATA 1965-2021'!P369-'Q2 DATA 1965-2021'!AM369</f>
        <v>2.2600000000000002</v>
      </c>
      <c r="AG388" s="47">
        <v>1.8</v>
      </c>
      <c r="AH388" s="47">
        <v>0.42</v>
      </c>
      <c r="AT388" s="45">
        <v>199501</v>
      </c>
      <c r="AU388">
        <f>'Q2 DATA 1965-2021'!Q369-'Q2 DATA 1965-2021'!AM369</f>
        <v>3.0100000000000002</v>
      </c>
      <c r="AV388" s="47">
        <v>1.8</v>
      </c>
      <c r="AW388" s="47">
        <v>0.42</v>
      </c>
      <c r="BI388" s="45">
        <v>199501</v>
      </c>
      <c r="BJ388">
        <f>'Q2 DATA 1965-2021'!R369-'Q2 DATA 1965-2021'!AM369</f>
        <v>3.7300000000000004</v>
      </c>
      <c r="BK388" s="47">
        <v>1.8</v>
      </c>
      <c r="BL388" s="47">
        <v>0.42</v>
      </c>
    </row>
    <row r="389" spans="1:64" x14ac:dyDescent="0.2">
      <c r="A389" s="45">
        <v>199502</v>
      </c>
      <c r="B389">
        <f>'Q2 DATA 1965-2021'!N370-'Q2 DATA 1965-2021'!AM370</f>
        <v>3.3200000000000003</v>
      </c>
      <c r="C389" s="47">
        <v>3.63</v>
      </c>
      <c r="D389" s="47">
        <v>0.4</v>
      </c>
      <c r="P389" s="45">
        <v>199502</v>
      </c>
      <c r="Q389">
        <f>'Q2 DATA 1965-2021'!O370-'Q2 DATA 1965-2021'!AM370</f>
        <v>4.2699999999999996</v>
      </c>
      <c r="R389" s="47">
        <v>3.63</v>
      </c>
      <c r="S389" s="47">
        <v>0.4</v>
      </c>
      <c r="AE389" s="45">
        <v>199502</v>
      </c>
      <c r="AF389">
        <f>'Q2 DATA 1965-2021'!P370-'Q2 DATA 1965-2021'!AM370</f>
        <v>3.02</v>
      </c>
      <c r="AG389" s="47">
        <v>3.63</v>
      </c>
      <c r="AH389" s="47">
        <v>0.4</v>
      </c>
      <c r="AT389" s="45">
        <v>199502</v>
      </c>
      <c r="AU389">
        <f>'Q2 DATA 1965-2021'!Q370-'Q2 DATA 1965-2021'!AM370</f>
        <v>3.33</v>
      </c>
      <c r="AV389" s="47">
        <v>3.63</v>
      </c>
      <c r="AW389" s="47">
        <v>0.4</v>
      </c>
      <c r="BI389" s="45">
        <v>199502</v>
      </c>
      <c r="BJ389">
        <f>'Q2 DATA 1965-2021'!R370-'Q2 DATA 1965-2021'!AM370</f>
        <v>5.47</v>
      </c>
      <c r="BK389" s="47">
        <v>3.63</v>
      </c>
      <c r="BL389" s="47">
        <v>0.4</v>
      </c>
    </row>
    <row r="390" spans="1:64" x14ac:dyDescent="0.2">
      <c r="A390" s="45">
        <v>199503</v>
      </c>
      <c r="B390">
        <f>'Q2 DATA 1965-2021'!N371-'Q2 DATA 1965-2021'!AM371</f>
        <v>2.34</v>
      </c>
      <c r="C390" s="47">
        <v>2.19</v>
      </c>
      <c r="D390" s="47">
        <v>0.46</v>
      </c>
      <c r="P390" s="45">
        <v>199503</v>
      </c>
      <c r="Q390">
        <f>'Q2 DATA 1965-2021'!O371-'Q2 DATA 1965-2021'!AM371</f>
        <v>3.11</v>
      </c>
      <c r="R390" s="47">
        <v>2.19</v>
      </c>
      <c r="S390" s="47">
        <v>0.46</v>
      </c>
      <c r="AE390" s="45">
        <v>199503</v>
      </c>
      <c r="AF390">
        <f>'Q2 DATA 1965-2021'!P371-'Q2 DATA 1965-2021'!AM371</f>
        <v>2.74</v>
      </c>
      <c r="AG390" s="47">
        <v>2.19</v>
      </c>
      <c r="AH390" s="47">
        <v>0.46</v>
      </c>
      <c r="AT390" s="45">
        <v>199503</v>
      </c>
      <c r="AU390">
        <f>'Q2 DATA 1965-2021'!Q371-'Q2 DATA 1965-2021'!AM371</f>
        <v>0.24999999999999994</v>
      </c>
      <c r="AV390" s="47">
        <v>2.19</v>
      </c>
      <c r="AW390" s="47">
        <v>0.46</v>
      </c>
      <c r="BI390" s="45">
        <v>199503</v>
      </c>
      <c r="BJ390">
        <f>'Q2 DATA 1965-2021'!R371-'Q2 DATA 1965-2021'!AM371</f>
        <v>0.53</v>
      </c>
      <c r="BK390" s="47">
        <v>2.19</v>
      </c>
      <c r="BL390" s="47">
        <v>0.46</v>
      </c>
    </row>
    <row r="391" spans="1:64" x14ac:dyDescent="0.2">
      <c r="A391" s="45">
        <v>199504</v>
      </c>
      <c r="B391">
        <f>'Q2 DATA 1965-2021'!N372-'Q2 DATA 1965-2021'!AM372</f>
        <v>1.73</v>
      </c>
      <c r="C391" s="47">
        <v>2.11</v>
      </c>
      <c r="D391" s="47">
        <v>0.44</v>
      </c>
      <c r="P391" s="45">
        <v>199504</v>
      </c>
      <c r="Q391">
        <f>'Q2 DATA 1965-2021'!O372-'Q2 DATA 1965-2021'!AM372</f>
        <v>2.5</v>
      </c>
      <c r="R391" s="47">
        <v>2.11</v>
      </c>
      <c r="S391" s="47">
        <v>0.44</v>
      </c>
      <c r="AE391" s="45">
        <v>199504</v>
      </c>
      <c r="AF391">
        <f>'Q2 DATA 1965-2021'!P372-'Q2 DATA 1965-2021'!AM372</f>
        <v>2.2600000000000002</v>
      </c>
      <c r="AG391" s="47">
        <v>2.11</v>
      </c>
      <c r="AH391" s="47">
        <v>0.44</v>
      </c>
      <c r="AT391" s="45">
        <v>199504</v>
      </c>
      <c r="AU391">
        <f>'Q2 DATA 1965-2021'!Q372-'Q2 DATA 1965-2021'!AM372</f>
        <v>1.77</v>
      </c>
      <c r="AV391" s="47">
        <v>2.11</v>
      </c>
      <c r="AW391" s="47">
        <v>0.44</v>
      </c>
      <c r="BI391" s="45">
        <v>199504</v>
      </c>
      <c r="BJ391">
        <f>'Q2 DATA 1965-2021'!R372-'Q2 DATA 1965-2021'!AM372</f>
        <v>4.1899999999999995</v>
      </c>
      <c r="BK391" s="47">
        <v>2.11</v>
      </c>
      <c r="BL391" s="47">
        <v>0.44</v>
      </c>
    </row>
    <row r="392" spans="1:64" x14ac:dyDescent="0.2">
      <c r="A392" s="45">
        <v>199505</v>
      </c>
      <c r="B392">
        <f>'Q2 DATA 1965-2021'!N373-'Q2 DATA 1965-2021'!AM373</f>
        <v>2.88</v>
      </c>
      <c r="C392" s="47">
        <v>2.9</v>
      </c>
      <c r="D392" s="47">
        <v>0.54</v>
      </c>
      <c r="P392" s="45">
        <v>199505</v>
      </c>
      <c r="Q392">
        <f>'Q2 DATA 1965-2021'!O373-'Q2 DATA 1965-2021'!AM373</f>
        <v>1.88</v>
      </c>
      <c r="R392" s="47">
        <v>2.9</v>
      </c>
      <c r="S392" s="47">
        <v>0.54</v>
      </c>
      <c r="AE392" s="45">
        <v>199505</v>
      </c>
      <c r="AF392">
        <f>'Q2 DATA 1965-2021'!P373-'Q2 DATA 1965-2021'!AM373</f>
        <v>3.26</v>
      </c>
      <c r="AG392" s="47">
        <v>2.9</v>
      </c>
      <c r="AH392" s="47">
        <v>0.54</v>
      </c>
      <c r="AT392" s="45">
        <v>199505</v>
      </c>
      <c r="AU392">
        <f>'Q2 DATA 1965-2021'!Q373-'Q2 DATA 1965-2021'!AM373</f>
        <v>4.57</v>
      </c>
      <c r="AV392" s="47">
        <v>2.9</v>
      </c>
      <c r="AW392" s="47">
        <v>0.54</v>
      </c>
      <c r="BI392" s="45">
        <v>199505</v>
      </c>
      <c r="BJ392">
        <f>'Q2 DATA 1965-2021'!R373-'Q2 DATA 1965-2021'!AM373</f>
        <v>4.26</v>
      </c>
      <c r="BK392" s="47">
        <v>2.9</v>
      </c>
      <c r="BL392" s="47">
        <v>0.54</v>
      </c>
    </row>
    <row r="393" spans="1:64" x14ac:dyDescent="0.2">
      <c r="A393" s="45">
        <v>199506</v>
      </c>
      <c r="B393">
        <f>'Q2 DATA 1965-2021'!N374-'Q2 DATA 1965-2021'!AM374</f>
        <v>3.7200000000000006</v>
      </c>
      <c r="C393" s="47">
        <v>2.72</v>
      </c>
      <c r="D393" s="47">
        <v>0.47</v>
      </c>
      <c r="P393" s="45">
        <v>199506</v>
      </c>
      <c r="Q393">
        <f>'Q2 DATA 1965-2021'!O374-'Q2 DATA 1965-2021'!AM374</f>
        <v>2.5</v>
      </c>
      <c r="R393" s="47">
        <v>2.72</v>
      </c>
      <c r="S393" s="47">
        <v>0.47</v>
      </c>
      <c r="AE393" s="45">
        <v>199506</v>
      </c>
      <c r="AF393">
        <f>'Q2 DATA 1965-2021'!P374-'Q2 DATA 1965-2021'!AM374</f>
        <v>0.65000000000000013</v>
      </c>
      <c r="AG393" s="47">
        <v>2.72</v>
      </c>
      <c r="AH393" s="47">
        <v>0.47</v>
      </c>
      <c r="AT393" s="45">
        <v>199506</v>
      </c>
      <c r="AU393">
        <f>'Q2 DATA 1965-2021'!Q374-'Q2 DATA 1965-2021'!AM374</f>
        <v>1.6700000000000002</v>
      </c>
      <c r="AV393" s="47">
        <v>2.72</v>
      </c>
      <c r="AW393" s="47">
        <v>0.47</v>
      </c>
      <c r="BI393" s="45">
        <v>199506</v>
      </c>
      <c r="BJ393">
        <f>'Q2 DATA 1965-2021'!R374-'Q2 DATA 1965-2021'!AM374</f>
        <v>2.3200000000000003</v>
      </c>
      <c r="BK393" s="47">
        <v>2.72</v>
      </c>
      <c r="BL393" s="47">
        <v>0.47</v>
      </c>
    </row>
    <row r="394" spans="1:64" x14ac:dyDescent="0.2">
      <c r="A394" s="45">
        <v>199507</v>
      </c>
      <c r="B394">
        <f>'Q2 DATA 1965-2021'!N375-'Q2 DATA 1965-2021'!AM375</f>
        <v>3.62</v>
      </c>
      <c r="C394" s="47">
        <v>3.72</v>
      </c>
      <c r="D394" s="47">
        <v>0.45</v>
      </c>
      <c r="P394" s="45">
        <v>199507</v>
      </c>
      <c r="Q394">
        <f>'Q2 DATA 1965-2021'!O375-'Q2 DATA 1965-2021'!AM375</f>
        <v>3.95</v>
      </c>
      <c r="R394" s="47">
        <v>3.72</v>
      </c>
      <c r="S394" s="47">
        <v>0.45</v>
      </c>
      <c r="AE394" s="45">
        <v>199507</v>
      </c>
      <c r="AF394">
        <f>'Q2 DATA 1965-2021'!P375-'Q2 DATA 1965-2021'!AM375</f>
        <v>3.6899999999999995</v>
      </c>
      <c r="AG394" s="47">
        <v>3.72</v>
      </c>
      <c r="AH394" s="47">
        <v>0.45</v>
      </c>
      <c r="AT394" s="45">
        <v>199507</v>
      </c>
      <c r="AU394">
        <f>'Q2 DATA 1965-2021'!Q375-'Q2 DATA 1965-2021'!AM375</f>
        <v>3.04</v>
      </c>
      <c r="AV394" s="47">
        <v>3.72</v>
      </c>
      <c r="AW394" s="47">
        <v>0.45</v>
      </c>
      <c r="BI394" s="45">
        <v>199507</v>
      </c>
      <c r="BJ394">
        <f>'Q2 DATA 1965-2021'!R375-'Q2 DATA 1965-2021'!AM375</f>
        <v>3.4299999999999997</v>
      </c>
      <c r="BK394" s="47">
        <v>3.72</v>
      </c>
      <c r="BL394" s="47">
        <v>0.45</v>
      </c>
    </row>
    <row r="395" spans="1:64" x14ac:dyDescent="0.2">
      <c r="A395" s="45">
        <v>199508</v>
      </c>
      <c r="B395">
        <f>'Q2 DATA 1965-2021'!N376-'Q2 DATA 1965-2021'!AM376</f>
        <v>-0.32999999999999996</v>
      </c>
      <c r="C395" s="47">
        <v>0.55000000000000004</v>
      </c>
      <c r="D395" s="47">
        <v>0.47</v>
      </c>
      <c r="P395" s="45">
        <v>199508</v>
      </c>
      <c r="Q395">
        <f>'Q2 DATA 1965-2021'!O376-'Q2 DATA 1965-2021'!AM376</f>
        <v>0.20000000000000007</v>
      </c>
      <c r="R395" s="47">
        <v>0.55000000000000004</v>
      </c>
      <c r="S395" s="47">
        <v>0.47</v>
      </c>
      <c r="AE395" s="45">
        <v>199508</v>
      </c>
      <c r="AF395">
        <f>'Q2 DATA 1965-2021'!P376-'Q2 DATA 1965-2021'!AM376</f>
        <v>0.20000000000000007</v>
      </c>
      <c r="AG395" s="47">
        <v>0.55000000000000004</v>
      </c>
      <c r="AH395" s="47">
        <v>0.47</v>
      </c>
      <c r="AT395" s="45">
        <v>199508</v>
      </c>
      <c r="AU395">
        <f>'Q2 DATA 1965-2021'!Q376-'Q2 DATA 1965-2021'!AM376</f>
        <v>2.5300000000000002</v>
      </c>
      <c r="AV395" s="47">
        <v>0.55000000000000004</v>
      </c>
      <c r="AW395" s="47">
        <v>0.47</v>
      </c>
      <c r="BI395" s="45">
        <v>199508</v>
      </c>
      <c r="BJ395">
        <f>'Q2 DATA 1965-2021'!R376-'Q2 DATA 1965-2021'!AM376</f>
        <v>3.55</v>
      </c>
      <c r="BK395" s="47">
        <v>0.55000000000000004</v>
      </c>
      <c r="BL395" s="47">
        <v>0.47</v>
      </c>
    </row>
    <row r="396" spans="1:64" x14ac:dyDescent="0.2">
      <c r="A396" s="45">
        <v>199509</v>
      </c>
      <c r="B396">
        <f>'Q2 DATA 1965-2021'!N377-'Q2 DATA 1965-2021'!AM377</f>
        <v>4.49</v>
      </c>
      <c r="C396" s="47">
        <v>3.35</v>
      </c>
      <c r="D396" s="47">
        <v>0.43</v>
      </c>
      <c r="P396" s="45">
        <v>199509</v>
      </c>
      <c r="Q396">
        <f>'Q2 DATA 1965-2021'!O377-'Q2 DATA 1965-2021'!AM377</f>
        <v>1.99</v>
      </c>
      <c r="R396" s="47">
        <v>3.35</v>
      </c>
      <c r="S396" s="47">
        <v>0.43</v>
      </c>
      <c r="AE396" s="45">
        <v>199509</v>
      </c>
      <c r="AF396">
        <f>'Q2 DATA 1965-2021'!P377-'Q2 DATA 1965-2021'!AM377</f>
        <v>2.52</v>
      </c>
      <c r="AG396" s="47">
        <v>3.35</v>
      </c>
      <c r="AH396" s="47">
        <v>0.43</v>
      </c>
      <c r="AT396" s="45">
        <v>199509</v>
      </c>
      <c r="AU396">
        <f>'Q2 DATA 1965-2021'!Q377-'Q2 DATA 1965-2021'!AM377</f>
        <v>3.36</v>
      </c>
      <c r="AV396" s="47">
        <v>3.35</v>
      </c>
      <c r="AW396" s="47">
        <v>0.43</v>
      </c>
      <c r="BI396" s="45">
        <v>199509</v>
      </c>
      <c r="BJ396">
        <f>'Q2 DATA 1965-2021'!R377-'Q2 DATA 1965-2021'!AM377</f>
        <v>4.0600000000000005</v>
      </c>
      <c r="BK396" s="47">
        <v>3.35</v>
      </c>
      <c r="BL396" s="47">
        <v>0.43</v>
      </c>
    </row>
    <row r="397" spans="1:64" x14ac:dyDescent="0.2">
      <c r="A397" s="45">
        <v>199510</v>
      </c>
      <c r="B397">
        <f>'Q2 DATA 1965-2021'!N378-'Q2 DATA 1965-2021'!AM378</f>
        <v>-0.91999999999999993</v>
      </c>
      <c r="C397" s="47">
        <v>-1.52</v>
      </c>
      <c r="D397" s="47">
        <v>0.47</v>
      </c>
      <c r="P397" s="45">
        <v>199510</v>
      </c>
      <c r="Q397">
        <f>'Q2 DATA 1965-2021'!O378-'Q2 DATA 1965-2021'!AM378</f>
        <v>-1.46</v>
      </c>
      <c r="R397" s="47">
        <v>-1.52</v>
      </c>
      <c r="S397" s="47">
        <v>0.47</v>
      </c>
      <c r="AE397" s="45">
        <v>199510</v>
      </c>
      <c r="AF397">
        <f>'Q2 DATA 1965-2021'!P378-'Q2 DATA 1965-2021'!AM378</f>
        <v>-0.79</v>
      </c>
      <c r="AG397" s="47">
        <v>-1.52</v>
      </c>
      <c r="AH397" s="47">
        <v>0.47</v>
      </c>
      <c r="AT397" s="45">
        <v>199510</v>
      </c>
      <c r="AU397">
        <f>'Q2 DATA 1965-2021'!Q378-'Q2 DATA 1965-2021'!AM378</f>
        <v>-3.26</v>
      </c>
      <c r="AV397" s="47">
        <v>-1.52</v>
      </c>
      <c r="AW397" s="47">
        <v>0.47</v>
      </c>
      <c r="BI397" s="45">
        <v>199510</v>
      </c>
      <c r="BJ397">
        <f>'Q2 DATA 1965-2021'!R378-'Q2 DATA 1965-2021'!AM378</f>
        <v>-3.5599999999999996</v>
      </c>
      <c r="BK397" s="47">
        <v>-1.52</v>
      </c>
      <c r="BL397" s="47">
        <v>0.47</v>
      </c>
    </row>
    <row r="398" spans="1:64" x14ac:dyDescent="0.2">
      <c r="A398" s="45">
        <v>199511</v>
      </c>
      <c r="B398">
        <f>'Q2 DATA 1965-2021'!N379-'Q2 DATA 1965-2021'!AM379</f>
        <v>4.46</v>
      </c>
      <c r="C398" s="47">
        <v>3.96</v>
      </c>
      <c r="D398" s="47">
        <v>0.42</v>
      </c>
      <c r="P398" s="45">
        <v>199511</v>
      </c>
      <c r="Q398">
        <f>'Q2 DATA 1965-2021'!O379-'Q2 DATA 1965-2021'!AM379</f>
        <v>2.2800000000000002</v>
      </c>
      <c r="R398" s="47">
        <v>3.96</v>
      </c>
      <c r="S398" s="47">
        <v>0.42</v>
      </c>
      <c r="AE398" s="45">
        <v>199511</v>
      </c>
      <c r="AF398">
        <f>'Q2 DATA 1965-2021'!P379-'Q2 DATA 1965-2021'!AM379</f>
        <v>4.05</v>
      </c>
      <c r="AG398" s="47">
        <v>3.96</v>
      </c>
      <c r="AH398" s="47">
        <v>0.42</v>
      </c>
      <c r="AT398" s="45">
        <v>199511</v>
      </c>
      <c r="AU398">
        <f>'Q2 DATA 1965-2021'!Q379-'Q2 DATA 1965-2021'!AM379</f>
        <v>4.43</v>
      </c>
      <c r="AV398" s="47">
        <v>3.96</v>
      </c>
      <c r="AW398" s="47">
        <v>0.42</v>
      </c>
      <c r="BI398" s="45">
        <v>199511</v>
      </c>
      <c r="BJ398">
        <f>'Q2 DATA 1965-2021'!R379-'Q2 DATA 1965-2021'!AM379</f>
        <v>4.0600000000000005</v>
      </c>
      <c r="BK398" s="47">
        <v>3.96</v>
      </c>
      <c r="BL398" s="47">
        <v>0.42</v>
      </c>
    </row>
    <row r="399" spans="1:64" x14ac:dyDescent="0.2">
      <c r="A399" s="45">
        <v>199512</v>
      </c>
      <c r="B399">
        <f>'Q2 DATA 1965-2021'!N380-'Q2 DATA 1965-2021'!AM380</f>
        <v>0.48</v>
      </c>
      <c r="C399" s="47">
        <v>1.03</v>
      </c>
      <c r="D399" s="47">
        <v>0.49</v>
      </c>
      <c r="P399" s="45">
        <v>199512</v>
      </c>
      <c r="Q399">
        <f>'Q2 DATA 1965-2021'!O380-'Q2 DATA 1965-2021'!AM380</f>
        <v>0.47</v>
      </c>
      <c r="R399" s="47">
        <v>1.03</v>
      </c>
      <c r="S399" s="47">
        <v>0.49</v>
      </c>
      <c r="AE399" s="45">
        <v>199512</v>
      </c>
      <c r="AF399">
        <f>'Q2 DATA 1965-2021'!P380-'Q2 DATA 1965-2021'!AM380</f>
        <v>2.8600000000000003</v>
      </c>
      <c r="AG399" s="47">
        <v>1.03</v>
      </c>
      <c r="AH399" s="47">
        <v>0.49</v>
      </c>
      <c r="AT399" s="45">
        <v>199512</v>
      </c>
      <c r="AU399">
        <f>'Q2 DATA 1965-2021'!Q380-'Q2 DATA 1965-2021'!AM380</f>
        <v>0.59000000000000008</v>
      </c>
      <c r="AV399" s="47">
        <v>1.03</v>
      </c>
      <c r="AW399" s="47">
        <v>0.49</v>
      </c>
      <c r="BI399" s="45">
        <v>199512</v>
      </c>
      <c r="BJ399">
        <f>'Q2 DATA 1965-2021'!R380-'Q2 DATA 1965-2021'!AM380</f>
        <v>1.17</v>
      </c>
      <c r="BK399" s="47">
        <v>1.03</v>
      </c>
      <c r="BL399" s="47">
        <v>0.49</v>
      </c>
    </row>
    <row r="400" spans="1:64" x14ac:dyDescent="0.2">
      <c r="A400" s="45">
        <v>199601</v>
      </c>
      <c r="B400">
        <f>'Q2 DATA 1965-2021'!N381-'Q2 DATA 1965-2021'!AM381</f>
        <v>2.84</v>
      </c>
      <c r="C400" s="47">
        <v>2.2599999999999998</v>
      </c>
      <c r="D400" s="47">
        <v>0.43</v>
      </c>
      <c r="P400" s="45">
        <v>199601</v>
      </c>
      <c r="Q400">
        <f>'Q2 DATA 1965-2021'!O381-'Q2 DATA 1965-2021'!AM381</f>
        <v>1.5799999999999998</v>
      </c>
      <c r="R400" s="47">
        <v>2.2599999999999998</v>
      </c>
      <c r="S400" s="47">
        <v>0.43</v>
      </c>
      <c r="AE400" s="45">
        <v>199601</v>
      </c>
      <c r="AF400">
        <f>'Q2 DATA 1965-2021'!P381-'Q2 DATA 1965-2021'!AM381</f>
        <v>2.3299999999999996</v>
      </c>
      <c r="AG400" s="47">
        <v>2.2599999999999998</v>
      </c>
      <c r="AH400" s="47">
        <v>0.43</v>
      </c>
      <c r="AT400" s="45">
        <v>199601</v>
      </c>
      <c r="AU400">
        <f>'Q2 DATA 1965-2021'!Q381-'Q2 DATA 1965-2021'!AM381</f>
        <v>1.82</v>
      </c>
      <c r="AV400" s="47">
        <v>2.2599999999999998</v>
      </c>
      <c r="AW400" s="47">
        <v>0.43</v>
      </c>
      <c r="BI400" s="45">
        <v>199601</v>
      </c>
      <c r="BJ400">
        <f>'Q2 DATA 1965-2021'!R381-'Q2 DATA 1965-2021'!AM381</f>
        <v>2.19</v>
      </c>
      <c r="BK400" s="47">
        <v>2.2599999999999998</v>
      </c>
      <c r="BL400" s="47">
        <v>0.43</v>
      </c>
    </row>
    <row r="401" spans="1:64" x14ac:dyDescent="0.2">
      <c r="A401" s="45">
        <v>199602</v>
      </c>
      <c r="B401">
        <f>'Q2 DATA 1965-2021'!N382-'Q2 DATA 1965-2021'!AM382</f>
        <v>1.1200000000000001</v>
      </c>
      <c r="C401" s="47">
        <v>1.33</v>
      </c>
      <c r="D401" s="47">
        <v>0.39</v>
      </c>
      <c r="P401" s="45">
        <v>199602</v>
      </c>
      <c r="Q401">
        <f>'Q2 DATA 1965-2021'!O382-'Q2 DATA 1965-2021'!AM382</f>
        <v>2.4899999999999998</v>
      </c>
      <c r="R401" s="47">
        <v>1.33</v>
      </c>
      <c r="S401" s="47">
        <v>0.39</v>
      </c>
      <c r="AE401" s="45">
        <v>199602</v>
      </c>
      <c r="AF401">
        <f>'Q2 DATA 1965-2021'!P382-'Q2 DATA 1965-2021'!AM382</f>
        <v>1.1400000000000001</v>
      </c>
      <c r="AG401" s="47">
        <v>1.33</v>
      </c>
      <c r="AH401" s="47">
        <v>0.39</v>
      </c>
      <c r="AT401" s="45">
        <v>199602</v>
      </c>
      <c r="AU401">
        <f>'Q2 DATA 1965-2021'!Q382-'Q2 DATA 1965-2021'!AM382</f>
        <v>0.88</v>
      </c>
      <c r="AV401" s="47">
        <v>1.33</v>
      </c>
      <c r="AW401" s="47">
        <v>0.39</v>
      </c>
      <c r="BI401" s="45">
        <v>199602</v>
      </c>
      <c r="BJ401">
        <f>'Q2 DATA 1965-2021'!R382-'Q2 DATA 1965-2021'!AM382</f>
        <v>1.5699999999999998</v>
      </c>
      <c r="BK401" s="47">
        <v>1.33</v>
      </c>
      <c r="BL401" s="47">
        <v>0.39</v>
      </c>
    </row>
    <row r="402" spans="1:64" x14ac:dyDescent="0.2">
      <c r="A402" s="45">
        <v>199603</v>
      </c>
      <c r="B402">
        <f>'Q2 DATA 1965-2021'!N383-'Q2 DATA 1965-2021'!AM383</f>
        <v>-0.06</v>
      </c>
      <c r="C402" s="47">
        <v>0.73</v>
      </c>
      <c r="D402" s="47">
        <v>0.39</v>
      </c>
      <c r="P402" s="45">
        <v>199603</v>
      </c>
      <c r="Q402">
        <f>'Q2 DATA 1965-2021'!O383-'Q2 DATA 1965-2021'!AM383</f>
        <v>1.6599999999999997</v>
      </c>
      <c r="R402" s="47">
        <v>0.73</v>
      </c>
      <c r="S402" s="47">
        <v>0.39</v>
      </c>
      <c r="AE402" s="45">
        <v>199603</v>
      </c>
      <c r="AF402">
        <f>'Q2 DATA 1965-2021'!P383-'Q2 DATA 1965-2021'!AM383</f>
        <v>0.99999999999999989</v>
      </c>
      <c r="AG402" s="47">
        <v>0.73</v>
      </c>
      <c r="AH402" s="47">
        <v>0.39</v>
      </c>
      <c r="AT402" s="45">
        <v>199603</v>
      </c>
      <c r="AU402">
        <f>'Q2 DATA 1965-2021'!Q383-'Q2 DATA 1965-2021'!AM383</f>
        <v>1.4899999999999998</v>
      </c>
      <c r="AV402" s="47">
        <v>0.73</v>
      </c>
      <c r="AW402" s="47">
        <v>0.39</v>
      </c>
      <c r="BI402" s="45">
        <v>199603</v>
      </c>
      <c r="BJ402">
        <f>'Q2 DATA 1965-2021'!R383-'Q2 DATA 1965-2021'!AM383</f>
        <v>1.1000000000000001</v>
      </c>
      <c r="BK402" s="47">
        <v>0.73</v>
      </c>
      <c r="BL402" s="47">
        <v>0.39</v>
      </c>
    </row>
    <row r="403" spans="1:64" x14ac:dyDescent="0.2">
      <c r="A403" s="45">
        <v>199604</v>
      </c>
      <c r="B403">
        <f>'Q2 DATA 1965-2021'!N384-'Q2 DATA 1965-2021'!AM384</f>
        <v>2.11</v>
      </c>
      <c r="C403" s="47">
        <v>2.06</v>
      </c>
      <c r="D403" s="47">
        <v>0.46</v>
      </c>
      <c r="P403" s="45">
        <v>199604</v>
      </c>
      <c r="Q403">
        <f>'Q2 DATA 1965-2021'!O384-'Q2 DATA 1965-2021'!AM384</f>
        <v>3.5300000000000002</v>
      </c>
      <c r="R403" s="47">
        <v>2.06</v>
      </c>
      <c r="S403" s="47">
        <v>0.46</v>
      </c>
      <c r="AE403" s="45">
        <v>199604</v>
      </c>
      <c r="AF403">
        <f>'Q2 DATA 1965-2021'!P384-'Q2 DATA 1965-2021'!AM384</f>
        <v>1.42</v>
      </c>
      <c r="AG403" s="47">
        <v>2.06</v>
      </c>
      <c r="AH403" s="47">
        <v>0.46</v>
      </c>
      <c r="AT403" s="45">
        <v>199604</v>
      </c>
      <c r="AU403">
        <f>'Q2 DATA 1965-2021'!Q384-'Q2 DATA 1965-2021'!AM384</f>
        <v>-0.12</v>
      </c>
      <c r="AV403" s="47">
        <v>2.06</v>
      </c>
      <c r="AW403" s="47">
        <v>0.46</v>
      </c>
      <c r="BI403" s="45">
        <v>199604</v>
      </c>
      <c r="BJ403">
        <f>'Q2 DATA 1965-2021'!R384-'Q2 DATA 1965-2021'!AM384</f>
        <v>3.999999999999998E-2</v>
      </c>
      <c r="BK403" s="47">
        <v>2.06</v>
      </c>
      <c r="BL403" s="47">
        <v>0.46</v>
      </c>
    </row>
    <row r="404" spans="1:64" x14ac:dyDescent="0.2">
      <c r="A404" s="45">
        <v>199605</v>
      </c>
      <c r="B404">
        <f>'Q2 DATA 1965-2021'!N385-'Q2 DATA 1965-2021'!AM385</f>
        <v>3.43</v>
      </c>
      <c r="C404" s="47">
        <v>2.36</v>
      </c>
      <c r="D404" s="47">
        <v>0.42</v>
      </c>
      <c r="P404" s="45">
        <v>199605</v>
      </c>
      <c r="Q404">
        <f>'Q2 DATA 1965-2021'!O385-'Q2 DATA 1965-2021'!AM385</f>
        <v>1.33</v>
      </c>
      <c r="R404" s="47">
        <v>2.36</v>
      </c>
      <c r="S404" s="47">
        <v>0.42</v>
      </c>
      <c r="AE404" s="45">
        <v>199605</v>
      </c>
      <c r="AF404">
        <f>'Q2 DATA 1965-2021'!P385-'Q2 DATA 1965-2021'!AM385</f>
        <v>0.70000000000000018</v>
      </c>
      <c r="AG404" s="47">
        <v>2.36</v>
      </c>
      <c r="AH404" s="47">
        <v>0.42</v>
      </c>
      <c r="AT404" s="45">
        <v>199605</v>
      </c>
      <c r="AU404">
        <f>'Q2 DATA 1965-2021'!Q385-'Q2 DATA 1965-2021'!AM385</f>
        <v>2.33</v>
      </c>
      <c r="AV404" s="47">
        <v>2.36</v>
      </c>
      <c r="AW404" s="47">
        <v>0.42</v>
      </c>
      <c r="BI404" s="45">
        <v>199605</v>
      </c>
      <c r="BJ404">
        <f>'Q2 DATA 1965-2021'!R385-'Q2 DATA 1965-2021'!AM385</f>
        <v>2.66</v>
      </c>
      <c r="BK404" s="47">
        <v>2.36</v>
      </c>
      <c r="BL404" s="47">
        <v>0.42</v>
      </c>
    </row>
    <row r="405" spans="1:64" x14ac:dyDescent="0.2">
      <c r="A405" s="45">
        <v>199606</v>
      </c>
      <c r="B405">
        <f>'Q2 DATA 1965-2021'!N386-'Q2 DATA 1965-2021'!AM386</f>
        <v>-0.56000000000000005</v>
      </c>
      <c r="C405" s="47">
        <v>-1.1399999999999999</v>
      </c>
      <c r="D405" s="47">
        <v>0.4</v>
      </c>
      <c r="P405" s="45">
        <v>199606</v>
      </c>
      <c r="Q405">
        <f>'Q2 DATA 1965-2021'!O386-'Q2 DATA 1965-2021'!AM386</f>
        <v>-1.9300000000000002</v>
      </c>
      <c r="R405" s="47">
        <v>-1.1399999999999999</v>
      </c>
      <c r="S405" s="47">
        <v>0.4</v>
      </c>
      <c r="AE405" s="45">
        <v>199606</v>
      </c>
      <c r="AF405">
        <f>'Q2 DATA 1965-2021'!P386-'Q2 DATA 1965-2021'!AM386</f>
        <v>-0.82000000000000006</v>
      </c>
      <c r="AG405" s="47">
        <v>-1.1399999999999999</v>
      </c>
      <c r="AH405" s="47">
        <v>0.4</v>
      </c>
      <c r="AT405" s="45">
        <v>199606</v>
      </c>
      <c r="AU405">
        <f>'Q2 DATA 1965-2021'!Q386-'Q2 DATA 1965-2021'!AM386</f>
        <v>-0.95000000000000007</v>
      </c>
      <c r="AV405" s="47">
        <v>-1.1399999999999999</v>
      </c>
      <c r="AW405" s="47">
        <v>0.4</v>
      </c>
      <c r="BI405" s="45">
        <v>199606</v>
      </c>
      <c r="BJ405">
        <f>'Q2 DATA 1965-2021'!R386-'Q2 DATA 1965-2021'!AM386</f>
        <v>-0.75</v>
      </c>
      <c r="BK405" s="47">
        <v>-1.1399999999999999</v>
      </c>
      <c r="BL405" s="47">
        <v>0.4</v>
      </c>
    </row>
    <row r="406" spans="1:64" x14ac:dyDescent="0.2">
      <c r="A406" s="45">
        <v>199607</v>
      </c>
      <c r="B406">
        <f>'Q2 DATA 1965-2021'!N387-'Q2 DATA 1965-2021'!AM387</f>
        <v>-6.6400000000000006</v>
      </c>
      <c r="C406" s="47">
        <v>-5.97</v>
      </c>
      <c r="D406" s="47">
        <v>0.45</v>
      </c>
      <c r="P406" s="45">
        <v>199607</v>
      </c>
      <c r="Q406">
        <f>'Q2 DATA 1965-2021'!O387-'Q2 DATA 1965-2021'!AM387</f>
        <v>-5.86</v>
      </c>
      <c r="R406" s="47">
        <v>-5.97</v>
      </c>
      <c r="S406" s="47">
        <v>0.45</v>
      </c>
      <c r="AE406" s="45">
        <v>199607</v>
      </c>
      <c r="AF406">
        <f>'Q2 DATA 1965-2021'!P387-'Q2 DATA 1965-2021'!AM387</f>
        <v>-4.49</v>
      </c>
      <c r="AG406" s="47">
        <v>-5.97</v>
      </c>
      <c r="AH406" s="47">
        <v>0.45</v>
      </c>
      <c r="AT406" s="45">
        <v>199607</v>
      </c>
      <c r="AU406">
        <f>'Q2 DATA 1965-2021'!Q387-'Q2 DATA 1965-2021'!AM387</f>
        <v>-4.3</v>
      </c>
      <c r="AV406" s="47">
        <v>-5.97</v>
      </c>
      <c r="AW406" s="47">
        <v>0.45</v>
      </c>
      <c r="BI406" s="45">
        <v>199607</v>
      </c>
      <c r="BJ406">
        <f>'Q2 DATA 1965-2021'!R387-'Q2 DATA 1965-2021'!AM387</f>
        <v>-5.5200000000000005</v>
      </c>
      <c r="BK406" s="47">
        <v>-5.97</v>
      </c>
      <c r="BL406" s="47">
        <v>0.45</v>
      </c>
    </row>
    <row r="407" spans="1:64" x14ac:dyDescent="0.2">
      <c r="A407" s="45">
        <v>199608</v>
      </c>
      <c r="B407">
        <f>'Q2 DATA 1965-2021'!N388-'Q2 DATA 1965-2021'!AM388</f>
        <v>1.8</v>
      </c>
      <c r="C407" s="47">
        <v>2.77</v>
      </c>
      <c r="D407" s="47">
        <v>0.41</v>
      </c>
      <c r="P407" s="45">
        <v>199608</v>
      </c>
      <c r="Q407">
        <f>'Q2 DATA 1965-2021'!O388-'Q2 DATA 1965-2021'!AM388</f>
        <v>3.1799999999999997</v>
      </c>
      <c r="R407" s="47">
        <v>2.77</v>
      </c>
      <c r="S407" s="47">
        <v>0.41</v>
      </c>
      <c r="AE407" s="45">
        <v>199608</v>
      </c>
      <c r="AF407">
        <f>'Q2 DATA 1965-2021'!P388-'Q2 DATA 1965-2021'!AM388</f>
        <v>4.21</v>
      </c>
      <c r="AG407" s="47">
        <v>2.77</v>
      </c>
      <c r="AH407" s="47">
        <v>0.41</v>
      </c>
      <c r="AT407" s="45">
        <v>199608</v>
      </c>
      <c r="AU407">
        <f>'Q2 DATA 1965-2021'!Q388-'Q2 DATA 1965-2021'!AM388</f>
        <v>2.9099999999999997</v>
      </c>
      <c r="AV407" s="47">
        <v>2.77</v>
      </c>
      <c r="AW407" s="47">
        <v>0.41</v>
      </c>
      <c r="BI407" s="45">
        <v>199608</v>
      </c>
      <c r="BJ407">
        <f>'Q2 DATA 1965-2021'!R388-'Q2 DATA 1965-2021'!AM388</f>
        <v>3.3499999999999996</v>
      </c>
      <c r="BK407" s="47">
        <v>2.77</v>
      </c>
      <c r="BL407" s="47">
        <v>0.41</v>
      </c>
    </row>
    <row r="408" spans="1:64" x14ac:dyDescent="0.2">
      <c r="A408" s="45">
        <v>199609</v>
      </c>
      <c r="B408">
        <f>'Q2 DATA 1965-2021'!N389-'Q2 DATA 1965-2021'!AM389</f>
        <v>6.55</v>
      </c>
      <c r="C408" s="47">
        <v>5.01</v>
      </c>
      <c r="D408" s="47">
        <v>0.44</v>
      </c>
      <c r="P408" s="45">
        <v>199609</v>
      </c>
      <c r="Q408">
        <f>'Q2 DATA 1965-2021'!O389-'Q2 DATA 1965-2021'!AM389</f>
        <v>4.05</v>
      </c>
      <c r="R408" s="47">
        <v>5.01</v>
      </c>
      <c r="S408" s="47">
        <v>0.44</v>
      </c>
      <c r="AE408" s="45">
        <v>199609</v>
      </c>
      <c r="AF408">
        <f>'Q2 DATA 1965-2021'!P389-'Q2 DATA 1965-2021'!AM389</f>
        <v>2.81</v>
      </c>
      <c r="AG408" s="47">
        <v>5.01</v>
      </c>
      <c r="AH408" s="47">
        <v>0.44</v>
      </c>
      <c r="AT408" s="45">
        <v>199609</v>
      </c>
      <c r="AU408">
        <f>'Q2 DATA 1965-2021'!Q389-'Q2 DATA 1965-2021'!AM389</f>
        <v>3.14</v>
      </c>
      <c r="AV408" s="47">
        <v>5.01</v>
      </c>
      <c r="AW408" s="47">
        <v>0.44</v>
      </c>
      <c r="BI408" s="45">
        <v>199609</v>
      </c>
      <c r="BJ408">
        <f>'Q2 DATA 1965-2021'!R389-'Q2 DATA 1965-2021'!AM389</f>
        <v>3.41</v>
      </c>
      <c r="BK408" s="47">
        <v>5.01</v>
      </c>
      <c r="BL408" s="47">
        <v>0.44</v>
      </c>
    </row>
    <row r="409" spans="1:64" x14ac:dyDescent="0.2">
      <c r="A409" s="45">
        <v>199610</v>
      </c>
      <c r="B409">
        <f>'Q2 DATA 1965-2021'!N390-'Q2 DATA 1965-2021'!AM390</f>
        <v>-2.9999999999999971E-2</v>
      </c>
      <c r="C409" s="47">
        <v>0.86</v>
      </c>
      <c r="D409" s="47">
        <v>0.42</v>
      </c>
      <c r="P409" s="45">
        <v>199610</v>
      </c>
      <c r="Q409">
        <f>'Q2 DATA 1965-2021'!O390-'Q2 DATA 1965-2021'!AM390</f>
        <v>0.2</v>
      </c>
      <c r="R409" s="47">
        <v>0.86</v>
      </c>
      <c r="S409" s="47">
        <v>0.42</v>
      </c>
      <c r="AE409" s="45">
        <v>199610</v>
      </c>
      <c r="AF409">
        <f>'Q2 DATA 1965-2021'!P390-'Q2 DATA 1965-2021'!AM390</f>
        <v>3.75</v>
      </c>
      <c r="AG409" s="47">
        <v>0.86</v>
      </c>
      <c r="AH409" s="47">
        <v>0.42</v>
      </c>
      <c r="AT409" s="45">
        <v>199610</v>
      </c>
      <c r="AU409">
        <f>'Q2 DATA 1965-2021'!Q390-'Q2 DATA 1965-2021'!AM390</f>
        <v>3.6399999999999997</v>
      </c>
      <c r="AV409" s="47">
        <v>0.86</v>
      </c>
      <c r="AW409" s="47">
        <v>0.42</v>
      </c>
      <c r="BI409" s="45">
        <v>199610</v>
      </c>
      <c r="BJ409">
        <f>'Q2 DATA 1965-2021'!R390-'Q2 DATA 1965-2021'!AM390</f>
        <v>2.83</v>
      </c>
      <c r="BK409" s="47">
        <v>0.86</v>
      </c>
      <c r="BL409" s="47">
        <v>0.42</v>
      </c>
    </row>
    <row r="410" spans="1:64" x14ac:dyDescent="0.2">
      <c r="A410" s="45">
        <v>199611</v>
      </c>
      <c r="B410">
        <f>'Q2 DATA 1965-2021'!N391-'Q2 DATA 1965-2021'!AM391</f>
        <v>6.32</v>
      </c>
      <c r="C410" s="47">
        <v>6.25</v>
      </c>
      <c r="D410" s="47">
        <v>0.41</v>
      </c>
      <c r="P410" s="45">
        <v>199611</v>
      </c>
      <c r="Q410">
        <f>'Q2 DATA 1965-2021'!O391-'Q2 DATA 1965-2021'!AM391</f>
        <v>6.2</v>
      </c>
      <c r="R410" s="47">
        <v>6.25</v>
      </c>
      <c r="S410" s="47">
        <v>0.41</v>
      </c>
      <c r="AE410" s="45">
        <v>199611</v>
      </c>
      <c r="AF410">
        <f>'Q2 DATA 1965-2021'!P391-'Q2 DATA 1965-2021'!AM391</f>
        <v>6.92</v>
      </c>
      <c r="AG410" s="47">
        <v>6.25</v>
      </c>
      <c r="AH410" s="47">
        <v>0.41</v>
      </c>
      <c r="AT410" s="45">
        <v>199611</v>
      </c>
      <c r="AU410">
        <f>'Q2 DATA 1965-2021'!Q391-'Q2 DATA 1965-2021'!AM391</f>
        <v>7.17</v>
      </c>
      <c r="AV410" s="47">
        <v>6.25</v>
      </c>
      <c r="AW410" s="47">
        <v>0.41</v>
      </c>
      <c r="BI410" s="45">
        <v>199611</v>
      </c>
      <c r="BJ410">
        <f>'Q2 DATA 1965-2021'!R391-'Q2 DATA 1965-2021'!AM391</f>
        <v>5.64</v>
      </c>
      <c r="BK410" s="47">
        <v>6.25</v>
      </c>
      <c r="BL410" s="47">
        <v>0.41</v>
      </c>
    </row>
    <row r="411" spans="1:64" x14ac:dyDescent="0.2">
      <c r="A411" s="45">
        <v>199612</v>
      </c>
      <c r="B411">
        <f>'Q2 DATA 1965-2021'!N392-'Q2 DATA 1965-2021'!AM392</f>
        <v>-2.31</v>
      </c>
      <c r="C411" s="47">
        <v>-1.7</v>
      </c>
      <c r="D411" s="47">
        <v>0.46</v>
      </c>
      <c r="P411" s="45">
        <v>199612</v>
      </c>
      <c r="Q411">
        <f>'Q2 DATA 1965-2021'!O392-'Q2 DATA 1965-2021'!AM392</f>
        <v>-0.65</v>
      </c>
      <c r="R411" s="47">
        <v>-1.7</v>
      </c>
      <c r="S411" s="47">
        <v>0.46</v>
      </c>
      <c r="AE411" s="45">
        <v>199612</v>
      </c>
      <c r="AF411">
        <f>'Q2 DATA 1965-2021'!P392-'Q2 DATA 1965-2021'!AM392</f>
        <v>-2.0300000000000002</v>
      </c>
      <c r="AG411" s="47">
        <v>-1.7</v>
      </c>
      <c r="AH411" s="47">
        <v>0.46</v>
      </c>
      <c r="AT411" s="45">
        <v>199612</v>
      </c>
      <c r="AU411">
        <f>'Q2 DATA 1965-2021'!Q392-'Q2 DATA 1965-2021'!AM392</f>
        <v>-1.47</v>
      </c>
      <c r="AV411" s="47">
        <v>-1.7</v>
      </c>
      <c r="AW411" s="47">
        <v>0.46</v>
      </c>
      <c r="BI411" s="45">
        <v>199612</v>
      </c>
      <c r="BJ411">
        <f>'Q2 DATA 1965-2021'!R392-'Q2 DATA 1965-2021'!AM392</f>
        <v>-8.0000000000000016E-2</v>
      </c>
      <c r="BK411" s="47">
        <v>-1.7</v>
      </c>
      <c r="BL411" s="47">
        <v>0.46</v>
      </c>
    </row>
    <row r="412" spans="1:64" x14ac:dyDescent="0.2">
      <c r="A412" s="45">
        <v>199701</v>
      </c>
      <c r="B412">
        <f>'Q2 DATA 1965-2021'!N393-'Q2 DATA 1965-2021'!AM393</f>
        <v>6.42</v>
      </c>
      <c r="C412" s="47">
        <v>4.99</v>
      </c>
      <c r="D412" s="47">
        <v>0.45</v>
      </c>
      <c r="P412" s="45">
        <v>199701</v>
      </c>
      <c r="Q412">
        <f>'Q2 DATA 1965-2021'!O393-'Q2 DATA 1965-2021'!AM393</f>
        <v>4.16</v>
      </c>
      <c r="R412" s="47">
        <v>4.99</v>
      </c>
      <c r="S412" s="47">
        <v>0.45</v>
      </c>
      <c r="AE412" s="45">
        <v>199701</v>
      </c>
      <c r="AF412">
        <f>'Q2 DATA 1965-2021'!P393-'Q2 DATA 1965-2021'!AM393</f>
        <v>4.01</v>
      </c>
      <c r="AG412" s="47">
        <v>4.99</v>
      </c>
      <c r="AH412" s="47">
        <v>0.45</v>
      </c>
      <c r="AT412" s="45">
        <v>199701</v>
      </c>
      <c r="AU412">
        <f>'Q2 DATA 1965-2021'!Q393-'Q2 DATA 1965-2021'!AM393</f>
        <v>3.66</v>
      </c>
      <c r="AV412" s="47">
        <v>4.99</v>
      </c>
      <c r="AW412" s="47">
        <v>0.45</v>
      </c>
      <c r="BI412" s="45">
        <v>199701</v>
      </c>
      <c r="BJ412">
        <f>'Q2 DATA 1965-2021'!R393-'Q2 DATA 1965-2021'!AM393</f>
        <v>3.6099999999999994</v>
      </c>
      <c r="BK412" s="47">
        <v>4.99</v>
      </c>
      <c r="BL412" s="47">
        <v>0.45</v>
      </c>
    </row>
    <row r="413" spans="1:64" x14ac:dyDescent="0.2">
      <c r="A413" s="45">
        <v>199702</v>
      </c>
      <c r="B413">
        <f>'Q2 DATA 1965-2021'!N394-'Q2 DATA 1965-2021'!AM394</f>
        <v>-0.6</v>
      </c>
      <c r="C413" s="47">
        <v>-0.49</v>
      </c>
      <c r="D413" s="47">
        <v>0.39</v>
      </c>
      <c r="P413" s="45">
        <v>199702</v>
      </c>
      <c r="Q413">
        <f>'Q2 DATA 1965-2021'!O394-'Q2 DATA 1965-2021'!AM394</f>
        <v>-1.75</v>
      </c>
      <c r="R413" s="47">
        <v>-0.49</v>
      </c>
      <c r="S413" s="47">
        <v>0.39</v>
      </c>
      <c r="AE413" s="45">
        <v>199702</v>
      </c>
      <c r="AF413">
        <f>'Q2 DATA 1965-2021'!P394-'Q2 DATA 1965-2021'!AM394</f>
        <v>-0.27</v>
      </c>
      <c r="AG413" s="47">
        <v>-0.49</v>
      </c>
      <c r="AH413" s="47">
        <v>0.39</v>
      </c>
      <c r="AT413" s="45">
        <v>199702</v>
      </c>
      <c r="AU413">
        <f>'Q2 DATA 1965-2021'!Q394-'Q2 DATA 1965-2021'!AM394</f>
        <v>1.94</v>
      </c>
      <c r="AV413" s="47">
        <v>-0.49</v>
      </c>
      <c r="AW413" s="47">
        <v>0.39</v>
      </c>
      <c r="BI413" s="45">
        <v>199702</v>
      </c>
      <c r="BJ413">
        <f>'Q2 DATA 1965-2021'!R394-'Q2 DATA 1965-2021'!AM394</f>
        <v>3.1999999999999997</v>
      </c>
      <c r="BK413" s="47">
        <v>-0.49</v>
      </c>
      <c r="BL413" s="47">
        <v>0.39</v>
      </c>
    </row>
    <row r="414" spans="1:64" x14ac:dyDescent="0.2">
      <c r="A414" s="45">
        <v>199703</v>
      </c>
      <c r="B414">
        <f>'Q2 DATA 1965-2021'!N395-'Q2 DATA 1965-2021'!AM395</f>
        <v>-6.3199999999999994</v>
      </c>
      <c r="C414" s="47">
        <v>-5.03</v>
      </c>
      <c r="D414" s="47">
        <v>0.43</v>
      </c>
      <c r="P414" s="45">
        <v>199703</v>
      </c>
      <c r="Q414">
        <f>'Q2 DATA 1965-2021'!O395-'Q2 DATA 1965-2021'!AM395</f>
        <v>-2.17</v>
      </c>
      <c r="R414" s="47">
        <v>-5.03</v>
      </c>
      <c r="S414" s="47">
        <v>0.43</v>
      </c>
      <c r="AE414" s="45">
        <v>199703</v>
      </c>
      <c r="AF414">
        <f>'Q2 DATA 1965-2021'!P395-'Q2 DATA 1965-2021'!AM395</f>
        <v>-4.1899999999999995</v>
      </c>
      <c r="AG414" s="47">
        <v>-5.03</v>
      </c>
      <c r="AH414" s="47">
        <v>0.43</v>
      </c>
      <c r="AT414" s="45">
        <v>199703</v>
      </c>
      <c r="AU414">
        <f>'Q2 DATA 1965-2021'!Q395-'Q2 DATA 1965-2021'!AM395</f>
        <v>-5.31</v>
      </c>
      <c r="AV414" s="47">
        <v>-5.03</v>
      </c>
      <c r="AW414" s="47">
        <v>0.43</v>
      </c>
      <c r="BI414" s="45">
        <v>199703</v>
      </c>
      <c r="BJ414">
        <f>'Q2 DATA 1965-2021'!R395-'Q2 DATA 1965-2021'!AM395</f>
        <v>-4.3499999999999996</v>
      </c>
      <c r="BK414" s="47">
        <v>-5.03</v>
      </c>
      <c r="BL414" s="47">
        <v>0.43</v>
      </c>
    </row>
    <row r="415" spans="1:64" x14ac:dyDescent="0.2">
      <c r="A415" s="45">
        <v>199704</v>
      </c>
      <c r="B415">
        <f>'Q2 DATA 1965-2021'!N396-'Q2 DATA 1965-2021'!AM396</f>
        <v>6.2600000000000007</v>
      </c>
      <c r="C415" s="47">
        <v>4.04</v>
      </c>
      <c r="D415" s="47">
        <v>0.43</v>
      </c>
      <c r="P415" s="45">
        <v>199704</v>
      </c>
      <c r="Q415">
        <f>'Q2 DATA 1965-2021'!O396-'Q2 DATA 1965-2021'!AM396</f>
        <v>1.8100000000000003</v>
      </c>
      <c r="R415" s="47">
        <v>4.04</v>
      </c>
      <c r="S415" s="47">
        <v>0.43</v>
      </c>
      <c r="AE415" s="45">
        <v>199704</v>
      </c>
      <c r="AF415">
        <f>'Q2 DATA 1965-2021'!P396-'Q2 DATA 1965-2021'!AM396</f>
        <v>4.3500000000000005</v>
      </c>
      <c r="AG415" s="47">
        <v>4.04</v>
      </c>
      <c r="AH415" s="47">
        <v>0.43</v>
      </c>
      <c r="AT415" s="45">
        <v>199704</v>
      </c>
      <c r="AU415">
        <f>'Q2 DATA 1965-2021'!Q396-'Q2 DATA 1965-2021'!AM396</f>
        <v>3.4899999999999998</v>
      </c>
      <c r="AV415" s="47">
        <v>4.04</v>
      </c>
      <c r="AW415" s="47">
        <v>0.43</v>
      </c>
      <c r="BI415" s="45">
        <v>199704</v>
      </c>
      <c r="BJ415">
        <f>'Q2 DATA 1965-2021'!R396-'Q2 DATA 1965-2021'!AM396</f>
        <v>0.35000000000000003</v>
      </c>
      <c r="BK415" s="47">
        <v>4.04</v>
      </c>
      <c r="BL415" s="47">
        <v>0.43</v>
      </c>
    </row>
    <row r="416" spans="1:64" x14ac:dyDescent="0.2">
      <c r="A416" s="45">
        <v>199705</v>
      </c>
      <c r="B416">
        <f>'Q2 DATA 1965-2021'!N397-'Q2 DATA 1965-2021'!AM397</f>
        <v>6.55</v>
      </c>
      <c r="C416" s="47">
        <v>6.74</v>
      </c>
      <c r="D416" s="47">
        <v>0.49</v>
      </c>
      <c r="P416" s="45">
        <v>199705</v>
      </c>
      <c r="Q416">
        <f>'Q2 DATA 1965-2021'!O397-'Q2 DATA 1965-2021'!AM397</f>
        <v>7.31</v>
      </c>
      <c r="R416" s="47">
        <v>6.74</v>
      </c>
      <c r="S416" s="47">
        <v>0.49</v>
      </c>
      <c r="AE416" s="45">
        <v>199705</v>
      </c>
      <c r="AF416">
        <f>'Q2 DATA 1965-2021'!P397-'Q2 DATA 1965-2021'!AM397</f>
        <v>5.8599999999999994</v>
      </c>
      <c r="AG416" s="47">
        <v>6.74</v>
      </c>
      <c r="AH416" s="47">
        <v>0.49</v>
      </c>
      <c r="AT416" s="45">
        <v>199705</v>
      </c>
      <c r="AU416">
        <f>'Q2 DATA 1965-2021'!Q397-'Q2 DATA 1965-2021'!AM397</f>
        <v>5.27</v>
      </c>
      <c r="AV416" s="47">
        <v>6.74</v>
      </c>
      <c r="AW416" s="47">
        <v>0.49</v>
      </c>
      <c r="BI416" s="45">
        <v>199705</v>
      </c>
      <c r="BJ416">
        <f>'Q2 DATA 1965-2021'!R397-'Q2 DATA 1965-2021'!AM397</f>
        <v>6.77</v>
      </c>
      <c r="BK416" s="47">
        <v>6.74</v>
      </c>
      <c r="BL416" s="47">
        <v>0.49</v>
      </c>
    </row>
    <row r="417" spans="1:64" x14ac:dyDescent="0.2">
      <c r="A417" s="45">
        <v>199706</v>
      </c>
      <c r="B417">
        <f>'Q2 DATA 1965-2021'!N398-'Q2 DATA 1965-2021'!AM398</f>
        <v>4.03</v>
      </c>
      <c r="C417" s="47">
        <v>4.0999999999999996</v>
      </c>
      <c r="D417" s="47">
        <v>0.37</v>
      </c>
      <c r="P417" s="45">
        <v>199706</v>
      </c>
      <c r="Q417">
        <f>'Q2 DATA 1965-2021'!O398-'Q2 DATA 1965-2021'!AM398</f>
        <v>2.62</v>
      </c>
      <c r="R417" s="47">
        <v>4.0999999999999996</v>
      </c>
      <c r="S417" s="47">
        <v>0.37</v>
      </c>
      <c r="AE417" s="45">
        <v>199706</v>
      </c>
      <c r="AF417">
        <f>'Q2 DATA 1965-2021'!P398-'Q2 DATA 1965-2021'!AM398</f>
        <v>4.7699999999999996</v>
      </c>
      <c r="AG417" s="47">
        <v>4.0999999999999996</v>
      </c>
      <c r="AH417" s="47">
        <v>0.37</v>
      </c>
      <c r="AT417" s="45">
        <v>199706</v>
      </c>
      <c r="AU417">
        <f>'Q2 DATA 1965-2021'!Q398-'Q2 DATA 1965-2021'!AM398</f>
        <v>4.08</v>
      </c>
      <c r="AV417" s="47">
        <v>4.0999999999999996</v>
      </c>
      <c r="AW417" s="47">
        <v>0.37</v>
      </c>
      <c r="BI417" s="45">
        <v>199706</v>
      </c>
      <c r="BJ417">
        <f>'Q2 DATA 1965-2021'!R398-'Q2 DATA 1965-2021'!AM398</f>
        <v>4.67</v>
      </c>
      <c r="BK417" s="47">
        <v>4.0999999999999996</v>
      </c>
      <c r="BL417" s="47">
        <v>0.37</v>
      </c>
    </row>
    <row r="418" spans="1:64" x14ac:dyDescent="0.2">
      <c r="A418" s="45">
        <v>199707</v>
      </c>
      <c r="B418">
        <f>'Q2 DATA 1965-2021'!N399-'Q2 DATA 1965-2021'!AM399</f>
        <v>6.74</v>
      </c>
      <c r="C418" s="47">
        <v>7.33</v>
      </c>
      <c r="D418" s="47">
        <v>0.43</v>
      </c>
      <c r="P418" s="45">
        <v>199707</v>
      </c>
      <c r="Q418">
        <f>'Q2 DATA 1965-2021'!O399-'Q2 DATA 1965-2021'!AM399</f>
        <v>8.06</v>
      </c>
      <c r="R418" s="47">
        <v>7.33</v>
      </c>
      <c r="S418" s="47">
        <v>0.43</v>
      </c>
      <c r="AE418" s="45">
        <v>199707</v>
      </c>
      <c r="AF418">
        <f>'Q2 DATA 1965-2021'!P399-'Q2 DATA 1965-2021'!AM399</f>
        <v>9</v>
      </c>
      <c r="AG418" s="47">
        <v>7.33</v>
      </c>
      <c r="AH418" s="47">
        <v>0.43</v>
      </c>
      <c r="AT418" s="45">
        <v>199707</v>
      </c>
      <c r="AU418">
        <f>'Q2 DATA 1965-2021'!Q399-'Q2 DATA 1965-2021'!AM399</f>
        <v>6.0200000000000005</v>
      </c>
      <c r="AV418" s="47">
        <v>7.33</v>
      </c>
      <c r="AW418" s="47">
        <v>0.43</v>
      </c>
      <c r="BI418" s="45">
        <v>199707</v>
      </c>
      <c r="BJ418">
        <f>'Q2 DATA 1965-2021'!R399-'Q2 DATA 1965-2021'!AM399</f>
        <v>6.37</v>
      </c>
      <c r="BK418" s="47">
        <v>7.33</v>
      </c>
      <c r="BL418" s="47">
        <v>0.43</v>
      </c>
    </row>
    <row r="419" spans="1:64" x14ac:dyDescent="0.2">
      <c r="A419" s="45">
        <v>199708</v>
      </c>
      <c r="B419">
        <f>'Q2 DATA 1965-2021'!N400-'Q2 DATA 1965-2021'!AM400</f>
        <v>-6.13</v>
      </c>
      <c r="C419" s="47">
        <v>-4.1500000000000004</v>
      </c>
      <c r="D419" s="47">
        <v>0.41</v>
      </c>
      <c r="P419" s="45">
        <v>199708</v>
      </c>
      <c r="Q419">
        <f>'Q2 DATA 1965-2021'!O400-'Q2 DATA 1965-2021'!AM400</f>
        <v>-2.77</v>
      </c>
      <c r="R419" s="47">
        <v>-4.1500000000000004</v>
      </c>
      <c r="S419" s="47">
        <v>0.41</v>
      </c>
      <c r="AE419" s="45">
        <v>199708</v>
      </c>
      <c r="AF419">
        <f>'Q2 DATA 1965-2021'!P400-'Q2 DATA 1965-2021'!AM400</f>
        <v>-3.43</v>
      </c>
      <c r="AG419" s="47">
        <v>-4.1500000000000004</v>
      </c>
      <c r="AH419" s="47">
        <v>0.41</v>
      </c>
      <c r="AT419" s="45">
        <v>199708</v>
      </c>
      <c r="AU419">
        <f>'Q2 DATA 1965-2021'!Q400-'Q2 DATA 1965-2021'!AM400</f>
        <v>-2.8600000000000003</v>
      </c>
      <c r="AV419" s="47">
        <v>-4.1500000000000004</v>
      </c>
      <c r="AW419" s="47">
        <v>0.41</v>
      </c>
      <c r="BI419" s="45">
        <v>199708</v>
      </c>
      <c r="BJ419">
        <f>'Q2 DATA 1965-2021'!R400-'Q2 DATA 1965-2021'!AM400</f>
        <v>-1.8099999999999998</v>
      </c>
      <c r="BK419" s="47">
        <v>-4.1500000000000004</v>
      </c>
      <c r="BL419" s="47">
        <v>0.41</v>
      </c>
    </row>
    <row r="420" spans="1:64" x14ac:dyDescent="0.2">
      <c r="A420" s="45">
        <v>199709</v>
      </c>
      <c r="B420">
        <f>'Q2 DATA 1965-2021'!N401-'Q2 DATA 1965-2021'!AM401</f>
        <v>4.7299999999999995</v>
      </c>
      <c r="C420" s="47">
        <v>5.35</v>
      </c>
      <c r="D420" s="47">
        <v>0.44</v>
      </c>
      <c r="P420" s="45">
        <v>199709</v>
      </c>
      <c r="Q420">
        <f>'Q2 DATA 1965-2021'!O401-'Q2 DATA 1965-2021'!AM401</f>
        <v>5.21</v>
      </c>
      <c r="R420" s="47">
        <v>5.35</v>
      </c>
      <c r="S420" s="47">
        <v>0.44</v>
      </c>
      <c r="AE420" s="45">
        <v>199709</v>
      </c>
      <c r="AF420">
        <f>'Q2 DATA 1965-2021'!P401-'Q2 DATA 1965-2021'!AM401</f>
        <v>6.1899999999999995</v>
      </c>
      <c r="AG420" s="47">
        <v>5.35</v>
      </c>
      <c r="AH420" s="47">
        <v>0.44</v>
      </c>
      <c r="AT420" s="45">
        <v>199709</v>
      </c>
      <c r="AU420">
        <f>'Q2 DATA 1965-2021'!Q401-'Q2 DATA 1965-2021'!AM401</f>
        <v>5.97</v>
      </c>
      <c r="AV420" s="47">
        <v>5.35</v>
      </c>
      <c r="AW420" s="47">
        <v>0.44</v>
      </c>
      <c r="BI420" s="45">
        <v>199709</v>
      </c>
      <c r="BJ420">
        <f>'Q2 DATA 1965-2021'!R401-'Q2 DATA 1965-2021'!AM401</f>
        <v>6.5699999999999994</v>
      </c>
      <c r="BK420" s="47">
        <v>5.35</v>
      </c>
      <c r="BL420" s="47">
        <v>0.44</v>
      </c>
    </row>
    <row r="421" spans="1:64" x14ac:dyDescent="0.2">
      <c r="A421" s="45">
        <v>199710</v>
      </c>
      <c r="B421">
        <f>'Q2 DATA 1965-2021'!N402-'Q2 DATA 1965-2021'!AM402</f>
        <v>-3.71</v>
      </c>
      <c r="C421" s="47">
        <v>-3.8</v>
      </c>
      <c r="D421" s="47">
        <v>0.42</v>
      </c>
      <c r="P421" s="45">
        <v>199710</v>
      </c>
      <c r="Q421">
        <f>'Q2 DATA 1965-2021'!O402-'Q2 DATA 1965-2021'!AM402</f>
        <v>-4.62</v>
      </c>
      <c r="R421" s="47">
        <v>-3.8</v>
      </c>
      <c r="S421" s="47">
        <v>0.42</v>
      </c>
      <c r="AE421" s="45">
        <v>199710</v>
      </c>
      <c r="AF421">
        <f>'Q2 DATA 1965-2021'!P402-'Q2 DATA 1965-2021'!AM402</f>
        <v>-3.9299999999999997</v>
      </c>
      <c r="AG421" s="47">
        <v>-3.8</v>
      </c>
      <c r="AH421" s="47">
        <v>0.42</v>
      </c>
      <c r="AT421" s="45">
        <v>199710</v>
      </c>
      <c r="AU421">
        <f>'Q2 DATA 1965-2021'!Q402-'Q2 DATA 1965-2021'!AM402</f>
        <v>-2.35</v>
      </c>
      <c r="AV421" s="47">
        <v>-3.8</v>
      </c>
      <c r="AW421" s="47">
        <v>0.42</v>
      </c>
      <c r="BI421" s="45">
        <v>199710</v>
      </c>
      <c r="BJ421">
        <f>'Q2 DATA 1965-2021'!R402-'Q2 DATA 1965-2021'!AM402</f>
        <v>-3.4299999999999997</v>
      </c>
      <c r="BK421" s="47">
        <v>-3.8</v>
      </c>
      <c r="BL421" s="47">
        <v>0.42</v>
      </c>
    </row>
    <row r="422" spans="1:64" x14ac:dyDescent="0.2">
      <c r="A422" s="45">
        <v>199711</v>
      </c>
      <c r="B422">
        <f>'Q2 DATA 1965-2021'!N403-'Q2 DATA 1965-2021'!AM403</f>
        <v>4.1000000000000005</v>
      </c>
      <c r="C422" s="47">
        <v>2.98</v>
      </c>
      <c r="D422" s="47">
        <v>0.39</v>
      </c>
      <c r="P422" s="45">
        <v>199711</v>
      </c>
      <c r="Q422">
        <f>'Q2 DATA 1965-2021'!O403-'Q2 DATA 1965-2021'!AM403</f>
        <v>2.77</v>
      </c>
      <c r="R422" s="47">
        <v>2.98</v>
      </c>
      <c r="S422" s="47">
        <v>0.39</v>
      </c>
      <c r="AE422" s="45">
        <v>199711</v>
      </c>
      <c r="AF422">
        <f>'Q2 DATA 1965-2021'!P403-'Q2 DATA 1965-2021'!AM403</f>
        <v>1.94</v>
      </c>
      <c r="AG422" s="47">
        <v>2.98</v>
      </c>
      <c r="AH422" s="47">
        <v>0.39</v>
      </c>
      <c r="AT422" s="45">
        <v>199711</v>
      </c>
      <c r="AU422">
        <f>'Q2 DATA 1965-2021'!Q403-'Q2 DATA 1965-2021'!AM403</f>
        <v>3.31</v>
      </c>
      <c r="AV422" s="47">
        <v>2.98</v>
      </c>
      <c r="AW422" s="47">
        <v>0.39</v>
      </c>
      <c r="BI422" s="45">
        <v>199711</v>
      </c>
      <c r="BJ422">
        <f>'Q2 DATA 1965-2021'!R403-'Q2 DATA 1965-2021'!AM403</f>
        <v>1.9</v>
      </c>
      <c r="BK422" s="47">
        <v>2.98</v>
      </c>
      <c r="BL422" s="47">
        <v>0.39</v>
      </c>
    </row>
    <row r="423" spans="1:64" x14ac:dyDescent="0.2">
      <c r="A423" s="45">
        <v>199712</v>
      </c>
      <c r="B423">
        <f>'Q2 DATA 1965-2021'!N404-'Q2 DATA 1965-2021'!AM404</f>
        <v>0.31000000000000005</v>
      </c>
      <c r="C423" s="47">
        <v>1.32</v>
      </c>
      <c r="D423" s="47">
        <v>0.48</v>
      </c>
      <c r="P423" s="45">
        <v>199712</v>
      </c>
      <c r="Q423">
        <f>'Q2 DATA 1965-2021'!O404-'Q2 DATA 1965-2021'!AM404</f>
        <v>1.02</v>
      </c>
      <c r="R423" s="47">
        <v>1.32</v>
      </c>
      <c r="S423" s="47">
        <v>0.48</v>
      </c>
      <c r="AE423" s="45">
        <v>199712</v>
      </c>
      <c r="AF423">
        <f>'Q2 DATA 1965-2021'!P404-'Q2 DATA 1965-2021'!AM404</f>
        <v>2.42</v>
      </c>
      <c r="AG423" s="47">
        <v>1.32</v>
      </c>
      <c r="AH423" s="47">
        <v>0.48</v>
      </c>
      <c r="AT423" s="45">
        <v>199712</v>
      </c>
      <c r="AU423">
        <f>'Q2 DATA 1965-2021'!Q404-'Q2 DATA 1965-2021'!AM404</f>
        <v>4.1500000000000004</v>
      </c>
      <c r="AV423" s="47">
        <v>1.32</v>
      </c>
      <c r="AW423" s="47">
        <v>0.48</v>
      </c>
      <c r="BI423" s="45">
        <v>199712</v>
      </c>
      <c r="BJ423">
        <f>'Q2 DATA 1965-2021'!R404-'Q2 DATA 1965-2021'!AM404</f>
        <v>1.9100000000000001</v>
      </c>
      <c r="BK423" s="47">
        <v>1.32</v>
      </c>
      <c r="BL423" s="47">
        <v>0.48</v>
      </c>
    </row>
    <row r="424" spans="1:64" x14ac:dyDescent="0.2">
      <c r="A424" s="45">
        <v>199801</v>
      </c>
      <c r="B424">
        <f>'Q2 DATA 1965-2021'!N405-'Q2 DATA 1965-2021'!AM405</f>
        <v>2.69</v>
      </c>
      <c r="C424" s="47">
        <v>0.15</v>
      </c>
      <c r="D424" s="47">
        <v>0.43</v>
      </c>
      <c r="P424" s="45">
        <v>199801</v>
      </c>
      <c r="Q424">
        <f>'Q2 DATA 1965-2021'!O405-'Q2 DATA 1965-2021'!AM405</f>
        <v>-1.02</v>
      </c>
      <c r="R424" s="47">
        <v>0.15</v>
      </c>
      <c r="S424" s="47">
        <v>0.43</v>
      </c>
      <c r="AE424" s="45">
        <v>199801</v>
      </c>
      <c r="AF424">
        <f>'Q2 DATA 1965-2021'!P405-'Q2 DATA 1965-2021'!AM405</f>
        <v>-3.25</v>
      </c>
      <c r="AG424" s="47">
        <v>0.15</v>
      </c>
      <c r="AH424" s="47">
        <v>0.43</v>
      </c>
      <c r="AT424" s="45">
        <v>199801</v>
      </c>
      <c r="AU424">
        <f>'Q2 DATA 1965-2021'!Q405-'Q2 DATA 1965-2021'!AM405</f>
        <v>-1.38</v>
      </c>
      <c r="AV424" s="47">
        <v>0.15</v>
      </c>
      <c r="AW424" s="47">
        <v>0.43</v>
      </c>
      <c r="BI424" s="45">
        <v>199801</v>
      </c>
      <c r="BJ424">
        <f>'Q2 DATA 1965-2021'!R405-'Q2 DATA 1965-2021'!AM405</f>
        <v>-3.999999999999998E-2</v>
      </c>
      <c r="BK424" s="47">
        <v>0.15</v>
      </c>
      <c r="BL424" s="47">
        <v>0.43</v>
      </c>
    </row>
    <row r="425" spans="1:64" x14ac:dyDescent="0.2">
      <c r="A425" s="45">
        <v>199802</v>
      </c>
      <c r="B425">
        <f>'Q2 DATA 1965-2021'!N406-'Q2 DATA 1965-2021'!AM406</f>
        <v>6.73</v>
      </c>
      <c r="C425" s="47">
        <v>7.04</v>
      </c>
      <c r="D425" s="47">
        <v>0.39</v>
      </c>
      <c r="P425" s="45">
        <v>199802</v>
      </c>
      <c r="Q425">
        <f>'Q2 DATA 1965-2021'!O406-'Q2 DATA 1965-2021'!AM406</f>
        <v>6.92</v>
      </c>
      <c r="R425" s="47">
        <v>7.04</v>
      </c>
      <c r="S425" s="47">
        <v>0.39</v>
      </c>
      <c r="AE425" s="45">
        <v>199802</v>
      </c>
      <c r="AF425">
        <f>'Q2 DATA 1965-2021'!P406-'Q2 DATA 1965-2021'!AM406</f>
        <v>8.4599999999999991</v>
      </c>
      <c r="AG425" s="47">
        <v>7.04</v>
      </c>
      <c r="AH425" s="47">
        <v>0.39</v>
      </c>
      <c r="AT425" s="45">
        <v>199802</v>
      </c>
      <c r="AU425">
        <f>'Q2 DATA 1965-2021'!Q406-'Q2 DATA 1965-2021'!AM406</f>
        <v>6.63</v>
      </c>
      <c r="AV425" s="47">
        <v>7.04</v>
      </c>
      <c r="AW425" s="47">
        <v>0.39</v>
      </c>
      <c r="BI425" s="45">
        <v>199802</v>
      </c>
      <c r="BJ425">
        <f>'Q2 DATA 1965-2021'!R406-'Q2 DATA 1965-2021'!AM406</f>
        <v>6.6800000000000006</v>
      </c>
      <c r="BK425" s="47">
        <v>7.04</v>
      </c>
      <c r="BL425" s="47">
        <v>0.39</v>
      </c>
    </row>
    <row r="426" spans="1:64" x14ac:dyDescent="0.2">
      <c r="A426" s="45">
        <v>199803</v>
      </c>
      <c r="B426">
        <f>'Q2 DATA 1965-2021'!N407-'Q2 DATA 1965-2021'!AM407</f>
        <v>4.67</v>
      </c>
      <c r="C426" s="47">
        <v>4.76</v>
      </c>
      <c r="D426" s="47">
        <v>0.39</v>
      </c>
      <c r="P426" s="45">
        <v>199803</v>
      </c>
      <c r="Q426">
        <f>'Q2 DATA 1965-2021'!O407-'Q2 DATA 1965-2021'!AM407</f>
        <v>3.64</v>
      </c>
      <c r="R426" s="47">
        <v>4.76</v>
      </c>
      <c r="S426" s="47">
        <v>0.39</v>
      </c>
      <c r="AE426" s="45">
        <v>199803</v>
      </c>
      <c r="AF426">
        <f>'Q2 DATA 1965-2021'!P407-'Q2 DATA 1965-2021'!AM407</f>
        <v>4.82</v>
      </c>
      <c r="AG426" s="47">
        <v>4.76</v>
      </c>
      <c r="AH426" s="47">
        <v>0.39</v>
      </c>
      <c r="AT426" s="45">
        <v>199803</v>
      </c>
      <c r="AU426">
        <f>'Q2 DATA 1965-2021'!Q407-'Q2 DATA 1965-2021'!AM407</f>
        <v>6.41</v>
      </c>
      <c r="AV426" s="47">
        <v>4.76</v>
      </c>
      <c r="AW426" s="47">
        <v>0.39</v>
      </c>
      <c r="BI426" s="45">
        <v>199803</v>
      </c>
      <c r="BJ426">
        <f>'Q2 DATA 1965-2021'!R407-'Q2 DATA 1965-2021'!AM407</f>
        <v>6.13</v>
      </c>
      <c r="BK426" s="47">
        <v>4.76</v>
      </c>
      <c r="BL426" s="47">
        <v>0.39</v>
      </c>
    </row>
    <row r="427" spans="1:64" x14ac:dyDescent="0.2">
      <c r="A427" s="45">
        <v>199804</v>
      </c>
      <c r="B427">
        <f>'Q2 DATA 1965-2021'!N408-'Q2 DATA 1965-2021'!AM408</f>
        <v>0.52</v>
      </c>
      <c r="C427" s="47">
        <v>0.73</v>
      </c>
      <c r="D427" s="47">
        <v>0.43</v>
      </c>
      <c r="P427" s="45">
        <v>199804</v>
      </c>
      <c r="Q427">
        <f>'Q2 DATA 1965-2021'!O408-'Q2 DATA 1965-2021'!AM408</f>
        <v>1.4000000000000001</v>
      </c>
      <c r="R427" s="47">
        <v>0.73</v>
      </c>
      <c r="S427" s="47">
        <v>0.43</v>
      </c>
      <c r="AE427" s="45">
        <v>199804</v>
      </c>
      <c r="AF427">
        <f>'Q2 DATA 1965-2021'!P408-'Q2 DATA 1965-2021'!AM408</f>
        <v>0.6100000000000001</v>
      </c>
      <c r="AG427" s="47">
        <v>0.73</v>
      </c>
      <c r="AH427" s="47">
        <v>0.43</v>
      </c>
      <c r="AT427" s="45">
        <v>199804</v>
      </c>
      <c r="AU427">
        <f>'Q2 DATA 1965-2021'!Q408-'Q2 DATA 1965-2021'!AM408</f>
        <v>1.55</v>
      </c>
      <c r="AV427" s="47">
        <v>0.73</v>
      </c>
      <c r="AW427" s="47">
        <v>0.43</v>
      </c>
      <c r="BI427" s="45">
        <v>199804</v>
      </c>
      <c r="BJ427">
        <f>'Q2 DATA 1965-2021'!R408-'Q2 DATA 1965-2021'!AM408</f>
        <v>-0.32</v>
      </c>
      <c r="BK427" s="47">
        <v>0.73</v>
      </c>
      <c r="BL427" s="47">
        <v>0.43</v>
      </c>
    </row>
    <row r="428" spans="1:64" x14ac:dyDescent="0.2">
      <c r="A428" s="45">
        <v>199805</v>
      </c>
      <c r="B428">
        <f>'Q2 DATA 1965-2021'!N409-'Q2 DATA 1965-2021'!AM409</f>
        <v>-3.37</v>
      </c>
      <c r="C428" s="47">
        <v>-3.07</v>
      </c>
      <c r="D428" s="47">
        <v>0.4</v>
      </c>
      <c r="P428" s="45">
        <v>199805</v>
      </c>
      <c r="Q428">
        <f>'Q2 DATA 1965-2021'!O409-'Q2 DATA 1965-2021'!AM409</f>
        <v>-2.4899999999999998</v>
      </c>
      <c r="R428" s="47">
        <v>-3.07</v>
      </c>
      <c r="S428" s="47">
        <v>0.4</v>
      </c>
      <c r="AE428" s="45">
        <v>199805</v>
      </c>
      <c r="AF428">
        <f>'Q2 DATA 1965-2021'!P409-'Q2 DATA 1965-2021'!AM409</f>
        <v>-2.82</v>
      </c>
      <c r="AG428" s="47">
        <v>-3.07</v>
      </c>
      <c r="AH428" s="47">
        <v>0.4</v>
      </c>
      <c r="AT428" s="45">
        <v>199805</v>
      </c>
      <c r="AU428">
        <f>'Q2 DATA 1965-2021'!Q409-'Q2 DATA 1965-2021'!AM409</f>
        <v>-1.1800000000000002</v>
      </c>
      <c r="AV428" s="47">
        <v>-3.07</v>
      </c>
      <c r="AW428" s="47">
        <v>0.4</v>
      </c>
      <c r="BI428" s="45">
        <v>199805</v>
      </c>
      <c r="BJ428">
        <f>'Q2 DATA 1965-2021'!R409-'Q2 DATA 1965-2021'!AM409</f>
        <v>-2.36</v>
      </c>
      <c r="BK428" s="47">
        <v>-3.07</v>
      </c>
      <c r="BL428" s="47">
        <v>0.4</v>
      </c>
    </row>
    <row r="429" spans="1:64" x14ac:dyDescent="0.2">
      <c r="A429" s="45">
        <v>199806</v>
      </c>
      <c r="B429">
        <f>'Q2 DATA 1965-2021'!N410-'Q2 DATA 1965-2021'!AM410</f>
        <v>5.92</v>
      </c>
      <c r="C429" s="47">
        <v>3.18</v>
      </c>
      <c r="D429" s="47">
        <v>0.41</v>
      </c>
      <c r="P429" s="45">
        <v>199806</v>
      </c>
      <c r="Q429">
        <f>'Q2 DATA 1965-2021'!O410-'Q2 DATA 1965-2021'!AM410</f>
        <v>0.74</v>
      </c>
      <c r="R429" s="47">
        <v>3.18</v>
      </c>
      <c r="S429" s="47">
        <v>0.41</v>
      </c>
      <c r="AE429" s="45">
        <v>199806</v>
      </c>
      <c r="AF429">
        <f>'Q2 DATA 1965-2021'!P410-'Q2 DATA 1965-2021'!AM410</f>
        <v>1.08</v>
      </c>
      <c r="AG429" s="47">
        <v>3.18</v>
      </c>
      <c r="AH429" s="47">
        <v>0.41</v>
      </c>
      <c r="AT429" s="45">
        <v>199806</v>
      </c>
      <c r="AU429">
        <f>'Q2 DATA 1965-2021'!Q410-'Q2 DATA 1965-2021'!AM410</f>
        <v>3.05</v>
      </c>
      <c r="AV429" s="47">
        <v>3.18</v>
      </c>
      <c r="AW429" s="47">
        <v>0.41</v>
      </c>
      <c r="BI429" s="45">
        <v>199806</v>
      </c>
      <c r="BJ429">
        <f>'Q2 DATA 1965-2021'!R410-'Q2 DATA 1965-2021'!AM410</f>
        <v>4.0000000000000036E-2</v>
      </c>
      <c r="BK429" s="47">
        <v>3.18</v>
      </c>
      <c r="BL429" s="47">
        <v>0.41</v>
      </c>
    </row>
    <row r="430" spans="1:64" x14ac:dyDescent="0.2">
      <c r="A430" s="45">
        <v>199807</v>
      </c>
      <c r="B430">
        <f>'Q2 DATA 1965-2021'!N411-'Q2 DATA 1965-2021'!AM411</f>
        <v>-0.85000000000000009</v>
      </c>
      <c r="C430" s="47">
        <v>-2.46</v>
      </c>
      <c r="D430" s="47">
        <v>0.4</v>
      </c>
      <c r="P430" s="45">
        <v>199807</v>
      </c>
      <c r="Q430">
        <f>'Q2 DATA 1965-2021'!O411-'Q2 DATA 1965-2021'!AM411</f>
        <v>-3.7399999999999998</v>
      </c>
      <c r="R430" s="47">
        <v>-2.46</v>
      </c>
      <c r="S430" s="47">
        <v>0.4</v>
      </c>
      <c r="AE430" s="45">
        <v>199807</v>
      </c>
      <c r="AF430">
        <f>'Q2 DATA 1965-2021'!P411-'Q2 DATA 1965-2021'!AM411</f>
        <v>-3.57</v>
      </c>
      <c r="AG430" s="47">
        <v>-2.46</v>
      </c>
      <c r="AH430" s="47">
        <v>0.4</v>
      </c>
      <c r="AT430" s="45">
        <v>199807</v>
      </c>
      <c r="AU430">
        <f>'Q2 DATA 1965-2021'!Q411-'Q2 DATA 1965-2021'!AM411</f>
        <v>-4.7200000000000006</v>
      </c>
      <c r="AV430" s="47">
        <v>-2.46</v>
      </c>
      <c r="AW430" s="47">
        <v>0.4</v>
      </c>
      <c r="BI430" s="45">
        <v>199807</v>
      </c>
      <c r="BJ430">
        <f>'Q2 DATA 1965-2021'!R411-'Q2 DATA 1965-2021'!AM411</f>
        <v>-4.82</v>
      </c>
      <c r="BK430" s="47">
        <v>-2.46</v>
      </c>
      <c r="BL430" s="47">
        <v>0.4</v>
      </c>
    </row>
    <row r="431" spans="1:64" x14ac:dyDescent="0.2">
      <c r="A431" s="45">
        <v>199808</v>
      </c>
      <c r="B431">
        <f>'Q2 DATA 1965-2021'!N412-'Q2 DATA 1965-2021'!AM412</f>
        <v>-14.379999999999999</v>
      </c>
      <c r="C431" s="47">
        <v>-16.079999999999998</v>
      </c>
      <c r="D431" s="47">
        <v>0.43</v>
      </c>
      <c r="P431" s="45">
        <v>199808</v>
      </c>
      <c r="Q431">
        <f>'Q2 DATA 1965-2021'!O412-'Q2 DATA 1965-2021'!AM412</f>
        <v>-18.03</v>
      </c>
      <c r="R431" s="47">
        <v>-16.079999999999998</v>
      </c>
      <c r="S431" s="47">
        <v>0.43</v>
      </c>
      <c r="AE431" s="45">
        <v>199808</v>
      </c>
      <c r="AF431">
        <f>'Q2 DATA 1965-2021'!P412-'Q2 DATA 1965-2021'!AM412</f>
        <v>-17.97</v>
      </c>
      <c r="AG431" s="47">
        <v>-16.079999999999998</v>
      </c>
      <c r="AH431" s="47">
        <v>0.43</v>
      </c>
      <c r="AT431" s="45">
        <v>199808</v>
      </c>
      <c r="AU431">
        <f>'Q2 DATA 1965-2021'!Q412-'Q2 DATA 1965-2021'!AM412</f>
        <v>-15.67</v>
      </c>
      <c r="AV431" s="47">
        <v>-16.079999999999998</v>
      </c>
      <c r="AW431" s="47">
        <v>0.43</v>
      </c>
      <c r="BI431" s="45">
        <v>199808</v>
      </c>
      <c r="BJ431">
        <f>'Q2 DATA 1965-2021'!R412-'Q2 DATA 1965-2021'!AM412</f>
        <v>-15.37</v>
      </c>
      <c r="BK431" s="47">
        <v>-16.079999999999998</v>
      </c>
      <c r="BL431" s="47">
        <v>0.43</v>
      </c>
    </row>
    <row r="432" spans="1:64" x14ac:dyDescent="0.2">
      <c r="A432" s="45">
        <v>199809</v>
      </c>
      <c r="B432">
        <f>'Q2 DATA 1965-2021'!N413-'Q2 DATA 1965-2021'!AM413</f>
        <v>8.01</v>
      </c>
      <c r="C432" s="47">
        <v>6.15</v>
      </c>
      <c r="D432" s="47">
        <v>0.46</v>
      </c>
      <c r="P432" s="45">
        <v>199809</v>
      </c>
      <c r="Q432">
        <f>'Q2 DATA 1965-2021'!O413-'Q2 DATA 1965-2021'!AM413</f>
        <v>3.6799999999999997</v>
      </c>
      <c r="R432" s="47">
        <v>6.15</v>
      </c>
      <c r="S432" s="47">
        <v>0.46</v>
      </c>
      <c r="AE432" s="45">
        <v>199809</v>
      </c>
      <c r="AF432">
        <f>'Q2 DATA 1965-2021'!P413-'Q2 DATA 1965-2021'!AM413</f>
        <v>3.4</v>
      </c>
      <c r="AG432" s="47">
        <v>6.15</v>
      </c>
      <c r="AH432" s="47">
        <v>0.46</v>
      </c>
      <c r="AT432" s="45">
        <v>199809</v>
      </c>
      <c r="AU432">
        <f>'Q2 DATA 1965-2021'!Q413-'Q2 DATA 1965-2021'!AM413</f>
        <v>3.7800000000000002</v>
      </c>
      <c r="AV432" s="47">
        <v>6.15</v>
      </c>
      <c r="AW432" s="47">
        <v>0.46</v>
      </c>
      <c r="BI432" s="45">
        <v>199809</v>
      </c>
      <c r="BJ432">
        <f>'Q2 DATA 1965-2021'!R413-'Q2 DATA 1965-2021'!AM413</f>
        <v>6.33</v>
      </c>
      <c r="BK432" s="47">
        <v>6.15</v>
      </c>
      <c r="BL432" s="47">
        <v>0.46</v>
      </c>
    </row>
    <row r="433" spans="1:64" x14ac:dyDescent="0.2">
      <c r="A433" s="45">
        <v>199810</v>
      </c>
      <c r="B433">
        <f>'Q2 DATA 1965-2021'!N414-'Q2 DATA 1965-2021'!AM414</f>
        <v>7.3199999999999994</v>
      </c>
      <c r="C433" s="47">
        <v>7.13</v>
      </c>
      <c r="D433" s="47">
        <v>0.32</v>
      </c>
      <c r="P433" s="45">
        <v>199810</v>
      </c>
      <c r="Q433">
        <f>'Q2 DATA 1965-2021'!O414-'Q2 DATA 1965-2021'!AM414</f>
        <v>8.08</v>
      </c>
      <c r="R433" s="47">
        <v>7.13</v>
      </c>
      <c r="S433" s="47">
        <v>0.32</v>
      </c>
      <c r="AE433" s="45">
        <v>199810</v>
      </c>
      <c r="AF433">
        <f>'Q2 DATA 1965-2021'!P414-'Q2 DATA 1965-2021'!AM414</f>
        <v>7.43</v>
      </c>
      <c r="AG433" s="47">
        <v>7.13</v>
      </c>
      <c r="AH433" s="47">
        <v>0.32</v>
      </c>
      <c r="AT433" s="45">
        <v>199810</v>
      </c>
      <c r="AU433">
        <f>'Q2 DATA 1965-2021'!Q414-'Q2 DATA 1965-2021'!AM414</f>
        <v>6.4899999999999993</v>
      </c>
      <c r="AV433" s="47">
        <v>7.13</v>
      </c>
      <c r="AW433" s="47">
        <v>0.32</v>
      </c>
      <c r="BI433" s="45">
        <v>199810</v>
      </c>
      <c r="BJ433">
        <f>'Q2 DATA 1965-2021'!R414-'Q2 DATA 1965-2021'!AM414</f>
        <v>2.64</v>
      </c>
      <c r="BK433" s="47">
        <v>7.13</v>
      </c>
      <c r="BL433" s="47">
        <v>0.32</v>
      </c>
    </row>
    <row r="434" spans="1:64" x14ac:dyDescent="0.2">
      <c r="A434" s="45">
        <v>199811</v>
      </c>
      <c r="B434">
        <f>'Q2 DATA 1965-2021'!N415-'Q2 DATA 1965-2021'!AM415</f>
        <v>7.2</v>
      </c>
      <c r="C434" s="47">
        <v>6.1</v>
      </c>
      <c r="D434" s="47">
        <v>0.31</v>
      </c>
      <c r="P434" s="45">
        <v>199811</v>
      </c>
      <c r="Q434">
        <f>'Q2 DATA 1965-2021'!O415-'Q2 DATA 1965-2021'!AM415</f>
        <v>5.58</v>
      </c>
      <c r="R434" s="47">
        <v>6.1</v>
      </c>
      <c r="S434" s="47">
        <v>0.31</v>
      </c>
      <c r="AE434" s="45">
        <v>199811</v>
      </c>
      <c r="AF434">
        <f>'Q2 DATA 1965-2021'!P415-'Q2 DATA 1965-2021'!AM415</f>
        <v>4.79</v>
      </c>
      <c r="AG434" s="47">
        <v>6.1</v>
      </c>
      <c r="AH434" s="47">
        <v>0.31</v>
      </c>
      <c r="AT434" s="45">
        <v>199811</v>
      </c>
      <c r="AU434">
        <f>'Q2 DATA 1965-2021'!Q415-'Q2 DATA 1965-2021'!AM415</f>
        <v>4.1500000000000004</v>
      </c>
      <c r="AV434" s="47">
        <v>6.1</v>
      </c>
      <c r="AW434" s="47">
        <v>0.31</v>
      </c>
      <c r="BI434" s="45">
        <v>199811</v>
      </c>
      <c r="BJ434">
        <f>'Q2 DATA 1965-2021'!R415-'Q2 DATA 1965-2021'!AM415</f>
        <v>4.9300000000000006</v>
      </c>
      <c r="BK434" s="47">
        <v>6.1</v>
      </c>
      <c r="BL434" s="47">
        <v>0.31</v>
      </c>
    </row>
    <row r="435" spans="1:64" x14ac:dyDescent="0.2">
      <c r="A435" s="45">
        <v>199812</v>
      </c>
      <c r="B435">
        <f>'Q2 DATA 1965-2021'!N416-'Q2 DATA 1965-2021'!AM416</f>
        <v>8.6499999999999986</v>
      </c>
      <c r="C435" s="47">
        <v>6.16</v>
      </c>
      <c r="D435" s="47">
        <v>0.38</v>
      </c>
      <c r="P435" s="45">
        <v>199812</v>
      </c>
      <c r="Q435">
        <f>'Q2 DATA 1965-2021'!O416-'Q2 DATA 1965-2021'!AM416</f>
        <v>2.65</v>
      </c>
      <c r="R435" s="47">
        <v>6.16</v>
      </c>
      <c r="S435" s="47">
        <v>0.38</v>
      </c>
      <c r="AE435" s="45">
        <v>199812</v>
      </c>
      <c r="AF435">
        <f>'Q2 DATA 1965-2021'!P416-'Q2 DATA 1965-2021'!AM416</f>
        <v>2.7</v>
      </c>
      <c r="AG435" s="47">
        <v>6.16</v>
      </c>
      <c r="AH435" s="47">
        <v>0.38</v>
      </c>
      <c r="AT435" s="45">
        <v>199812</v>
      </c>
      <c r="AU435">
        <f>'Q2 DATA 1965-2021'!Q416-'Q2 DATA 1965-2021'!AM416</f>
        <v>2.91</v>
      </c>
      <c r="AV435" s="47">
        <v>6.16</v>
      </c>
      <c r="AW435" s="47">
        <v>0.38</v>
      </c>
      <c r="BI435" s="45">
        <v>199812</v>
      </c>
      <c r="BJ435">
        <f>'Q2 DATA 1965-2021'!R416-'Q2 DATA 1965-2021'!AM416</f>
        <v>3.45</v>
      </c>
      <c r="BK435" s="47">
        <v>6.16</v>
      </c>
      <c r="BL435" s="47">
        <v>0.38</v>
      </c>
    </row>
    <row r="436" spans="1:64" x14ac:dyDescent="0.2">
      <c r="A436" s="45">
        <v>199901</v>
      </c>
      <c r="B436">
        <f>'Q2 DATA 1965-2021'!N417-'Q2 DATA 1965-2021'!AM417</f>
        <v>5.41</v>
      </c>
      <c r="C436" s="47">
        <v>3.5</v>
      </c>
      <c r="D436" s="47">
        <v>0.35</v>
      </c>
      <c r="P436" s="45">
        <v>199901</v>
      </c>
      <c r="Q436">
        <f>'Q2 DATA 1965-2021'!O417-'Q2 DATA 1965-2021'!AM417</f>
        <v>0.49</v>
      </c>
      <c r="R436" s="47">
        <v>3.5</v>
      </c>
      <c r="S436" s="47">
        <v>0.35</v>
      </c>
      <c r="AE436" s="45">
        <v>199901</v>
      </c>
      <c r="AF436">
        <f>'Q2 DATA 1965-2021'!P417-'Q2 DATA 1965-2021'!AM417</f>
        <v>0.63</v>
      </c>
      <c r="AG436" s="47">
        <v>3.5</v>
      </c>
      <c r="AH436" s="47">
        <v>0.35</v>
      </c>
      <c r="AT436" s="45">
        <v>199901</v>
      </c>
      <c r="AU436">
        <f>'Q2 DATA 1965-2021'!Q417-'Q2 DATA 1965-2021'!AM417</f>
        <v>3.0000000000000027E-2</v>
      </c>
      <c r="AV436" s="47">
        <v>3.5</v>
      </c>
      <c r="AW436" s="47">
        <v>0.35</v>
      </c>
      <c r="BI436" s="45">
        <v>199901</v>
      </c>
      <c r="BJ436">
        <f>'Q2 DATA 1965-2021'!R417-'Q2 DATA 1965-2021'!AM417</f>
        <v>-0.43999999999999995</v>
      </c>
      <c r="BK436" s="47">
        <v>3.5</v>
      </c>
      <c r="BL436" s="47">
        <v>0.35</v>
      </c>
    </row>
    <row r="437" spans="1:64" x14ac:dyDescent="0.2">
      <c r="A437" s="45">
        <v>199902</v>
      </c>
      <c r="B437">
        <f>'Q2 DATA 1965-2021'!N418-'Q2 DATA 1965-2021'!AM418</f>
        <v>-5.21</v>
      </c>
      <c r="C437" s="47">
        <v>-4.08</v>
      </c>
      <c r="D437" s="47">
        <v>0.35</v>
      </c>
      <c r="P437" s="45">
        <v>199902</v>
      </c>
      <c r="Q437">
        <f>'Q2 DATA 1965-2021'!O418-'Q2 DATA 1965-2021'!AM418</f>
        <v>-2.4300000000000002</v>
      </c>
      <c r="R437" s="47">
        <v>-4.08</v>
      </c>
      <c r="S437" s="47">
        <v>0.35</v>
      </c>
      <c r="AE437" s="45">
        <v>199902</v>
      </c>
      <c r="AF437">
        <f>'Q2 DATA 1965-2021'!P418-'Q2 DATA 1965-2021'!AM418</f>
        <v>-2.09</v>
      </c>
      <c r="AG437" s="47">
        <v>-4.08</v>
      </c>
      <c r="AH437" s="47">
        <v>0.35</v>
      </c>
      <c r="AT437" s="45">
        <v>199902</v>
      </c>
      <c r="AU437">
        <f>'Q2 DATA 1965-2021'!Q418-'Q2 DATA 1965-2021'!AM418</f>
        <v>-2.85</v>
      </c>
      <c r="AV437" s="47">
        <v>-4.08</v>
      </c>
      <c r="AW437" s="47">
        <v>0.35</v>
      </c>
      <c r="BI437" s="45">
        <v>199902</v>
      </c>
      <c r="BJ437">
        <f>'Q2 DATA 1965-2021'!R418-'Q2 DATA 1965-2021'!AM418</f>
        <v>-3.67</v>
      </c>
      <c r="BK437" s="47">
        <v>-4.08</v>
      </c>
      <c r="BL437" s="47">
        <v>0.35</v>
      </c>
    </row>
    <row r="438" spans="1:64" x14ac:dyDescent="0.2">
      <c r="A438" s="45">
        <v>199903</v>
      </c>
      <c r="B438">
        <f>'Q2 DATA 1965-2021'!N419-'Q2 DATA 1965-2021'!AM419</f>
        <v>3.86</v>
      </c>
      <c r="C438" s="47">
        <v>3.45</v>
      </c>
      <c r="D438" s="47">
        <v>0.43</v>
      </c>
      <c r="P438" s="45">
        <v>199903</v>
      </c>
      <c r="Q438">
        <f>'Q2 DATA 1965-2021'!O419-'Q2 DATA 1965-2021'!AM419</f>
        <v>2.44</v>
      </c>
      <c r="R438" s="47">
        <v>3.45</v>
      </c>
      <c r="S438" s="47">
        <v>0.43</v>
      </c>
      <c r="AE438" s="45">
        <v>199903</v>
      </c>
      <c r="AF438">
        <f>'Q2 DATA 1965-2021'!P419-'Q2 DATA 1965-2021'!AM419</f>
        <v>3.02</v>
      </c>
      <c r="AG438" s="47">
        <v>3.45</v>
      </c>
      <c r="AH438" s="47">
        <v>0.43</v>
      </c>
      <c r="AT438" s="45">
        <v>199903</v>
      </c>
      <c r="AU438">
        <f>'Q2 DATA 1965-2021'!Q419-'Q2 DATA 1965-2021'!AM419</f>
        <v>1.7300000000000002</v>
      </c>
      <c r="AV438" s="47">
        <v>3.45</v>
      </c>
      <c r="AW438" s="47">
        <v>0.43</v>
      </c>
      <c r="BI438" s="45">
        <v>199903</v>
      </c>
      <c r="BJ438">
        <f>'Q2 DATA 1965-2021'!R419-'Q2 DATA 1965-2021'!AM419</f>
        <v>-0.22</v>
      </c>
      <c r="BK438" s="47">
        <v>3.45</v>
      </c>
      <c r="BL438" s="47">
        <v>0.43</v>
      </c>
    </row>
    <row r="439" spans="1:64" x14ac:dyDescent="0.2">
      <c r="A439" s="45">
        <v>199904</v>
      </c>
      <c r="B439">
        <f>'Q2 DATA 1965-2021'!N420-'Q2 DATA 1965-2021'!AM420</f>
        <v>0.98000000000000009</v>
      </c>
      <c r="C439" s="47">
        <v>4.33</v>
      </c>
      <c r="D439" s="47">
        <v>0.37</v>
      </c>
      <c r="P439" s="45">
        <v>199904</v>
      </c>
      <c r="Q439">
        <f>'Q2 DATA 1965-2021'!O420-'Q2 DATA 1965-2021'!AM420</f>
        <v>8.9300000000000015</v>
      </c>
      <c r="R439" s="47">
        <v>4.33</v>
      </c>
      <c r="S439" s="47">
        <v>0.37</v>
      </c>
      <c r="AE439" s="45">
        <v>199904</v>
      </c>
      <c r="AF439">
        <f>'Q2 DATA 1965-2021'!P420-'Q2 DATA 1965-2021'!AM420</f>
        <v>7.35</v>
      </c>
      <c r="AG439" s="47">
        <v>4.33</v>
      </c>
      <c r="AH439" s="47">
        <v>0.37</v>
      </c>
      <c r="AT439" s="45">
        <v>199904</v>
      </c>
      <c r="AU439">
        <f>'Q2 DATA 1965-2021'!Q420-'Q2 DATA 1965-2021'!AM420</f>
        <v>7.18</v>
      </c>
      <c r="AV439" s="47">
        <v>4.33</v>
      </c>
      <c r="AW439" s="47">
        <v>0.37</v>
      </c>
      <c r="BI439" s="45">
        <v>199904</v>
      </c>
      <c r="BJ439">
        <f>'Q2 DATA 1965-2021'!R420-'Q2 DATA 1965-2021'!AM420</f>
        <v>5.03</v>
      </c>
      <c r="BK439" s="47">
        <v>4.33</v>
      </c>
      <c r="BL439" s="47">
        <v>0.37</v>
      </c>
    </row>
    <row r="440" spans="1:64" x14ac:dyDescent="0.2">
      <c r="A440" s="45">
        <v>199905</v>
      </c>
      <c r="B440">
        <f>'Q2 DATA 1965-2021'!N421-'Q2 DATA 1965-2021'!AM421</f>
        <v>-3.08</v>
      </c>
      <c r="C440" s="47">
        <v>-2.46</v>
      </c>
      <c r="D440" s="47">
        <v>0.34</v>
      </c>
      <c r="P440" s="45">
        <v>199905</v>
      </c>
      <c r="Q440">
        <f>'Q2 DATA 1965-2021'!O421-'Q2 DATA 1965-2021'!AM421</f>
        <v>-1.55</v>
      </c>
      <c r="R440" s="47">
        <v>-2.46</v>
      </c>
      <c r="S440" s="47">
        <v>0.34</v>
      </c>
      <c r="AE440" s="45">
        <v>199905</v>
      </c>
      <c r="AF440">
        <f>'Q2 DATA 1965-2021'!P421-'Q2 DATA 1965-2021'!AM421</f>
        <v>-1.1400000000000001</v>
      </c>
      <c r="AG440" s="47">
        <v>-2.46</v>
      </c>
      <c r="AH440" s="47">
        <v>0.34</v>
      </c>
      <c r="AT440" s="45">
        <v>199905</v>
      </c>
      <c r="AU440">
        <f>'Q2 DATA 1965-2021'!Q421-'Q2 DATA 1965-2021'!AM421</f>
        <v>-1.0000000000000009E-2</v>
      </c>
      <c r="AV440" s="47">
        <v>-2.46</v>
      </c>
      <c r="AW440" s="47">
        <v>0.34</v>
      </c>
      <c r="BI440" s="45">
        <v>199905</v>
      </c>
      <c r="BJ440">
        <f>'Q2 DATA 1965-2021'!R421-'Q2 DATA 1965-2021'!AM421</f>
        <v>2.3800000000000003</v>
      </c>
      <c r="BK440" s="47">
        <v>-2.46</v>
      </c>
      <c r="BL440" s="47">
        <v>0.34</v>
      </c>
    </row>
    <row r="441" spans="1:64" x14ac:dyDescent="0.2">
      <c r="A441" s="45">
        <v>199906</v>
      </c>
      <c r="B441">
        <f>'Q2 DATA 1965-2021'!N422-'Q2 DATA 1965-2021'!AM422</f>
        <v>6.6099999999999994</v>
      </c>
      <c r="C441" s="47">
        <v>4.7699999999999996</v>
      </c>
      <c r="D441" s="47">
        <v>0.4</v>
      </c>
      <c r="P441" s="45">
        <v>199906</v>
      </c>
      <c r="Q441">
        <f>'Q2 DATA 1965-2021'!O422-'Q2 DATA 1965-2021'!AM422</f>
        <v>3.45</v>
      </c>
      <c r="R441" s="47">
        <v>4.7699999999999996</v>
      </c>
      <c r="S441" s="47">
        <v>0.4</v>
      </c>
      <c r="AE441" s="45">
        <v>199906</v>
      </c>
      <c r="AF441">
        <f>'Q2 DATA 1965-2021'!P422-'Q2 DATA 1965-2021'!AM422</f>
        <v>2.8000000000000003</v>
      </c>
      <c r="AG441" s="47">
        <v>4.7699999999999996</v>
      </c>
      <c r="AH441" s="47">
        <v>0.4</v>
      </c>
      <c r="AT441" s="45">
        <v>199906</v>
      </c>
      <c r="AU441">
        <f>'Q2 DATA 1965-2021'!Q422-'Q2 DATA 1965-2021'!AM422</f>
        <v>0.82</v>
      </c>
      <c r="AV441" s="47">
        <v>4.7699999999999996</v>
      </c>
      <c r="AW441" s="47">
        <v>0.4</v>
      </c>
      <c r="BI441" s="45">
        <v>199906</v>
      </c>
      <c r="BJ441">
        <f>'Q2 DATA 1965-2021'!R422-'Q2 DATA 1965-2021'!AM422</f>
        <v>2.4700000000000002</v>
      </c>
      <c r="BK441" s="47">
        <v>4.7699999999999996</v>
      </c>
      <c r="BL441" s="47">
        <v>0.4</v>
      </c>
    </row>
    <row r="442" spans="1:64" x14ac:dyDescent="0.2">
      <c r="A442" s="45">
        <v>199907</v>
      </c>
      <c r="B442">
        <f>'Q2 DATA 1965-2021'!N423-'Q2 DATA 1965-2021'!AM423</f>
        <v>-3.2199999999999998</v>
      </c>
      <c r="C442" s="47">
        <v>-3.49</v>
      </c>
      <c r="D442" s="47">
        <v>0.38</v>
      </c>
      <c r="P442" s="45">
        <v>199907</v>
      </c>
      <c r="Q442">
        <f>'Q2 DATA 1965-2021'!O423-'Q2 DATA 1965-2021'!AM423</f>
        <v>-4.1100000000000003</v>
      </c>
      <c r="R442" s="47">
        <v>-3.49</v>
      </c>
      <c r="S442" s="47">
        <v>0.38</v>
      </c>
      <c r="AE442" s="45">
        <v>199907</v>
      </c>
      <c r="AF442">
        <f>'Q2 DATA 1965-2021'!P423-'Q2 DATA 1965-2021'!AM423</f>
        <v>-4.05</v>
      </c>
      <c r="AG442" s="47">
        <v>-3.49</v>
      </c>
      <c r="AH442" s="47">
        <v>0.38</v>
      </c>
      <c r="AT442" s="45">
        <v>199907</v>
      </c>
      <c r="AU442">
        <f>'Q2 DATA 1965-2021'!Q423-'Q2 DATA 1965-2021'!AM423</f>
        <v>-2.4</v>
      </c>
      <c r="AV442" s="47">
        <v>-3.49</v>
      </c>
      <c r="AW442" s="47">
        <v>0.38</v>
      </c>
      <c r="BI442" s="45">
        <v>199907</v>
      </c>
      <c r="BJ442">
        <f>'Q2 DATA 1965-2021'!R423-'Q2 DATA 1965-2021'!AM423</f>
        <v>-3.37</v>
      </c>
      <c r="BK442" s="47">
        <v>-3.49</v>
      </c>
      <c r="BL442" s="47">
        <v>0.38</v>
      </c>
    </row>
    <row r="443" spans="1:64" x14ac:dyDescent="0.2">
      <c r="A443" s="45">
        <v>199908</v>
      </c>
      <c r="B443">
        <f>'Q2 DATA 1965-2021'!N424-'Q2 DATA 1965-2021'!AM424</f>
        <v>0</v>
      </c>
      <c r="C443" s="47">
        <v>-1.38</v>
      </c>
      <c r="D443" s="47">
        <v>0.39</v>
      </c>
      <c r="P443" s="45">
        <v>199908</v>
      </c>
      <c r="Q443">
        <f>'Q2 DATA 1965-2021'!O424-'Q2 DATA 1965-2021'!AM424</f>
        <v>-3.23</v>
      </c>
      <c r="R443" s="47">
        <v>-1.38</v>
      </c>
      <c r="S443" s="47">
        <v>0.39</v>
      </c>
      <c r="AE443" s="45">
        <v>199908</v>
      </c>
      <c r="AF443">
        <f>'Q2 DATA 1965-2021'!P424-'Q2 DATA 1965-2021'!AM424</f>
        <v>-3.68</v>
      </c>
      <c r="AG443" s="47">
        <v>-1.38</v>
      </c>
      <c r="AH443" s="47">
        <v>0.39</v>
      </c>
      <c r="AT443" s="45">
        <v>199908</v>
      </c>
      <c r="AU443">
        <f>'Q2 DATA 1965-2021'!Q424-'Q2 DATA 1965-2021'!AM424</f>
        <v>-3.96</v>
      </c>
      <c r="AV443" s="47">
        <v>-1.38</v>
      </c>
      <c r="AW443" s="47">
        <v>0.39</v>
      </c>
      <c r="BI443" s="45">
        <v>199908</v>
      </c>
      <c r="BJ443">
        <f>'Q2 DATA 1965-2021'!R424-'Q2 DATA 1965-2021'!AM424</f>
        <v>-4.04</v>
      </c>
      <c r="BK443" s="47">
        <v>-1.38</v>
      </c>
      <c r="BL443" s="47">
        <v>0.39</v>
      </c>
    </row>
    <row r="444" spans="1:64" x14ac:dyDescent="0.2">
      <c r="A444" s="45">
        <v>199909</v>
      </c>
      <c r="B444">
        <f>'Q2 DATA 1965-2021'!N425-'Q2 DATA 1965-2021'!AM425</f>
        <v>-2.0499999999999998</v>
      </c>
      <c r="C444" s="47">
        <v>-2.79</v>
      </c>
      <c r="D444" s="47">
        <v>0.39</v>
      </c>
      <c r="P444" s="45">
        <v>199909</v>
      </c>
      <c r="Q444">
        <f>'Q2 DATA 1965-2021'!O425-'Q2 DATA 1965-2021'!AM425</f>
        <v>-3.49</v>
      </c>
      <c r="R444" s="47">
        <v>-2.79</v>
      </c>
      <c r="S444" s="47">
        <v>0.39</v>
      </c>
      <c r="AE444" s="45">
        <v>199909</v>
      </c>
      <c r="AF444">
        <f>'Q2 DATA 1965-2021'!P425-'Q2 DATA 1965-2021'!AM425</f>
        <v>-5.37</v>
      </c>
      <c r="AG444" s="47">
        <v>-2.79</v>
      </c>
      <c r="AH444" s="47">
        <v>0.39</v>
      </c>
      <c r="AT444" s="45">
        <v>199909</v>
      </c>
      <c r="AU444">
        <f>'Q2 DATA 1965-2021'!Q425-'Q2 DATA 1965-2021'!AM425</f>
        <v>-7.05</v>
      </c>
      <c r="AV444" s="47">
        <v>-2.79</v>
      </c>
      <c r="AW444" s="47">
        <v>0.39</v>
      </c>
      <c r="BI444" s="45">
        <v>199909</v>
      </c>
      <c r="BJ444">
        <f>'Q2 DATA 1965-2021'!R425-'Q2 DATA 1965-2021'!AM425</f>
        <v>-4.1399999999999997</v>
      </c>
      <c r="BK444" s="47">
        <v>-2.79</v>
      </c>
      <c r="BL444" s="47">
        <v>0.39</v>
      </c>
    </row>
    <row r="445" spans="1:64" x14ac:dyDescent="0.2">
      <c r="A445" s="45">
        <v>199910</v>
      </c>
      <c r="B445">
        <f>'Q2 DATA 1965-2021'!N426-'Q2 DATA 1965-2021'!AM426</f>
        <v>5.86</v>
      </c>
      <c r="C445" s="47">
        <v>6.12</v>
      </c>
      <c r="D445" s="47">
        <v>0.39</v>
      </c>
      <c r="P445" s="45">
        <v>199910</v>
      </c>
      <c r="Q445">
        <f>'Q2 DATA 1965-2021'!O426-'Q2 DATA 1965-2021'!AM426</f>
        <v>8.11</v>
      </c>
      <c r="R445" s="47">
        <v>6.12</v>
      </c>
      <c r="S445" s="47">
        <v>0.39</v>
      </c>
      <c r="AE445" s="45">
        <v>199910</v>
      </c>
      <c r="AF445">
        <f>'Q2 DATA 1965-2021'!P426-'Q2 DATA 1965-2021'!AM426</f>
        <v>4.9300000000000006</v>
      </c>
      <c r="AG445" s="47">
        <v>6.12</v>
      </c>
      <c r="AH445" s="47">
        <v>0.39</v>
      </c>
      <c r="AT445" s="45">
        <v>199910</v>
      </c>
      <c r="AU445">
        <f>'Q2 DATA 1965-2021'!Q426-'Q2 DATA 1965-2021'!AM426</f>
        <v>2.54</v>
      </c>
      <c r="AV445" s="47">
        <v>6.12</v>
      </c>
      <c r="AW445" s="47">
        <v>0.39</v>
      </c>
      <c r="BI445" s="45">
        <v>199910</v>
      </c>
      <c r="BJ445">
        <f>'Q2 DATA 1965-2021'!R426-'Q2 DATA 1965-2021'!AM426</f>
        <v>0.67</v>
      </c>
      <c r="BK445" s="47">
        <v>6.12</v>
      </c>
      <c r="BL445" s="47">
        <v>0.39</v>
      </c>
    </row>
    <row r="446" spans="1:64" x14ac:dyDescent="0.2">
      <c r="A446" s="45">
        <v>199911</v>
      </c>
      <c r="B446">
        <f>'Q2 DATA 1965-2021'!N427-'Q2 DATA 1965-2021'!AM427</f>
        <v>4.4099999999999993</v>
      </c>
      <c r="C446" s="47">
        <v>3.37</v>
      </c>
      <c r="D446" s="47">
        <v>0.36</v>
      </c>
      <c r="P446" s="45">
        <v>199911</v>
      </c>
      <c r="Q446">
        <f>'Q2 DATA 1965-2021'!O427-'Q2 DATA 1965-2021'!AM427</f>
        <v>0.44000000000000006</v>
      </c>
      <c r="R446" s="47">
        <v>3.37</v>
      </c>
      <c r="S446" s="47">
        <v>0.36</v>
      </c>
      <c r="AE446" s="45">
        <v>199911</v>
      </c>
      <c r="AF446">
        <f>'Q2 DATA 1965-2021'!P427-'Q2 DATA 1965-2021'!AM427</f>
        <v>-2.3699999999999997</v>
      </c>
      <c r="AG446" s="47">
        <v>3.37</v>
      </c>
      <c r="AH446" s="47">
        <v>0.36</v>
      </c>
      <c r="AT446" s="45">
        <v>199911</v>
      </c>
      <c r="AU446">
        <f>'Q2 DATA 1965-2021'!Q427-'Q2 DATA 1965-2021'!AM427</f>
        <v>-2.2399999999999998</v>
      </c>
      <c r="AV446" s="47">
        <v>3.37</v>
      </c>
      <c r="AW446" s="47">
        <v>0.36</v>
      </c>
      <c r="BI446" s="45">
        <v>199911</v>
      </c>
      <c r="BJ446">
        <f>'Q2 DATA 1965-2021'!R427-'Q2 DATA 1965-2021'!AM427</f>
        <v>2.2800000000000002</v>
      </c>
      <c r="BK446" s="47">
        <v>3.37</v>
      </c>
      <c r="BL446" s="47">
        <v>0.36</v>
      </c>
    </row>
    <row r="447" spans="1:64" x14ac:dyDescent="0.2">
      <c r="A447" s="45">
        <v>199912</v>
      </c>
      <c r="B447">
        <f>'Q2 DATA 1965-2021'!N428-'Q2 DATA 1965-2021'!AM428</f>
        <v>8.370000000000001</v>
      </c>
      <c r="C447" s="47">
        <v>7.72</v>
      </c>
      <c r="D447" s="47">
        <v>0.44</v>
      </c>
      <c r="P447" s="45">
        <v>199912</v>
      </c>
      <c r="Q447">
        <f>'Q2 DATA 1965-2021'!O428-'Q2 DATA 1965-2021'!AM428</f>
        <v>5.05</v>
      </c>
      <c r="R447" s="47">
        <v>7.72</v>
      </c>
      <c r="S447" s="47">
        <v>0.44</v>
      </c>
      <c r="AE447" s="45">
        <v>199912</v>
      </c>
      <c r="AF447">
        <f>'Q2 DATA 1965-2021'!P428-'Q2 DATA 1965-2021'!AM428</f>
        <v>-0.23</v>
      </c>
      <c r="AG447" s="47">
        <v>7.72</v>
      </c>
      <c r="AH447" s="47">
        <v>0.44</v>
      </c>
      <c r="AT447" s="45">
        <v>199912</v>
      </c>
      <c r="AU447">
        <f>'Q2 DATA 1965-2021'!Q428-'Q2 DATA 1965-2021'!AM428</f>
        <v>3.14</v>
      </c>
      <c r="AV447" s="47">
        <v>7.72</v>
      </c>
      <c r="AW447" s="47">
        <v>0.44</v>
      </c>
      <c r="BI447" s="45">
        <v>199912</v>
      </c>
      <c r="BJ447">
        <f>'Q2 DATA 1965-2021'!R428-'Q2 DATA 1965-2021'!AM428</f>
        <v>3.07</v>
      </c>
      <c r="BK447" s="47">
        <v>7.72</v>
      </c>
      <c r="BL447" s="47">
        <v>0.44</v>
      </c>
    </row>
    <row r="448" spans="1:64" x14ac:dyDescent="0.2">
      <c r="A448" s="45">
        <v>200001</v>
      </c>
      <c r="B448">
        <f>'Q2 DATA 1965-2021'!N429-'Q2 DATA 1965-2021'!AM429</f>
        <v>-5.15</v>
      </c>
      <c r="C448" s="47">
        <v>-4.74</v>
      </c>
      <c r="D448" s="47">
        <v>0.41</v>
      </c>
      <c r="P448" s="45">
        <v>200001</v>
      </c>
      <c r="Q448">
        <f>'Q2 DATA 1965-2021'!O429-'Q2 DATA 1965-2021'!AM429</f>
        <v>-4.0199999999999996</v>
      </c>
      <c r="R448" s="47">
        <v>-4.74</v>
      </c>
      <c r="S448" s="47">
        <v>0.41</v>
      </c>
      <c r="AE448" s="45">
        <v>200001</v>
      </c>
      <c r="AF448">
        <f>'Q2 DATA 1965-2021'!P429-'Q2 DATA 1965-2021'!AM429</f>
        <v>-4.58</v>
      </c>
      <c r="AG448" s="47">
        <v>-4.74</v>
      </c>
      <c r="AH448" s="47">
        <v>0.41</v>
      </c>
      <c r="AT448" s="45">
        <v>200001</v>
      </c>
      <c r="AU448">
        <f>'Q2 DATA 1965-2021'!Q429-'Q2 DATA 1965-2021'!AM429</f>
        <v>-4.91</v>
      </c>
      <c r="AV448" s="47">
        <v>-4.74</v>
      </c>
      <c r="AW448" s="47">
        <v>0.41</v>
      </c>
      <c r="BI448" s="45">
        <v>200001</v>
      </c>
      <c r="BJ448">
        <f>'Q2 DATA 1965-2021'!R429-'Q2 DATA 1965-2021'!AM429</f>
        <v>-5.15</v>
      </c>
      <c r="BK448" s="47">
        <v>-4.74</v>
      </c>
      <c r="BL448" s="47">
        <v>0.41</v>
      </c>
    </row>
    <row r="449" spans="1:64" x14ac:dyDescent="0.2">
      <c r="A449" s="45">
        <v>200002</v>
      </c>
      <c r="B449">
        <f>'Q2 DATA 1965-2021'!N430-'Q2 DATA 1965-2021'!AM430</f>
        <v>2.3899999999999997</v>
      </c>
      <c r="C449" s="47">
        <v>2.4500000000000002</v>
      </c>
      <c r="D449" s="47">
        <v>0.43</v>
      </c>
      <c r="P449" s="45">
        <v>200002</v>
      </c>
      <c r="Q449">
        <f>'Q2 DATA 1965-2021'!O430-'Q2 DATA 1965-2021'!AM430</f>
        <v>-2.81</v>
      </c>
      <c r="R449" s="47">
        <v>2.4500000000000002</v>
      </c>
      <c r="S449" s="47">
        <v>0.43</v>
      </c>
      <c r="AE449" s="45">
        <v>200002</v>
      </c>
      <c r="AF449">
        <f>'Q2 DATA 1965-2021'!P430-'Q2 DATA 1965-2021'!AM430</f>
        <v>-4.6899999999999995</v>
      </c>
      <c r="AG449" s="47">
        <v>2.4500000000000002</v>
      </c>
      <c r="AH449" s="47">
        <v>0.43</v>
      </c>
      <c r="AT449" s="45">
        <v>200002</v>
      </c>
      <c r="AU449">
        <f>'Q2 DATA 1965-2021'!Q430-'Q2 DATA 1965-2021'!AM430</f>
        <v>-1.1100000000000001</v>
      </c>
      <c r="AV449" s="47">
        <v>2.4500000000000002</v>
      </c>
      <c r="AW449" s="47">
        <v>0.43</v>
      </c>
      <c r="BI449" s="45">
        <v>200002</v>
      </c>
      <c r="BJ449">
        <f>'Q2 DATA 1965-2021'!R430-'Q2 DATA 1965-2021'!AM430</f>
        <v>1.9800000000000002</v>
      </c>
      <c r="BK449" s="47">
        <v>2.4500000000000002</v>
      </c>
      <c r="BL449" s="47">
        <v>0.43</v>
      </c>
    </row>
    <row r="450" spans="1:64" x14ac:dyDescent="0.2">
      <c r="A450" s="45">
        <v>200003</v>
      </c>
      <c r="B450">
        <f>'Q2 DATA 1965-2021'!N431-'Q2 DATA 1965-2021'!AM431</f>
        <v>6.87</v>
      </c>
      <c r="C450" s="47">
        <v>5.2</v>
      </c>
      <c r="D450" s="47">
        <v>0.47</v>
      </c>
      <c r="P450" s="45">
        <v>200003</v>
      </c>
      <c r="Q450">
        <f>'Q2 DATA 1965-2021'!O431-'Q2 DATA 1965-2021'!AM431</f>
        <v>8.74</v>
      </c>
      <c r="R450" s="47">
        <v>5.2</v>
      </c>
      <c r="S450" s="47">
        <v>0.47</v>
      </c>
      <c r="AE450" s="45">
        <v>200003</v>
      </c>
      <c r="AF450">
        <f>'Q2 DATA 1965-2021'!P431-'Q2 DATA 1965-2021'!AM431</f>
        <v>9.0299999999999994</v>
      </c>
      <c r="AG450" s="47">
        <v>5.2</v>
      </c>
      <c r="AH450" s="47">
        <v>0.47</v>
      </c>
      <c r="AT450" s="45">
        <v>200003</v>
      </c>
      <c r="AU450">
        <f>'Q2 DATA 1965-2021'!Q431-'Q2 DATA 1965-2021'!AM431</f>
        <v>8.5</v>
      </c>
      <c r="AV450" s="47">
        <v>5.2</v>
      </c>
      <c r="AW450" s="47">
        <v>0.47</v>
      </c>
      <c r="BI450" s="45">
        <v>200003</v>
      </c>
      <c r="BJ450">
        <f>'Q2 DATA 1965-2021'!R431-'Q2 DATA 1965-2021'!AM431</f>
        <v>7.1800000000000006</v>
      </c>
      <c r="BK450" s="47">
        <v>5.2</v>
      </c>
      <c r="BL450" s="47">
        <v>0.47</v>
      </c>
    </row>
    <row r="451" spans="1:64" x14ac:dyDescent="0.2">
      <c r="A451" s="45">
        <v>200004</v>
      </c>
      <c r="B451">
        <f>'Q2 DATA 1965-2021'!N432-'Q2 DATA 1965-2021'!AM432</f>
        <v>-5.17</v>
      </c>
      <c r="C451" s="47">
        <v>-6.4</v>
      </c>
      <c r="D451" s="47">
        <v>0.46</v>
      </c>
      <c r="P451" s="45">
        <v>200004</v>
      </c>
      <c r="Q451">
        <f>'Q2 DATA 1965-2021'!O432-'Q2 DATA 1965-2021'!AM432</f>
        <v>-3.64</v>
      </c>
      <c r="R451" s="47">
        <v>-6.4</v>
      </c>
      <c r="S451" s="47">
        <v>0.46</v>
      </c>
      <c r="AE451" s="45">
        <v>200004</v>
      </c>
      <c r="AF451">
        <f>'Q2 DATA 1965-2021'!P432-'Q2 DATA 1965-2021'!AM432</f>
        <v>-0.53</v>
      </c>
      <c r="AG451" s="47">
        <v>-6.4</v>
      </c>
      <c r="AH451" s="47">
        <v>0.46</v>
      </c>
      <c r="AT451" s="45">
        <v>200004</v>
      </c>
      <c r="AU451">
        <f>'Q2 DATA 1965-2021'!Q432-'Q2 DATA 1965-2021'!AM432</f>
        <v>-2.0000000000000018E-2</v>
      </c>
      <c r="AV451" s="47">
        <v>-6.4</v>
      </c>
      <c r="AW451" s="47">
        <v>0.46</v>
      </c>
      <c r="BI451" s="45">
        <v>200004</v>
      </c>
      <c r="BJ451">
        <f>'Q2 DATA 1965-2021'!R432-'Q2 DATA 1965-2021'!AM432</f>
        <v>-2.93</v>
      </c>
      <c r="BK451" s="47">
        <v>-6.4</v>
      </c>
      <c r="BL451" s="47">
        <v>0.46</v>
      </c>
    </row>
    <row r="452" spans="1:64" x14ac:dyDescent="0.2">
      <c r="A452" s="45">
        <v>200005</v>
      </c>
      <c r="B452">
        <f>'Q2 DATA 1965-2021'!N433-'Q2 DATA 1965-2021'!AM433</f>
        <v>-4.3900000000000006</v>
      </c>
      <c r="C452" s="47">
        <v>-4.42</v>
      </c>
      <c r="D452" s="47">
        <v>0.5</v>
      </c>
      <c r="P452" s="45">
        <v>200005</v>
      </c>
      <c r="Q452">
        <f>'Q2 DATA 1965-2021'!O433-'Q2 DATA 1965-2021'!AM433</f>
        <v>-2.2800000000000002</v>
      </c>
      <c r="R452" s="47">
        <v>-4.42</v>
      </c>
      <c r="S452" s="47">
        <v>0.5</v>
      </c>
      <c r="AE452" s="45">
        <v>200005</v>
      </c>
      <c r="AF452">
        <f>'Q2 DATA 1965-2021'!P433-'Q2 DATA 1965-2021'!AM433</f>
        <v>1.79</v>
      </c>
      <c r="AG452" s="47">
        <v>-4.42</v>
      </c>
      <c r="AH452" s="47">
        <v>0.5</v>
      </c>
      <c r="AT452" s="45">
        <v>200005</v>
      </c>
      <c r="AU452">
        <f>'Q2 DATA 1965-2021'!Q433-'Q2 DATA 1965-2021'!AM433</f>
        <v>-1.7</v>
      </c>
      <c r="AV452" s="47">
        <v>-4.42</v>
      </c>
      <c r="AW452" s="47">
        <v>0.5</v>
      </c>
      <c r="BI452" s="45">
        <v>200005</v>
      </c>
      <c r="BJ452">
        <f>'Q2 DATA 1965-2021'!R433-'Q2 DATA 1965-2021'!AM433</f>
        <v>0.10999999999999999</v>
      </c>
      <c r="BK452" s="47">
        <v>-4.42</v>
      </c>
      <c r="BL452" s="47">
        <v>0.5</v>
      </c>
    </row>
    <row r="453" spans="1:64" x14ac:dyDescent="0.2">
      <c r="A453" s="45">
        <v>200006</v>
      </c>
      <c r="B453">
        <f>'Q2 DATA 1965-2021'!N434-'Q2 DATA 1965-2021'!AM434</f>
        <v>5.8999999999999995</v>
      </c>
      <c r="C453" s="47">
        <v>4.6399999999999997</v>
      </c>
      <c r="D453" s="47">
        <v>0.4</v>
      </c>
      <c r="P453" s="45">
        <v>200006</v>
      </c>
      <c r="Q453">
        <f>'Q2 DATA 1965-2021'!O434-'Q2 DATA 1965-2021'!AM434</f>
        <v>-2.8</v>
      </c>
      <c r="R453" s="47">
        <v>4.6399999999999997</v>
      </c>
      <c r="S453" s="47">
        <v>0.4</v>
      </c>
      <c r="AE453" s="45">
        <v>200006</v>
      </c>
      <c r="AF453">
        <f>'Q2 DATA 1965-2021'!P434-'Q2 DATA 1965-2021'!AM434</f>
        <v>-4.34</v>
      </c>
      <c r="AG453" s="47">
        <v>4.6399999999999997</v>
      </c>
      <c r="AH453" s="47">
        <v>0.4</v>
      </c>
      <c r="AT453" s="45">
        <v>200006</v>
      </c>
      <c r="AU453">
        <f>'Q2 DATA 1965-2021'!Q434-'Q2 DATA 1965-2021'!AM434</f>
        <v>-3.11</v>
      </c>
      <c r="AV453" s="47">
        <v>4.6399999999999997</v>
      </c>
      <c r="AW453" s="47">
        <v>0.4</v>
      </c>
      <c r="BI453" s="45">
        <v>200006</v>
      </c>
      <c r="BJ453">
        <f>'Q2 DATA 1965-2021'!R434-'Q2 DATA 1965-2021'!AM434</f>
        <v>1.46</v>
      </c>
      <c r="BK453" s="47">
        <v>4.6399999999999997</v>
      </c>
      <c r="BL453" s="47">
        <v>0.4</v>
      </c>
    </row>
    <row r="454" spans="1:64" x14ac:dyDescent="0.2">
      <c r="A454" s="45">
        <v>200007</v>
      </c>
      <c r="B454">
        <f>'Q2 DATA 1965-2021'!N435-'Q2 DATA 1965-2021'!AM435</f>
        <v>-3.89</v>
      </c>
      <c r="C454" s="47">
        <v>-2.5099999999999998</v>
      </c>
      <c r="D454" s="47">
        <v>0.48</v>
      </c>
      <c r="P454" s="45">
        <v>200007</v>
      </c>
      <c r="Q454">
        <f>'Q2 DATA 1965-2021'!O435-'Q2 DATA 1965-2021'!AM435</f>
        <v>-0.26</v>
      </c>
      <c r="R454" s="47">
        <v>-2.5099999999999998</v>
      </c>
      <c r="S454" s="47">
        <v>0.48</v>
      </c>
      <c r="AE454" s="45">
        <v>200007</v>
      </c>
      <c r="AF454">
        <f>'Q2 DATA 1965-2021'!P435-'Q2 DATA 1965-2021'!AM435</f>
        <v>3.8699999999999997</v>
      </c>
      <c r="AG454" s="47">
        <v>-2.5099999999999998</v>
      </c>
      <c r="AH454" s="47">
        <v>0.48</v>
      </c>
      <c r="AT454" s="45">
        <v>200007</v>
      </c>
      <c r="AU454">
        <f>'Q2 DATA 1965-2021'!Q435-'Q2 DATA 1965-2021'!AM435</f>
        <v>3.86</v>
      </c>
      <c r="AV454" s="47">
        <v>-2.5099999999999998</v>
      </c>
      <c r="AW454" s="47">
        <v>0.48</v>
      </c>
      <c r="BI454" s="45">
        <v>200007</v>
      </c>
      <c r="BJ454">
        <f>'Q2 DATA 1965-2021'!R435-'Q2 DATA 1965-2021'!AM435</f>
        <v>2.09</v>
      </c>
      <c r="BK454" s="47">
        <v>-2.5099999999999998</v>
      </c>
      <c r="BL454" s="47">
        <v>0.48</v>
      </c>
    </row>
    <row r="455" spans="1:64" x14ac:dyDescent="0.2">
      <c r="A455" s="45">
        <v>200008</v>
      </c>
      <c r="B455">
        <f>'Q2 DATA 1965-2021'!N436-'Q2 DATA 1965-2021'!AM436</f>
        <v>7.24</v>
      </c>
      <c r="C455" s="47">
        <v>7.03</v>
      </c>
      <c r="D455" s="47">
        <v>0.5</v>
      </c>
      <c r="P455" s="45">
        <v>200008</v>
      </c>
      <c r="Q455">
        <f>'Q2 DATA 1965-2021'!O436-'Q2 DATA 1965-2021'!AM436</f>
        <v>5.95</v>
      </c>
      <c r="R455" s="47">
        <v>7.03</v>
      </c>
      <c r="S455" s="47">
        <v>0.5</v>
      </c>
      <c r="AE455" s="45">
        <v>200008</v>
      </c>
      <c r="AF455">
        <f>'Q2 DATA 1965-2021'!P436-'Q2 DATA 1965-2021'!AM436</f>
        <v>8.51</v>
      </c>
      <c r="AG455" s="47">
        <v>7.03</v>
      </c>
      <c r="AH455" s="47">
        <v>0.5</v>
      </c>
      <c r="AT455" s="45">
        <v>200008</v>
      </c>
      <c r="AU455">
        <f>'Q2 DATA 1965-2021'!Q436-'Q2 DATA 1965-2021'!AM436</f>
        <v>5.68</v>
      </c>
      <c r="AV455" s="47">
        <v>7.03</v>
      </c>
      <c r="AW455" s="47">
        <v>0.5</v>
      </c>
      <c r="BI455" s="45">
        <v>200008</v>
      </c>
      <c r="BJ455">
        <f>'Q2 DATA 1965-2021'!R436-'Q2 DATA 1965-2021'!AM436</f>
        <v>5.82</v>
      </c>
      <c r="BK455" s="47">
        <v>7.03</v>
      </c>
      <c r="BL455" s="47">
        <v>0.5</v>
      </c>
    </row>
    <row r="456" spans="1:64" x14ac:dyDescent="0.2">
      <c r="A456" s="45">
        <v>200009</v>
      </c>
      <c r="B456">
        <f>'Q2 DATA 1965-2021'!N437-'Q2 DATA 1965-2021'!AM437</f>
        <v>-6.89</v>
      </c>
      <c r="C456" s="47">
        <v>-5.45</v>
      </c>
      <c r="D456" s="47">
        <v>0.51</v>
      </c>
      <c r="P456" s="45">
        <v>200009</v>
      </c>
      <c r="Q456">
        <f>'Q2 DATA 1965-2021'!O437-'Q2 DATA 1965-2021'!AM437</f>
        <v>-2.5</v>
      </c>
      <c r="R456" s="47">
        <v>-5.45</v>
      </c>
      <c r="S456" s="47">
        <v>0.51</v>
      </c>
      <c r="AE456" s="45">
        <v>200009</v>
      </c>
      <c r="AF456">
        <f>'Q2 DATA 1965-2021'!P437-'Q2 DATA 1965-2021'!AM437</f>
        <v>0.82000000000000006</v>
      </c>
      <c r="AG456" s="47">
        <v>-5.45</v>
      </c>
      <c r="AH456" s="47">
        <v>0.51</v>
      </c>
      <c r="AT456" s="45">
        <v>200009</v>
      </c>
      <c r="AU456">
        <f>'Q2 DATA 1965-2021'!Q437-'Q2 DATA 1965-2021'!AM437</f>
        <v>4.4300000000000006</v>
      </c>
      <c r="AV456" s="47">
        <v>-5.45</v>
      </c>
      <c r="AW456" s="47">
        <v>0.51</v>
      </c>
      <c r="BI456" s="45">
        <v>200009</v>
      </c>
      <c r="BJ456">
        <f>'Q2 DATA 1965-2021'!R437-'Q2 DATA 1965-2021'!AM437</f>
        <v>-1.25</v>
      </c>
      <c r="BK456" s="47">
        <v>-5.45</v>
      </c>
      <c r="BL456" s="47">
        <v>0.51</v>
      </c>
    </row>
    <row r="457" spans="1:64" x14ac:dyDescent="0.2">
      <c r="A457" s="45">
        <v>200010</v>
      </c>
      <c r="B457">
        <f>'Q2 DATA 1965-2021'!N438-'Q2 DATA 1965-2021'!AM438</f>
        <v>-3.0500000000000003</v>
      </c>
      <c r="C457" s="47">
        <v>-2.76</v>
      </c>
      <c r="D457" s="47">
        <v>0.56000000000000005</v>
      </c>
      <c r="P457" s="45">
        <v>200010</v>
      </c>
      <c r="Q457">
        <f>'Q2 DATA 1965-2021'!O438-'Q2 DATA 1965-2021'!AM438</f>
        <v>1.1099999999999999</v>
      </c>
      <c r="R457" s="47">
        <v>-2.76</v>
      </c>
      <c r="S457" s="47">
        <v>0.56000000000000005</v>
      </c>
      <c r="AE457" s="45">
        <v>200010</v>
      </c>
      <c r="AF457">
        <f>'Q2 DATA 1965-2021'!P438-'Q2 DATA 1965-2021'!AM438</f>
        <v>-3.34</v>
      </c>
      <c r="AG457" s="47">
        <v>-2.76</v>
      </c>
      <c r="AH457" s="47">
        <v>0.56000000000000005</v>
      </c>
      <c r="AT457" s="45">
        <v>200010</v>
      </c>
      <c r="AU457">
        <f>'Q2 DATA 1965-2021'!Q438-'Q2 DATA 1965-2021'!AM438</f>
        <v>-0.24000000000000005</v>
      </c>
      <c r="AV457" s="47">
        <v>-2.76</v>
      </c>
      <c r="AW457" s="47">
        <v>0.56000000000000005</v>
      </c>
      <c r="BI457" s="45">
        <v>200010</v>
      </c>
      <c r="BJ457">
        <f>'Q2 DATA 1965-2021'!R438-'Q2 DATA 1965-2021'!AM438</f>
        <v>0.51</v>
      </c>
      <c r="BK457" s="47">
        <v>-2.76</v>
      </c>
      <c r="BL457" s="47">
        <v>0.56000000000000005</v>
      </c>
    </row>
    <row r="458" spans="1:64" x14ac:dyDescent="0.2">
      <c r="A458" s="45">
        <v>200011</v>
      </c>
      <c r="B458">
        <f>'Q2 DATA 1965-2021'!N439-'Q2 DATA 1965-2021'!AM439</f>
        <v>-11.66</v>
      </c>
      <c r="C458" s="47">
        <v>-10.72</v>
      </c>
      <c r="D458" s="47">
        <v>0.51</v>
      </c>
      <c r="P458" s="45">
        <v>200011</v>
      </c>
      <c r="Q458">
        <f>'Q2 DATA 1965-2021'!O439-'Q2 DATA 1965-2021'!AM439</f>
        <v>-6.08</v>
      </c>
      <c r="R458" s="47">
        <v>-10.72</v>
      </c>
      <c r="S458" s="47">
        <v>0.51</v>
      </c>
      <c r="AE458" s="45">
        <v>200011</v>
      </c>
      <c r="AF458">
        <f>'Q2 DATA 1965-2021'!P439-'Q2 DATA 1965-2021'!AM439</f>
        <v>-5.29</v>
      </c>
      <c r="AG458" s="47">
        <v>-10.72</v>
      </c>
      <c r="AH458" s="47">
        <v>0.51</v>
      </c>
      <c r="AT458" s="45">
        <v>200011</v>
      </c>
      <c r="AU458">
        <f>'Q2 DATA 1965-2021'!Q439-'Q2 DATA 1965-2021'!AM439</f>
        <v>-0.41000000000000003</v>
      </c>
      <c r="AV458" s="47">
        <v>-10.72</v>
      </c>
      <c r="AW458" s="47">
        <v>0.51</v>
      </c>
      <c r="BI458" s="45">
        <v>200011</v>
      </c>
      <c r="BJ458">
        <f>'Q2 DATA 1965-2021'!R439-'Q2 DATA 1965-2021'!AM439</f>
        <v>-1.1200000000000001</v>
      </c>
      <c r="BK458" s="47">
        <v>-10.72</v>
      </c>
      <c r="BL458" s="47">
        <v>0.51</v>
      </c>
    </row>
    <row r="459" spans="1:64" x14ac:dyDescent="0.2">
      <c r="A459" s="45">
        <v>200012</v>
      </c>
      <c r="B459">
        <f>'Q2 DATA 1965-2021'!N440-'Q2 DATA 1965-2021'!AM440</f>
        <v>-1.61</v>
      </c>
      <c r="C459" s="47">
        <v>1.19</v>
      </c>
      <c r="D459" s="47">
        <v>0.5</v>
      </c>
      <c r="P459" s="45">
        <v>200012</v>
      </c>
      <c r="Q459">
        <f>'Q2 DATA 1965-2021'!O440-'Q2 DATA 1965-2021'!AM440</f>
        <v>8.32</v>
      </c>
      <c r="R459" s="47">
        <v>1.19</v>
      </c>
      <c r="S459" s="47">
        <v>0.5</v>
      </c>
      <c r="AE459" s="45">
        <v>200012</v>
      </c>
      <c r="AF459">
        <f>'Q2 DATA 1965-2021'!P440-'Q2 DATA 1965-2021'!AM440</f>
        <v>7.8100000000000005</v>
      </c>
      <c r="AG459" s="47">
        <v>1.19</v>
      </c>
      <c r="AH459" s="47">
        <v>0.5</v>
      </c>
      <c r="AT459" s="45">
        <v>200012</v>
      </c>
      <c r="AU459">
        <f>'Q2 DATA 1965-2021'!Q440-'Q2 DATA 1965-2021'!AM440</f>
        <v>9.39</v>
      </c>
      <c r="AV459" s="47">
        <v>1.19</v>
      </c>
      <c r="AW459" s="47">
        <v>0.5</v>
      </c>
      <c r="BI459" s="45">
        <v>200012</v>
      </c>
      <c r="BJ459">
        <f>'Q2 DATA 1965-2021'!R440-'Q2 DATA 1965-2021'!AM440</f>
        <v>6.32</v>
      </c>
      <c r="BK459" s="47">
        <v>1.19</v>
      </c>
      <c r="BL459" s="47">
        <v>0.5</v>
      </c>
    </row>
    <row r="460" spans="1:64" x14ac:dyDescent="0.2">
      <c r="A460" s="45">
        <v>200101</v>
      </c>
      <c r="B460">
        <f>'Q2 DATA 1965-2021'!N441-'Q2 DATA 1965-2021'!AM441</f>
        <v>3.18</v>
      </c>
      <c r="C460" s="47">
        <v>3.13</v>
      </c>
      <c r="D460" s="47">
        <v>0.54</v>
      </c>
      <c r="P460" s="45">
        <v>200101</v>
      </c>
      <c r="Q460">
        <f>'Q2 DATA 1965-2021'!O441-'Q2 DATA 1965-2021'!AM441</f>
        <v>2.4300000000000002</v>
      </c>
      <c r="R460" s="47">
        <v>3.13</v>
      </c>
      <c r="S460" s="47">
        <v>0.54</v>
      </c>
      <c r="AE460" s="45">
        <v>200101</v>
      </c>
      <c r="AF460">
        <f>'Q2 DATA 1965-2021'!P441-'Q2 DATA 1965-2021'!AM441</f>
        <v>3.8099999999999996</v>
      </c>
      <c r="AG460" s="47">
        <v>3.13</v>
      </c>
      <c r="AH460" s="47">
        <v>0.54</v>
      </c>
      <c r="AT460" s="45">
        <v>200101</v>
      </c>
      <c r="AU460">
        <f>'Q2 DATA 1965-2021'!Q441-'Q2 DATA 1965-2021'!AM441</f>
        <v>-3.0300000000000002</v>
      </c>
      <c r="AV460" s="47">
        <v>3.13</v>
      </c>
      <c r="AW460" s="47">
        <v>0.54</v>
      </c>
      <c r="BI460" s="45">
        <v>200101</v>
      </c>
      <c r="BJ460">
        <f>'Q2 DATA 1965-2021'!R441-'Q2 DATA 1965-2021'!AM441</f>
        <v>5.2299999999999995</v>
      </c>
      <c r="BK460" s="47">
        <v>3.13</v>
      </c>
      <c r="BL460" s="47">
        <v>0.54</v>
      </c>
    </row>
    <row r="461" spans="1:64" x14ac:dyDescent="0.2">
      <c r="A461" s="45">
        <v>200102</v>
      </c>
      <c r="B461">
        <f>'Q2 DATA 1965-2021'!N442-'Q2 DATA 1965-2021'!AM442</f>
        <v>-12.610000000000001</v>
      </c>
      <c r="C461" s="47">
        <v>-10.050000000000001</v>
      </c>
      <c r="D461" s="47">
        <v>0.38</v>
      </c>
      <c r="P461" s="45">
        <v>200102</v>
      </c>
      <c r="Q461">
        <f>'Q2 DATA 1965-2021'!O442-'Q2 DATA 1965-2021'!AM442</f>
        <v>-3.08</v>
      </c>
      <c r="R461" s="47">
        <v>-10.050000000000001</v>
      </c>
      <c r="S461" s="47">
        <v>0.38</v>
      </c>
      <c r="AE461" s="45">
        <v>200102</v>
      </c>
      <c r="AF461">
        <f>'Q2 DATA 1965-2021'!P442-'Q2 DATA 1965-2021'!AM442</f>
        <v>-1.73</v>
      </c>
      <c r="AG461" s="47">
        <v>-10.050000000000001</v>
      </c>
      <c r="AH461" s="47">
        <v>0.38</v>
      </c>
      <c r="AT461" s="45">
        <v>200102</v>
      </c>
      <c r="AU461">
        <f>'Q2 DATA 1965-2021'!Q442-'Q2 DATA 1965-2021'!AM442</f>
        <v>1.44</v>
      </c>
      <c r="AV461" s="47">
        <v>-10.050000000000001</v>
      </c>
      <c r="AW461" s="47">
        <v>0.38</v>
      </c>
      <c r="BI461" s="45">
        <v>200102</v>
      </c>
      <c r="BJ461">
        <f>'Q2 DATA 1965-2021'!R442-'Q2 DATA 1965-2021'!AM442</f>
        <v>1.02</v>
      </c>
      <c r="BK461" s="47">
        <v>-10.050000000000001</v>
      </c>
      <c r="BL461" s="47">
        <v>0.38</v>
      </c>
    </row>
    <row r="462" spans="1:64" x14ac:dyDescent="0.2">
      <c r="A462" s="45">
        <v>200103</v>
      </c>
      <c r="B462">
        <f>'Q2 DATA 1965-2021'!N443-'Q2 DATA 1965-2021'!AM443</f>
        <v>-9.15</v>
      </c>
      <c r="C462" s="47">
        <v>-7.26</v>
      </c>
      <c r="D462" s="47">
        <v>0.42</v>
      </c>
      <c r="P462" s="45">
        <v>200103</v>
      </c>
      <c r="Q462">
        <f>'Q2 DATA 1965-2021'!O443-'Q2 DATA 1965-2021'!AM443</f>
        <v>-2.79</v>
      </c>
      <c r="R462" s="47">
        <v>-7.26</v>
      </c>
      <c r="S462" s="47">
        <v>0.42</v>
      </c>
      <c r="AE462" s="45">
        <v>200103</v>
      </c>
      <c r="AF462">
        <f>'Q2 DATA 1965-2021'!P443-'Q2 DATA 1965-2021'!AM443</f>
        <v>-1.34</v>
      </c>
      <c r="AG462" s="47">
        <v>-7.26</v>
      </c>
      <c r="AH462" s="47">
        <v>0.42</v>
      </c>
      <c r="AT462" s="45">
        <v>200103</v>
      </c>
      <c r="AU462">
        <f>'Q2 DATA 1965-2021'!Q443-'Q2 DATA 1965-2021'!AM443</f>
        <v>-2.63</v>
      </c>
      <c r="AV462" s="47">
        <v>-7.26</v>
      </c>
      <c r="AW462" s="47">
        <v>0.42</v>
      </c>
      <c r="BI462" s="45">
        <v>200103</v>
      </c>
      <c r="BJ462">
        <f>'Q2 DATA 1965-2021'!R443-'Q2 DATA 1965-2021'!AM443</f>
        <v>-1.65</v>
      </c>
      <c r="BK462" s="47">
        <v>-7.26</v>
      </c>
      <c r="BL462" s="47">
        <v>0.42</v>
      </c>
    </row>
    <row r="463" spans="1:64" x14ac:dyDescent="0.2">
      <c r="A463" s="45">
        <v>200104</v>
      </c>
      <c r="B463">
        <f>'Q2 DATA 1965-2021'!N444-'Q2 DATA 1965-2021'!AM444</f>
        <v>9.0499999999999989</v>
      </c>
      <c r="C463" s="47">
        <v>7.94</v>
      </c>
      <c r="D463" s="47">
        <v>0.39</v>
      </c>
      <c r="P463" s="45">
        <v>200104</v>
      </c>
      <c r="Q463">
        <f>'Q2 DATA 1965-2021'!O444-'Q2 DATA 1965-2021'!AM444</f>
        <v>5.4</v>
      </c>
      <c r="R463" s="47">
        <v>7.94</v>
      </c>
      <c r="S463" s="47">
        <v>0.39</v>
      </c>
      <c r="AE463" s="45">
        <v>200104</v>
      </c>
      <c r="AF463">
        <f>'Q2 DATA 1965-2021'!P444-'Q2 DATA 1965-2021'!AM444</f>
        <v>4.08</v>
      </c>
      <c r="AG463" s="47">
        <v>7.94</v>
      </c>
      <c r="AH463" s="47">
        <v>0.39</v>
      </c>
      <c r="AT463" s="45">
        <v>200104</v>
      </c>
      <c r="AU463">
        <f>'Q2 DATA 1965-2021'!Q444-'Q2 DATA 1965-2021'!AM444</f>
        <v>3.9199999999999995</v>
      </c>
      <c r="AV463" s="47">
        <v>7.94</v>
      </c>
      <c r="AW463" s="47">
        <v>0.39</v>
      </c>
      <c r="BI463" s="45">
        <v>200104</v>
      </c>
      <c r="BJ463">
        <f>'Q2 DATA 1965-2021'!R444-'Q2 DATA 1965-2021'!AM444</f>
        <v>5.82</v>
      </c>
      <c r="BK463" s="47">
        <v>7.94</v>
      </c>
      <c r="BL463" s="47">
        <v>0.39</v>
      </c>
    </row>
    <row r="464" spans="1:64" x14ac:dyDescent="0.2">
      <c r="A464" s="45">
        <v>200105</v>
      </c>
      <c r="B464">
        <f>'Q2 DATA 1965-2021'!N445-'Q2 DATA 1965-2021'!AM445</f>
        <v>4.9999999999999989E-2</v>
      </c>
      <c r="C464" s="47">
        <v>0.72</v>
      </c>
      <c r="D464" s="47">
        <v>0.32</v>
      </c>
      <c r="P464" s="45">
        <v>200105</v>
      </c>
      <c r="Q464">
        <f>'Q2 DATA 1965-2021'!O445-'Q2 DATA 1965-2021'!AM445</f>
        <v>1.01</v>
      </c>
      <c r="R464" s="47">
        <v>0.72</v>
      </c>
      <c r="S464" s="47">
        <v>0.32</v>
      </c>
      <c r="AE464" s="45">
        <v>200105</v>
      </c>
      <c r="AF464">
        <f>'Q2 DATA 1965-2021'!P445-'Q2 DATA 1965-2021'!AM445</f>
        <v>3.35</v>
      </c>
      <c r="AG464" s="47">
        <v>0.72</v>
      </c>
      <c r="AH464" s="47">
        <v>0.32</v>
      </c>
      <c r="AT464" s="45">
        <v>200105</v>
      </c>
      <c r="AU464">
        <f>'Q2 DATA 1965-2021'!Q445-'Q2 DATA 1965-2021'!AM445</f>
        <v>2.9200000000000004</v>
      </c>
      <c r="AV464" s="47">
        <v>0.72</v>
      </c>
      <c r="AW464" s="47">
        <v>0.32</v>
      </c>
      <c r="BI464" s="45">
        <v>200105</v>
      </c>
      <c r="BJ464">
        <f>'Q2 DATA 1965-2021'!R445-'Q2 DATA 1965-2021'!AM445</f>
        <v>5.0999999999999996</v>
      </c>
      <c r="BK464" s="47">
        <v>0.72</v>
      </c>
      <c r="BL464" s="47">
        <v>0.32</v>
      </c>
    </row>
    <row r="465" spans="1:64" x14ac:dyDescent="0.2">
      <c r="A465" s="45">
        <v>200106</v>
      </c>
      <c r="B465">
        <f>'Q2 DATA 1965-2021'!N446-'Q2 DATA 1965-2021'!AM446</f>
        <v>-2.1</v>
      </c>
      <c r="C465" s="47">
        <v>-1.94</v>
      </c>
      <c r="D465" s="47">
        <v>0.28000000000000003</v>
      </c>
      <c r="P465" s="45">
        <v>200106</v>
      </c>
      <c r="Q465">
        <f>'Q2 DATA 1965-2021'!O446-'Q2 DATA 1965-2021'!AM446</f>
        <v>-2.66</v>
      </c>
      <c r="R465" s="47">
        <v>-1.94</v>
      </c>
      <c r="S465" s="47">
        <v>0.28000000000000003</v>
      </c>
      <c r="AE465" s="45">
        <v>200106</v>
      </c>
      <c r="AF465">
        <f>'Q2 DATA 1965-2021'!P446-'Q2 DATA 1965-2021'!AM446</f>
        <v>9.9999999999999534E-3</v>
      </c>
      <c r="AG465" s="47">
        <v>-1.94</v>
      </c>
      <c r="AH465" s="47">
        <v>0.28000000000000003</v>
      </c>
      <c r="AT465" s="45">
        <v>200106</v>
      </c>
      <c r="AU465">
        <f>'Q2 DATA 1965-2021'!Q446-'Q2 DATA 1965-2021'!AM446</f>
        <v>-1.29</v>
      </c>
      <c r="AV465" s="47">
        <v>-1.94</v>
      </c>
      <c r="AW465" s="47">
        <v>0.28000000000000003</v>
      </c>
      <c r="BI465" s="45">
        <v>200106</v>
      </c>
      <c r="BJ465">
        <f>'Q2 DATA 1965-2021'!R446-'Q2 DATA 1965-2021'!AM446</f>
        <v>0.91999999999999993</v>
      </c>
      <c r="BK465" s="47">
        <v>-1.94</v>
      </c>
      <c r="BL465" s="47">
        <v>0.28000000000000003</v>
      </c>
    </row>
    <row r="466" spans="1:64" x14ac:dyDescent="0.2">
      <c r="A466" s="45">
        <v>200107</v>
      </c>
      <c r="B466">
        <f>'Q2 DATA 1965-2021'!N447-'Q2 DATA 1965-2021'!AM447</f>
        <v>-2.4</v>
      </c>
      <c r="C466" s="47">
        <v>-2.13</v>
      </c>
      <c r="D466" s="47">
        <v>0.3</v>
      </c>
      <c r="P466" s="45">
        <v>200107</v>
      </c>
      <c r="Q466">
        <f>'Q2 DATA 1965-2021'!O447-'Q2 DATA 1965-2021'!AM447</f>
        <v>-1.2</v>
      </c>
      <c r="R466" s="47">
        <v>-2.13</v>
      </c>
      <c r="S466" s="47">
        <v>0.3</v>
      </c>
      <c r="AE466" s="45">
        <v>200107</v>
      </c>
      <c r="AF466">
        <f>'Q2 DATA 1965-2021'!P447-'Q2 DATA 1965-2021'!AM447</f>
        <v>-2.02</v>
      </c>
      <c r="AG466" s="47">
        <v>-2.13</v>
      </c>
      <c r="AH466" s="47">
        <v>0.3</v>
      </c>
      <c r="AT466" s="45">
        <v>200107</v>
      </c>
      <c r="AU466">
        <f>'Q2 DATA 1965-2021'!Q447-'Q2 DATA 1965-2021'!AM447</f>
        <v>-2.8</v>
      </c>
      <c r="AV466" s="47">
        <v>-2.13</v>
      </c>
      <c r="AW466" s="47">
        <v>0.3</v>
      </c>
      <c r="BI466" s="45">
        <v>200107</v>
      </c>
      <c r="BJ466">
        <f>'Q2 DATA 1965-2021'!R447-'Q2 DATA 1965-2021'!AM447</f>
        <v>2.4900000000000002</v>
      </c>
      <c r="BK466" s="47">
        <v>-2.13</v>
      </c>
      <c r="BL466" s="47">
        <v>0.3</v>
      </c>
    </row>
    <row r="467" spans="1:64" x14ac:dyDescent="0.2">
      <c r="A467" s="45">
        <v>200108</v>
      </c>
      <c r="B467">
        <f>'Q2 DATA 1965-2021'!N448-'Q2 DATA 1965-2021'!AM448</f>
        <v>-7.6499999999999995</v>
      </c>
      <c r="C467" s="47">
        <v>-6.46</v>
      </c>
      <c r="D467" s="47">
        <v>0.31</v>
      </c>
      <c r="P467" s="45">
        <v>200108</v>
      </c>
      <c r="Q467">
        <f>'Q2 DATA 1965-2021'!O448-'Q2 DATA 1965-2021'!AM448</f>
        <v>-4.3699999999999992</v>
      </c>
      <c r="R467" s="47">
        <v>-6.46</v>
      </c>
      <c r="S467" s="47">
        <v>0.31</v>
      </c>
      <c r="AE467" s="45">
        <v>200108</v>
      </c>
      <c r="AF467">
        <f>'Q2 DATA 1965-2021'!P448-'Q2 DATA 1965-2021'!AM448</f>
        <v>-3.23</v>
      </c>
      <c r="AG467" s="47">
        <v>-6.46</v>
      </c>
      <c r="AH467" s="47">
        <v>0.31</v>
      </c>
      <c r="AT467" s="45">
        <v>200108</v>
      </c>
      <c r="AU467">
        <f>'Q2 DATA 1965-2021'!Q448-'Q2 DATA 1965-2021'!AM448</f>
        <v>-5.71</v>
      </c>
      <c r="AV467" s="47">
        <v>-6.46</v>
      </c>
      <c r="AW467" s="47">
        <v>0.31</v>
      </c>
      <c r="BI467" s="45">
        <v>200108</v>
      </c>
      <c r="BJ467">
        <f>'Q2 DATA 1965-2021'!R448-'Q2 DATA 1965-2021'!AM448</f>
        <v>-5.9399999999999995</v>
      </c>
      <c r="BK467" s="47">
        <v>-6.46</v>
      </c>
      <c r="BL467" s="47">
        <v>0.31</v>
      </c>
    </row>
    <row r="468" spans="1:64" x14ac:dyDescent="0.2">
      <c r="A468" s="45">
        <v>200109</v>
      </c>
      <c r="B468">
        <f>'Q2 DATA 1965-2021'!N449-'Q2 DATA 1965-2021'!AM449</f>
        <v>-8.33</v>
      </c>
      <c r="C468" s="47">
        <v>-9.25</v>
      </c>
      <c r="D468" s="47">
        <v>0.28000000000000003</v>
      </c>
      <c r="P468" s="45">
        <v>200109</v>
      </c>
      <c r="Q468">
        <f>'Q2 DATA 1965-2021'!O449-'Q2 DATA 1965-2021'!AM449</f>
        <v>-11.86</v>
      </c>
      <c r="R468" s="47">
        <v>-9.25</v>
      </c>
      <c r="S468" s="47">
        <v>0.28000000000000003</v>
      </c>
      <c r="AE468" s="45">
        <v>200109</v>
      </c>
      <c r="AF468">
        <f>'Q2 DATA 1965-2021'!P449-'Q2 DATA 1965-2021'!AM449</f>
        <v>-8.5599999999999987</v>
      </c>
      <c r="AG468" s="47">
        <v>-9.25</v>
      </c>
      <c r="AH468" s="47">
        <v>0.28000000000000003</v>
      </c>
      <c r="AT468" s="45">
        <v>200109</v>
      </c>
      <c r="AU468">
        <f>'Q2 DATA 1965-2021'!Q449-'Q2 DATA 1965-2021'!AM449</f>
        <v>-12.77</v>
      </c>
      <c r="AV468" s="47">
        <v>-9.25</v>
      </c>
      <c r="AW468" s="47">
        <v>0.28000000000000003</v>
      </c>
      <c r="BI468" s="45">
        <v>200109</v>
      </c>
      <c r="BJ468">
        <f>'Q2 DATA 1965-2021'!R449-'Q2 DATA 1965-2021'!AM449</f>
        <v>-7.42</v>
      </c>
      <c r="BK468" s="47">
        <v>-9.25</v>
      </c>
      <c r="BL468" s="47">
        <v>0.28000000000000003</v>
      </c>
    </row>
    <row r="469" spans="1:64" x14ac:dyDescent="0.2">
      <c r="A469" s="45">
        <v>200110</v>
      </c>
      <c r="B469">
        <f>'Q2 DATA 1965-2021'!N450-'Q2 DATA 1965-2021'!AM450</f>
        <v>3.77</v>
      </c>
      <c r="C469" s="47">
        <v>2.46</v>
      </c>
      <c r="D469" s="47">
        <v>0.22</v>
      </c>
      <c r="P469" s="45">
        <v>200110</v>
      </c>
      <c r="Q469">
        <f>'Q2 DATA 1965-2021'!O450-'Q2 DATA 1965-2021'!AM450</f>
        <v>0.73</v>
      </c>
      <c r="R469" s="47">
        <v>2.46</v>
      </c>
      <c r="S469" s="47">
        <v>0.22</v>
      </c>
      <c r="AE469" s="45">
        <v>200110</v>
      </c>
      <c r="AF469">
        <f>'Q2 DATA 1965-2021'!P450-'Q2 DATA 1965-2021'!AM450</f>
        <v>-0.51</v>
      </c>
      <c r="AG469" s="47">
        <v>2.46</v>
      </c>
      <c r="AH469" s="47">
        <v>0.22</v>
      </c>
      <c r="AT469" s="45">
        <v>200110</v>
      </c>
      <c r="AU469">
        <f>'Q2 DATA 1965-2021'!Q450-'Q2 DATA 1965-2021'!AM450</f>
        <v>2.77</v>
      </c>
      <c r="AV469" s="47">
        <v>2.46</v>
      </c>
      <c r="AW469" s="47">
        <v>0.22</v>
      </c>
      <c r="BI469" s="45">
        <v>200110</v>
      </c>
      <c r="BJ469">
        <f>'Q2 DATA 1965-2021'!R450-'Q2 DATA 1965-2021'!AM450</f>
        <v>-5.77</v>
      </c>
      <c r="BK469" s="47">
        <v>2.46</v>
      </c>
      <c r="BL469" s="47">
        <v>0.22</v>
      </c>
    </row>
    <row r="470" spans="1:64" x14ac:dyDescent="0.2">
      <c r="A470" s="45">
        <v>200111</v>
      </c>
      <c r="B470">
        <f>'Q2 DATA 1965-2021'!N451-'Q2 DATA 1965-2021'!AM451</f>
        <v>7.5600000000000005</v>
      </c>
      <c r="C470" s="47">
        <v>7.54</v>
      </c>
      <c r="D470" s="47">
        <v>0.17</v>
      </c>
      <c r="P470" s="45">
        <v>200111</v>
      </c>
      <c r="Q470">
        <f>'Q2 DATA 1965-2021'!O451-'Q2 DATA 1965-2021'!AM451</f>
        <v>8.44</v>
      </c>
      <c r="R470" s="47">
        <v>7.54</v>
      </c>
      <c r="S470" s="47">
        <v>0.17</v>
      </c>
      <c r="AE470" s="45">
        <v>200111</v>
      </c>
      <c r="AF470">
        <f>'Q2 DATA 1965-2021'!P451-'Q2 DATA 1965-2021'!AM451</f>
        <v>5.15</v>
      </c>
      <c r="AG470" s="47">
        <v>7.54</v>
      </c>
      <c r="AH470" s="47">
        <v>0.17</v>
      </c>
      <c r="AT470" s="45">
        <v>200111</v>
      </c>
      <c r="AU470">
        <f>'Q2 DATA 1965-2021'!Q451-'Q2 DATA 1965-2021'!AM451</f>
        <v>10.16</v>
      </c>
      <c r="AV470" s="47">
        <v>7.54</v>
      </c>
      <c r="AW470" s="47">
        <v>0.17</v>
      </c>
      <c r="BI470" s="45">
        <v>200111</v>
      </c>
      <c r="BJ470">
        <f>'Q2 DATA 1965-2021'!R451-'Q2 DATA 1965-2021'!AM451</f>
        <v>10.210000000000001</v>
      </c>
      <c r="BK470" s="47">
        <v>7.54</v>
      </c>
      <c r="BL470" s="47">
        <v>0.17</v>
      </c>
    </row>
    <row r="471" spans="1:64" x14ac:dyDescent="0.2">
      <c r="A471" s="45">
        <v>200112</v>
      </c>
      <c r="B471">
        <f>'Q2 DATA 1965-2021'!N452-'Q2 DATA 1965-2021'!AM452</f>
        <v>0.27</v>
      </c>
      <c r="C471" s="47">
        <v>1.6</v>
      </c>
      <c r="D471" s="47">
        <v>0.15</v>
      </c>
      <c r="P471" s="45">
        <v>200112</v>
      </c>
      <c r="Q471">
        <f>'Q2 DATA 1965-2021'!O452-'Q2 DATA 1965-2021'!AM452</f>
        <v>3.21</v>
      </c>
      <c r="R471" s="47">
        <v>1.6</v>
      </c>
      <c r="S471" s="47">
        <v>0.15</v>
      </c>
      <c r="AE471" s="45">
        <v>200112</v>
      </c>
      <c r="AF471">
        <f>'Q2 DATA 1965-2021'!P452-'Q2 DATA 1965-2021'!AM452</f>
        <v>4.33</v>
      </c>
      <c r="AG471" s="47">
        <v>1.6</v>
      </c>
      <c r="AH471" s="47">
        <v>0.15</v>
      </c>
      <c r="AT471" s="45">
        <v>200112</v>
      </c>
      <c r="AU471">
        <f>'Q2 DATA 1965-2021'!Q452-'Q2 DATA 1965-2021'!AM452</f>
        <v>3.06</v>
      </c>
      <c r="AV471" s="47">
        <v>1.6</v>
      </c>
      <c r="AW471" s="47">
        <v>0.15</v>
      </c>
      <c r="BI471" s="45">
        <v>200112</v>
      </c>
      <c r="BJ471">
        <f>'Q2 DATA 1965-2021'!R452-'Q2 DATA 1965-2021'!AM452</f>
        <v>3.5500000000000003</v>
      </c>
      <c r="BK471" s="47">
        <v>1.6</v>
      </c>
      <c r="BL471" s="47">
        <v>0.15</v>
      </c>
    </row>
    <row r="472" spans="1:64" x14ac:dyDescent="0.2">
      <c r="A472" s="45">
        <v>200201</v>
      </c>
      <c r="B472">
        <f>'Q2 DATA 1965-2021'!N453-'Q2 DATA 1965-2021'!AM453</f>
        <v>-1.2600000000000002</v>
      </c>
      <c r="C472" s="47">
        <v>-1.44</v>
      </c>
      <c r="D472" s="47">
        <v>0.14000000000000001</v>
      </c>
      <c r="P472" s="45">
        <v>200201</v>
      </c>
      <c r="Q472">
        <f>'Q2 DATA 1965-2021'!O453-'Q2 DATA 1965-2021'!AM453</f>
        <v>-2.02</v>
      </c>
      <c r="R472" s="47">
        <v>-1.44</v>
      </c>
      <c r="S472" s="47">
        <v>0.14000000000000001</v>
      </c>
      <c r="AE472" s="45">
        <v>200201</v>
      </c>
      <c r="AF472">
        <f>'Q2 DATA 1965-2021'!P453-'Q2 DATA 1965-2021'!AM453</f>
        <v>-0.24000000000000002</v>
      </c>
      <c r="AG472" s="47">
        <v>-1.44</v>
      </c>
      <c r="AH472" s="47">
        <v>0.14000000000000001</v>
      </c>
      <c r="AT472" s="45">
        <v>200201</v>
      </c>
      <c r="AU472">
        <f>'Q2 DATA 1965-2021'!Q453-'Q2 DATA 1965-2021'!AM453</f>
        <v>9.9999999999999811E-3</v>
      </c>
      <c r="AV472" s="47">
        <v>-1.44</v>
      </c>
      <c r="AW472" s="47">
        <v>0.14000000000000001</v>
      </c>
      <c r="BI472" s="45">
        <v>200201</v>
      </c>
      <c r="BJ472">
        <f>'Q2 DATA 1965-2021'!R453-'Q2 DATA 1965-2021'!AM453</f>
        <v>-3.39</v>
      </c>
      <c r="BK472" s="47">
        <v>-1.44</v>
      </c>
      <c r="BL472" s="47">
        <v>0.14000000000000001</v>
      </c>
    </row>
    <row r="473" spans="1:64" x14ac:dyDescent="0.2">
      <c r="A473" s="45">
        <v>200202</v>
      </c>
      <c r="B473">
        <f>'Q2 DATA 1965-2021'!N454-'Q2 DATA 1965-2021'!AM454</f>
        <v>-2.9499999999999997</v>
      </c>
      <c r="C473" s="47">
        <v>-2.29</v>
      </c>
      <c r="D473" s="47">
        <v>0.13</v>
      </c>
      <c r="P473" s="45">
        <v>200202</v>
      </c>
      <c r="Q473">
        <f>'Q2 DATA 1965-2021'!O454-'Q2 DATA 1965-2021'!AM454</f>
        <v>1.999999999999999E-2</v>
      </c>
      <c r="R473" s="47">
        <v>-2.29</v>
      </c>
      <c r="S473" s="47">
        <v>0.13</v>
      </c>
      <c r="AE473" s="45">
        <v>200202</v>
      </c>
      <c r="AF473">
        <f>'Q2 DATA 1965-2021'!P454-'Q2 DATA 1965-2021'!AM454</f>
        <v>0.44999999999999996</v>
      </c>
      <c r="AG473" s="47">
        <v>-2.29</v>
      </c>
      <c r="AH473" s="47">
        <v>0.13</v>
      </c>
      <c r="AT473" s="45">
        <v>200202</v>
      </c>
      <c r="AU473">
        <f>'Q2 DATA 1965-2021'!Q454-'Q2 DATA 1965-2021'!AM454</f>
        <v>-2.78</v>
      </c>
      <c r="AV473" s="47">
        <v>-2.29</v>
      </c>
      <c r="AW473" s="47">
        <v>0.13</v>
      </c>
      <c r="BI473" s="45">
        <v>200202</v>
      </c>
      <c r="BJ473">
        <f>'Q2 DATA 1965-2021'!R454-'Q2 DATA 1965-2021'!AM454</f>
        <v>-5.83</v>
      </c>
      <c r="BK473" s="47">
        <v>-2.29</v>
      </c>
      <c r="BL473" s="47">
        <v>0.13</v>
      </c>
    </row>
    <row r="474" spans="1:64" x14ac:dyDescent="0.2">
      <c r="A474" s="45">
        <v>200203</v>
      </c>
      <c r="B474">
        <f>'Q2 DATA 1965-2021'!N455-'Q2 DATA 1965-2021'!AM455</f>
        <v>3.24</v>
      </c>
      <c r="C474" s="47">
        <v>4.24</v>
      </c>
      <c r="D474" s="47">
        <v>0.13</v>
      </c>
      <c r="P474" s="45">
        <v>200203</v>
      </c>
      <c r="Q474">
        <f>'Q2 DATA 1965-2021'!O455-'Q2 DATA 1965-2021'!AM455</f>
        <v>6.26</v>
      </c>
      <c r="R474" s="47">
        <v>4.24</v>
      </c>
      <c r="S474" s="47">
        <v>0.13</v>
      </c>
      <c r="AE474" s="45">
        <v>200203</v>
      </c>
      <c r="AF474">
        <f>'Q2 DATA 1965-2021'!P455-'Q2 DATA 1965-2021'!AM455</f>
        <v>4.49</v>
      </c>
      <c r="AG474" s="47">
        <v>4.24</v>
      </c>
      <c r="AH474" s="47">
        <v>0.13</v>
      </c>
      <c r="AT474" s="45">
        <v>200203</v>
      </c>
      <c r="AU474">
        <f>'Q2 DATA 1965-2021'!Q455-'Q2 DATA 1965-2021'!AM455</f>
        <v>7.95</v>
      </c>
      <c r="AV474" s="47">
        <v>4.24</v>
      </c>
      <c r="AW474" s="47">
        <v>0.13</v>
      </c>
      <c r="BI474" s="45">
        <v>200203</v>
      </c>
      <c r="BJ474">
        <f>'Q2 DATA 1965-2021'!R455-'Q2 DATA 1965-2021'!AM455</f>
        <v>5.49</v>
      </c>
      <c r="BK474" s="47">
        <v>4.24</v>
      </c>
      <c r="BL474" s="47">
        <v>0.13</v>
      </c>
    </row>
    <row r="475" spans="1:64" x14ac:dyDescent="0.2">
      <c r="A475" s="45">
        <v>200204</v>
      </c>
      <c r="B475">
        <f>'Q2 DATA 1965-2021'!N456-'Q2 DATA 1965-2021'!AM456</f>
        <v>-7.83</v>
      </c>
      <c r="C475" s="47">
        <v>-5.2</v>
      </c>
      <c r="D475" s="47">
        <v>0.15</v>
      </c>
      <c r="P475" s="45">
        <v>200204</v>
      </c>
      <c r="Q475">
        <f>'Q2 DATA 1965-2021'!O456-'Q2 DATA 1965-2021'!AM456</f>
        <v>-2.1799999999999997</v>
      </c>
      <c r="R475" s="47">
        <v>-5.2</v>
      </c>
      <c r="S475" s="47">
        <v>0.15</v>
      </c>
      <c r="AE475" s="45">
        <v>200204</v>
      </c>
      <c r="AF475">
        <f>'Q2 DATA 1965-2021'!P456-'Q2 DATA 1965-2021'!AM456</f>
        <v>1.1200000000000001</v>
      </c>
      <c r="AG475" s="47">
        <v>-5.2</v>
      </c>
      <c r="AH475" s="47">
        <v>0.15</v>
      </c>
      <c r="AT475" s="45">
        <v>200204</v>
      </c>
      <c r="AU475">
        <f>'Q2 DATA 1965-2021'!Q456-'Q2 DATA 1965-2021'!AM456</f>
        <v>-0.87</v>
      </c>
      <c r="AV475" s="47">
        <v>-5.2</v>
      </c>
      <c r="AW475" s="47">
        <v>0.15</v>
      </c>
      <c r="BI475" s="45">
        <v>200204</v>
      </c>
      <c r="BJ475">
        <f>'Q2 DATA 1965-2021'!R456-'Q2 DATA 1965-2021'!AM456</f>
        <v>-6.8800000000000008</v>
      </c>
      <c r="BK475" s="47">
        <v>-5.2</v>
      </c>
      <c r="BL475" s="47">
        <v>0.15</v>
      </c>
    </row>
    <row r="476" spans="1:64" x14ac:dyDescent="0.2">
      <c r="A476" s="45">
        <v>200205</v>
      </c>
      <c r="B476">
        <f>'Q2 DATA 1965-2021'!N457-'Q2 DATA 1965-2021'!AM457</f>
        <v>-1.79</v>
      </c>
      <c r="C476" s="47">
        <v>-1.38</v>
      </c>
      <c r="D476" s="47">
        <v>0.14000000000000001</v>
      </c>
      <c r="P476" s="45">
        <v>200205</v>
      </c>
      <c r="Q476">
        <f>'Q2 DATA 1965-2021'!O457-'Q2 DATA 1965-2021'!AM457</f>
        <v>-0.38</v>
      </c>
      <c r="R476" s="47">
        <v>-1.38</v>
      </c>
      <c r="S476" s="47">
        <v>0.14000000000000001</v>
      </c>
      <c r="AE476" s="45">
        <v>200205</v>
      </c>
      <c r="AF476">
        <f>'Q2 DATA 1965-2021'!P457-'Q2 DATA 1965-2021'!AM457</f>
        <v>-0.81</v>
      </c>
      <c r="AG476" s="47">
        <v>-1.38</v>
      </c>
      <c r="AH476" s="47">
        <v>0.14000000000000001</v>
      </c>
      <c r="AT476" s="45">
        <v>200205</v>
      </c>
      <c r="AU476">
        <f>'Q2 DATA 1965-2021'!Q457-'Q2 DATA 1965-2021'!AM457</f>
        <v>-0.51</v>
      </c>
      <c r="AV476" s="47">
        <v>-1.38</v>
      </c>
      <c r="AW476" s="47">
        <v>0.14000000000000001</v>
      </c>
      <c r="BI476" s="45">
        <v>200205</v>
      </c>
      <c r="BJ476">
        <f>'Q2 DATA 1965-2021'!R457-'Q2 DATA 1965-2021'!AM457</f>
        <v>-3.8400000000000003</v>
      </c>
      <c r="BK476" s="47">
        <v>-1.38</v>
      </c>
      <c r="BL476" s="47">
        <v>0.14000000000000001</v>
      </c>
    </row>
    <row r="477" spans="1:64" x14ac:dyDescent="0.2">
      <c r="A477" s="45">
        <v>200206</v>
      </c>
      <c r="B477">
        <f>'Q2 DATA 1965-2021'!N458-'Q2 DATA 1965-2021'!AM458</f>
        <v>-7.82</v>
      </c>
      <c r="C477" s="47">
        <v>-7.21</v>
      </c>
      <c r="D477" s="47">
        <v>0.13</v>
      </c>
      <c r="P477" s="45">
        <v>200206</v>
      </c>
      <c r="Q477">
        <f>'Q2 DATA 1965-2021'!O458-'Q2 DATA 1965-2021'!AM458</f>
        <v>-5.3999999999999995</v>
      </c>
      <c r="R477" s="47">
        <v>-7.21</v>
      </c>
      <c r="S477" s="47">
        <v>0.13</v>
      </c>
      <c r="AE477" s="45">
        <v>200206</v>
      </c>
      <c r="AF477">
        <f>'Q2 DATA 1965-2021'!P458-'Q2 DATA 1965-2021'!AM458</f>
        <v>-6.17</v>
      </c>
      <c r="AG477" s="47">
        <v>-7.21</v>
      </c>
      <c r="AH477" s="47">
        <v>0.13</v>
      </c>
      <c r="AT477" s="45">
        <v>200206</v>
      </c>
      <c r="AU477">
        <f>'Q2 DATA 1965-2021'!Q458-'Q2 DATA 1965-2021'!AM458</f>
        <v>-7.25</v>
      </c>
      <c r="AV477" s="47">
        <v>-7.21</v>
      </c>
      <c r="AW477" s="47">
        <v>0.13</v>
      </c>
      <c r="BI477" s="45">
        <v>200206</v>
      </c>
      <c r="BJ477">
        <f>'Q2 DATA 1965-2021'!R458-'Q2 DATA 1965-2021'!AM458</f>
        <v>-7.27</v>
      </c>
      <c r="BK477" s="47">
        <v>-7.21</v>
      </c>
      <c r="BL477" s="47">
        <v>0.13</v>
      </c>
    </row>
    <row r="478" spans="1:64" x14ac:dyDescent="0.2">
      <c r="A478" s="45">
        <v>200207</v>
      </c>
      <c r="B478">
        <f>'Q2 DATA 1965-2021'!N459-'Q2 DATA 1965-2021'!AM459</f>
        <v>-6.25</v>
      </c>
      <c r="C478" s="47">
        <v>-8.18</v>
      </c>
      <c r="D478" s="47">
        <v>0.15</v>
      </c>
      <c r="P478" s="45">
        <v>200207</v>
      </c>
      <c r="Q478">
        <f>'Q2 DATA 1965-2021'!O459-'Q2 DATA 1965-2021'!AM459</f>
        <v>-10.38</v>
      </c>
      <c r="R478" s="47">
        <v>-8.18</v>
      </c>
      <c r="S478" s="47">
        <v>0.15</v>
      </c>
      <c r="AE478" s="45">
        <v>200207</v>
      </c>
      <c r="AF478">
        <f>'Q2 DATA 1965-2021'!P459-'Q2 DATA 1965-2021'!AM459</f>
        <v>-8.7100000000000009</v>
      </c>
      <c r="AG478" s="47">
        <v>-8.18</v>
      </c>
      <c r="AH478" s="47">
        <v>0.15</v>
      </c>
      <c r="AT478" s="45">
        <v>200207</v>
      </c>
      <c r="AU478">
        <f>'Q2 DATA 1965-2021'!Q459-'Q2 DATA 1965-2021'!AM459</f>
        <v>-11.68</v>
      </c>
      <c r="AV478" s="47">
        <v>-8.18</v>
      </c>
      <c r="AW478" s="47">
        <v>0.15</v>
      </c>
      <c r="BI478" s="45">
        <v>200207</v>
      </c>
      <c r="BJ478">
        <f>'Q2 DATA 1965-2021'!R459-'Q2 DATA 1965-2021'!AM459</f>
        <v>-15.98</v>
      </c>
      <c r="BK478" s="47">
        <v>-8.18</v>
      </c>
      <c r="BL478" s="47">
        <v>0.15</v>
      </c>
    </row>
    <row r="479" spans="1:64" x14ac:dyDescent="0.2">
      <c r="A479" s="45">
        <v>200208</v>
      </c>
      <c r="B479">
        <f>'Q2 DATA 1965-2021'!N460-'Q2 DATA 1965-2021'!AM460</f>
        <v>-0.35</v>
      </c>
      <c r="C479" s="47">
        <v>0.5</v>
      </c>
      <c r="D479" s="47">
        <v>0.14000000000000001</v>
      </c>
      <c r="P479" s="45">
        <v>200208</v>
      </c>
      <c r="Q479">
        <f>'Q2 DATA 1965-2021'!O460-'Q2 DATA 1965-2021'!AM460</f>
        <v>0.55999999999999994</v>
      </c>
      <c r="R479" s="47">
        <v>0.5</v>
      </c>
      <c r="S479" s="47">
        <v>0.14000000000000001</v>
      </c>
      <c r="AE479" s="45">
        <v>200208</v>
      </c>
      <c r="AF479">
        <f>'Q2 DATA 1965-2021'!P460-'Q2 DATA 1965-2021'!AM460</f>
        <v>1.4</v>
      </c>
      <c r="AG479" s="47">
        <v>0.5</v>
      </c>
      <c r="AH479" s="47">
        <v>0.14000000000000001</v>
      </c>
      <c r="AT479" s="45">
        <v>200208</v>
      </c>
      <c r="AU479">
        <f>'Q2 DATA 1965-2021'!Q460-'Q2 DATA 1965-2021'!AM460</f>
        <v>3.15</v>
      </c>
      <c r="AV479" s="47">
        <v>0.5</v>
      </c>
      <c r="AW479" s="47">
        <v>0.14000000000000001</v>
      </c>
      <c r="BI479" s="45">
        <v>200208</v>
      </c>
      <c r="BJ479">
        <f>'Q2 DATA 1965-2021'!R460-'Q2 DATA 1965-2021'!AM460</f>
        <v>4.28</v>
      </c>
      <c r="BK479" s="47">
        <v>0.5</v>
      </c>
      <c r="BL479" s="47">
        <v>0.14000000000000001</v>
      </c>
    </row>
    <row r="480" spans="1:64" x14ac:dyDescent="0.2">
      <c r="A480" s="45">
        <v>200209</v>
      </c>
      <c r="B480">
        <f>'Q2 DATA 1965-2021'!N461-'Q2 DATA 1965-2021'!AM461</f>
        <v>-10.97</v>
      </c>
      <c r="C480" s="47">
        <v>-10.35</v>
      </c>
      <c r="D480" s="47">
        <v>0.14000000000000001</v>
      </c>
      <c r="P480" s="45">
        <v>200209</v>
      </c>
      <c r="Q480">
        <f>'Q2 DATA 1965-2021'!O461-'Q2 DATA 1965-2021'!AM461</f>
        <v>-10.64</v>
      </c>
      <c r="R480" s="47">
        <v>-10.35</v>
      </c>
      <c r="S480" s="47">
        <v>0.14000000000000001</v>
      </c>
      <c r="AE480" s="45">
        <v>200209</v>
      </c>
      <c r="AF480">
        <f>'Q2 DATA 1965-2021'!P461-'Q2 DATA 1965-2021'!AM461</f>
        <v>-9.48</v>
      </c>
      <c r="AG480" s="47">
        <v>-10.35</v>
      </c>
      <c r="AH480" s="47">
        <v>0.14000000000000001</v>
      </c>
      <c r="AT480" s="45">
        <v>200209</v>
      </c>
      <c r="AU480">
        <f>'Q2 DATA 1965-2021'!Q461-'Q2 DATA 1965-2021'!AM461</f>
        <v>-8.91</v>
      </c>
      <c r="AV480" s="47">
        <v>-10.35</v>
      </c>
      <c r="AW480" s="47">
        <v>0.14000000000000001</v>
      </c>
      <c r="BI480" s="45">
        <v>200209</v>
      </c>
      <c r="BJ480">
        <f>'Q2 DATA 1965-2021'!R461-'Q2 DATA 1965-2021'!AM461</f>
        <v>-9.5300000000000011</v>
      </c>
      <c r="BK480" s="47">
        <v>-10.35</v>
      </c>
      <c r="BL480" s="47">
        <v>0.14000000000000001</v>
      </c>
    </row>
    <row r="481" spans="1:64" x14ac:dyDescent="0.2">
      <c r="A481" s="45">
        <v>200210</v>
      </c>
      <c r="B481">
        <f>'Q2 DATA 1965-2021'!N462-'Q2 DATA 1965-2021'!AM462</f>
        <v>9.92</v>
      </c>
      <c r="C481" s="47">
        <v>7.84</v>
      </c>
      <c r="D481" s="47">
        <v>0.14000000000000001</v>
      </c>
      <c r="P481" s="45">
        <v>200210</v>
      </c>
      <c r="Q481">
        <f>'Q2 DATA 1965-2021'!O462-'Q2 DATA 1965-2021'!AM462</f>
        <v>6.21</v>
      </c>
      <c r="R481" s="47">
        <v>7.84</v>
      </c>
      <c r="S481" s="47">
        <v>0.14000000000000001</v>
      </c>
      <c r="AE481" s="45">
        <v>200210</v>
      </c>
      <c r="AF481">
        <f>'Q2 DATA 1965-2021'!P462-'Q2 DATA 1965-2021'!AM462</f>
        <v>4.3600000000000003</v>
      </c>
      <c r="AG481" s="47">
        <v>7.84</v>
      </c>
      <c r="AH481" s="47">
        <v>0.14000000000000001</v>
      </c>
      <c r="AT481" s="45">
        <v>200210</v>
      </c>
      <c r="AU481">
        <f>'Q2 DATA 1965-2021'!Q462-'Q2 DATA 1965-2021'!AM462</f>
        <v>4.5600000000000005</v>
      </c>
      <c r="AV481" s="47">
        <v>7.84</v>
      </c>
      <c r="AW481" s="47">
        <v>0.14000000000000001</v>
      </c>
      <c r="BI481" s="45">
        <v>200210</v>
      </c>
      <c r="BJ481">
        <f>'Q2 DATA 1965-2021'!R462-'Q2 DATA 1965-2021'!AM462</f>
        <v>6.9</v>
      </c>
      <c r="BK481" s="47">
        <v>7.84</v>
      </c>
      <c r="BL481" s="47">
        <v>0.14000000000000001</v>
      </c>
    </row>
    <row r="482" spans="1:64" x14ac:dyDescent="0.2">
      <c r="A482" s="45">
        <v>200211</v>
      </c>
      <c r="B482">
        <f>'Q2 DATA 1965-2021'!N463-'Q2 DATA 1965-2021'!AM463</f>
        <v>5.3999999999999995</v>
      </c>
      <c r="C482" s="47">
        <v>5.96</v>
      </c>
      <c r="D482" s="47">
        <v>0.12</v>
      </c>
      <c r="P482" s="45">
        <v>200211</v>
      </c>
      <c r="Q482">
        <f>'Q2 DATA 1965-2021'!O463-'Q2 DATA 1965-2021'!AM463</f>
        <v>6.8</v>
      </c>
      <c r="R482" s="47">
        <v>5.96</v>
      </c>
      <c r="S482" s="47">
        <v>0.12</v>
      </c>
      <c r="AE482" s="45">
        <v>200211</v>
      </c>
      <c r="AF482">
        <f>'Q2 DATA 1965-2021'!P463-'Q2 DATA 1965-2021'!AM463</f>
        <v>5.3</v>
      </c>
      <c r="AG482" s="47">
        <v>5.96</v>
      </c>
      <c r="AH482" s="47">
        <v>0.12</v>
      </c>
      <c r="AT482" s="45">
        <v>200211</v>
      </c>
      <c r="AU482">
        <f>'Q2 DATA 1965-2021'!Q463-'Q2 DATA 1965-2021'!AM463</f>
        <v>6.31</v>
      </c>
      <c r="AV482" s="47">
        <v>5.96</v>
      </c>
      <c r="AW482" s="47">
        <v>0.12</v>
      </c>
      <c r="BI482" s="45">
        <v>200211</v>
      </c>
      <c r="BJ482">
        <f>'Q2 DATA 1965-2021'!R463-'Q2 DATA 1965-2021'!AM463</f>
        <v>9.1900000000000013</v>
      </c>
      <c r="BK482" s="47">
        <v>5.96</v>
      </c>
      <c r="BL482" s="47">
        <v>0.12</v>
      </c>
    </row>
    <row r="483" spans="1:64" x14ac:dyDescent="0.2">
      <c r="A483" s="45">
        <v>200212</v>
      </c>
      <c r="B483">
        <f>'Q2 DATA 1965-2021'!N464-'Q2 DATA 1965-2021'!AM464</f>
        <v>-6.5600000000000005</v>
      </c>
      <c r="C483" s="47">
        <v>-5.76</v>
      </c>
      <c r="D483" s="47">
        <v>0.11</v>
      </c>
      <c r="P483" s="45">
        <v>200212</v>
      </c>
      <c r="Q483">
        <f>'Q2 DATA 1965-2021'!O464-'Q2 DATA 1965-2021'!AM464</f>
        <v>-6.1000000000000005</v>
      </c>
      <c r="R483" s="47">
        <v>-5.76</v>
      </c>
      <c r="S483" s="47">
        <v>0.11</v>
      </c>
      <c r="AE483" s="45">
        <v>200212</v>
      </c>
      <c r="AF483">
        <f>'Q2 DATA 1965-2021'!P464-'Q2 DATA 1965-2021'!AM464</f>
        <v>-3.38</v>
      </c>
      <c r="AG483" s="47">
        <v>-5.76</v>
      </c>
      <c r="AH483" s="47">
        <v>0.11</v>
      </c>
      <c r="AT483" s="45">
        <v>200212</v>
      </c>
      <c r="AU483">
        <f>'Q2 DATA 1965-2021'!Q464-'Q2 DATA 1965-2021'!AM464</f>
        <v>-3.84</v>
      </c>
      <c r="AV483" s="47">
        <v>-5.76</v>
      </c>
      <c r="AW483" s="47">
        <v>0.11</v>
      </c>
      <c r="BI483" s="45">
        <v>200212</v>
      </c>
      <c r="BJ483">
        <f>'Q2 DATA 1965-2021'!R464-'Q2 DATA 1965-2021'!AM464</f>
        <v>-6.44</v>
      </c>
      <c r="BK483" s="47">
        <v>-5.76</v>
      </c>
      <c r="BL483" s="47">
        <v>0.11</v>
      </c>
    </row>
    <row r="484" spans="1:64" x14ac:dyDescent="0.2">
      <c r="A484" s="45">
        <v>200301</v>
      </c>
      <c r="B484">
        <f>'Q2 DATA 1965-2021'!N465-'Q2 DATA 1965-2021'!AM465</f>
        <v>-2.8200000000000003</v>
      </c>
      <c r="C484" s="47">
        <v>-2.57</v>
      </c>
      <c r="D484" s="47">
        <v>0.1</v>
      </c>
      <c r="P484" s="45">
        <v>200301</v>
      </c>
      <c r="Q484">
        <f>'Q2 DATA 1965-2021'!O465-'Q2 DATA 1965-2021'!AM465</f>
        <v>-2.95</v>
      </c>
      <c r="R484" s="47">
        <v>-2.57</v>
      </c>
      <c r="S484" s="47">
        <v>0.1</v>
      </c>
      <c r="AE484" s="45">
        <v>200301</v>
      </c>
      <c r="AF484">
        <f>'Q2 DATA 1965-2021'!P465-'Q2 DATA 1965-2021'!AM465</f>
        <v>-1.48</v>
      </c>
      <c r="AG484" s="47">
        <v>-2.57</v>
      </c>
      <c r="AH484" s="47">
        <v>0.1</v>
      </c>
      <c r="AT484" s="45">
        <v>200301</v>
      </c>
      <c r="AU484">
        <f>'Q2 DATA 1965-2021'!Q465-'Q2 DATA 1965-2021'!AM465</f>
        <v>-4.1099999999999994</v>
      </c>
      <c r="AV484" s="47">
        <v>-2.57</v>
      </c>
      <c r="AW484" s="47">
        <v>0.1</v>
      </c>
      <c r="BI484" s="45">
        <v>200301</v>
      </c>
      <c r="BJ484">
        <f>'Q2 DATA 1965-2021'!R465-'Q2 DATA 1965-2021'!AM465</f>
        <v>-4.09</v>
      </c>
      <c r="BK484" s="47">
        <v>-2.57</v>
      </c>
      <c r="BL484" s="47">
        <v>0.1</v>
      </c>
    </row>
    <row r="485" spans="1:64" x14ac:dyDescent="0.2">
      <c r="A485" s="45">
        <v>200302</v>
      </c>
      <c r="B485">
        <f>'Q2 DATA 1965-2021'!N466-'Q2 DATA 1965-2021'!AM466</f>
        <v>-1.4300000000000002</v>
      </c>
      <c r="C485" s="47">
        <v>-1.88</v>
      </c>
      <c r="D485" s="47">
        <v>0.09</v>
      </c>
      <c r="P485" s="45">
        <v>200302</v>
      </c>
      <c r="Q485">
        <f>'Q2 DATA 1965-2021'!O466-'Q2 DATA 1965-2021'!AM466</f>
        <v>-2.4899999999999998</v>
      </c>
      <c r="R485" s="47">
        <v>-1.88</v>
      </c>
      <c r="S485" s="47">
        <v>0.09</v>
      </c>
      <c r="AE485" s="45">
        <v>200302</v>
      </c>
      <c r="AF485">
        <f>'Q2 DATA 1965-2021'!P466-'Q2 DATA 1965-2021'!AM466</f>
        <v>-2.3899999999999997</v>
      </c>
      <c r="AG485" s="47">
        <v>-1.88</v>
      </c>
      <c r="AH485" s="47">
        <v>0.09</v>
      </c>
      <c r="AT485" s="45">
        <v>200302</v>
      </c>
      <c r="AU485">
        <f>'Q2 DATA 1965-2021'!Q466-'Q2 DATA 1965-2021'!AM466</f>
        <v>-3.1399999999999997</v>
      </c>
      <c r="AV485" s="47">
        <v>-1.88</v>
      </c>
      <c r="AW485" s="47">
        <v>0.09</v>
      </c>
      <c r="BI485" s="45">
        <v>200302</v>
      </c>
      <c r="BJ485">
        <f>'Q2 DATA 1965-2021'!R466-'Q2 DATA 1965-2021'!AM466</f>
        <v>-4.55</v>
      </c>
      <c r="BK485" s="47">
        <v>-1.88</v>
      </c>
      <c r="BL485" s="47">
        <v>0.09</v>
      </c>
    </row>
    <row r="486" spans="1:64" x14ac:dyDescent="0.2">
      <c r="A486" s="45">
        <v>200303</v>
      </c>
      <c r="B486">
        <f>'Q2 DATA 1965-2021'!N467-'Q2 DATA 1965-2021'!AM467</f>
        <v>1.65</v>
      </c>
      <c r="C486" s="47">
        <v>1.0900000000000001</v>
      </c>
      <c r="D486" s="47">
        <v>0.1</v>
      </c>
      <c r="P486" s="45">
        <v>200303</v>
      </c>
      <c r="Q486">
        <f>'Q2 DATA 1965-2021'!O467-'Q2 DATA 1965-2021'!AM467</f>
        <v>0.33999999999999997</v>
      </c>
      <c r="R486" s="47">
        <v>1.0900000000000001</v>
      </c>
      <c r="S486" s="47">
        <v>0.1</v>
      </c>
      <c r="AE486" s="45">
        <v>200303</v>
      </c>
      <c r="AF486">
        <f>'Q2 DATA 1965-2021'!P467-'Q2 DATA 1965-2021'!AM467</f>
        <v>0.6</v>
      </c>
      <c r="AG486" s="47">
        <v>1.0900000000000001</v>
      </c>
      <c r="AH486" s="47">
        <v>0.1</v>
      </c>
      <c r="AT486" s="45">
        <v>200303</v>
      </c>
      <c r="AU486">
        <f>'Q2 DATA 1965-2021'!Q467-'Q2 DATA 1965-2021'!AM467</f>
        <v>-6.0000000000000005E-2</v>
      </c>
      <c r="AV486" s="47">
        <v>1.0900000000000001</v>
      </c>
      <c r="AW486" s="47">
        <v>0.1</v>
      </c>
      <c r="BI486" s="45">
        <v>200303</v>
      </c>
      <c r="BJ486">
        <f>'Q2 DATA 1965-2021'!R467-'Q2 DATA 1965-2021'!AM467</f>
        <v>-1.7000000000000002</v>
      </c>
      <c r="BK486" s="47">
        <v>1.0900000000000001</v>
      </c>
      <c r="BL486" s="47">
        <v>0.1</v>
      </c>
    </row>
    <row r="487" spans="1:64" x14ac:dyDescent="0.2">
      <c r="A487" s="45">
        <v>200304</v>
      </c>
      <c r="B487">
        <f>'Q2 DATA 1965-2021'!N468-'Q2 DATA 1965-2021'!AM468</f>
        <v>7.54</v>
      </c>
      <c r="C487" s="47">
        <v>8.2200000000000006</v>
      </c>
      <c r="D487" s="47">
        <v>0.1</v>
      </c>
      <c r="P487" s="45">
        <v>200304</v>
      </c>
      <c r="Q487">
        <f>'Q2 DATA 1965-2021'!O468-'Q2 DATA 1965-2021'!AM468</f>
        <v>8.9500000000000011</v>
      </c>
      <c r="R487" s="47">
        <v>8.2200000000000006</v>
      </c>
      <c r="S487" s="47">
        <v>0.1</v>
      </c>
      <c r="AE487" s="45">
        <v>200304</v>
      </c>
      <c r="AF487">
        <f>'Q2 DATA 1965-2021'!P468-'Q2 DATA 1965-2021'!AM468</f>
        <v>8.92</v>
      </c>
      <c r="AG487" s="47">
        <v>8.2200000000000006</v>
      </c>
      <c r="AH487" s="47">
        <v>0.1</v>
      </c>
      <c r="AT487" s="45">
        <v>200304</v>
      </c>
      <c r="AU487">
        <f>'Q2 DATA 1965-2021'!Q468-'Q2 DATA 1965-2021'!AM468</f>
        <v>9.06</v>
      </c>
      <c r="AV487" s="47">
        <v>8.2200000000000006</v>
      </c>
      <c r="AW487" s="47">
        <v>0.1</v>
      </c>
      <c r="BI487" s="45">
        <v>200304</v>
      </c>
      <c r="BJ487">
        <f>'Q2 DATA 1965-2021'!R468-'Q2 DATA 1965-2021'!AM468</f>
        <v>11.74</v>
      </c>
      <c r="BK487" s="47">
        <v>8.2200000000000006</v>
      </c>
      <c r="BL487" s="47">
        <v>0.1</v>
      </c>
    </row>
    <row r="488" spans="1:64" x14ac:dyDescent="0.2">
      <c r="A488" s="45">
        <v>200305</v>
      </c>
      <c r="B488">
        <f>'Q2 DATA 1965-2021'!N469-'Q2 DATA 1965-2021'!AM469</f>
        <v>4.84</v>
      </c>
      <c r="C488" s="47">
        <v>6.05</v>
      </c>
      <c r="D488" s="47">
        <v>0.09</v>
      </c>
      <c r="P488" s="45">
        <v>200305</v>
      </c>
      <c r="Q488">
        <f>'Q2 DATA 1965-2021'!O469-'Q2 DATA 1965-2021'!AM469</f>
        <v>7.58</v>
      </c>
      <c r="R488" s="47">
        <v>6.05</v>
      </c>
      <c r="S488" s="47">
        <v>0.09</v>
      </c>
      <c r="AE488" s="45">
        <v>200305</v>
      </c>
      <c r="AF488">
        <f>'Q2 DATA 1965-2021'!P469-'Q2 DATA 1965-2021'!AM469</f>
        <v>7.46</v>
      </c>
      <c r="AG488" s="47">
        <v>6.05</v>
      </c>
      <c r="AH488" s="47">
        <v>0.09</v>
      </c>
      <c r="AT488" s="45">
        <v>200305</v>
      </c>
      <c r="AU488">
        <f>'Q2 DATA 1965-2021'!Q469-'Q2 DATA 1965-2021'!AM469</f>
        <v>8.120000000000001</v>
      </c>
      <c r="AV488" s="47">
        <v>6.05</v>
      </c>
      <c r="AW488" s="47">
        <v>0.09</v>
      </c>
      <c r="BI488" s="45">
        <v>200305</v>
      </c>
      <c r="BJ488">
        <f>'Q2 DATA 1965-2021'!R469-'Q2 DATA 1965-2021'!AM469</f>
        <v>8.9700000000000006</v>
      </c>
      <c r="BK488" s="47">
        <v>6.05</v>
      </c>
      <c r="BL488" s="47">
        <v>0.09</v>
      </c>
    </row>
    <row r="489" spans="1:64" x14ac:dyDescent="0.2">
      <c r="A489" s="45">
        <v>200306</v>
      </c>
      <c r="B489">
        <f>'Q2 DATA 1965-2021'!N470-'Q2 DATA 1965-2021'!AM470</f>
        <v>1.1099999999999999</v>
      </c>
      <c r="C489" s="47">
        <v>1.42</v>
      </c>
      <c r="D489" s="47">
        <v>0.1</v>
      </c>
      <c r="P489" s="45">
        <v>200306</v>
      </c>
      <c r="Q489">
        <f>'Q2 DATA 1965-2021'!O470-'Q2 DATA 1965-2021'!AM470</f>
        <v>1.8599999999999999</v>
      </c>
      <c r="R489" s="47">
        <v>1.42</v>
      </c>
      <c r="S489" s="47">
        <v>0.1</v>
      </c>
      <c r="AE489" s="45">
        <v>200306</v>
      </c>
      <c r="AF489">
        <f>'Q2 DATA 1965-2021'!P470-'Q2 DATA 1965-2021'!AM470</f>
        <v>1.5299999999999998</v>
      </c>
      <c r="AG489" s="47">
        <v>1.42</v>
      </c>
      <c r="AH489" s="47">
        <v>0.1</v>
      </c>
      <c r="AT489" s="45">
        <v>200306</v>
      </c>
      <c r="AU489">
        <f>'Q2 DATA 1965-2021'!Q470-'Q2 DATA 1965-2021'!AM470</f>
        <v>-0.28000000000000003</v>
      </c>
      <c r="AV489" s="47">
        <v>1.42</v>
      </c>
      <c r="AW489" s="47">
        <v>0.1</v>
      </c>
      <c r="BI489" s="45">
        <v>200306</v>
      </c>
      <c r="BJ489">
        <f>'Q2 DATA 1965-2021'!R470-'Q2 DATA 1965-2021'!AM470</f>
        <v>4.41</v>
      </c>
      <c r="BK489" s="47">
        <v>1.42</v>
      </c>
      <c r="BL489" s="47">
        <v>0.1</v>
      </c>
    </row>
    <row r="490" spans="1:64" x14ac:dyDescent="0.2">
      <c r="A490" s="45">
        <v>200307</v>
      </c>
      <c r="B490">
        <f>'Q2 DATA 1965-2021'!N471-'Q2 DATA 1965-2021'!AM471</f>
        <v>1.47</v>
      </c>
      <c r="C490" s="47">
        <v>2.35</v>
      </c>
      <c r="D490" s="47">
        <v>7.0000000000000007E-2</v>
      </c>
      <c r="P490" s="45">
        <v>200307</v>
      </c>
      <c r="Q490">
        <f>'Q2 DATA 1965-2021'!O471-'Q2 DATA 1965-2021'!AM471</f>
        <v>4.25</v>
      </c>
      <c r="R490" s="47">
        <v>2.35</v>
      </c>
      <c r="S490" s="47">
        <v>7.0000000000000007E-2</v>
      </c>
      <c r="AE490" s="45">
        <v>200307</v>
      </c>
      <c r="AF490">
        <f>'Q2 DATA 1965-2021'!P471-'Q2 DATA 1965-2021'!AM471</f>
        <v>2.3000000000000003</v>
      </c>
      <c r="AG490" s="47">
        <v>2.35</v>
      </c>
      <c r="AH490" s="47">
        <v>7.0000000000000007E-2</v>
      </c>
      <c r="AT490" s="45">
        <v>200307</v>
      </c>
      <c r="AU490">
        <f>'Q2 DATA 1965-2021'!Q471-'Q2 DATA 1965-2021'!AM471</f>
        <v>1.74</v>
      </c>
      <c r="AV490" s="47">
        <v>2.35</v>
      </c>
      <c r="AW490" s="47">
        <v>7.0000000000000007E-2</v>
      </c>
      <c r="BI490" s="45">
        <v>200307</v>
      </c>
      <c r="BJ490">
        <f>'Q2 DATA 1965-2021'!R471-'Q2 DATA 1965-2021'!AM471</f>
        <v>3.58</v>
      </c>
      <c r="BK490" s="47">
        <v>2.35</v>
      </c>
      <c r="BL490" s="47">
        <v>7.0000000000000007E-2</v>
      </c>
    </row>
    <row r="491" spans="1:64" x14ac:dyDescent="0.2">
      <c r="A491" s="45">
        <v>200308</v>
      </c>
      <c r="B491">
        <f>'Q2 DATA 1965-2021'!N472-'Q2 DATA 1965-2021'!AM472</f>
        <v>2.31</v>
      </c>
      <c r="C491" s="47">
        <v>2.34</v>
      </c>
      <c r="D491" s="47">
        <v>7.0000000000000007E-2</v>
      </c>
      <c r="P491" s="45">
        <v>200308</v>
      </c>
      <c r="Q491">
        <f>'Q2 DATA 1965-2021'!O472-'Q2 DATA 1965-2021'!AM472</f>
        <v>0.98</v>
      </c>
      <c r="R491" s="47">
        <v>2.34</v>
      </c>
      <c r="S491" s="47">
        <v>7.0000000000000007E-2</v>
      </c>
      <c r="AE491" s="45">
        <v>200308</v>
      </c>
      <c r="AF491">
        <f>'Q2 DATA 1965-2021'!P472-'Q2 DATA 1965-2021'!AM472</f>
        <v>2.7</v>
      </c>
      <c r="AG491" s="47">
        <v>2.34</v>
      </c>
      <c r="AH491" s="47">
        <v>7.0000000000000007E-2</v>
      </c>
      <c r="AT491" s="45">
        <v>200308</v>
      </c>
      <c r="AU491">
        <f>'Q2 DATA 1965-2021'!Q472-'Q2 DATA 1965-2021'!AM472</f>
        <v>3.47</v>
      </c>
      <c r="AV491" s="47">
        <v>2.34</v>
      </c>
      <c r="AW491" s="47">
        <v>7.0000000000000007E-2</v>
      </c>
      <c r="BI491" s="45">
        <v>200308</v>
      </c>
      <c r="BJ491">
        <f>'Q2 DATA 1965-2021'!R472-'Q2 DATA 1965-2021'!AM472</f>
        <v>5.0199999999999996</v>
      </c>
      <c r="BK491" s="47">
        <v>2.34</v>
      </c>
      <c r="BL491" s="47">
        <v>7.0000000000000007E-2</v>
      </c>
    </row>
    <row r="492" spans="1:64" x14ac:dyDescent="0.2">
      <c r="A492" s="45">
        <v>200309</v>
      </c>
      <c r="B492">
        <f>'Q2 DATA 1965-2021'!N473-'Q2 DATA 1965-2021'!AM473</f>
        <v>-1.0900000000000001</v>
      </c>
      <c r="C492" s="47">
        <v>-1.24</v>
      </c>
      <c r="D492" s="47">
        <v>0.08</v>
      </c>
      <c r="P492" s="45">
        <v>200309</v>
      </c>
      <c r="Q492">
        <f>'Q2 DATA 1965-2021'!O473-'Q2 DATA 1965-2021'!AM473</f>
        <v>-1.26</v>
      </c>
      <c r="R492" s="47">
        <v>-1.24</v>
      </c>
      <c r="S492" s="47">
        <v>0.08</v>
      </c>
      <c r="AE492" s="45">
        <v>200309</v>
      </c>
      <c r="AF492">
        <f>'Q2 DATA 1965-2021'!P473-'Q2 DATA 1965-2021'!AM473</f>
        <v>-1.25</v>
      </c>
      <c r="AG492" s="47">
        <v>-1.24</v>
      </c>
      <c r="AH492" s="47">
        <v>0.08</v>
      </c>
      <c r="AT492" s="45">
        <v>200309</v>
      </c>
      <c r="AU492">
        <f>'Q2 DATA 1965-2021'!Q473-'Q2 DATA 1965-2021'!AM473</f>
        <v>-1.8900000000000001</v>
      </c>
      <c r="AV492" s="47">
        <v>-1.24</v>
      </c>
      <c r="AW492" s="47">
        <v>0.08</v>
      </c>
      <c r="BI492" s="45">
        <v>200309</v>
      </c>
      <c r="BJ492">
        <f>'Q2 DATA 1965-2021'!R473-'Q2 DATA 1965-2021'!AM473</f>
        <v>-1.26</v>
      </c>
      <c r="BK492" s="47">
        <v>-1.24</v>
      </c>
      <c r="BL492" s="47">
        <v>0.08</v>
      </c>
    </row>
    <row r="493" spans="1:64" x14ac:dyDescent="0.2">
      <c r="A493" s="45">
        <v>200310</v>
      </c>
      <c r="B493">
        <f>'Q2 DATA 1965-2021'!N474-'Q2 DATA 1965-2021'!AM474</f>
        <v>4.5299999999999994</v>
      </c>
      <c r="C493" s="47">
        <v>6.08</v>
      </c>
      <c r="D493" s="47">
        <v>7.0000000000000007E-2</v>
      </c>
      <c r="P493" s="45">
        <v>200310</v>
      </c>
      <c r="Q493">
        <f>'Q2 DATA 1965-2021'!O474-'Q2 DATA 1965-2021'!AM474</f>
        <v>7.6899999999999995</v>
      </c>
      <c r="R493" s="47">
        <v>6.08</v>
      </c>
      <c r="S493" s="47">
        <v>7.0000000000000007E-2</v>
      </c>
      <c r="AE493" s="45">
        <v>200310</v>
      </c>
      <c r="AF493">
        <f>'Q2 DATA 1965-2021'!P474-'Q2 DATA 1965-2021'!AM474</f>
        <v>7.71</v>
      </c>
      <c r="AG493" s="47">
        <v>6.08</v>
      </c>
      <c r="AH493" s="47">
        <v>7.0000000000000007E-2</v>
      </c>
      <c r="AT493" s="45">
        <v>200310</v>
      </c>
      <c r="AU493">
        <f>'Q2 DATA 1965-2021'!Q474-'Q2 DATA 1965-2021'!AM474</f>
        <v>7.6899999999999995</v>
      </c>
      <c r="AV493" s="47">
        <v>6.08</v>
      </c>
      <c r="AW493" s="47">
        <v>7.0000000000000007E-2</v>
      </c>
      <c r="BI493" s="45">
        <v>200310</v>
      </c>
      <c r="BJ493">
        <f>'Q2 DATA 1965-2021'!R474-'Q2 DATA 1965-2021'!AM474</f>
        <v>7.52</v>
      </c>
      <c r="BK493" s="47">
        <v>6.08</v>
      </c>
      <c r="BL493" s="47">
        <v>7.0000000000000007E-2</v>
      </c>
    </row>
    <row r="494" spans="1:64" x14ac:dyDescent="0.2">
      <c r="A494" s="45">
        <v>200311</v>
      </c>
      <c r="B494">
        <f>'Q2 DATA 1965-2021'!N475-'Q2 DATA 1965-2021'!AM475</f>
        <v>0.90999999999999992</v>
      </c>
      <c r="C494" s="47">
        <v>1.35</v>
      </c>
      <c r="D494" s="47">
        <v>7.0000000000000007E-2</v>
      </c>
      <c r="P494" s="45">
        <v>200311</v>
      </c>
      <c r="Q494">
        <f>'Q2 DATA 1965-2021'!O475-'Q2 DATA 1965-2021'!AM475</f>
        <v>0.94</v>
      </c>
      <c r="R494" s="47">
        <v>1.35</v>
      </c>
      <c r="S494" s="47">
        <v>7.0000000000000007E-2</v>
      </c>
      <c r="AE494" s="45">
        <v>200311</v>
      </c>
      <c r="AF494">
        <f>'Q2 DATA 1965-2021'!P475-'Q2 DATA 1965-2021'!AM475</f>
        <v>2.39</v>
      </c>
      <c r="AG494" s="47">
        <v>1.35</v>
      </c>
      <c r="AH494" s="47">
        <v>7.0000000000000007E-2</v>
      </c>
      <c r="AT494" s="45">
        <v>200311</v>
      </c>
      <c r="AU494">
        <f>'Q2 DATA 1965-2021'!Q475-'Q2 DATA 1965-2021'!AM475</f>
        <v>1.69</v>
      </c>
      <c r="AV494" s="47">
        <v>1.35</v>
      </c>
      <c r="AW494" s="47">
        <v>7.0000000000000007E-2</v>
      </c>
      <c r="BI494" s="45">
        <v>200311</v>
      </c>
      <c r="BJ494">
        <f>'Q2 DATA 1965-2021'!R475-'Q2 DATA 1965-2021'!AM475</f>
        <v>3.9899999999999998</v>
      </c>
      <c r="BK494" s="47">
        <v>1.35</v>
      </c>
      <c r="BL494" s="47">
        <v>7.0000000000000007E-2</v>
      </c>
    </row>
    <row r="495" spans="1:64" x14ac:dyDescent="0.2">
      <c r="A495" s="45">
        <v>200312</v>
      </c>
      <c r="B495">
        <f>'Q2 DATA 1965-2021'!N476-'Q2 DATA 1965-2021'!AM476</f>
        <v>4.29</v>
      </c>
      <c r="C495" s="47">
        <v>4.29</v>
      </c>
      <c r="D495" s="47">
        <v>0.08</v>
      </c>
      <c r="P495" s="45">
        <v>200312</v>
      </c>
      <c r="Q495">
        <f>'Q2 DATA 1965-2021'!O476-'Q2 DATA 1965-2021'!AM476</f>
        <v>4.93</v>
      </c>
      <c r="R495" s="47">
        <v>4.29</v>
      </c>
      <c r="S495" s="47">
        <v>0.08</v>
      </c>
      <c r="AE495" s="45">
        <v>200312</v>
      </c>
      <c r="AF495">
        <f>'Q2 DATA 1965-2021'!P476-'Q2 DATA 1965-2021'!AM476</f>
        <v>3.46</v>
      </c>
      <c r="AG495" s="47">
        <v>4.29</v>
      </c>
      <c r="AH495" s="47">
        <v>0.08</v>
      </c>
      <c r="AT495" s="45">
        <v>200312</v>
      </c>
      <c r="AU495">
        <f>'Q2 DATA 1965-2021'!Q476-'Q2 DATA 1965-2021'!AM476</f>
        <v>4.93</v>
      </c>
      <c r="AV495" s="47">
        <v>4.29</v>
      </c>
      <c r="AW495" s="47">
        <v>0.08</v>
      </c>
      <c r="BI495" s="45">
        <v>200312</v>
      </c>
      <c r="BJ495">
        <f>'Q2 DATA 1965-2021'!R476-'Q2 DATA 1965-2021'!AM476</f>
        <v>4.0999999999999996</v>
      </c>
      <c r="BK495" s="47">
        <v>4.29</v>
      </c>
      <c r="BL495" s="47">
        <v>0.08</v>
      </c>
    </row>
    <row r="496" spans="1:64" x14ac:dyDescent="0.2">
      <c r="A496" s="45">
        <v>200401</v>
      </c>
      <c r="B496">
        <f>'Q2 DATA 1965-2021'!N477-'Q2 DATA 1965-2021'!AM477</f>
        <v>1.5699999999999998</v>
      </c>
      <c r="C496" s="47">
        <v>2.15</v>
      </c>
      <c r="D496" s="47">
        <v>7.0000000000000007E-2</v>
      </c>
      <c r="P496" s="45">
        <v>200401</v>
      </c>
      <c r="Q496">
        <f>'Q2 DATA 1965-2021'!O477-'Q2 DATA 1965-2021'!AM477</f>
        <v>0.90999999999999992</v>
      </c>
      <c r="R496" s="47">
        <v>2.15</v>
      </c>
      <c r="S496" s="47">
        <v>7.0000000000000007E-2</v>
      </c>
      <c r="AE496" s="45">
        <v>200401</v>
      </c>
      <c r="AF496">
        <f>'Q2 DATA 1965-2021'!P477-'Q2 DATA 1965-2021'!AM477</f>
        <v>3.52</v>
      </c>
      <c r="AG496" s="47">
        <v>2.15</v>
      </c>
      <c r="AH496" s="47">
        <v>7.0000000000000007E-2</v>
      </c>
      <c r="AT496" s="45">
        <v>200401</v>
      </c>
      <c r="AU496">
        <f>'Q2 DATA 1965-2021'!Q477-'Q2 DATA 1965-2021'!AM477</f>
        <v>2.52</v>
      </c>
      <c r="AV496" s="47">
        <v>2.15</v>
      </c>
      <c r="AW496" s="47">
        <v>7.0000000000000007E-2</v>
      </c>
      <c r="BI496" s="45">
        <v>200401</v>
      </c>
      <c r="BJ496">
        <f>'Q2 DATA 1965-2021'!R477-'Q2 DATA 1965-2021'!AM477</f>
        <v>6.75</v>
      </c>
      <c r="BK496" s="47">
        <v>2.15</v>
      </c>
      <c r="BL496" s="47">
        <v>7.0000000000000007E-2</v>
      </c>
    </row>
    <row r="497" spans="1:64" x14ac:dyDescent="0.2">
      <c r="A497" s="45">
        <v>200402</v>
      </c>
      <c r="B497">
        <f>'Q2 DATA 1965-2021'!N478-'Q2 DATA 1965-2021'!AM478</f>
        <v>1.01</v>
      </c>
      <c r="C497" s="47">
        <v>1.4</v>
      </c>
      <c r="D497" s="47">
        <v>0.06</v>
      </c>
      <c r="P497" s="45">
        <v>200402</v>
      </c>
      <c r="Q497">
        <f>'Q2 DATA 1965-2021'!O478-'Q2 DATA 1965-2021'!AM478</f>
        <v>1.66</v>
      </c>
      <c r="R497" s="47">
        <v>1.4</v>
      </c>
      <c r="S497" s="47">
        <v>0.06</v>
      </c>
      <c r="AE497" s="45">
        <v>200402</v>
      </c>
      <c r="AF497">
        <f>'Q2 DATA 1965-2021'!P478-'Q2 DATA 1965-2021'!AM478</f>
        <v>2.42</v>
      </c>
      <c r="AG497" s="47">
        <v>1.4</v>
      </c>
      <c r="AH497" s="47">
        <v>0.06</v>
      </c>
      <c r="AT497" s="45">
        <v>200402</v>
      </c>
      <c r="AU497">
        <f>'Q2 DATA 1965-2021'!Q478-'Q2 DATA 1965-2021'!AM478</f>
        <v>1.26</v>
      </c>
      <c r="AV497" s="47">
        <v>1.4</v>
      </c>
      <c r="AW497" s="47">
        <v>0.06</v>
      </c>
      <c r="BI497" s="45">
        <v>200402</v>
      </c>
      <c r="BJ497">
        <f>'Q2 DATA 1965-2021'!R478-'Q2 DATA 1965-2021'!AM478</f>
        <v>2.33</v>
      </c>
      <c r="BK497" s="47">
        <v>1.4</v>
      </c>
      <c r="BL497" s="47">
        <v>0.06</v>
      </c>
    </row>
    <row r="498" spans="1:64" x14ac:dyDescent="0.2">
      <c r="A498" s="45">
        <v>200403</v>
      </c>
      <c r="B498">
        <f>'Q2 DATA 1965-2021'!N479-'Q2 DATA 1965-2021'!AM479</f>
        <v>-2.09</v>
      </c>
      <c r="C498" s="47">
        <v>-1.32</v>
      </c>
      <c r="D498" s="47">
        <v>0.09</v>
      </c>
      <c r="P498" s="45">
        <v>200403</v>
      </c>
      <c r="Q498">
        <f>'Q2 DATA 1965-2021'!O479-'Q2 DATA 1965-2021'!AM479</f>
        <v>-0.45999999999999996</v>
      </c>
      <c r="R498" s="47">
        <v>-1.32</v>
      </c>
      <c r="S498" s="47">
        <v>0.09</v>
      </c>
      <c r="AE498" s="45">
        <v>200403</v>
      </c>
      <c r="AF498">
        <f>'Q2 DATA 1965-2021'!P479-'Q2 DATA 1965-2021'!AM479</f>
        <v>-0.87</v>
      </c>
      <c r="AG498" s="47">
        <v>-1.32</v>
      </c>
      <c r="AH498" s="47">
        <v>0.09</v>
      </c>
      <c r="AT498" s="45">
        <v>200403</v>
      </c>
      <c r="AU498">
        <f>'Q2 DATA 1965-2021'!Q479-'Q2 DATA 1965-2021'!AM479</f>
        <v>-0.39</v>
      </c>
      <c r="AV498" s="47">
        <v>-1.32</v>
      </c>
      <c r="AW498" s="47">
        <v>0.09</v>
      </c>
      <c r="BI498" s="45">
        <v>200403</v>
      </c>
      <c r="BJ498">
        <f>'Q2 DATA 1965-2021'!R479-'Q2 DATA 1965-2021'!AM479</f>
        <v>-0.5</v>
      </c>
      <c r="BK498" s="47">
        <v>-1.32</v>
      </c>
      <c r="BL498" s="47">
        <v>0.09</v>
      </c>
    </row>
    <row r="499" spans="1:64" x14ac:dyDescent="0.2">
      <c r="A499" s="45">
        <v>200404</v>
      </c>
      <c r="B499">
        <f>'Q2 DATA 1965-2021'!N480-'Q2 DATA 1965-2021'!AM480</f>
        <v>0.03</v>
      </c>
      <c r="C499" s="47">
        <v>-1.83</v>
      </c>
      <c r="D499" s="47">
        <v>0.08</v>
      </c>
      <c r="P499" s="45">
        <v>200404</v>
      </c>
      <c r="Q499">
        <f>'Q2 DATA 1965-2021'!O480-'Q2 DATA 1965-2021'!AM480</f>
        <v>-3.23</v>
      </c>
      <c r="R499" s="47">
        <v>-1.83</v>
      </c>
      <c r="S499" s="47">
        <v>0.08</v>
      </c>
      <c r="AE499" s="45">
        <v>200404</v>
      </c>
      <c r="AF499">
        <f>'Q2 DATA 1965-2021'!P480-'Q2 DATA 1965-2021'!AM480</f>
        <v>-4.46</v>
      </c>
      <c r="AG499" s="47">
        <v>-1.83</v>
      </c>
      <c r="AH499" s="47">
        <v>0.08</v>
      </c>
      <c r="AT499" s="45">
        <v>200404</v>
      </c>
      <c r="AU499">
        <f>'Q2 DATA 1965-2021'!Q480-'Q2 DATA 1965-2021'!AM480</f>
        <v>-3.24</v>
      </c>
      <c r="AV499" s="47">
        <v>-1.83</v>
      </c>
      <c r="AW499" s="47">
        <v>0.08</v>
      </c>
      <c r="BI499" s="45">
        <v>200404</v>
      </c>
      <c r="BJ499">
        <f>'Q2 DATA 1965-2021'!R480-'Q2 DATA 1965-2021'!AM480</f>
        <v>-4.26</v>
      </c>
      <c r="BK499" s="47">
        <v>-1.83</v>
      </c>
      <c r="BL499" s="47">
        <v>0.08</v>
      </c>
    </row>
    <row r="500" spans="1:64" x14ac:dyDescent="0.2">
      <c r="A500" s="45">
        <v>200405</v>
      </c>
      <c r="B500">
        <f>'Q2 DATA 1965-2021'!N481-'Q2 DATA 1965-2021'!AM481</f>
        <v>1.1299999999999999</v>
      </c>
      <c r="C500" s="47">
        <v>1.17</v>
      </c>
      <c r="D500" s="47">
        <v>0.06</v>
      </c>
      <c r="P500" s="45">
        <v>200405</v>
      </c>
      <c r="Q500">
        <f>'Q2 DATA 1965-2021'!O481-'Q2 DATA 1965-2021'!AM481</f>
        <v>1.3199999999999998</v>
      </c>
      <c r="R500" s="47">
        <v>1.17</v>
      </c>
      <c r="S500" s="47">
        <v>0.06</v>
      </c>
      <c r="AE500" s="45">
        <v>200405</v>
      </c>
      <c r="AF500">
        <f>'Q2 DATA 1965-2021'!P481-'Q2 DATA 1965-2021'!AM481</f>
        <v>1.24</v>
      </c>
      <c r="AG500" s="47">
        <v>1.17</v>
      </c>
      <c r="AH500" s="47">
        <v>0.06</v>
      </c>
      <c r="AT500" s="45">
        <v>200405</v>
      </c>
      <c r="AU500">
        <f>'Q2 DATA 1965-2021'!Q481-'Q2 DATA 1965-2021'!AM481</f>
        <v>0.55000000000000004</v>
      </c>
      <c r="AV500" s="47">
        <v>1.17</v>
      </c>
      <c r="AW500" s="47">
        <v>0.06</v>
      </c>
      <c r="BI500" s="45">
        <v>200405</v>
      </c>
      <c r="BJ500">
        <f>'Q2 DATA 1965-2021'!R481-'Q2 DATA 1965-2021'!AM481</f>
        <v>1.8399999999999999</v>
      </c>
      <c r="BK500" s="47">
        <v>1.17</v>
      </c>
      <c r="BL500" s="47">
        <v>0.06</v>
      </c>
    </row>
    <row r="501" spans="1:64" x14ac:dyDescent="0.2">
      <c r="A501" s="45">
        <v>200406</v>
      </c>
      <c r="B501">
        <f>'Q2 DATA 1965-2021'!N482-'Q2 DATA 1965-2021'!AM482</f>
        <v>1.5699999999999998</v>
      </c>
      <c r="C501" s="47">
        <v>1.86</v>
      </c>
      <c r="D501" s="47">
        <v>0.08</v>
      </c>
      <c r="P501" s="45">
        <v>200406</v>
      </c>
      <c r="Q501">
        <f>'Q2 DATA 1965-2021'!O482-'Q2 DATA 1965-2021'!AM482</f>
        <v>1.7</v>
      </c>
      <c r="R501" s="47">
        <v>1.86</v>
      </c>
      <c r="S501" s="47">
        <v>0.08</v>
      </c>
      <c r="AE501" s="45">
        <v>200406</v>
      </c>
      <c r="AF501">
        <f>'Q2 DATA 1965-2021'!P482-'Q2 DATA 1965-2021'!AM482</f>
        <v>1.2</v>
      </c>
      <c r="AG501" s="47">
        <v>1.86</v>
      </c>
      <c r="AH501" s="47">
        <v>0.08</v>
      </c>
      <c r="AT501" s="45">
        <v>200406</v>
      </c>
      <c r="AU501">
        <f>'Q2 DATA 1965-2021'!Q482-'Q2 DATA 1965-2021'!AM482</f>
        <v>2.98</v>
      </c>
      <c r="AV501" s="47">
        <v>1.86</v>
      </c>
      <c r="AW501" s="47">
        <v>0.08</v>
      </c>
      <c r="BI501" s="45">
        <v>200406</v>
      </c>
      <c r="BJ501">
        <f>'Q2 DATA 1965-2021'!R482-'Q2 DATA 1965-2021'!AM482</f>
        <v>3.65</v>
      </c>
      <c r="BK501" s="47">
        <v>1.86</v>
      </c>
      <c r="BL501" s="47">
        <v>0.08</v>
      </c>
    </row>
    <row r="502" spans="1:64" x14ac:dyDescent="0.2">
      <c r="A502" s="45">
        <v>200407</v>
      </c>
      <c r="B502">
        <f>'Q2 DATA 1965-2021'!N483-'Q2 DATA 1965-2021'!AM483</f>
        <v>-5.56</v>
      </c>
      <c r="C502" s="47">
        <v>-4.0599999999999996</v>
      </c>
      <c r="D502" s="47">
        <v>0.1</v>
      </c>
      <c r="P502" s="45">
        <v>200407</v>
      </c>
      <c r="Q502">
        <f>'Q2 DATA 1965-2021'!O483-'Q2 DATA 1965-2021'!AM483</f>
        <v>-2.0099999999999998</v>
      </c>
      <c r="R502" s="47">
        <v>-4.0599999999999996</v>
      </c>
      <c r="S502" s="47">
        <v>0.1</v>
      </c>
      <c r="AE502" s="45">
        <v>200407</v>
      </c>
      <c r="AF502">
        <f>'Q2 DATA 1965-2021'!P483-'Q2 DATA 1965-2021'!AM483</f>
        <v>-2.56</v>
      </c>
      <c r="AG502" s="47">
        <v>-4.0599999999999996</v>
      </c>
      <c r="AH502" s="47">
        <v>0.1</v>
      </c>
      <c r="AT502" s="45">
        <v>200407</v>
      </c>
      <c r="AU502">
        <f>'Q2 DATA 1965-2021'!Q483-'Q2 DATA 1965-2021'!AM483</f>
        <v>-3.75</v>
      </c>
      <c r="AV502" s="47">
        <v>-4.0599999999999996</v>
      </c>
      <c r="AW502" s="47">
        <v>0.1</v>
      </c>
      <c r="BI502" s="45">
        <v>200407</v>
      </c>
      <c r="BJ502">
        <f>'Q2 DATA 1965-2021'!R483-'Q2 DATA 1965-2021'!AM483</f>
        <v>-2.11</v>
      </c>
      <c r="BK502" s="47">
        <v>-4.0599999999999996</v>
      </c>
      <c r="BL502" s="47">
        <v>0.1</v>
      </c>
    </row>
    <row r="503" spans="1:64" x14ac:dyDescent="0.2">
      <c r="A503" s="45">
        <v>200408</v>
      </c>
      <c r="B503">
        <f>'Q2 DATA 1965-2021'!N484-'Q2 DATA 1965-2021'!AM484</f>
        <v>-0.61</v>
      </c>
      <c r="C503" s="47">
        <v>0.08</v>
      </c>
      <c r="D503" s="47">
        <v>0.11</v>
      </c>
      <c r="P503" s="45">
        <v>200408</v>
      </c>
      <c r="Q503">
        <f>'Q2 DATA 1965-2021'!O484-'Q2 DATA 1965-2021'!AM484</f>
        <v>0.84</v>
      </c>
      <c r="R503" s="47">
        <v>0.08</v>
      </c>
      <c r="S503" s="47">
        <v>0.11</v>
      </c>
      <c r="AE503" s="45">
        <v>200408</v>
      </c>
      <c r="AF503">
        <f>'Q2 DATA 1965-2021'!P484-'Q2 DATA 1965-2021'!AM484</f>
        <v>0.68</v>
      </c>
      <c r="AG503" s="47">
        <v>0.08</v>
      </c>
      <c r="AH503" s="47">
        <v>0.11</v>
      </c>
      <c r="AT503" s="45">
        <v>200408</v>
      </c>
      <c r="AU503">
        <f>'Q2 DATA 1965-2021'!Q484-'Q2 DATA 1965-2021'!AM484</f>
        <v>0.73</v>
      </c>
      <c r="AV503" s="47">
        <v>0.08</v>
      </c>
      <c r="AW503" s="47">
        <v>0.11</v>
      </c>
      <c r="BI503" s="45">
        <v>200408</v>
      </c>
      <c r="BJ503">
        <f>'Q2 DATA 1965-2021'!R484-'Q2 DATA 1965-2021'!AM484</f>
        <v>-0.34</v>
      </c>
      <c r="BK503" s="47">
        <v>0.08</v>
      </c>
      <c r="BL503" s="47">
        <v>0.11</v>
      </c>
    </row>
    <row r="504" spans="1:64" x14ac:dyDescent="0.2">
      <c r="A504" s="45">
        <v>200409</v>
      </c>
      <c r="B504">
        <f>'Q2 DATA 1965-2021'!N485-'Q2 DATA 1965-2021'!AM485</f>
        <v>0.54</v>
      </c>
      <c r="C504" s="47">
        <v>1.6</v>
      </c>
      <c r="D504" s="47">
        <v>0.11</v>
      </c>
      <c r="P504" s="45">
        <v>200409</v>
      </c>
      <c r="Q504">
        <f>'Q2 DATA 1965-2021'!O485-'Q2 DATA 1965-2021'!AM485</f>
        <v>1.72</v>
      </c>
      <c r="R504" s="47">
        <v>1.6</v>
      </c>
      <c r="S504" s="47">
        <v>0.11</v>
      </c>
      <c r="AE504" s="45">
        <v>200409</v>
      </c>
      <c r="AF504">
        <f>'Q2 DATA 1965-2021'!P485-'Q2 DATA 1965-2021'!AM485</f>
        <v>3.27</v>
      </c>
      <c r="AG504" s="47">
        <v>1.6</v>
      </c>
      <c r="AH504" s="47">
        <v>0.11</v>
      </c>
      <c r="AT504" s="45">
        <v>200409</v>
      </c>
      <c r="AU504">
        <f>'Q2 DATA 1965-2021'!Q485-'Q2 DATA 1965-2021'!AM485</f>
        <v>2.17</v>
      </c>
      <c r="AV504" s="47">
        <v>1.6</v>
      </c>
      <c r="AW504" s="47">
        <v>0.11</v>
      </c>
      <c r="BI504" s="45">
        <v>200409</v>
      </c>
      <c r="BJ504">
        <f>'Q2 DATA 1965-2021'!R485-'Q2 DATA 1965-2021'!AM485</f>
        <v>3.5500000000000003</v>
      </c>
      <c r="BK504" s="47">
        <v>1.6</v>
      </c>
      <c r="BL504" s="47">
        <v>0.11</v>
      </c>
    </row>
    <row r="505" spans="1:64" x14ac:dyDescent="0.2">
      <c r="A505" s="45">
        <v>200410</v>
      </c>
      <c r="B505">
        <f>'Q2 DATA 1965-2021'!N486-'Q2 DATA 1965-2021'!AM486</f>
        <v>1.5</v>
      </c>
      <c r="C505" s="47">
        <v>1.43</v>
      </c>
      <c r="D505" s="47">
        <v>0.11</v>
      </c>
      <c r="P505" s="45">
        <v>200410</v>
      </c>
      <c r="Q505">
        <f>'Q2 DATA 1965-2021'!O486-'Q2 DATA 1965-2021'!AM486</f>
        <v>1.0999999999999999</v>
      </c>
      <c r="R505" s="47">
        <v>1.43</v>
      </c>
      <c r="S505" s="47">
        <v>0.11</v>
      </c>
      <c r="AE505" s="45">
        <v>200410</v>
      </c>
      <c r="AF505">
        <f>'Q2 DATA 1965-2021'!P486-'Q2 DATA 1965-2021'!AM486</f>
        <v>2.3800000000000003</v>
      </c>
      <c r="AG505" s="47">
        <v>1.43</v>
      </c>
      <c r="AH505" s="47">
        <v>0.11</v>
      </c>
      <c r="AT505" s="45">
        <v>200410</v>
      </c>
      <c r="AU505">
        <f>'Q2 DATA 1965-2021'!Q486-'Q2 DATA 1965-2021'!AM486</f>
        <v>0.82000000000000006</v>
      </c>
      <c r="AV505" s="47">
        <v>1.43</v>
      </c>
      <c r="AW505" s="47">
        <v>0.11</v>
      </c>
      <c r="BI505" s="45">
        <v>200410</v>
      </c>
      <c r="BJ505">
        <f>'Q2 DATA 1965-2021'!R486-'Q2 DATA 1965-2021'!AM486</f>
        <v>1.7799999999999998</v>
      </c>
      <c r="BK505" s="47">
        <v>1.43</v>
      </c>
      <c r="BL505" s="47">
        <v>0.11</v>
      </c>
    </row>
    <row r="506" spans="1:64" x14ac:dyDescent="0.2">
      <c r="A506" s="45">
        <v>200411</v>
      </c>
      <c r="B506">
        <f>'Q2 DATA 1965-2021'!N487-'Q2 DATA 1965-2021'!AM487</f>
        <v>3.62</v>
      </c>
      <c r="C506" s="47">
        <v>4.54</v>
      </c>
      <c r="D506" s="47">
        <v>0.15</v>
      </c>
      <c r="P506" s="45">
        <v>200411</v>
      </c>
      <c r="Q506">
        <f>'Q2 DATA 1965-2021'!O487-'Q2 DATA 1965-2021'!AM487</f>
        <v>4.8099999999999996</v>
      </c>
      <c r="R506" s="47">
        <v>4.54</v>
      </c>
      <c r="S506" s="47">
        <v>0.15</v>
      </c>
      <c r="AE506" s="45">
        <v>200411</v>
      </c>
      <c r="AF506">
        <f>'Q2 DATA 1965-2021'!P487-'Q2 DATA 1965-2021'!AM487</f>
        <v>6.1099999999999994</v>
      </c>
      <c r="AG506" s="47">
        <v>4.54</v>
      </c>
      <c r="AH506" s="47">
        <v>0.15</v>
      </c>
      <c r="AT506" s="45">
        <v>200411</v>
      </c>
      <c r="AU506">
        <f>'Q2 DATA 1965-2021'!Q487-'Q2 DATA 1965-2021'!AM487</f>
        <v>4.7399999999999993</v>
      </c>
      <c r="AV506" s="47">
        <v>4.54</v>
      </c>
      <c r="AW506" s="47">
        <v>0.15</v>
      </c>
      <c r="BI506" s="45">
        <v>200411</v>
      </c>
      <c r="BJ506">
        <f>'Q2 DATA 1965-2021'!R487-'Q2 DATA 1965-2021'!AM487</f>
        <v>6.96</v>
      </c>
      <c r="BK506" s="47">
        <v>4.54</v>
      </c>
      <c r="BL506" s="47">
        <v>0.15</v>
      </c>
    </row>
    <row r="507" spans="1:64" x14ac:dyDescent="0.2">
      <c r="A507" s="45">
        <v>200412</v>
      </c>
      <c r="B507">
        <f>'Q2 DATA 1965-2021'!N488-'Q2 DATA 1965-2021'!AM488</f>
        <v>3.73</v>
      </c>
      <c r="C507" s="47">
        <v>3.43</v>
      </c>
      <c r="D507" s="47">
        <v>0.16</v>
      </c>
      <c r="P507" s="45">
        <v>200412</v>
      </c>
      <c r="Q507">
        <f>'Q2 DATA 1965-2021'!O488-'Q2 DATA 1965-2021'!AM488</f>
        <v>2.5499999999999998</v>
      </c>
      <c r="R507" s="47">
        <v>3.43</v>
      </c>
      <c r="S507" s="47">
        <v>0.16</v>
      </c>
      <c r="AE507" s="45">
        <v>200412</v>
      </c>
      <c r="AF507">
        <f>'Q2 DATA 1965-2021'!P488-'Q2 DATA 1965-2021'!AM488</f>
        <v>2.71</v>
      </c>
      <c r="AG507" s="47">
        <v>3.43</v>
      </c>
      <c r="AH507" s="47">
        <v>0.16</v>
      </c>
      <c r="AT507" s="45">
        <v>200412</v>
      </c>
      <c r="AU507">
        <f>'Q2 DATA 1965-2021'!Q488-'Q2 DATA 1965-2021'!AM488</f>
        <v>4.4799999999999995</v>
      </c>
      <c r="AV507" s="47">
        <v>3.43</v>
      </c>
      <c r="AW507" s="47">
        <v>0.16</v>
      </c>
      <c r="BI507" s="45">
        <v>200412</v>
      </c>
      <c r="BJ507">
        <f>'Q2 DATA 1965-2021'!R488-'Q2 DATA 1965-2021'!AM488</f>
        <v>3.0999999999999996</v>
      </c>
      <c r="BK507" s="47">
        <v>3.43</v>
      </c>
      <c r="BL507" s="47">
        <v>0.16</v>
      </c>
    </row>
    <row r="508" spans="1:64" x14ac:dyDescent="0.2">
      <c r="A508" s="45">
        <v>200501</v>
      </c>
      <c r="B508">
        <f>'Q2 DATA 1965-2021'!N489-'Q2 DATA 1965-2021'!AM489</f>
        <v>-3.4000000000000004</v>
      </c>
      <c r="C508" s="47">
        <v>-2.76</v>
      </c>
      <c r="D508" s="47">
        <v>0.16</v>
      </c>
      <c r="P508" s="45">
        <v>200501</v>
      </c>
      <c r="Q508">
        <f>'Q2 DATA 1965-2021'!O489-'Q2 DATA 1965-2021'!AM489</f>
        <v>-2.5300000000000002</v>
      </c>
      <c r="R508" s="47">
        <v>-2.76</v>
      </c>
      <c r="S508" s="47">
        <v>0.16</v>
      </c>
      <c r="AE508" s="45">
        <v>200501</v>
      </c>
      <c r="AF508">
        <f>'Q2 DATA 1965-2021'!P489-'Q2 DATA 1965-2021'!AM489</f>
        <v>-2.12</v>
      </c>
      <c r="AG508" s="47">
        <v>-2.76</v>
      </c>
      <c r="AH508" s="47">
        <v>0.16</v>
      </c>
      <c r="AT508" s="45">
        <v>200501</v>
      </c>
      <c r="AU508">
        <f>'Q2 DATA 1965-2021'!Q489-'Q2 DATA 1965-2021'!AM489</f>
        <v>-2.13</v>
      </c>
      <c r="AV508" s="47">
        <v>-2.76</v>
      </c>
      <c r="AW508" s="47">
        <v>0.16</v>
      </c>
      <c r="BI508" s="45">
        <v>200501</v>
      </c>
      <c r="BJ508">
        <f>'Q2 DATA 1965-2021'!R489-'Q2 DATA 1965-2021'!AM489</f>
        <v>-0.92</v>
      </c>
      <c r="BK508" s="47">
        <v>-2.76</v>
      </c>
      <c r="BL508" s="47">
        <v>0.16</v>
      </c>
    </row>
    <row r="509" spans="1:64" x14ac:dyDescent="0.2">
      <c r="A509" s="45">
        <v>200502</v>
      </c>
      <c r="B509">
        <f>'Q2 DATA 1965-2021'!N490-'Q2 DATA 1965-2021'!AM490</f>
        <v>0.9</v>
      </c>
      <c r="C509" s="47">
        <v>1.89</v>
      </c>
      <c r="D509" s="47">
        <v>0.16</v>
      </c>
      <c r="P509" s="45">
        <v>200502</v>
      </c>
      <c r="Q509">
        <f>'Q2 DATA 1965-2021'!O490-'Q2 DATA 1965-2021'!AM490</f>
        <v>3.77</v>
      </c>
      <c r="R509" s="47">
        <v>1.89</v>
      </c>
      <c r="S509" s="47">
        <v>0.16</v>
      </c>
      <c r="AE509" s="45">
        <v>200502</v>
      </c>
      <c r="AF509">
        <f>'Q2 DATA 1965-2021'!P490-'Q2 DATA 1965-2021'!AM490</f>
        <v>2.4899999999999998</v>
      </c>
      <c r="AG509" s="47">
        <v>1.89</v>
      </c>
      <c r="AH509" s="47">
        <v>0.16</v>
      </c>
      <c r="AT509" s="45">
        <v>200502</v>
      </c>
      <c r="AU509">
        <f>'Q2 DATA 1965-2021'!Q490-'Q2 DATA 1965-2021'!AM490</f>
        <v>1.04</v>
      </c>
      <c r="AV509" s="47">
        <v>1.89</v>
      </c>
      <c r="AW509" s="47">
        <v>0.16</v>
      </c>
      <c r="BI509" s="45">
        <v>200502</v>
      </c>
      <c r="BJ509">
        <f>'Q2 DATA 1965-2021'!R490-'Q2 DATA 1965-2021'!AM490</f>
        <v>4.12</v>
      </c>
      <c r="BK509" s="47">
        <v>1.89</v>
      </c>
      <c r="BL509" s="47">
        <v>0.16</v>
      </c>
    </row>
    <row r="510" spans="1:64" x14ac:dyDescent="0.2">
      <c r="A510" s="45">
        <v>200503</v>
      </c>
      <c r="B510">
        <f>'Q2 DATA 1965-2021'!N491-'Q2 DATA 1965-2021'!AM491</f>
        <v>-1.56</v>
      </c>
      <c r="C510" s="47">
        <v>-1.97</v>
      </c>
      <c r="D510" s="47">
        <v>0.21</v>
      </c>
      <c r="P510" s="45">
        <v>200503</v>
      </c>
      <c r="Q510">
        <f>'Q2 DATA 1965-2021'!O491-'Q2 DATA 1965-2021'!AM491</f>
        <v>-3.55</v>
      </c>
      <c r="R510" s="47">
        <v>-1.97</v>
      </c>
      <c r="S510" s="47">
        <v>0.21</v>
      </c>
      <c r="AE510" s="45">
        <v>200503</v>
      </c>
      <c r="AF510">
        <f>'Q2 DATA 1965-2021'!P491-'Q2 DATA 1965-2021'!AM491</f>
        <v>-1.33</v>
      </c>
      <c r="AG510" s="47">
        <v>-1.97</v>
      </c>
      <c r="AH510" s="47">
        <v>0.21</v>
      </c>
      <c r="AT510" s="45">
        <v>200503</v>
      </c>
      <c r="AU510">
        <f>'Q2 DATA 1965-2021'!Q491-'Q2 DATA 1965-2021'!AM491</f>
        <v>-0.79999999999999993</v>
      </c>
      <c r="AV510" s="47">
        <v>-1.97</v>
      </c>
      <c r="AW510" s="47">
        <v>0.21</v>
      </c>
      <c r="BI510" s="45">
        <v>200503</v>
      </c>
      <c r="BJ510">
        <f>'Q2 DATA 1965-2021'!R491-'Q2 DATA 1965-2021'!AM491</f>
        <v>-1</v>
      </c>
      <c r="BK510" s="47">
        <v>-1.97</v>
      </c>
      <c r="BL510" s="47">
        <v>0.21</v>
      </c>
    </row>
    <row r="511" spans="1:64" x14ac:dyDescent="0.2">
      <c r="A511" s="45">
        <v>200504</v>
      </c>
      <c r="B511">
        <f>'Q2 DATA 1965-2021'!N492-'Q2 DATA 1965-2021'!AM492</f>
        <v>-1.97</v>
      </c>
      <c r="C511" s="47">
        <v>-2.61</v>
      </c>
      <c r="D511" s="47">
        <v>0.21</v>
      </c>
      <c r="P511" s="45">
        <v>200504</v>
      </c>
      <c r="Q511">
        <f>'Q2 DATA 1965-2021'!O492-'Q2 DATA 1965-2021'!AM492</f>
        <v>-2.81</v>
      </c>
      <c r="R511" s="47">
        <v>-2.61</v>
      </c>
      <c r="S511" s="47">
        <v>0.21</v>
      </c>
      <c r="AE511" s="45">
        <v>200504</v>
      </c>
      <c r="AF511">
        <f>'Q2 DATA 1965-2021'!P492-'Q2 DATA 1965-2021'!AM492</f>
        <v>-3.86</v>
      </c>
      <c r="AG511" s="47">
        <v>-2.61</v>
      </c>
      <c r="AH511" s="47">
        <v>0.21</v>
      </c>
      <c r="AT511" s="45">
        <v>200504</v>
      </c>
      <c r="AU511">
        <f>'Q2 DATA 1965-2021'!Q492-'Q2 DATA 1965-2021'!AM492</f>
        <v>-2.42</v>
      </c>
      <c r="AV511" s="47">
        <v>-2.61</v>
      </c>
      <c r="AW511" s="47">
        <v>0.21</v>
      </c>
      <c r="BI511" s="45">
        <v>200504</v>
      </c>
      <c r="BJ511">
        <f>'Q2 DATA 1965-2021'!R492-'Q2 DATA 1965-2021'!AM492</f>
        <v>-3.44</v>
      </c>
      <c r="BK511" s="47">
        <v>-2.61</v>
      </c>
      <c r="BL511" s="47">
        <v>0.21</v>
      </c>
    </row>
    <row r="512" spans="1:64" x14ac:dyDescent="0.2">
      <c r="A512" s="45">
        <v>200505</v>
      </c>
      <c r="B512">
        <f>'Q2 DATA 1965-2021'!N493-'Q2 DATA 1965-2021'!AM493</f>
        <v>4.05</v>
      </c>
      <c r="C512" s="47">
        <v>3.65</v>
      </c>
      <c r="D512" s="47">
        <v>0.24</v>
      </c>
      <c r="P512" s="45">
        <v>200505</v>
      </c>
      <c r="Q512">
        <f>'Q2 DATA 1965-2021'!O493-'Q2 DATA 1965-2021'!AM493</f>
        <v>2.8600000000000003</v>
      </c>
      <c r="R512" s="47">
        <v>3.65</v>
      </c>
      <c r="S512" s="47">
        <v>0.24</v>
      </c>
      <c r="AE512" s="45">
        <v>200505</v>
      </c>
      <c r="AF512">
        <f>'Q2 DATA 1965-2021'!P493-'Q2 DATA 1965-2021'!AM493</f>
        <v>3.0300000000000002</v>
      </c>
      <c r="AG512" s="47">
        <v>3.65</v>
      </c>
      <c r="AH512" s="47">
        <v>0.24</v>
      </c>
      <c r="AT512" s="45">
        <v>200505</v>
      </c>
      <c r="AU512">
        <f>'Q2 DATA 1965-2021'!Q493-'Q2 DATA 1965-2021'!AM493</f>
        <v>3.05</v>
      </c>
      <c r="AV512" s="47">
        <v>3.65</v>
      </c>
      <c r="AW512" s="47">
        <v>0.24</v>
      </c>
      <c r="BI512" s="45">
        <v>200505</v>
      </c>
      <c r="BJ512">
        <f>'Q2 DATA 1965-2021'!R493-'Q2 DATA 1965-2021'!AM493</f>
        <v>4.72</v>
      </c>
      <c r="BK512" s="47">
        <v>3.65</v>
      </c>
      <c r="BL512" s="47">
        <v>0.24</v>
      </c>
    </row>
    <row r="513" spans="1:64" x14ac:dyDescent="0.2">
      <c r="A513" s="45">
        <v>200506</v>
      </c>
      <c r="B513">
        <f>'Q2 DATA 1965-2021'!N494-'Q2 DATA 1965-2021'!AM494</f>
        <v>-1.3599999999999999</v>
      </c>
      <c r="C513" s="47">
        <v>0.56999999999999995</v>
      </c>
      <c r="D513" s="47">
        <v>0.23</v>
      </c>
      <c r="P513" s="45">
        <v>200506</v>
      </c>
      <c r="Q513">
        <f>'Q2 DATA 1965-2021'!O494-'Q2 DATA 1965-2021'!AM494</f>
        <v>1.35</v>
      </c>
      <c r="R513" s="47">
        <v>0.56999999999999995</v>
      </c>
      <c r="S513" s="47">
        <v>0.23</v>
      </c>
      <c r="AE513" s="45">
        <v>200506</v>
      </c>
      <c r="AF513">
        <f>'Q2 DATA 1965-2021'!P494-'Q2 DATA 1965-2021'!AM494</f>
        <v>2.41</v>
      </c>
      <c r="AG513" s="47">
        <v>0.56999999999999995</v>
      </c>
      <c r="AH513" s="47">
        <v>0.23</v>
      </c>
      <c r="AT513" s="45">
        <v>200506</v>
      </c>
      <c r="AU513">
        <f>'Q2 DATA 1965-2021'!Q494-'Q2 DATA 1965-2021'!AM494</f>
        <v>2.13</v>
      </c>
      <c r="AV513" s="47">
        <v>0.56999999999999995</v>
      </c>
      <c r="AW513" s="47">
        <v>0.23</v>
      </c>
      <c r="BI513" s="45">
        <v>200506</v>
      </c>
      <c r="BJ513">
        <f>'Q2 DATA 1965-2021'!R494-'Q2 DATA 1965-2021'!AM494</f>
        <v>3.41</v>
      </c>
      <c r="BK513" s="47">
        <v>0.56999999999999995</v>
      </c>
      <c r="BL513" s="47">
        <v>0.23</v>
      </c>
    </row>
    <row r="514" spans="1:64" x14ac:dyDescent="0.2">
      <c r="A514" s="45">
        <v>200507</v>
      </c>
      <c r="B514">
        <f>'Q2 DATA 1965-2021'!N495-'Q2 DATA 1965-2021'!AM495</f>
        <v>4.63</v>
      </c>
      <c r="C514" s="47">
        <v>3.92</v>
      </c>
      <c r="D514" s="47">
        <v>0.24</v>
      </c>
      <c r="P514" s="45">
        <v>200507</v>
      </c>
      <c r="Q514">
        <f>'Q2 DATA 1965-2021'!O495-'Q2 DATA 1965-2021'!AM495</f>
        <v>3.66</v>
      </c>
      <c r="R514" s="47">
        <v>3.92</v>
      </c>
      <c r="S514" s="47">
        <v>0.24</v>
      </c>
      <c r="AE514" s="45">
        <v>200507</v>
      </c>
      <c r="AF514">
        <f>'Q2 DATA 1965-2021'!P495-'Q2 DATA 1965-2021'!AM495</f>
        <v>2.8499999999999996</v>
      </c>
      <c r="AG514" s="47">
        <v>3.92</v>
      </c>
      <c r="AH514" s="47">
        <v>0.24</v>
      </c>
      <c r="AT514" s="45">
        <v>200507</v>
      </c>
      <c r="AU514">
        <f>'Q2 DATA 1965-2021'!Q495-'Q2 DATA 1965-2021'!AM495</f>
        <v>3.25</v>
      </c>
      <c r="AV514" s="47">
        <v>3.92</v>
      </c>
      <c r="AW514" s="47">
        <v>0.24</v>
      </c>
      <c r="BI514" s="45">
        <v>200507</v>
      </c>
      <c r="BJ514">
        <f>'Q2 DATA 1965-2021'!R495-'Q2 DATA 1965-2021'!AM495</f>
        <v>4.3</v>
      </c>
      <c r="BK514" s="47">
        <v>3.92</v>
      </c>
      <c r="BL514" s="47">
        <v>0.24</v>
      </c>
    </row>
    <row r="515" spans="1:64" x14ac:dyDescent="0.2">
      <c r="A515" s="45">
        <v>200508</v>
      </c>
      <c r="B515">
        <f>'Q2 DATA 1965-2021'!N496-'Q2 DATA 1965-2021'!AM496</f>
        <v>-2.0299999999999998</v>
      </c>
      <c r="C515" s="47">
        <v>-1.22</v>
      </c>
      <c r="D515" s="47">
        <v>0.3</v>
      </c>
      <c r="P515" s="45">
        <v>200508</v>
      </c>
      <c r="Q515">
        <f>'Q2 DATA 1965-2021'!O496-'Q2 DATA 1965-2021'!AM496</f>
        <v>-1.24</v>
      </c>
      <c r="R515" s="47">
        <v>-1.22</v>
      </c>
      <c r="S515" s="47">
        <v>0.3</v>
      </c>
      <c r="AE515" s="45">
        <v>200508</v>
      </c>
      <c r="AF515">
        <f>'Q2 DATA 1965-2021'!P496-'Q2 DATA 1965-2021'!AM496</f>
        <v>-0.62</v>
      </c>
      <c r="AG515" s="47">
        <v>-1.22</v>
      </c>
      <c r="AH515" s="47">
        <v>0.3</v>
      </c>
      <c r="AT515" s="45">
        <v>200508</v>
      </c>
      <c r="AU515">
        <f>'Q2 DATA 1965-2021'!Q496-'Q2 DATA 1965-2021'!AM496</f>
        <v>-9.9999999999999978E-2</v>
      </c>
      <c r="AV515" s="47">
        <v>-1.22</v>
      </c>
      <c r="AW515" s="47">
        <v>0.3</v>
      </c>
      <c r="BI515" s="45">
        <v>200508</v>
      </c>
      <c r="BJ515">
        <f>'Q2 DATA 1965-2021'!R496-'Q2 DATA 1965-2021'!AM496</f>
        <v>-1.01</v>
      </c>
      <c r="BK515" s="47">
        <v>-1.22</v>
      </c>
      <c r="BL515" s="47">
        <v>0.3</v>
      </c>
    </row>
    <row r="516" spans="1:64" x14ac:dyDescent="0.2">
      <c r="A516" s="45">
        <v>200509</v>
      </c>
      <c r="B516">
        <f>'Q2 DATA 1965-2021'!N497-'Q2 DATA 1965-2021'!AM497</f>
        <v>-0.45999999999999996</v>
      </c>
      <c r="C516" s="47">
        <v>0.49</v>
      </c>
      <c r="D516" s="47">
        <v>0.28999999999999998</v>
      </c>
      <c r="P516" s="45">
        <v>200509</v>
      </c>
      <c r="Q516">
        <f>'Q2 DATA 1965-2021'!O497-'Q2 DATA 1965-2021'!AM497</f>
        <v>0.86999999999999988</v>
      </c>
      <c r="R516" s="47">
        <v>0.49</v>
      </c>
      <c r="S516" s="47">
        <v>0.28999999999999998</v>
      </c>
      <c r="AE516" s="45">
        <v>200509</v>
      </c>
      <c r="AF516">
        <f>'Q2 DATA 1965-2021'!P497-'Q2 DATA 1965-2021'!AM497</f>
        <v>1.79</v>
      </c>
      <c r="AG516" s="47">
        <v>0.49</v>
      </c>
      <c r="AH516" s="47">
        <v>0.28999999999999998</v>
      </c>
      <c r="AT516" s="45">
        <v>200509</v>
      </c>
      <c r="AU516">
        <f>'Q2 DATA 1965-2021'!Q497-'Q2 DATA 1965-2021'!AM497</f>
        <v>0.76</v>
      </c>
      <c r="AV516" s="47">
        <v>0.49</v>
      </c>
      <c r="AW516" s="47">
        <v>0.28999999999999998</v>
      </c>
      <c r="BI516" s="45">
        <v>200509</v>
      </c>
      <c r="BJ516">
        <f>'Q2 DATA 1965-2021'!R497-'Q2 DATA 1965-2021'!AM497</f>
        <v>1.51</v>
      </c>
      <c r="BK516" s="47">
        <v>0.49</v>
      </c>
      <c r="BL516" s="47">
        <v>0.28999999999999998</v>
      </c>
    </row>
    <row r="517" spans="1:64" x14ac:dyDescent="0.2">
      <c r="A517" s="45">
        <v>200510</v>
      </c>
      <c r="B517">
        <f>'Q2 DATA 1965-2021'!N498-'Q2 DATA 1965-2021'!AM498</f>
        <v>-0.87</v>
      </c>
      <c r="C517" s="47">
        <v>-2.02</v>
      </c>
      <c r="D517" s="47">
        <v>0.27</v>
      </c>
      <c r="P517" s="45">
        <v>200510</v>
      </c>
      <c r="Q517">
        <f>'Q2 DATA 1965-2021'!O498-'Q2 DATA 1965-2021'!AM498</f>
        <v>-3.63</v>
      </c>
      <c r="R517" s="47">
        <v>-2.02</v>
      </c>
      <c r="S517" s="47">
        <v>0.27</v>
      </c>
      <c r="AE517" s="45">
        <v>200510</v>
      </c>
      <c r="AF517">
        <f>'Q2 DATA 1965-2021'!P498-'Q2 DATA 1965-2021'!AM498</f>
        <v>-2.08</v>
      </c>
      <c r="AG517" s="47">
        <v>-2.02</v>
      </c>
      <c r="AH517" s="47">
        <v>0.27</v>
      </c>
      <c r="AT517" s="45">
        <v>200510</v>
      </c>
      <c r="AU517">
        <f>'Q2 DATA 1965-2021'!Q498-'Q2 DATA 1965-2021'!AM498</f>
        <v>-1.97</v>
      </c>
      <c r="AV517" s="47">
        <v>-2.02</v>
      </c>
      <c r="AW517" s="47">
        <v>0.27</v>
      </c>
      <c r="BI517" s="45">
        <v>200510</v>
      </c>
      <c r="BJ517">
        <f>'Q2 DATA 1965-2021'!R498-'Q2 DATA 1965-2021'!AM498</f>
        <v>-1.98</v>
      </c>
      <c r="BK517" s="47">
        <v>-2.02</v>
      </c>
      <c r="BL517" s="47">
        <v>0.27</v>
      </c>
    </row>
    <row r="518" spans="1:64" x14ac:dyDescent="0.2">
      <c r="A518" s="45">
        <v>200511</v>
      </c>
      <c r="B518">
        <f>'Q2 DATA 1965-2021'!N499-'Q2 DATA 1965-2021'!AM499</f>
        <v>3.73</v>
      </c>
      <c r="C518" s="47">
        <v>3.61</v>
      </c>
      <c r="D518" s="47">
        <v>0.31</v>
      </c>
      <c r="P518" s="45">
        <v>200511</v>
      </c>
      <c r="Q518">
        <f>'Q2 DATA 1965-2021'!O499-'Q2 DATA 1965-2021'!AM499</f>
        <v>4.0600000000000005</v>
      </c>
      <c r="R518" s="47">
        <v>3.61</v>
      </c>
      <c r="S518" s="47">
        <v>0.31</v>
      </c>
      <c r="AE518" s="45">
        <v>200511</v>
      </c>
      <c r="AF518">
        <f>'Q2 DATA 1965-2021'!P499-'Q2 DATA 1965-2021'!AM499</f>
        <v>3.51</v>
      </c>
      <c r="AG518" s="47">
        <v>3.61</v>
      </c>
      <c r="AH518" s="47">
        <v>0.31</v>
      </c>
      <c r="AT518" s="45">
        <v>200511</v>
      </c>
      <c r="AU518">
        <f>'Q2 DATA 1965-2021'!Q499-'Q2 DATA 1965-2021'!AM499</f>
        <v>3.37</v>
      </c>
      <c r="AV518" s="47">
        <v>3.61</v>
      </c>
      <c r="AW518" s="47">
        <v>0.31</v>
      </c>
      <c r="BI518" s="45">
        <v>200511</v>
      </c>
      <c r="BJ518">
        <f>'Q2 DATA 1965-2021'!R499-'Q2 DATA 1965-2021'!AM499</f>
        <v>2.5099999999999998</v>
      </c>
      <c r="BK518" s="47">
        <v>3.61</v>
      </c>
      <c r="BL518" s="47">
        <v>0.31</v>
      </c>
    </row>
    <row r="519" spans="1:64" x14ac:dyDescent="0.2">
      <c r="A519" s="45">
        <v>200512</v>
      </c>
      <c r="B519">
        <f>'Q2 DATA 1965-2021'!N500-'Q2 DATA 1965-2021'!AM500</f>
        <v>-0.96</v>
      </c>
      <c r="C519" s="47">
        <v>-0.25</v>
      </c>
      <c r="D519" s="47">
        <v>0.32</v>
      </c>
      <c r="P519" s="45">
        <v>200512</v>
      </c>
      <c r="Q519">
        <f>'Q2 DATA 1965-2021'!O500-'Q2 DATA 1965-2021'!AM500</f>
        <v>-0.24</v>
      </c>
      <c r="R519" s="47">
        <v>-0.25</v>
      </c>
      <c r="S519" s="47">
        <v>0.32</v>
      </c>
      <c r="AE519" s="45">
        <v>200512</v>
      </c>
      <c r="AF519">
        <f>'Q2 DATA 1965-2021'!P500-'Q2 DATA 1965-2021'!AM500</f>
        <v>0.58000000000000007</v>
      </c>
      <c r="AG519" s="47">
        <v>-0.25</v>
      </c>
      <c r="AH519" s="47">
        <v>0.32</v>
      </c>
      <c r="AT519" s="45">
        <v>200512</v>
      </c>
      <c r="AU519">
        <f>'Q2 DATA 1965-2021'!Q500-'Q2 DATA 1965-2021'!AM500</f>
        <v>0.49000000000000005</v>
      </c>
      <c r="AV519" s="47">
        <v>-0.25</v>
      </c>
      <c r="AW519" s="47">
        <v>0.32</v>
      </c>
      <c r="BI519" s="45">
        <v>200512</v>
      </c>
      <c r="BJ519">
        <f>'Q2 DATA 1965-2021'!R500-'Q2 DATA 1965-2021'!AM500</f>
        <v>-0.57000000000000006</v>
      </c>
      <c r="BK519" s="47">
        <v>-0.25</v>
      </c>
      <c r="BL519" s="47">
        <v>0.32</v>
      </c>
    </row>
    <row r="520" spans="1:64" x14ac:dyDescent="0.2">
      <c r="A520" s="45">
        <v>200601</v>
      </c>
      <c r="B520">
        <f>'Q2 DATA 1965-2021'!N501-'Q2 DATA 1965-2021'!AM501</f>
        <v>1.7199999999999998</v>
      </c>
      <c r="C520" s="47">
        <v>3.04</v>
      </c>
      <c r="D520" s="47">
        <v>0.35</v>
      </c>
      <c r="P520" s="45">
        <v>200601</v>
      </c>
      <c r="Q520">
        <f>'Q2 DATA 1965-2021'!O501-'Q2 DATA 1965-2021'!AM501</f>
        <v>3.73</v>
      </c>
      <c r="R520" s="47">
        <v>3.04</v>
      </c>
      <c r="S520" s="47">
        <v>0.35</v>
      </c>
      <c r="AE520" s="45">
        <v>200601</v>
      </c>
      <c r="AF520">
        <f>'Q2 DATA 1965-2021'!P501-'Q2 DATA 1965-2021'!AM501</f>
        <v>3.35</v>
      </c>
      <c r="AG520" s="47">
        <v>3.04</v>
      </c>
      <c r="AH520" s="47">
        <v>0.35</v>
      </c>
      <c r="AT520" s="45">
        <v>200601</v>
      </c>
      <c r="AU520">
        <f>'Q2 DATA 1965-2021'!Q501-'Q2 DATA 1965-2021'!AM501</f>
        <v>4.1800000000000006</v>
      </c>
      <c r="AV520" s="47">
        <v>3.04</v>
      </c>
      <c r="AW520" s="47">
        <v>0.35</v>
      </c>
      <c r="BI520" s="45">
        <v>200601</v>
      </c>
      <c r="BJ520">
        <f>'Q2 DATA 1965-2021'!R501-'Q2 DATA 1965-2021'!AM501</f>
        <v>4.2700000000000005</v>
      </c>
      <c r="BK520" s="47">
        <v>3.04</v>
      </c>
      <c r="BL520" s="47">
        <v>0.35</v>
      </c>
    </row>
    <row r="521" spans="1:64" x14ac:dyDescent="0.2">
      <c r="A521" s="45">
        <v>200602</v>
      </c>
      <c r="B521">
        <f>'Q2 DATA 1965-2021'!N502-'Q2 DATA 1965-2021'!AM502</f>
        <v>-0.22000000000000003</v>
      </c>
      <c r="C521" s="47">
        <v>-0.3</v>
      </c>
      <c r="D521" s="47">
        <v>0.34</v>
      </c>
      <c r="P521" s="45">
        <v>200602</v>
      </c>
      <c r="Q521">
        <f>'Q2 DATA 1965-2021'!O502-'Q2 DATA 1965-2021'!AM502</f>
        <v>-0.17</v>
      </c>
      <c r="R521" s="47">
        <v>-0.3</v>
      </c>
      <c r="S521" s="47">
        <v>0.34</v>
      </c>
      <c r="AE521" s="45">
        <v>200602</v>
      </c>
      <c r="AF521">
        <f>'Q2 DATA 1965-2021'!P502-'Q2 DATA 1965-2021'!AM502</f>
        <v>-0.18000000000000002</v>
      </c>
      <c r="AG521" s="47">
        <v>-0.3</v>
      </c>
      <c r="AH521" s="47">
        <v>0.34</v>
      </c>
      <c r="AT521" s="45">
        <v>200602</v>
      </c>
      <c r="AU521">
        <f>'Q2 DATA 1965-2021'!Q502-'Q2 DATA 1965-2021'!AM502</f>
        <v>-0.26</v>
      </c>
      <c r="AV521" s="47">
        <v>-0.3</v>
      </c>
      <c r="AW521" s="47">
        <v>0.34</v>
      </c>
      <c r="BI521" s="45">
        <v>200602</v>
      </c>
      <c r="BJ521">
        <f>'Q2 DATA 1965-2021'!R502-'Q2 DATA 1965-2021'!AM502</f>
        <v>-0.90000000000000013</v>
      </c>
      <c r="BK521" s="47">
        <v>-0.3</v>
      </c>
      <c r="BL521" s="47">
        <v>0.34</v>
      </c>
    </row>
    <row r="522" spans="1:64" x14ac:dyDescent="0.2">
      <c r="A522" s="45">
        <v>200603</v>
      </c>
      <c r="B522">
        <f>'Q2 DATA 1965-2021'!N503-'Q2 DATA 1965-2021'!AM503</f>
        <v>0.9900000000000001</v>
      </c>
      <c r="C522" s="47">
        <v>1.46</v>
      </c>
      <c r="D522" s="47">
        <v>0.37</v>
      </c>
      <c r="P522" s="45">
        <v>200603</v>
      </c>
      <c r="Q522">
        <f>'Q2 DATA 1965-2021'!O503-'Q2 DATA 1965-2021'!AM503</f>
        <v>2.13</v>
      </c>
      <c r="R522" s="47">
        <v>1.46</v>
      </c>
      <c r="S522" s="47">
        <v>0.37</v>
      </c>
      <c r="AE522" s="45">
        <v>200603</v>
      </c>
      <c r="AF522">
        <f>'Q2 DATA 1965-2021'!P503-'Q2 DATA 1965-2021'!AM503</f>
        <v>1.8199999999999998</v>
      </c>
      <c r="AG522" s="47">
        <v>1.46</v>
      </c>
      <c r="AH522" s="47">
        <v>0.37</v>
      </c>
      <c r="AT522" s="45">
        <v>200603</v>
      </c>
      <c r="AU522">
        <f>'Q2 DATA 1965-2021'!Q503-'Q2 DATA 1965-2021'!AM503</f>
        <v>1.0699999999999998</v>
      </c>
      <c r="AV522" s="47">
        <v>1.46</v>
      </c>
      <c r="AW522" s="47">
        <v>0.37</v>
      </c>
      <c r="BI522" s="45">
        <v>200603</v>
      </c>
      <c r="BJ522">
        <f>'Q2 DATA 1965-2021'!R503-'Q2 DATA 1965-2021'!AM503</f>
        <v>1.5099999999999998</v>
      </c>
      <c r="BK522" s="47">
        <v>1.46</v>
      </c>
      <c r="BL522" s="47">
        <v>0.37</v>
      </c>
    </row>
    <row r="523" spans="1:64" x14ac:dyDescent="0.2">
      <c r="A523" s="45">
        <v>200604</v>
      </c>
      <c r="B523">
        <f>'Q2 DATA 1965-2021'!N504-'Q2 DATA 1965-2021'!AM504</f>
        <v>-0.85</v>
      </c>
      <c r="C523" s="47">
        <v>0.73</v>
      </c>
      <c r="D523" s="47">
        <v>0.36</v>
      </c>
      <c r="P523" s="45">
        <v>200604</v>
      </c>
      <c r="Q523">
        <f>'Q2 DATA 1965-2021'!O504-'Q2 DATA 1965-2021'!AM504</f>
        <v>1.1200000000000001</v>
      </c>
      <c r="R523" s="47">
        <v>0.73</v>
      </c>
      <c r="S523" s="47">
        <v>0.36</v>
      </c>
      <c r="AE523" s="45">
        <v>200604</v>
      </c>
      <c r="AF523">
        <f>'Q2 DATA 1965-2021'!P504-'Q2 DATA 1965-2021'!AM504</f>
        <v>1.1299999999999999</v>
      </c>
      <c r="AG523" s="47">
        <v>0.73</v>
      </c>
      <c r="AH523" s="47">
        <v>0.36</v>
      </c>
      <c r="AT523" s="45">
        <v>200604</v>
      </c>
      <c r="AU523">
        <f>'Q2 DATA 1965-2021'!Q504-'Q2 DATA 1965-2021'!AM504</f>
        <v>2.14</v>
      </c>
      <c r="AV523" s="47">
        <v>0.73</v>
      </c>
      <c r="AW523" s="47">
        <v>0.36</v>
      </c>
      <c r="BI523" s="45">
        <v>200604</v>
      </c>
      <c r="BJ523">
        <f>'Q2 DATA 1965-2021'!R504-'Q2 DATA 1965-2021'!AM504</f>
        <v>3.8000000000000003</v>
      </c>
      <c r="BK523" s="47">
        <v>0.73</v>
      </c>
      <c r="BL523" s="47">
        <v>0.36</v>
      </c>
    </row>
    <row r="524" spans="1:64" x14ac:dyDescent="0.2">
      <c r="A524" s="45">
        <v>200605</v>
      </c>
      <c r="B524">
        <f>'Q2 DATA 1965-2021'!N505-'Q2 DATA 1965-2021'!AM505</f>
        <v>-3.83</v>
      </c>
      <c r="C524" s="47">
        <v>-3.57</v>
      </c>
      <c r="D524" s="47">
        <v>0.43</v>
      </c>
      <c r="P524" s="45">
        <v>200605</v>
      </c>
      <c r="Q524">
        <f>'Q2 DATA 1965-2021'!O505-'Q2 DATA 1965-2021'!AM505</f>
        <v>-3.7600000000000002</v>
      </c>
      <c r="R524" s="47">
        <v>-3.57</v>
      </c>
      <c r="S524" s="47">
        <v>0.43</v>
      </c>
      <c r="AE524" s="45">
        <v>200605</v>
      </c>
      <c r="AF524">
        <f>'Q2 DATA 1965-2021'!P505-'Q2 DATA 1965-2021'!AM505</f>
        <v>-3.33</v>
      </c>
      <c r="AG524" s="47">
        <v>-3.57</v>
      </c>
      <c r="AH524" s="47">
        <v>0.43</v>
      </c>
      <c r="AT524" s="45">
        <v>200605</v>
      </c>
      <c r="AU524">
        <f>'Q2 DATA 1965-2021'!Q505-'Q2 DATA 1965-2021'!AM505</f>
        <v>-2.5500000000000003</v>
      </c>
      <c r="AV524" s="47">
        <v>-3.57</v>
      </c>
      <c r="AW524" s="47">
        <v>0.43</v>
      </c>
      <c r="BI524" s="45">
        <v>200605</v>
      </c>
      <c r="BJ524">
        <f>'Q2 DATA 1965-2021'!R505-'Q2 DATA 1965-2021'!AM505</f>
        <v>-3.21</v>
      </c>
      <c r="BK524" s="47">
        <v>-3.57</v>
      </c>
      <c r="BL524" s="47">
        <v>0.43</v>
      </c>
    </row>
    <row r="525" spans="1:64" x14ac:dyDescent="0.2">
      <c r="A525" s="45">
        <v>200606</v>
      </c>
      <c r="B525">
        <f>'Q2 DATA 1965-2021'!N506-'Q2 DATA 1965-2021'!AM506</f>
        <v>-0.17</v>
      </c>
      <c r="C525" s="47">
        <v>-0.35</v>
      </c>
      <c r="D525" s="47">
        <v>0.4</v>
      </c>
      <c r="P525" s="45">
        <v>200606</v>
      </c>
      <c r="Q525">
        <f>'Q2 DATA 1965-2021'!O506-'Q2 DATA 1965-2021'!AM506</f>
        <v>-1.1299999999999999</v>
      </c>
      <c r="R525" s="47">
        <v>-0.35</v>
      </c>
      <c r="S525" s="47">
        <v>0.4</v>
      </c>
      <c r="AE525" s="45">
        <v>200606</v>
      </c>
      <c r="AF525">
        <f>'Q2 DATA 1965-2021'!P506-'Q2 DATA 1965-2021'!AM506</f>
        <v>0.19999999999999996</v>
      </c>
      <c r="AG525" s="47">
        <v>-0.35</v>
      </c>
      <c r="AH525" s="47">
        <v>0.4</v>
      </c>
      <c r="AT525" s="45">
        <v>200606</v>
      </c>
      <c r="AU525">
        <f>'Q2 DATA 1965-2021'!Q506-'Q2 DATA 1965-2021'!AM506</f>
        <v>-0.24000000000000002</v>
      </c>
      <c r="AV525" s="47">
        <v>-0.35</v>
      </c>
      <c r="AW525" s="47">
        <v>0.4</v>
      </c>
      <c r="BI525" s="45">
        <v>200606</v>
      </c>
      <c r="BJ525">
        <f>'Q2 DATA 1965-2021'!R506-'Q2 DATA 1965-2021'!AM506</f>
        <v>0.25</v>
      </c>
      <c r="BK525" s="47">
        <v>-0.35</v>
      </c>
      <c r="BL525" s="47">
        <v>0.4</v>
      </c>
    </row>
    <row r="526" spans="1:64" x14ac:dyDescent="0.2">
      <c r="A526" s="45">
        <v>200607</v>
      </c>
      <c r="B526">
        <f>'Q2 DATA 1965-2021'!N507-'Q2 DATA 1965-2021'!AM507</f>
        <v>-2.23</v>
      </c>
      <c r="C526" s="47">
        <v>-0.78</v>
      </c>
      <c r="D526" s="47">
        <v>0.4</v>
      </c>
      <c r="P526" s="45">
        <v>200607</v>
      </c>
      <c r="Q526">
        <f>'Q2 DATA 1965-2021'!O507-'Q2 DATA 1965-2021'!AM507</f>
        <v>-0.30000000000000004</v>
      </c>
      <c r="R526" s="47">
        <v>-0.78</v>
      </c>
      <c r="S526" s="47">
        <v>0.4</v>
      </c>
      <c r="AE526" s="45">
        <v>200607</v>
      </c>
      <c r="AF526">
        <f>'Q2 DATA 1965-2021'!P507-'Q2 DATA 1965-2021'!AM507</f>
        <v>0.48</v>
      </c>
      <c r="AG526" s="47">
        <v>-0.78</v>
      </c>
      <c r="AH526" s="47">
        <v>0.4</v>
      </c>
      <c r="AT526" s="45">
        <v>200607</v>
      </c>
      <c r="AU526">
        <f>'Q2 DATA 1965-2021'!Q507-'Q2 DATA 1965-2021'!AM507</f>
        <v>0.49</v>
      </c>
      <c r="AV526" s="47">
        <v>-0.78</v>
      </c>
      <c r="AW526" s="47">
        <v>0.4</v>
      </c>
      <c r="BI526" s="45">
        <v>200607</v>
      </c>
      <c r="BJ526">
        <f>'Q2 DATA 1965-2021'!R507-'Q2 DATA 1965-2021'!AM507</f>
        <v>0.32999999999999996</v>
      </c>
      <c r="BK526" s="47">
        <v>-0.78</v>
      </c>
      <c r="BL526" s="47">
        <v>0.4</v>
      </c>
    </row>
    <row r="527" spans="1:64" x14ac:dyDescent="0.2">
      <c r="A527" s="45">
        <v>200608</v>
      </c>
      <c r="B527">
        <f>'Q2 DATA 1965-2021'!N508-'Q2 DATA 1965-2021'!AM508</f>
        <v>3.12</v>
      </c>
      <c r="C527" s="47">
        <v>2.0299999999999998</v>
      </c>
      <c r="D527" s="47">
        <v>0.42</v>
      </c>
      <c r="P527" s="45">
        <v>200608</v>
      </c>
      <c r="Q527">
        <f>'Q2 DATA 1965-2021'!O508-'Q2 DATA 1965-2021'!AM508</f>
        <v>2.3000000000000003</v>
      </c>
      <c r="R527" s="47">
        <v>2.0299999999999998</v>
      </c>
      <c r="S527" s="47">
        <v>0.42</v>
      </c>
      <c r="AE527" s="45">
        <v>200608</v>
      </c>
      <c r="AF527">
        <f>'Q2 DATA 1965-2021'!P508-'Q2 DATA 1965-2021'!AM508</f>
        <v>1.6800000000000002</v>
      </c>
      <c r="AG527" s="47">
        <v>2.0299999999999998</v>
      </c>
      <c r="AH527" s="47">
        <v>0.42</v>
      </c>
      <c r="AT527" s="45">
        <v>200608</v>
      </c>
      <c r="AU527">
        <f>'Q2 DATA 1965-2021'!Q508-'Q2 DATA 1965-2021'!AM508</f>
        <v>0.42</v>
      </c>
      <c r="AV527" s="47">
        <v>2.0299999999999998</v>
      </c>
      <c r="AW527" s="47">
        <v>0.42</v>
      </c>
      <c r="BI527" s="45">
        <v>200608</v>
      </c>
      <c r="BJ527">
        <f>'Q2 DATA 1965-2021'!R508-'Q2 DATA 1965-2021'!AM508</f>
        <v>0.60000000000000009</v>
      </c>
      <c r="BK527" s="47">
        <v>2.0299999999999998</v>
      </c>
      <c r="BL527" s="47">
        <v>0.42</v>
      </c>
    </row>
    <row r="528" spans="1:64" x14ac:dyDescent="0.2">
      <c r="A528" s="45">
        <v>200609</v>
      </c>
      <c r="B528">
        <f>'Q2 DATA 1965-2021'!N509-'Q2 DATA 1965-2021'!AM509</f>
        <v>1.89</v>
      </c>
      <c r="C528" s="47">
        <v>1.84</v>
      </c>
      <c r="D528" s="47">
        <v>0.41</v>
      </c>
      <c r="P528" s="45">
        <v>200609</v>
      </c>
      <c r="Q528">
        <f>'Q2 DATA 1965-2021'!O509-'Q2 DATA 1965-2021'!AM509</f>
        <v>2.08</v>
      </c>
      <c r="R528" s="47">
        <v>1.84</v>
      </c>
      <c r="S528" s="47">
        <v>0.41</v>
      </c>
      <c r="AE528" s="45">
        <v>200609</v>
      </c>
      <c r="AF528">
        <f>'Q2 DATA 1965-2021'!P509-'Q2 DATA 1965-2021'!AM509</f>
        <v>1.56</v>
      </c>
      <c r="AG528" s="47">
        <v>1.84</v>
      </c>
      <c r="AH528" s="47">
        <v>0.41</v>
      </c>
      <c r="AT528" s="45">
        <v>200609</v>
      </c>
      <c r="AU528">
        <f>'Q2 DATA 1965-2021'!Q509-'Q2 DATA 1965-2021'!AM509</f>
        <v>1.58</v>
      </c>
      <c r="AV528" s="47">
        <v>1.84</v>
      </c>
      <c r="AW528" s="47">
        <v>0.41</v>
      </c>
      <c r="BI528" s="45">
        <v>200609</v>
      </c>
      <c r="BJ528">
        <f>'Q2 DATA 1965-2021'!R509-'Q2 DATA 1965-2021'!AM509</f>
        <v>2.42</v>
      </c>
      <c r="BK528" s="47">
        <v>1.84</v>
      </c>
      <c r="BL528" s="47">
        <v>0.41</v>
      </c>
    </row>
    <row r="529" spans="1:64" x14ac:dyDescent="0.2">
      <c r="A529" s="45">
        <v>200610</v>
      </c>
      <c r="B529">
        <f>'Q2 DATA 1965-2021'!N510-'Q2 DATA 1965-2021'!AM510</f>
        <v>3.3899999999999997</v>
      </c>
      <c r="C529" s="47">
        <v>3.23</v>
      </c>
      <c r="D529" s="47">
        <v>0.41</v>
      </c>
      <c r="P529" s="45">
        <v>200610</v>
      </c>
      <c r="Q529">
        <f>'Q2 DATA 1965-2021'!O510-'Q2 DATA 1965-2021'!AM510</f>
        <v>2.23</v>
      </c>
      <c r="R529" s="47">
        <v>3.23</v>
      </c>
      <c r="S529" s="47">
        <v>0.41</v>
      </c>
      <c r="AE529" s="45">
        <v>200610</v>
      </c>
      <c r="AF529">
        <f>'Q2 DATA 1965-2021'!P510-'Q2 DATA 1965-2021'!AM510</f>
        <v>2.9</v>
      </c>
      <c r="AG529" s="47">
        <v>3.23</v>
      </c>
      <c r="AH529" s="47">
        <v>0.41</v>
      </c>
      <c r="AT529" s="45">
        <v>200610</v>
      </c>
      <c r="AU529">
        <f>'Q2 DATA 1965-2021'!Q510-'Q2 DATA 1965-2021'!AM510</f>
        <v>3.7</v>
      </c>
      <c r="AV529" s="47">
        <v>3.23</v>
      </c>
      <c r="AW529" s="47">
        <v>0.41</v>
      </c>
      <c r="BI529" s="45">
        <v>200610</v>
      </c>
      <c r="BJ529">
        <f>'Q2 DATA 1965-2021'!R510-'Q2 DATA 1965-2021'!AM510</f>
        <v>3.9299999999999997</v>
      </c>
      <c r="BK529" s="47">
        <v>3.23</v>
      </c>
      <c r="BL529" s="47">
        <v>0.41</v>
      </c>
    </row>
    <row r="530" spans="1:64" x14ac:dyDescent="0.2">
      <c r="A530" s="45">
        <v>200611</v>
      </c>
      <c r="B530">
        <f>'Q2 DATA 1965-2021'!N511-'Q2 DATA 1965-2021'!AM511</f>
        <v>1.0900000000000001</v>
      </c>
      <c r="C530" s="47">
        <v>1.71</v>
      </c>
      <c r="D530" s="47">
        <v>0.42</v>
      </c>
      <c r="P530" s="45">
        <v>200611</v>
      </c>
      <c r="Q530">
        <f>'Q2 DATA 1965-2021'!O511-'Q2 DATA 1965-2021'!AM511</f>
        <v>2.44</v>
      </c>
      <c r="R530" s="47">
        <v>1.71</v>
      </c>
      <c r="S530" s="47">
        <v>0.42</v>
      </c>
      <c r="AE530" s="45">
        <v>200611</v>
      </c>
      <c r="AF530">
        <f>'Q2 DATA 1965-2021'!P511-'Q2 DATA 1965-2021'!AM511</f>
        <v>1.7800000000000002</v>
      </c>
      <c r="AG530" s="47">
        <v>1.71</v>
      </c>
      <c r="AH530" s="47">
        <v>0.42</v>
      </c>
      <c r="AT530" s="45">
        <v>200611</v>
      </c>
      <c r="AU530">
        <f>'Q2 DATA 1965-2021'!Q511-'Q2 DATA 1965-2021'!AM511</f>
        <v>1.8200000000000003</v>
      </c>
      <c r="AV530" s="47">
        <v>1.71</v>
      </c>
      <c r="AW530" s="47">
        <v>0.42</v>
      </c>
      <c r="BI530" s="45">
        <v>200611</v>
      </c>
      <c r="BJ530">
        <f>'Q2 DATA 1965-2021'!R511-'Q2 DATA 1965-2021'!AM511</f>
        <v>1.21</v>
      </c>
      <c r="BK530" s="47">
        <v>1.71</v>
      </c>
      <c r="BL530" s="47">
        <v>0.42</v>
      </c>
    </row>
    <row r="531" spans="1:64" x14ac:dyDescent="0.2">
      <c r="A531" s="45">
        <v>200612</v>
      </c>
      <c r="B531">
        <f>'Q2 DATA 1965-2021'!N512-'Q2 DATA 1965-2021'!AM512</f>
        <v>-0.45</v>
      </c>
      <c r="C531" s="47">
        <v>0.87</v>
      </c>
      <c r="D531" s="47">
        <v>0.4</v>
      </c>
      <c r="P531" s="45">
        <v>200612</v>
      </c>
      <c r="Q531">
        <f>'Q2 DATA 1965-2021'!O512-'Q2 DATA 1965-2021'!AM512</f>
        <v>0.52</v>
      </c>
      <c r="R531" s="47">
        <v>0.87</v>
      </c>
      <c r="S531" s="47">
        <v>0.4</v>
      </c>
      <c r="AE531" s="45">
        <v>200612</v>
      </c>
      <c r="AF531">
        <f>'Q2 DATA 1965-2021'!P512-'Q2 DATA 1965-2021'!AM512</f>
        <v>2.23</v>
      </c>
      <c r="AG531" s="47">
        <v>0.87</v>
      </c>
      <c r="AH531" s="47">
        <v>0.4</v>
      </c>
      <c r="AT531" s="45">
        <v>200612</v>
      </c>
      <c r="AU531">
        <f>'Q2 DATA 1965-2021'!Q512-'Q2 DATA 1965-2021'!AM512</f>
        <v>1.9</v>
      </c>
      <c r="AV531" s="47">
        <v>0.87</v>
      </c>
      <c r="AW531" s="47">
        <v>0.4</v>
      </c>
      <c r="BI531" s="45">
        <v>200612</v>
      </c>
      <c r="BJ531">
        <f>'Q2 DATA 1965-2021'!R512-'Q2 DATA 1965-2021'!AM512</f>
        <v>2.41</v>
      </c>
      <c r="BK531" s="47">
        <v>0.87</v>
      </c>
      <c r="BL531" s="47">
        <v>0.4</v>
      </c>
    </row>
    <row r="532" spans="1:64" x14ac:dyDescent="0.2">
      <c r="A532" s="45">
        <v>200701</v>
      </c>
      <c r="B532">
        <f>'Q2 DATA 1965-2021'!N513-'Q2 DATA 1965-2021'!AM513</f>
        <v>2.12</v>
      </c>
      <c r="C532" s="47">
        <v>1.4</v>
      </c>
      <c r="D532" s="47">
        <v>0.44</v>
      </c>
      <c r="P532" s="45">
        <v>200701</v>
      </c>
      <c r="Q532">
        <f>'Q2 DATA 1965-2021'!O513-'Q2 DATA 1965-2021'!AM513</f>
        <v>0.73</v>
      </c>
      <c r="R532" s="47">
        <v>1.4</v>
      </c>
      <c r="S532" s="47">
        <v>0.44</v>
      </c>
      <c r="AE532" s="45">
        <v>200701</v>
      </c>
      <c r="AF532">
        <f>'Q2 DATA 1965-2021'!P513-'Q2 DATA 1965-2021'!AM513</f>
        <v>0.93000000000000016</v>
      </c>
      <c r="AG532" s="47">
        <v>1.4</v>
      </c>
      <c r="AH532" s="47">
        <v>0.44</v>
      </c>
      <c r="AT532" s="45">
        <v>200701</v>
      </c>
      <c r="AU532">
        <f>'Q2 DATA 1965-2021'!Q513-'Q2 DATA 1965-2021'!AM513</f>
        <v>0.63000000000000012</v>
      </c>
      <c r="AV532" s="47">
        <v>1.4</v>
      </c>
      <c r="AW532" s="47">
        <v>0.44</v>
      </c>
      <c r="BI532" s="45">
        <v>200701</v>
      </c>
      <c r="BJ532">
        <f>'Q2 DATA 1965-2021'!R513-'Q2 DATA 1965-2021'!AM513</f>
        <v>1.83</v>
      </c>
      <c r="BK532" s="47">
        <v>1.4</v>
      </c>
      <c r="BL532" s="47">
        <v>0.44</v>
      </c>
    </row>
    <row r="533" spans="1:64" x14ac:dyDescent="0.2">
      <c r="A533" s="45">
        <v>200702</v>
      </c>
      <c r="B533">
        <f>'Q2 DATA 1965-2021'!N514-'Q2 DATA 1965-2021'!AM514</f>
        <v>-2.38</v>
      </c>
      <c r="C533" s="47">
        <v>-1.96</v>
      </c>
      <c r="D533" s="47">
        <v>0.38</v>
      </c>
      <c r="P533" s="45">
        <v>200702</v>
      </c>
      <c r="Q533">
        <f>'Q2 DATA 1965-2021'!O514-'Q2 DATA 1965-2021'!AM514</f>
        <v>-1.26</v>
      </c>
      <c r="R533" s="47">
        <v>-1.96</v>
      </c>
      <c r="S533" s="47">
        <v>0.38</v>
      </c>
      <c r="AE533" s="45">
        <v>200702</v>
      </c>
      <c r="AF533">
        <f>'Q2 DATA 1965-2021'!P514-'Q2 DATA 1965-2021'!AM514</f>
        <v>-2.6999999999999997</v>
      </c>
      <c r="AG533" s="47">
        <v>-1.96</v>
      </c>
      <c r="AH533" s="47">
        <v>0.38</v>
      </c>
      <c r="AT533" s="45">
        <v>200702</v>
      </c>
      <c r="AU533">
        <f>'Q2 DATA 1965-2021'!Q514-'Q2 DATA 1965-2021'!AM514</f>
        <v>-1.22</v>
      </c>
      <c r="AV533" s="47">
        <v>-1.96</v>
      </c>
      <c r="AW533" s="47">
        <v>0.38</v>
      </c>
      <c r="BI533" s="45">
        <v>200702</v>
      </c>
      <c r="BJ533">
        <f>'Q2 DATA 1965-2021'!R514-'Q2 DATA 1965-2021'!AM514</f>
        <v>-1.9500000000000002</v>
      </c>
      <c r="BK533" s="47">
        <v>-1.96</v>
      </c>
      <c r="BL533" s="47">
        <v>0.38</v>
      </c>
    </row>
    <row r="534" spans="1:64" x14ac:dyDescent="0.2">
      <c r="A534" s="45">
        <v>200703</v>
      </c>
      <c r="B534">
        <f>'Q2 DATA 1965-2021'!N515-'Q2 DATA 1965-2021'!AM515</f>
        <v>0.45</v>
      </c>
      <c r="C534" s="47">
        <v>0.68</v>
      </c>
      <c r="D534" s="47">
        <v>0.43</v>
      </c>
      <c r="P534" s="45">
        <v>200703</v>
      </c>
      <c r="Q534">
        <f>'Q2 DATA 1965-2021'!O515-'Q2 DATA 1965-2021'!AM515</f>
        <v>0.71</v>
      </c>
      <c r="R534" s="47">
        <v>0.68</v>
      </c>
      <c r="S534" s="47">
        <v>0.43</v>
      </c>
      <c r="AE534" s="45">
        <v>200703</v>
      </c>
      <c r="AF534">
        <f>'Q2 DATA 1965-2021'!P515-'Q2 DATA 1965-2021'!AM515</f>
        <v>1.5</v>
      </c>
      <c r="AG534" s="47">
        <v>0.68</v>
      </c>
      <c r="AH534" s="47">
        <v>0.43</v>
      </c>
      <c r="AT534" s="45">
        <v>200703</v>
      </c>
      <c r="AU534">
        <f>'Q2 DATA 1965-2021'!Q515-'Q2 DATA 1965-2021'!AM515</f>
        <v>0.6100000000000001</v>
      </c>
      <c r="AV534" s="47">
        <v>0.68</v>
      </c>
      <c r="AW534" s="47">
        <v>0.43</v>
      </c>
      <c r="BI534" s="45">
        <v>200703</v>
      </c>
      <c r="BJ534">
        <f>'Q2 DATA 1965-2021'!R515-'Q2 DATA 1965-2021'!AM515</f>
        <v>-2.0000000000000018E-2</v>
      </c>
      <c r="BK534" s="47">
        <v>0.68</v>
      </c>
      <c r="BL534" s="47">
        <v>0.43</v>
      </c>
    </row>
    <row r="535" spans="1:64" x14ac:dyDescent="0.2">
      <c r="A535" s="45">
        <v>200704</v>
      </c>
      <c r="B535">
        <f>'Q2 DATA 1965-2021'!N516-'Q2 DATA 1965-2021'!AM516</f>
        <v>4.7299999999999995</v>
      </c>
      <c r="C535" s="47">
        <v>3.49</v>
      </c>
      <c r="D535" s="47">
        <v>0.44</v>
      </c>
      <c r="P535" s="45">
        <v>200704</v>
      </c>
      <c r="Q535">
        <f>'Q2 DATA 1965-2021'!O516-'Q2 DATA 1965-2021'!AM516</f>
        <v>3.41</v>
      </c>
      <c r="R535" s="47">
        <v>3.49</v>
      </c>
      <c r="S535" s="47">
        <v>0.44</v>
      </c>
      <c r="AE535" s="45">
        <v>200704</v>
      </c>
      <c r="AF535">
        <f>'Q2 DATA 1965-2021'!P516-'Q2 DATA 1965-2021'!AM516</f>
        <v>3.33</v>
      </c>
      <c r="AG535" s="47">
        <v>3.49</v>
      </c>
      <c r="AH535" s="47">
        <v>0.44</v>
      </c>
      <c r="AT535" s="45">
        <v>200704</v>
      </c>
      <c r="AU535">
        <f>'Q2 DATA 1965-2021'!Q516-'Q2 DATA 1965-2021'!AM516</f>
        <v>1.9700000000000002</v>
      </c>
      <c r="AV535" s="47">
        <v>3.49</v>
      </c>
      <c r="AW535" s="47">
        <v>0.44</v>
      </c>
      <c r="BI535" s="45">
        <v>200704</v>
      </c>
      <c r="BJ535">
        <f>'Q2 DATA 1965-2021'!R516-'Q2 DATA 1965-2021'!AM516</f>
        <v>3.18</v>
      </c>
      <c r="BK535" s="47">
        <v>3.49</v>
      </c>
      <c r="BL535" s="47">
        <v>0.44</v>
      </c>
    </row>
    <row r="536" spans="1:64" x14ac:dyDescent="0.2">
      <c r="A536" s="45">
        <v>200705</v>
      </c>
      <c r="B536">
        <f>'Q2 DATA 1965-2021'!N517-'Q2 DATA 1965-2021'!AM517</f>
        <v>2.75</v>
      </c>
      <c r="C536" s="47">
        <v>3.24</v>
      </c>
      <c r="D536" s="47">
        <v>0.41</v>
      </c>
      <c r="P536" s="45">
        <v>200705</v>
      </c>
      <c r="Q536">
        <f>'Q2 DATA 1965-2021'!O517-'Q2 DATA 1965-2021'!AM517</f>
        <v>3.7</v>
      </c>
      <c r="R536" s="47">
        <v>3.24</v>
      </c>
      <c r="S536" s="47">
        <v>0.41</v>
      </c>
      <c r="AE536" s="45">
        <v>200705</v>
      </c>
      <c r="AF536">
        <f>'Q2 DATA 1965-2021'!P517-'Q2 DATA 1965-2021'!AM517</f>
        <v>3.8499999999999996</v>
      </c>
      <c r="AG536" s="47">
        <v>3.24</v>
      </c>
      <c r="AH536" s="47">
        <v>0.41</v>
      </c>
      <c r="AT536" s="45">
        <v>200705</v>
      </c>
      <c r="AU536">
        <f>'Q2 DATA 1965-2021'!Q517-'Q2 DATA 1965-2021'!AM517</f>
        <v>2.83</v>
      </c>
      <c r="AV536" s="47">
        <v>3.24</v>
      </c>
      <c r="AW536" s="47">
        <v>0.41</v>
      </c>
      <c r="BI536" s="45">
        <v>200705</v>
      </c>
      <c r="BJ536">
        <f>'Q2 DATA 1965-2021'!R517-'Q2 DATA 1965-2021'!AM517</f>
        <v>2.33</v>
      </c>
      <c r="BK536" s="47">
        <v>3.24</v>
      </c>
      <c r="BL536" s="47">
        <v>0.41</v>
      </c>
    </row>
    <row r="537" spans="1:64" x14ac:dyDescent="0.2">
      <c r="A537" s="45">
        <v>200706</v>
      </c>
      <c r="B537">
        <f>'Q2 DATA 1965-2021'!N518-'Q2 DATA 1965-2021'!AM518</f>
        <v>-1.98</v>
      </c>
      <c r="C537" s="47">
        <v>-1.96</v>
      </c>
      <c r="D537" s="47">
        <v>0.4</v>
      </c>
      <c r="P537" s="45">
        <v>200706</v>
      </c>
      <c r="Q537">
        <f>'Q2 DATA 1965-2021'!O518-'Q2 DATA 1965-2021'!AM518</f>
        <v>-0.85000000000000009</v>
      </c>
      <c r="R537" s="47">
        <v>-1.96</v>
      </c>
      <c r="S537" s="47">
        <v>0.4</v>
      </c>
      <c r="AE537" s="45">
        <v>200706</v>
      </c>
      <c r="AF537">
        <f>'Q2 DATA 1965-2021'!P518-'Q2 DATA 1965-2021'!AM518</f>
        <v>-2.4499999999999997</v>
      </c>
      <c r="AG537" s="47">
        <v>-1.96</v>
      </c>
      <c r="AH537" s="47">
        <v>0.4</v>
      </c>
      <c r="AT537" s="45">
        <v>200706</v>
      </c>
      <c r="AU537">
        <f>'Q2 DATA 1965-2021'!Q518-'Q2 DATA 1965-2021'!AM518</f>
        <v>-3.09</v>
      </c>
      <c r="AV537" s="47">
        <v>-1.96</v>
      </c>
      <c r="AW537" s="47">
        <v>0.4</v>
      </c>
      <c r="BI537" s="45">
        <v>200706</v>
      </c>
      <c r="BJ537">
        <f>'Q2 DATA 1965-2021'!R518-'Q2 DATA 1965-2021'!AM518</f>
        <v>-2.37</v>
      </c>
      <c r="BK537" s="47">
        <v>-1.96</v>
      </c>
      <c r="BL537" s="47">
        <v>0.4</v>
      </c>
    </row>
    <row r="538" spans="1:64" x14ac:dyDescent="0.2">
      <c r="A538" s="45">
        <v>200707</v>
      </c>
      <c r="B538">
        <f>'Q2 DATA 1965-2021'!N519-'Q2 DATA 1965-2021'!AM519</f>
        <v>-1.9100000000000001</v>
      </c>
      <c r="C538" s="47">
        <v>-3.73</v>
      </c>
      <c r="D538" s="47">
        <v>0.4</v>
      </c>
      <c r="P538" s="45">
        <v>200707</v>
      </c>
      <c r="Q538">
        <f>'Q2 DATA 1965-2021'!O519-'Q2 DATA 1965-2021'!AM519</f>
        <v>-2.71</v>
      </c>
      <c r="R538" s="47">
        <v>-3.73</v>
      </c>
      <c r="S538" s="47">
        <v>0.4</v>
      </c>
      <c r="AE538" s="45">
        <v>200707</v>
      </c>
      <c r="AF538">
        <f>'Q2 DATA 1965-2021'!P519-'Q2 DATA 1965-2021'!AM519</f>
        <v>-4.8600000000000003</v>
      </c>
      <c r="AG538" s="47">
        <v>-3.73</v>
      </c>
      <c r="AH538" s="47">
        <v>0.4</v>
      </c>
      <c r="AT538" s="45">
        <v>200707</v>
      </c>
      <c r="AU538">
        <f>'Q2 DATA 1965-2021'!Q519-'Q2 DATA 1965-2021'!AM519</f>
        <v>-6.19</v>
      </c>
      <c r="AV538" s="47">
        <v>-3.73</v>
      </c>
      <c r="AW538" s="47">
        <v>0.4</v>
      </c>
      <c r="BI538" s="45">
        <v>200707</v>
      </c>
      <c r="BJ538">
        <f>'Q2 DATA 1965-2021'!R519-'Q2 DATA 1965-2021'!AM519</f>
        <v>-6.45</v>
      </c>
      <c r="BK538" s="47">
        <v>-3.73</v>
      </c>
      <c r="BL538" s="47">
        <v>0.4</v>
      </c>
    </row>
    <row r="539" spans="1:64" x14ac:dyDescent="0.2">
      <c r="A539" s="45">
        <v>200708</v>
      </c>
      <c r="B539">
        <f>'Q2 DATA 1965-2021'!N520-'Q2 DATA 1965-2021'!AM520</f>
        <v>1.27</v>
      </c>
      <c r="C539" s="47">
        <v>0.92</v>
      </c>
      <c r="D539" s="47">
        <v>0.42</v>
      </c>
      <c r="P539" s="45">
        <v>200708</v>
      </c>
      <c r="Q539">
        <f>'Q2 DATA 1965-2021'!O520-'Q2 DATA 1965-2021'!AM520</f>
        <v>1.6600000000000001</v>
      </c>
      <c r="R539" s="47">
        <v>0.92</v>
      </c>
      <c r="S539" s="47">
        <v>0.42</v>
      </c>
      <c r="AE539" s="45">
        <v>200708</v>
      </c>
      <c r="AF539">
        <f>'Q2 DATA 1965-2021'!P520-'Q2 DATA 1965-2021'!AM520</f>
        <v>1.05</v>
      </c>
      <c r="AG539" s="47">
        <v>0.92</v>
      </c>
      <c r="AH539" s="47">
        <v>0.42</v>
      </c>
      <c r="AT539" s="45">
        <v>200708</v>
      </c>
      <c r="AU539">
        <f>'Q2 DATA 1965-2021'!Q520-'Q2 DATA 1965-2021'!AM520</f>
        <v>1.1000000000000001</v>
      </c>
      <c r="AV539" s="47">
        <v>0.92</v>
      </c>
      <c r="AW539" s="47">
        <v>0.42</v>
      </c>
      <c r="BI539" s="45">
        <v>200708</v>
      </c>
      <c r="BJ539">
        <f>'Q2 DATA 1965-2021'!R520-'Q2 DATA 1965-2021'!AM520</f>
        <v>-1.04</v>
      </c>
      <c r="BK539" s="47">
        <v>0.92</v>
      </c>
      <c r="BL539" s="47">
        <v>0.42</v>
      </c>
    </row>
    <row r="540" spans="1:64" x14ac:dyDescent="0.2">
      <c r="A540" s="45">
        <v>200709</v>
      </c>
      <c r="B540">
        <f>'Q2 DATA 1965-2021'!N521-'Q2 DATA 1965-2021'!AM521</f>
        <v>4.58</v>
      </c>
      <c r="C540" s="47">
        <v>3.22</v>
      </c>
      <c r="D540" s="47">
        <v>0.32</v>
      </c>
      <c r="P540" s="45">
        <v>200709</v>
      </c>
      <c r="Q540">
        <f>'Q2 DATA 1965-2021'!O521-'Q2 DATA 1965-2021'!AM521</f>
        <v>2.98</v>
      </c>
      <c r="R540" s="47">
        <v>3.22</v>
      </c>
      <c r="S540" s="47">
        <v>0.32</v>
      </c>
      <c r="AE540" s="45">
        <v>200709</v>
      </c>
      <c r="AF540">
        <f>'Q2 DATA 1965-2021'!P521-'Q2 DATA 1965-2021'!AM521</f>
        <v>2.1700000000000004</v>
      </c>
      <c r="AG540" s="47">
        <v>3.22</v>
      </c>
      <c r="AH540" s="47">
        <v>0.32</v>
      </c>
      <c r="AT540" s="45">
        <v>200709</v>
      </c>
      <c r="AU540">
        <f>'Q2 DATA 1965-2021'!Q521-'Q2 DATA 1965-2021'!AM521</f>
        <v>1.7499999999999998</v>
      </c>
      <c r="AV540" s="47">
        <v>3.22</v>
      </c>
      <c r="AW540" s="47">
        <v>0.32</v>
      </c>
      <c r="BI540" s="45">
        <v>200709</v>
      </c>
      <c r="BJ540">
        <f>'Q2 DATA 1965-2021'!R521-'Q2 DATA 1965-2021'!AM521</f>
        <v>2.52</v>
      </c>
      <c r="BK540" s="47">
        <v>3.22</v>
      </c>
      <c r="BL540" s="47">
        <v>0.32</v>
      </c>
    </row>
    <row r="541" spans="1:64" x14ac:dyDescent="0.2">
      <c r="A541" s="45">
        <v>200710</v>
      </c>
      <c r="B541">
        <f>'Q2 DATA 1965-2021'!N522-'Q2 DATA 1965-2021'!AM522</f>
        <v>3.78</v>
      </c>
      <c r="C541" s="47">
        <v>1.8</v>
      </c>
      <c r="D541" s="47">
        <v>0.32</v>
      </c>
      <c r="P541" s="45">
        <v>200710</v>
      </c>
      <c r="Q541">
        <f>'Q2 DATA 1965-2021'!O522-'Q2 DATA 1965-2021'!AM522</f>
        <v>1.6199999999999999</v>
      </c>
      <c r="R541" s="47">
        <v>1.8</v>
      </c>
      <c r="S541" s="47">
        <v>0.32</v>
      </c>
      <c r="AE541" s="45">
        <v>200710</v>
      </c>
      <c r="AF541">
        <f>'Q2 DATA 1965-2021'!P522-'Q2 DATA 1965-2021'!AM522</f>
        <v>0.8899999999999999</v>
      </c>
      <c r="AG541" s="47">
        <v>1.8</v>
      </c>
      <c r="AH541" s="47">
        <v>0.32</v>
      </c>
      <c r="AT541" s="45">
        <v>200710</v>
      </c>
      <c r="AU541">
        <f>'Q2 DATA 1965-2021'!Q522-'Q2 DATA 1965-2021'!AM522</f>
        <v>0.26999999999999996</v>
      </c>
      <c r="AV541" s="47">
        <v>1.8</v>
      </c>
      <c r="AW541" s="47">
        <v>0.32</v>
      </c>
      <c r="BI541" s="45">
        <v>200710</v>
      </c>
      <c r="BJ541">
        <f>'Q2 DATA 1965-2021'!R522-'Q2 DATA 1965-2021'!AM522</f>
        <v>-0.91999999999999993</v>
      </c>
      <c r="BK541" s="47">
        <v>1.8</v>
      </c>
      <c r="BL541" s="47">
        <v>0.32</v>
      </c>
    </row>
    <row r="542" spans="1:64" x14ac:dyDescent="0.2">
      <c r="A542" s="45">
        <v>200711</v>
      </c>
      <c r="B542">
        <f>'Q2 DATA 1965-2021'!N523-'Q2 DATA 1965-2021'!AM523</f>
        <v>-4.05</v>
      </c>
      <c r="C542" s="47">
        <v>-4.83</v>
      </c>
      <c r="D542" s="47">
        <v>0.34</v>
      </c>
      <c r="P542" s="45">
        <v>200711</v>
      </c>
      <c r="Q542">
        <f>'Q2 DATA 1965-2021'!O523-'Q2 DATA 1965-2021'!AM523</f>
        <v>-3.57</v>
      </c>
      <c r="R542" s="47">
        <v>-4.83</v>
      </c>
      <c r="S542" s="47">
        <v>0.34</v>
      </c>
      <c r="AE542" s="45">
        <v>200711</v>
      </c>
      <c r="AF542">
        <f>'Q2 DATA 1965-2021'!P523-'Q2 DATA 1965-2021'!AM523</f>
        <v>-6.16</v>
      </c>
      <c r="AG542" s="47">
        <v>-4.83</v>
      </c>
      <c r="AH542" s="47">
        <v>0.34</v>
      </c>
      <c r="AT542" s="45">
        <v>200711</v>
      </c>
      <c r="AU542">
        <f>'Q2 DATA 1965-2021'!Q523-'Q2 DATA 1965-2021'!AM523</f>
        <v>-5.74</v>
      </c>
      <c r="AV542" s="47">
        <v>-4.83</v>
      </c>
      <c r="AW542" s="47">
        <v>0.34</v>
      </c>
      <c r="BI542" s="45">
        <v>200711</v>
      </c>
      <c r="BJ542">
        <f>'Q2 DATA 1965-2021'!R523-'Q2 DATA 1965-2021'!AM523</f>
        <v>-6.3599999999999994</v>
      </c>
      <c r="BK542" s="47">
        <v>-4.83</v>
      </c>
      <c r="BL542" s="47">
        <v>0.34</v>
      </c>
    </row>
    <row r="543" spans="1:64" x14ac:dyDescent="0.2">
      <c r="A543" s="45">
        <v>200712</v>
      </c>
      <c r="B543">
        <f>'Q2 DATA 1965-2021'!N524-'Q2 DATA 1965-2021'!AM524</f>
        <v>-0.48</v>
      </c>
      <c r="C543" s="47">
        <v>-0.87</v>
      </c>
      <c r="D543" s="47">
        <v>0.27</v>
      </c>
      <c r="P543" s="45">
        <v>200712</v>
      </c>
      <c r="Q543">
        <f>'Q2 DATA 1965-2021'!O524-'Q2 DATA 1965-2021'!AM524</f>
        <v>-0.95000000000000007</v>
      </c>
      <c r="R543" s="47">
        <v>-0.87</v>
      </c>
      <c r="S543" s="47">
        <v>0.27</v>
      </c>
      <c r="AE543" s="45">
        <v>200712</v>
      </c>
      <c r="AF543">
        <f>'Q2 DATA 1965-2021'!P524-'Q2 DATA 1965-2021'!AM524</f>
        <v>-1.21</v>
      </c>
      <c r="AG543" s="47">
        <v>-0.87</v>
      </c>
      <c r="AH543" s="47">
        <v>0.27</v>
      </c>
      <c r="AT543" s="45">
        <v>200712</v>
      </c>
      <c r="AU543">
        <f>'Q2 DATA 1965-2021'!Q524-'Q2 DATA 1965-2021'!AM524</f>
        <v>-1.8800000000000001</v>
      </c>
      <c r="AV543" s="47">
        <v>-0.87</v>
      </c>
      <c r="AW543" s="47">
        <v>0.27</v>
      </c>
      <c r="BI543" s="45">
        <v>200712</v>
      </c>
      <c r="BJ543">
        <f>'Q2 DATA 1965-2021'!R524-'Q2 DATA 1965-2021'!AM524</f>
        <v>7.999999999999996E-2</v>
      </c>
      <c r="BK543" s="47">
        <v>-0.87</v>
      </c>
      <c r="BL543" s="47">
        <v>0.27</v>
      </c>
    </row>
    <row r="544" spans="1:64" x14ac:dyDescent="0.2">
      <c r="A544" s="45">
        <v>200801</v>
      </c>
      <c r="B544">
        <f>'Q2 DATA 1965-2021'!N525-'Q2 DATA 1965-2021'!AM525</f>
        <v>-8.23</v>
      </c>
      <c r="C544" s="47">
        <v>-6.36</v>
      </c>
      <c r="D544" s="47">
        <v>0.21</v>
      </c>
      <c r="P544" s="45">
        <v>200801</v>
      </c>
      <c r="Q544">
        <f>'Q2 DATA 1965-2021'!O525-'Q2 DATA 1965-2021'!AM525</f>
        <v>-6.05</v>
      </c>
      <c r="R544" s="47">
        <v>-6.36</v>
      </c>
      <c r="S544" s="47">
        <v>0.21</v>
      </c>
      <c r="AE544" s="45">
        <v>200801</v>
      </c>
      <c r="AF544">
        <f>'Q2 DATA 1965-2021'!P525-'Q2 DATA 1965-2021'!AM525</f>
        <v>-4.82</v>
      </c>
      <c r="AG544" s="47">
        <v>-6.36</v>
      </c>
      <c r="AH544" s="47">
        <v>0.21</v>
      </c>
      <c r="AT544" s="45">
        <v>200801</v>
      </c>
      <c r="AU544">
        <f>'Q2 DATA 1965-2021'!Q525-'Q2 DATA 1965-2021'!AM525</f>
        <v>-3.51</v>
      </c>
      <c r="AV544" s="47">
        <v>-6.36</v>
      </c>
      <c r="AW544" s="47">
        <v>0.21</v>
      </c>
      <c r="BI544" s="45">
        <v>200801</v>
      </c>
      <c r="BJ544">
        <f>'Q2 DATA 1965-2021'!R525-'Q2 DATA 1965-2021'!AM525</f>
        <v>-4.6500000000000004</v>
      </c>
      <c r="BK544" s="47">
        <v>-6.36</v>
      </c>
      <c r="BL544" s="47">
        <v>0.21</v>
      </c>
    </row>
    <row r="545" spans="1:64" x14ac:dyDescent="0.2">
      <c r="A545" s="45">
        <v>200802</v>
      </c>
      <c r="B545">
        <f>'Q2 DATA 1965-2021'!N526-'Q2 DATA 1965-2021'!AM526</f>
        <v>-2.4</v>
      </c>
      <c r="C545" s="47">
        <v>-3.09</v>
      </c>
      <c r="D545" s="47">
        <v>0.13</v>
      </c>
      <c r="P545" s="45">
        <v>200802</v>
      </c>
      <c r="Q545">
        <f>'Q2 DATA 1965-2021'!O526-'Q2 DATA 1965-2021'!AM526</f>
        <v>-1.96</v>
      </c>
      <c r="R545" s="47">
        <v>-3.09</v>
      </c>
      <c r="S545" s="47">
        <v>0.13</v>
      </c>
      <c r="AE545" s="45">
        <v>200802</v>
      </c>
      <c r="AF545">
        <f>'Q2 DATA 1965-2021'!P526-'Q2 DATA 1965-2021'!AM526</f>
        <v>-3.85</v>
      </c>
      <c r="AG545" s="47">
        <v>-3.09</v>
      </c>
      <c r="AH545" s="47">
        <v>0.13</v>
      </c>
      <c r="AT545" s="45">
        <v>200802</v>
      </c>
      <c r="AU545">
        <f>'Q2 DATA 1965-2021'!Q526-'Q2 DATA 1965-2021'!AM526</f>
        <v>-4.82</v>
      </c>
      <c r="AV545" s="47">
        <v>-3.09</v>
      </c>
      <c r="AW545" s="47">
        <v>0.13</v>
      </c>
      <c r="BI545" s="45">
        <v>200802</v>
      </c>
      <c r="BJ545">
        <f>'Q2 DATA 1965-2021'!R526-'Q2 DATA 1965-2021'!AM526</f>
        <v>-5.22</v>
      </c>
      <c r="BK545" s="47">
        <v>-3.09</v>
      </c>
      <c r="BL545" s="47">
        <v>0.13</v>
      </c>
    </row>
    <row r="546" spans="1:64" x14ac:dyDescent="0.2">
      <c r="A546" s="45">
        <v>200803</v>
      </c>
      <c r="B546">
        <f>'Q2 DATA 1965-2021'!N527-'Q2 DATA 1965-2021'!AM527</f>
        <v>-0.47</v>
      </c>
      <c r="C546" s="47">
        <v>-0.93</v>
      </c>
      <c r="D546" s="47">
        <v>0.17</v>
      </c>
      <c r="P546" s="45">
        <v>200803</v>
      </c>
      <c r="Q546">
        <f>'Q2 DATA 1965-2021'!O527-'Q2 DATA 1965-2021'!AM527</f>
        <v>1.54</v>
      </c>
      <c r="R546" s="47">
        <v>-0.93</v>
      </c>
      <c r="S546" s="47">
        <v>0.17</v>
      </c>
      <c r="AE546" s="45">
        <v>200803</v>
      </c>
      <c r="AF546">
        <f>'Q2 DATA 1965-2021'!P527-'Q2 DATA 1965-2021'!AM527</f>
        <v>-3.27</v>
      </c>
      <c r="AG546" s="47">
        <v>-0.93</v>
      </c>
      <c r="AH546" s="47">
        <v>0.17</v>
      </c>
      <c r="AT546" s="45">
        <v>200803</v>
      </c>
      <c r="AU546">
        <f>'Q2 DATA 1965-2021'!Q527-'Q2 DATA 1965-2021'!AM527</f>
        <v>-2.98</v>
      </c>
      <c r="AV546" s="47">
        <v>-0.93</v>
      </c>
      <c r="AW546" s="47">
        <v>0.17</v>
      </c>
      <c r="BI546" s="45">
        <v>200803</v>
      </c>
      <c r="BJ546">
        <f>'Q2 DATA 1965-2021'!R527-'Q2 DATA 1965-2021'!AM527</f>
        <v>0.47</v>
      </c>
      <c r="BK546" s="47">
        <v>-0.93</v>
      </c>
      <c r="BL546" s="47">
        <v>0.17</v>
      </c>
    </row>
    <row r="547" spans="1:64" x14ac:dyDescent="0.2">
      <c r="A547" s="45">
        <v>200804</v>
      </c>
      <c r="B547">
        <f>'Q2 DATA 1965-2021'!N528-'Q2 DATA 1965-2021'!AM528</f>
        <v>4.4800000000000004</v>
      </c>
      <c r="C547" s="47">
        <v>4.5999999999999996</v>
      </c>
      <c r="D547" s="47">
        <v>0.18</v>
      </c>
      <c r="P547" s="45">
        <v>200804</v>
      </c>
      <c r="Q547">
        <f>'Q2 DATA 1965-2021'!O528-'Q2 DATA 1965-2021'!AM528</f>
        <v>2.25</v>
      </c>
      <c r="R547" s="47">
        <v>4.5999999999999996</v>
      </c>
      <c r="S547" s="47">
        <v>0.18</v>
      </c>
      <c r="AE547" s="45">
        <v>200804</v>
      </c>
      <c r="AF547">
        <f>'Q2 DATA 1965-2021'!P528-'Q2 DATA 1965-2021'!AM528</f>
        <v>6.8000000000000007</v>
      </c>
      <c r="AG547" s="47">
        <v>4.5999999999999996</v>
      </c>
      <c r="AH547" s="47">
        <v>0.18</v>
      </c>
      <c r="AT547" s="45">
        <v>200804</v>
      </c>
      <c r="AU547">
        <f>'Q2 DATA 1965-2021'!Q528-'Q2 DATA 1965-2021'!AM528</f>
        <v>4.1100000000000003</v>
      </c>
      <c r="AV547" s="47">
        <v>4.5999999999999996</v>
      </c>
      <c r="AW547" s="47">
        <v>0.18</v>
      </c>
      <c r="BI547" s="45">
        <v>200804</v>
      </c>
      <c r="BJ547">
        <f>'Q2 DATA 1965-2021'!R528-'Q2 DATA 1965-2021'!AM528</f>
        <v>5.0500000000000007</v>
      </c>
      <c r="BK547" s="47">
        <v>4.5999999999999996</v>
      </c>
      <c r="BL547" s="47">
        <v>0.18</v>
      </c>
    </row>
    <row r="548" spans="1:64" x14ac:dyDescent="0.2">
      <c r="A548" s="45">
        <v>200805</v>
      </c>
      <c r="B548">
        <f>'Q2 DATA 1965-2021'!N529-'Q2 DATA 1965-2021'!AM529</f>
        <v>3.01</v>
      </c>
      <c r="C548" s="47">
        <v>1.86</v>
      </c>
      <c r="D548" s="47">
        <v>0.18</v>
      </c>
      <c r="P548" s="45">
        <v>200805</v>
      </c>
      <c r="Q548">
        <f>'Q2 DATA 1965-2021'!O529-'Q2 DATA 1965-2021'!AM529</f>
        <v>1</v>
      </c>
      <c r="R548" s="47">
        <v>1.86</v>
      </c>
      <c r="S548" s="47">
        <v>0.18</v>
      </c>
      <c r="AE548" s="45">
        <v>200805</v>
      </c>
      <c r="AF548">
        <f>'Q2 DATA 1965-2021'!P529-'Q2 DATA 1965-2021'!AM529</f>
        <v>1.6500000000000001</v>
      </c>
      <c r="AG548" s="47">
        <v>1.86</v>
      </c>
      <c r="AH548" s="47">
        <v>0.18</v>
      </c>
      <c r="AT548" s="45">
        <v>200805</v>
      </c>
      <c r="AU548">
        <f>'Q2 DATA 1965-2021'!Q529-'Q2 DATA 1965-2021'!AM529</f>
        <v>-0.15</v>
      </c>
      <c r="AV548" s="47">
        <v>1.86</v>
      </c>
      <c r="AW548" s="47">
        <v>0.18</v>
      </c>
      <c r="BI548" s="45">
        <v>200805</v>
      </c>
      <c r="BJ548">
        <f>'Q2 DATA 1965-2021'!R529-'Q2 DATA 1965-2021'!AM529</f>
        <v>2.13</v>
      </c>
      <c r="BK548" s="47">
        <v>1.86</v>
      </c>
      <c r="BL548" s="47">
        <v>0.18</v>
      </c>
    </row>
    <row r="549" spans="1:64" x14ac:dyDescent="0.2">
      <c r="A549" s="45">
        <v>200806</v>
      </c>
      <c r="B549">
        <f>'Q2 DATA 1965-2021'!N530-'Q2 DATA 1965-2021'!AM530</f>
        <v>-6.41</v>
      </c>
      <c r="C549" s="47">
        <v>-8.44</v>
      </c>
      <c r="D549" s="47">
        <v>0.17</v>
      </c>
      <c r="P549" s="45">
        <v>200806</v>
      </c>
      <c r="Q549">
        <f>'Q2 DATA 1965-2021'!O530-'Q2 DATA 1965-2021'!AM530</f>
        <v>-9.1300000000000008</v>
      </c>
      <c r="R549" s="47">
        <v>-8.44</v>
      </c>
      <c r="S549" s="47">
        <v>0.17</v>
      </c>
      <c r="AE549" s="45">
        <v>200806</v>
      </c>
      <c r="AF549">
        <f>'Q2 DATA 1965-2021'!P530-'Q2 DATA 1965-2021'!AM530</f>
        <v>-8.25</v>
      </c>
      <c r="AG549" s="47">
        <v>-8.44</v>
      </c>
      <c r="AH549" s="47">
        <v>0.17</v>
      </c>
      <c r="AT549" s="45">
        <v>200806</v>
      </c>
      <c r="AU549">
        <f>'Q2 DATA 1965-2021'!Q530-'Q2 DATA 1965-2021'!AM530</f>
        <v>-12.44</v>
      </c>
      <c r="AV549" s="47">
        <v>-8.44</v>
      </c>
      <c r="AW549" s="47">
        <v>0.17</v>
      </c>
      <c r="BI549" s="45">
        <v>200806</v>
      </c>
      <c r="BJ549">
        <f>'Q2 DATA 1965-2021'!R530-'Q2 DATA 1965-2021'!AM530</f>
        <v>-10.51</v>
      </c>
      <c r="BK549" s="47">
        <v>-8.44</v>
      </c>
      <c r="BL549" s="47">
        <v>0.17</v>
      </c>
    </row>
    <row r="550" spans="1:64" x14ac:dyDescent="0.2">
      <c r="A550" s="45">
        <v>200807</v>
      </c>
      <c r="B550">
        <f>'Q2 DATA 1965-2021'!N531-'Q2 DATA 1965-2021'!AM531</f>
        <v>-1.5</v>
      </c>
      <c r="C550" s="47">
        <v>-0.77</v>
      </c>
      <c r="D550" s="47">
        <v>0.15</v>
      </c>
      <c r="P550" s="45">
        <v>200807</v>
      </c>
      <c r="Q550">
        <f>'Q2 DATA 1965-2021'!O531-'Q2 DATA 1965-2021'!AM531</f>
        <v>-1.1599999999999999</v>
      </c>
      <c r="R550" s="47">
        <v>-0.77</v>
      </c>
      <c r="S550" s="47">
        <v>0.15</v>
      </c>
      <c r="AE550" s="45">
        <v>200807</v>
      </c>
      <c r="AF550">
        <f>'Q2 DATA 1965-2021'!P531-'Q2 DATA 1965-2021'!AM531</f>
        <v>-1.8099999999999998</v>
      </c>
      <c r="AG550" s="47">
        <v>-0.77</v>
      </c>
      <c r="AH550" s="47">
        <v>0.15</v>
      </c>
      <c r="AT550" s="45">
        <v>200807</v>
      </c>
      <c r="AU550">
        <f>'Q2 DATA 1965-2021'!Q531-'Q2 DATA 1965-2021'!AM531</f>
        <v>2.2000000000000002</v>
      </c>
      <c r="AV550" s="47">
        <v>-0.77</v>
      </c>
      <c r="AW550" s="47">
        <v>0.15</v>
      </c>
      <c r="BI550" s="45">
        <v>200807</v>
      </c>
      <c r="BJ550">
        <f>'Q2 DATA 1965-2021'!R531-'Q2 DATA 1965-2021'!AM531</f>
        <v>4.59</v>
      </c>
      <c r="BK550" s="47">
        <v>-0.77</v>
      </c>
      <c r="BL550" s="47">
        <v>0.15</v>
      </c>
    </row>
    <row r="551" spans="1:64" x14ac:dyDescent="0.2">
      <c r="A551" s="45">
        <v>200808</v>
      </c>
      <c r="B551">
        <f>'Q2 DATA 1965-2021'!N532-'Q2 DATA 1965-2021'!AM532</f>
        <v>1.0899999999999999</v>
      </c>
      <c r="C551" s="47">
        <v>1.53</v>
      </c>
      <c r="D551" s="47">
        <v>0.13</v>
      </c>
      <c r="P551" s="45">
        <v>200808</v>
      </c>
      <c r="Q551">
        <f>'Q2 DATA 1965-2021'!O532-'Q2 DATA 1965-2021'!AM532</f>
        <v>1.6600000000000001</v>
      </c>
      <c r="R551" s="47">
        <v>1.53</v>
      </c>
      <c r="S551" s="47">
        <v>0.13</v>
      </c>
      <c r="AE551" s="45">
        <v>200808</v>
      </c>
      <c r="AF551">
        <f>'Q2 DATA 1965-2021'!P532-'Q2 DATA 1965-2021'!AM532</f>
        <v>2.2600000000000002</v>
      </c>
      <c r="AG551" s="47">
        <v>1.53</v>
      </c>
      <c r="AH551" s="47">
        <v>0.13</v>
      </c>
      <c r="AT551" s="45">
        <v>200808</v>
      </c>
      <c r="AU551">
        <f>'Q2 DATA 1965-2021'!Q532-'Q2 DATA 1965-2021'!AM532</f>
        <v>4.0000000000000008E-2</v>
      </c>
      <c r="AV551" s="47">
        <v>1.53</v>
      </c>
      <c r="AW551" s="47">
        <v>0.13</v>
      </c>
      <c r="BI551" s="45">
        <v>200808</v>
      </c>
      <c r="BJ551">
        <f>'Q2 DATA 1965-2021'!R532-'Q2 DATA 1965-2021'!AM532</f>
        <v>2.85</v>
      </c>
      <c r="BK551" s="47">
        <v>1.53</v>
      </c>
      <c r="BL551" s="47">
        <v>0.13</v>
      </c>
    </row>
    <row r="552" spans="1:64" x14ac:dyDescent="0.2">
      <c r="A552" s="45">
        <v>200809</v>
      </c>
      <c r="B552">
        <f>'Q2 DATA 1965-2021'!N533-'Q2 DATA 1965-2021'!AM533</f>
        <v>-10.370000000000001</v>
      </c>
      <c r="C552" s="47">
        <v>-9.24</v>
      </c>
      <c r="D552" s="47">
        <v>0.15</v>
      </c>
      <c r="P552" s="45">
        <v>200809</v>
      </c>
      <c r="Q552">
        <f>'Q2 DATA 1965-2021'!O533-'Q2 DATA 1965-2021'!AM533</f>
        <v>-9.5300000000000011</v>
      </c>
      <c r="R552" s="47">
        <v>-9.24</v>
      </c>
      <c r="S552" s="47">
        <v>0.15</v>
      </c>
      <c r="AE552" s="45">
        <v>200809</v>
      </c>
      <c r="AF552">
        <f>'Q2 DATA 1965-2021'!P533-'Q2 DATA 1965-2021'!AM533</f>
        <v>-7.82</v>
      </c>
      <c r="AG552" s="47">
        <v>-9.24</v>
      </c>
      <c r="AH552" s="47">
        <v>0.15</v>
      </c>
      <c r="AT552" s="45">
        <v>200809</v>
      </c>
      <c r="AU552">
        <f>'Q2 DATA 1965-2021'!Q533-'Q2 DATA 1965-2021'!AM533</f>
        <v>-7.48</v>
      </c>
      <c r="AV552" s="47">
        <v>-9.24</v>
      </c>
      <c r="AW552" s="47">
        <v>0.15</v>
      </c>
      <c r="BI552" s="45">
        <v>200809</v>
      </c>
      <c r="BJ552">
        <f>'Q2 DATA 1965-2021'!R533-'Q2 DATA 1965-2021'!AM533</f>
        <v>-6.12</v>
      </c>
      <c r="BK552" s="47">
        <v>-9.24</v>
      </c>
      <c r="BL552" s="47">
        <v>0.15</v>
      </c>
    </row>
    <row r="553" spans="1:64" x14ac:dyDescent="0.2">
      <c r="A553" s="45">
        <v>200810</v>
      </c>
      <c r="B553">
        <f>'Q2 DATA 1965-2021'!N534-'Q2 DATA 1965-2021'!AM534</f>
        <v>-16.11</v>
      </c>
      <c r="C553" s="47">
        <v>-17.23</v>
      </c>
      <c r="D553" s="47">
        <v>0.08</v>
      </c>
      <c r="P553" s="45">
        <v>200810</v>
      </c>
      <c r="Q553">
        <f>'Q2 DATA 1965-2021'!O534-'Q2 DATA 1965-2021'!AM534</f>
        <v>-16.079999999999998</v>
      </c>
      <c r="R553" s="47">
        <v>-17.23</v>
      </c>
      <c r="S553" s="47">
        <v>0.08</v>
      </c>
      <c r="AE553" s="45">
        <v>200810</v>
      </c>
      <c r="AF553">
        <f>'Q2 DATA 1965-2021'!P534-'Q2 DATA 1965-2021'!AM534</f>
        <v>-15.84</v>
      </c>
      <c r="AG553" s="47">
        <v>-17.23</v>
      </c>
      <c r="AH553" s="47">
        <v>0.08</v>
      </c>
      <c r="AT553" s="45">
        <v>200810</v>
      </c>
      <c r="AU553">
        <f>'Q2 DATA 1965-2021'!Q534-'Q2 DATA 1965-2021'!AM534</f>
        <v>-24.669999999999998</v>
      </c>
      <c r="AV553" s="47">
        <v>-17.23</v>
      </c>
      <c r="AW553" s="47">
        <v>0.08</v>
      </c>
      <c r="BI553" s="45">
        <v>200810</v>
      </c>
      <c r="BJ553">
        <f>'Q2 DATA 1965-2021'!R534-'Q2 DATA 1965-2021'!AM534</f>
        <v>-17.45</v>
      </c>
      <c r="BK553" s="47">
        <v>-17.23</v>
      </c>
      <c r="BL553" s="47">
        <v>0.08</v>
      </c>
    </row>
    <row r="554" spans="1:64" x14ac:dyDescent="0.2">
      <c r="A554" s="45">
        <v>200811</v>
      </c>
      <c r="B554">
        <f>'Q2 DATA 1965-2021'!N535-'Q2 DATA 1965-2021'!AM535</f>
        <v>-6.53</v>
      </c>
      <c r="C554" s="47">
        <v>-7.86</v>
      </c>
      <c r="D554" s="47">
        <v>0.03</v>
      </c>
      <c r="P554" s="45">
        <v>200811</v>
      </c>
      <c r="Q554">
        <f>'Q2 DATA 1965-2021'!O535-'Q2 DATA 1965-2021'!AM535</f>
        <v>-5.9700000000000006</v>
      </c>
      <c r="R554" s="47">
        <v>-7.86</v>
      </c>
      <c r="S554" s="47">
        <v>0.03</v>
      </c>
      <c r="AE554" s="45">
        <v>200811</v>
      </c>
      <c r="AF554">
        <f>'Q2 DATA 1965-2021'!P535-'Q2 DATA 1965-2021'!AM535</f>
        <v>-7.34</v>
      </c>
      <c r="AG554" s="47">
        <v>-7.86</v>
      </c>
      <c r="AH554" s="47">
        <v>0.03</v>
      </c>
      <c r="AT554" s="45">
        <v>200811</v>
      </c>
      <c r="AU554">
        <f>'Q2 DATA 1965-2021'!Q535-'Q2 DATA 1965-2021'!AM535</f>
        <v>-12.68</v>
      </c>
      <c r="AV554" s="47">
        <v>-7.86</v>
      </c>
      <c r="AW554" s="47">
        <v>0.03</v>
      </c>
      <c r="BI554" s="45">
        <v>200811</v>
      </c>
      <c r="BJ554">
        <f>'Q2 DATA 1965-2021'!R535-'Q2 DATA 1965-2021'!AM535</f>
        <v>-16.05</v>
      </c>
      <c r="BK554" s="47">
        <v>-7.86</v>
      </c>
      <c r="BL554" s="47">
        <v>0.03</v>
      </c>
    </row>
    <row r="555" spans="1:64" x14ac:dyDescent="0.2">
      <c r="A555" s="45">
        <v>200812</v>
      </c>
      <c r="B555">
        <f>'Q2 DATA 1965-2021'!N536-'Q2 DATA 1965-2021'!AM536</f>
        <v>1.92</v>
      </c>
      <c r="C555" s="47">
        <v>1.74</v>
      </c>
      <c r="D555" s="47">
        <v>0</v>
      </c>
      <c r="P555" s="45">
        <v>200812</v>
      </c>
      <c r="Q555">
        <f>'Q2 DATA 1965-2021'!O536-'Q2 DATA 1965-2021'!AM536</f>
        <v>2</v>
      </c>
      <c r="R555" s="47">
        <v>1.74</v>
      </c>
      <c r="S555" s="47">
        <v>0</v>
      </c>
      <c r="AE555" s="45">
        <v>200812</v>
      </c>
      <c r="AF555">
        <f>'Q2 DATA 1965-2021'!P536-'Q2 DATA 1965-2021'!AM536</f>
        <v>1.06</v>
      </c>
      <c r="AG555" s="47">
        <v>1.74</v>
      </c>
      <c r="AH555" s="47">
        <v>0</v>
      </c>
      <c r="AT555" s="45">
        <v>200812</v>
      </c>
      <c r="AU555">
        <f>'Q2 DATA 1965-2021'!Q536-'Q2 DATA 1965-2021'!AM536</f>
        <v>0.17</v>
      </c>
      <c r="AV555" s="47">
        <v>1.74</v>
      </c>
      <c r="AW555" s="47">
        <v>0</v>
      </c>
      <c r="BI555" s="45">
        <v>200812</v>
      </c>
      <c r="BJ555">
        <f>'Q2 DATA 1965-2021'!R536-'Q2 DATA 1965-2021'!AM536</f>
        <v>4.59</v>
      </c>
      <c r="BK555" s="47">
        <v>1.74</v>
      </c>
      <c r="BL555" s="47">
        <v>0</v>
      </c>
    </row>
    <row r="556" spans="1:64" x14ac:dyDescent="0.2">
      <c r="A556" s="45">
        <v>200901</v>
      </c>
      <c r="B556">
        <f>'Q2 DATA 1965-2021'!N537-'Q2 DATA 1965-2021'!AM537</f>
        <v>-3.85</v>
      </c>
      <c r="C556" s="47">
        <v>-8.1199999999999992</v>
      </c>
      <c r="D556" s="47">
        <v>0</v>
      </c>
      <c r="P556" s="45">
        <v>200901</v>
      </c>
      <c r="Q556">
        <f>'Q2 DATA 1965-2021'!O537-'Q2 DATA 1965-2021'!AM537</f>
        <v>-8.7200000000000006</v>
      </c>
      <c r="R556" s="47">
        <v>-8.1199999999999992</v>
      </c>
      <c r="S556" s="47">
        <v>0</v>
      </c>
      <c r="AE556" s="45">
        <v>200901</v>
      </c>
      <c r="AF556">
        <f>'Q2 DATA 1965-2021'!P537-'Q2 DATA 1965-2021'!AM537</f>
        <v>-10.210000000000001</v>
      </c>
      <c r="AG556" s="47">
        <v>-8.1199999999999992</v>
      </c>
      <c r="AH556" s="47">
        <v>0</v>
      </c>
      <c r="AT556" s="45">
        <v>200901</v>
      </c>
      <c r="AU556">
        <f>'Q2 DATA 1965-2021'!Q537-'Q2 DATA 1965-2021'!AM537</f>
        <v>-15.96</v>
      </c>
      <c r="AV556" s="47">
        <v>-8.1199999999999992</v>
      </c>
      <c r="AW556" s="47">
        <v>0</v>
      </c>
      <c r="BI556" s="45">
        <v>200901</v>
      </c>
      <c r="BJ556">
        <f>'Q2 DATA 1965-2021'!R537-'Q2 DATA 1965-2021'!AM537</f>
        <v>-15.81</v>
      </c>
      <c r="BK556" s="47">
        <v>-8.1199999999999992</v>
      </c>
      <c r="BL556" s="47">
        <v>0</v>
      </c>
    </row>
    <row r="557" spans="1:64" x14ac:dyDescent="0.2">
      <c r="A557" s="45">
        <v>200902</v>
      </c>
      <c r="B557">
        <f>'Q2 DATA 1965-2021'!N538-'Q2 DATA 1965-2021'!AM538</f>
        <v>-7.46</v>
      </c>
      <c r="C557" s="47">
        <v>-10.1</v>
      </c>
      <c r="D557" s="47">
        <v>0.01</v>
      </c>
      <c r="P557" s="45">
        <v>200902</v>
      </c>
      <c r="Q557">
        <f>'Q2 DATA 1965-2021'!O538-'Q2 DATA 1965-2021'!AM538</f>
        <v>-9.89</v>
      </c>
      <c r="R557" s="47">
        <v>-10.1</v>
      </c>
      <c r="S557" s="47">
        <v>0.01</v>
      </c>
      <c r="AE557" s="45">
        <v>200902</v>
      </c>
      <c r="AF557">
        <f>'Q2 DATA 1965-2021'!P538-'Q2 DATA 1965-2021'!AM538</f>
        <v>-11.93</v>
      </c>
      <c r="AG557" s="47">
        <v>-10.1</v>
      </c>
      <c r="AH557" s="47">
        <v>0.01</v>
      </c>
      <c r="AT557" s="45">
        <v>200902</v>
      </c>
      <c r="AU557">
        <f>'Q2 DATA 1965-2021'!Q538-'Q2 DATA 1965-2021'!AM538</f>
        <v>-16.950000000000003</v>
      </c>
      <c r="AV557" s="47">
        <v>-10.1</v>
      </c>
      <c r="AW557" s="47">
        <v>0.01</v>
      </c>
      <c r="BI557" s="45">
        <v>200902</v>
      </c>
      <c r="BJ557">
        <f>'Q2 DATA 1965-2021'!R538-'Q2 DATA 1965-2021'!AM538</f>
        <v>-13.31</v>
      </c>
      <c r="BK557" s="47">
        <v>-10.1</v>
      </c>
      <c r="BL557" s="47">
        <v>0.01</v>
      </c>
    </row>
    <row r="558" spans="1:64" x14ac:dyDescent="0.2">
      <c r="A558" s="45">
        <v>200903</v>
      </c>
      <c r="B558">
        <f>'Q2 DATA 1965-2021'!N539-'Q2 DATA 1965-2021'!AM539</f>
        <v>8.370000000000001</v>
      </c>
      <c r="C558" s="47">
        <v>8.9499999999999993</v>
      </c>
      <c r="D558" s="47">
        <v>0.02</v>
      </c>
      <c r="P558" s="45">
        <v>200903</v>
      </c>
      <c r="Q558">
        <f>'Q2 DATA 1965-2021'!O539-'Q2 DATA 1965-2021'!AM539</f>
        <v>8.24</v>
      </c>
      <c r="R558" s="47">
        <v>8.9499999999999993</v>
      </c>
      <c r="S558" s="47">
        <v>0.02</v>
      </c>
      <c r="AE558" s="45">
        <v>200903</v>
      </c>
      <c r="AF558">
        <f>'Q2 DATA 1965-2021'!P539-'Q2 DATA 1965-2021'!AM539</f>
        <v>9.3800000000000008</v>
      </c>
      <c r="AG558" s="47">
        <v>8.9499999999999993</v>
      </c>
      <c r="AH558" s="47">
        <v>0.02</v>
      </c>
      <c r="AT558" s="45">
        <v>200903</v>
      </c>
      <c r="AU558">
        <f>'Q2 DATA 1965-2021'!Q539-'Q2 DATA 1965-2021'!AM539</f>
        <v>11.290000000000001</v>
      </c>
      <c r="AV558" s="47">
        <v>8.9499999999999993</v>
      </c>
      <c r="AW558" s="47">
        <v>0.02</v>
      </c>
      <c r="BI558" s="45">
        <v>200903</v>
      </c>
      <c r="BJ558">
        <f>'Q2 DATA 1965-2021'!R539-'Q2 DATA 1965-2021'!AM539</f>
        <v>11.4</v>
      </c>
      <c r="BK558" s="47">
        <v>8.9499999999999993</v>
      </c>
      <c r="BL558" s="47">
        <v>0.02</v>
      </c>
    </row>
    <row r="559" spans="1:64" x14ac:dyDescent="0.2">
      <c r="A559" s="45">
        <v>200904</v>
      </c>
      <c r="B559">
        <f>'Q2 DATA 1965-2021'!N540-'Q2 DATA 1965-2021'!AM540</f>
        <v>7.84</v>
      </c>
      <c r="C559" s="47">
        <v>10.18</v>
      </c>
      <c r="D559" s="47">
        <v>0.01</v>
      </c>
      <c r="P559" s="45">
        <v>200904</v>
      </c>
      <c r="Q559">
        <f>'Q2 DATA 1965-2021'!O540-'Q2 DATA 1965-2021'!AM540</f>
        <v>8.68</v>
      </c>
      <c r="R559" s="47">
        <v>10.18</v>
      </c>
      <c r="S559" s="47">
        <v>0.01</v>
      </c>
      <c r="AE559" s="45">
        <v>200904</v>
      </c>
      <c r="AF559">
        <f>'Q2 DATA 1965-2021'!P540-'Q2 DATA 1965-2021'!AM540</f>
        <v>12.39</v>
      </c>
      <c r="AG559" s="47">
        <v>10.18</v>
      </c>
      <c r="AH559" s="47">
        <v>0.01</v>
      </c>
      <c r="AT559" s="45">
        <v>200904</v>
      </c>
      <c r="AU559">
        <f>'Q2 DATA 1965-2021'!Q540-'Q2 DATA 1965-2021'!AM540</f>
        <v>15.03</v>
      </c>
      <c r="AV559" s="47">
        <v>10.18</v>
      </c>
      <c r="AW559" s="47">
        <v>0.01</v>
      </c>
      <c r="BI559" s="45">
        <v>200904</v>
      </c>
      <c r="BJ559">
        <f>'Q2 DATA 1965-2021'!R540-'Q2 DATA 1965-2021'!AM540</f>
        <v>18.61</v>
      </c>
      <c r="BK559" s="47">
        <v>10.18</v>
      </c>
      <c r="BL559" s="47">
        <v>0.01</v>
      </c>
    </row>
    <row r="560" spans="1:64" x14ac:dyDescent="0.2">
      <c r="A560" s="45">
        <v>200905</v>
      </c>
      <c r="B560">
        <f>'Q2 DATA 1965-2021'!N541-'Q2 DATA 1965-2021'!AM541</f>
        <v>4.7300000000000004</v>
      </c>
      <c r="C560" s="47">
        <v>5.21</v>
      </c>
      <c r="D560" s="47">
        <v>0</v>
      </c>
      <c r="P560" s="45">
        <v>200905</v>
      </c>
      <c r="Q560">
        <f>'Q2 DATA 1965-2021'!O541-'Q2 DATA 1965-2021'!AM541</f>
        <v>5.03</v>
      </c>
      <c r="R560" s="47">
        <v>5.21</v>
      </c>
      <c r="S560" s="47">
        <v>0</v>
      </c>
      <c r="AE560" s="45">
        <v>200905</v>
      </c>
      <c r="AF560">
        <f>'Q2 DATA 1965-2021'!P541-'Q2 DATA 1965-2021'!AM541</f>
        <v>4.67</v>
      </c>
      <c r="AG560" s="47">
        <v>5.21</v>
      </c>
      <c r="AH560" s="47">
        <v>0</v>
      </c>
      <c r="AT560" s="45">
        <v>200905</v>
      </c>
      <c r="AU560">
        <f>'Q2 DATA 1965-2021'!Q541-'Q2 DATA 1965-2021'!AM541</f>
        <v>6.22</v>
      </c>
      <c r="AV560" s="47">
        <v>5.21</v>
      </c>
      <c r="AW560" s="47">
        <v>0</v>
      </c>
      <c r="BI560" s="45">
        <v>200905</v>
      </c>
      <c r="BJ560">
        <f>'Q2 DATA 1965-2021'!R541-'Q2 DATA 1965-2021'!AM541</f>
        <v>5.94</v>
      </c>
      <c r="BK560" s="47">
        <v>5.21</v>
      </c>
      <c r="BL560" s="47">
        <v>0</v>
      </c>
    </row>
    <row r="561" spans="1:64" x14ac:dyDescent="0.2">
      <c r="A561" s="45">
        <v>200906</v>
      </c>
      <c r="B561">
        <f>'Q2 DATA 1965-2021'!N542-'Q2 DATA 1965-2021'!AM542</f>
        <v>1.9</v>
      </c>
      <c r="C561" s="47">
        <v>0.43</v>
      </c>
      <c r="D561" s="47">
        <v>0.01</v>
      </c>
      <c r="P561" s="45">
        <v>200906</v>
      </c>
      <c r="Q561">
        <f>'Q2 DATA 1965-2021'!O542-'Q2 DATA 1965-2021'!AM542</f>
        <v>-0.9</v>
      </c>
      <c r="R561" s="47">
        <v>0.43</v>
      </c>
      <c r="S561" s="47">
        <v>0.01</v>
      </c>
      <c r="AE561" s="45">
        <v>200906</v>
      </c>
      <c r="AF561">
        <f>'Q2 DATA 1965-2021'!P542-'Q2 DATA 1965-2021'!AM542</f>
        <v>-0.21000000000000002</v>
      </c>
      <c r="AG561" s="47">
        <v>0.43</v>
      </c>
      <c r="AH561" s="47">
        <v>0.01</v>
      </c>
      <c r="AT561" s="45">
        <v>200906</v>
      </c>
      <c r="AU561">
        <f>'Q2 DATA 1965-2021'!Q542-'Q2 DATA 1965-2021'!AM542</f>
        <v>-0.52</v>
      </c>
      <c r="AV561" s="47">
        <v>0.43</v>
      </c>
      <c r="AW561" s="47">
        <v>0.01</v>
      </c>
      <c r="BI561" s="45">
        <v>200906</v>
      </c>
      <c r="BJ561">
        <f>'Q2 DATA 1965-2021'!R542-'Q2 DATA 1965-2021'!AM542</f>
        <v>-0.96</v>
      </c>
      <c r="BK561" s="47">
        <v>0.43</v>
      </c>
      <c r="BL561" s="47">
        <v>0.01</v>
      </c>
    </row>
    <row r="562" spans="1:64" x14ac:dyDescent="0.2">
      <c r="A562" s="45">
        <v>200907</v>
      </c>
      <c r="B562">
        <f>'Q2 DATA 1965-2021'!N543-'Q2 DATA 1965-2021'!AM543</f>
        <v>6.2700000000000005</v>
      </c>
      <c r="C562" s="47">
        <v>7.72</v>
      </c>
      <c r="D562" s="47">
        <v>0.01</v>
      </c>
      <c r="P562" s="45">
        <v>200907</v>
      </c>
      <c r="Q562">
        <f>'Q2 DATA 1965-2021'!O543-'Q2 DATA 1965-2021'!AM543</f>
        <v>8.81</v>
      </c>
      <c r="R562" s="47">
        <v>7.72</v>
      </c>
      <c r="S562" s="47">
        <v>0.01</v>
      </c>
      <c r="AE562" s="45">
        <v>200907</v>
      </c>
      <c r="AF562">
        <f>'Q2 DATA 1965-2021'!P543-'Q2 DATA 1965-2021'!AM543</f>
        <v>7.9300000000000006</v>
      </c>
      <c r="AG562" s="47">
        <v>7.72</v>
      </c>
      <c r="AH562" s="47">
        <v>0.01</v>
      </c>
      <c r="AT562" s="45">
        <v>200907</v>
      </c>
      <c r="AU562">
        <f>'Q2 DATA 1965-2021'!Q543-'Q2 DATA 1965-2021'!AM543</f>
        <v>9.7200000000000006</v>
      </c>
      <c r="AV562" s="47">
        <v>7.72</v>
      </c>
      <c r="AW562" s="47">
        <v>0.01</v>
      </c>
      <c r="BI562" s="45">
        <v>200907</v>
      </c>
      <c r="BJ562">
        <f>'Q2 DATA 1965-2021'!R543-'Q2 DATA 1965-2021'!AM543</f>
        <v>11.05</v>
      </c>
      <c r="BK562" s="47">
        <v>7.72</v>
      </c>
      <c r="BL562" s="47">
        <v>0.01</v>
      </c>
    </row>
    <row r="563" spans="1:64" x14ac:dyDescent="0.2">
      <c r="A563" s="45">
        <v>200908</v>
      </c>
      <c r="B563">
        <f>'Q2 DATA 1965-2021'!N544-'Q2 DATA 1965-2021'!AM544</f>
        <v>1.18</v>
      </c>
      <c r="C563" s="47">
        <v>3.33</v>
      </c>
      <c r="D563" s="47">
        <v>0.01</v>
      </c>
      <c r="P563" s="45">
        <v>200908</v>
      </c>
      <c r="Q563">
        <f>'Q2 DATA 1965-2021'!O544-'Q2 DATA 1965-2021'!AM544</f>
        <v>3.6100000000000003</v>
      </c>
      <c r="R563" s="47">
        <v>3.33</v>
      </c>
      <c r="S563" s="47">
        <v>0.01</v>
      </c>
      <c r="AE563" s="45">
        <v>200908</v>
      </c>
      <c r="AF563">
        <f>'Q2 DATA 1965-2021'!P544-'Q2 DATA 1965-2021'!AM544</f>
        <v>3.2</v>
      </c>
      <c r="AG563" s="47">
        <v>3.33</v>
      </c>
      <c r="AH563" s="47">
        <v>0.01</v>
      </c>
      <c r="AT563" s="45">
        <v>200908</v>
      </c>
      <c r="AU563">
        <f>'Q2 DATA 1965-2021'!Q544-'Q2 DATA 1965-2021'!AM544</f>
        <v>6.0600000000000005</v>
      </c>
      <c r="AV563" s="47">
        <v>3.33</v>
      </c>
      <c r="AW563" s="47">
        <v>0.01</v>
      </c>
      <c r="BI563" s="45">
        <v>200908</v>
      </c>
      <c r="BJ563">
        <f>'Q2 DATA 1965-2021'!R544-'Q2 DATA 1965-2021'!AM544</f>
        <v>13.67</v>
      </c>
      <c r="BK563" s="47">
        <v>3.33</v>
      </c>
      <c r="BL563" s="47">
        <v>0.01</v>
      </c>
    </row>
    <row r="564" spans="1:64" x14ac:dyDescent="0.2">
      <c r="A564" s="45">
        <v>200909</v>
      </c>
      <c r="B564">
        <f>'Q2 DATA 1965-2021'!N545-'Q2 DATA 1965-2021'!AM545</f>
        <v>3.93</v>
      </c>
      <c r="C564" s="47">
        <v>4.08</v>
      </c>
      <c r="D564" s="47">
        <v>0.01</v>
      </c>
      <c r="P564" s="45">
        <v>200909</v>
      </c>
      <c r="Q564">
        <f>'Q2 DATA 1965-2021'!O545-'Q2 DATA 1965-2021'!AM545</f>
        <v>3.95</v>
      </c>
      <c r="R564" s="47">
        <v>4.08</v>
      </c>
      <c r="S564" s="47">
        <v>0.01</v>
      </c>
      <c r="AE564" s="45">
        <v>200909</v>
      </c>
      <c r="AF564">
        <f>'Q2 DATA 1965-2021'!P545-'Q2 DATA 1965-2021'!AM545</f>
        <v>3.66</v>
      </c>
      <c r="AG564" s="47">
        <v>4.08</v>
      </c>
      <c r="AH564" s="47">
        <v>0.01</v>
      </c>
      <c r="AT564" s="45">
        <v>200909</v>
      </c>
      <c r="AU564">
        <f>'Q2 DATA 1965-2021'!Q545-'Q2 DATA 1965-2021'!AM545</f>
        <v>5.9</v>
      </c>
      <c r="AV564" s="47">
        <v>4.08</v>
      </c>
      <c r="AW564" s="47">
        <v>0.01</v>
      </c>
      <c r="BI564" s="45">
        <v>200909</v>
      </c>
      <c r="BJ564">
        <f>'Q2 DATA 1965-2021'!R545-'Q2 DATA 1965-2021'!AM545</f>
        <v>4.4800000000000004</v>
      </c>
      <c r="BK564" s="47">
        <v>4.08</v>
      </c>
      <c r="BL564" s="47">
        <v>0.01</v>
      </c>
    </row>
    <row r="565" spans="1:64" x14ac:dyDescent="0.2">
      <c r="A565" s="45">
        <v>200910</v>
      </c>
      <c r="B565">
        <f>'Q2 DATA 1965-2021'!N546-'Q2 DATA 1965-2021'!AM546</f>
        <v>-0.45</v>
      </c>
      <c r="C565" s="47">
        <v>-2.59</v>
      </c>
      <c r="D565" s="47">
        <v>0</v>
      </c>
      <c r="P565" s="45">
        <v>200910</v>
      </c>
      <c r="Q565">
        <f>'Q2 DATA 1965-2021'!O546-'Q2 DATA 1965-2021'!AM546</f>
        <v>-2.34</v>
      </c>
      <c r="R565" s="47">
        <v>-2.59</v>
      </c>
      <c r="S565" s="47">
        <v>0</v>
      </c>
      <c r="AE565" s="45">
        <v>200910</v>
      </c>
      <c r="AF565">
        <f>'Q2 DATA 1965-2021'!P546-'Q2 DATA 1965-2021'!AM546</f>
        <v>-2.99</v>
      </c>
      <c r="AG565" s="47">
        <v>-2.59</v>
      </c>
      <c r="AH565" s="47">
        <v>0</v>
      </c>
      <c r="AT565" s="45">
        <v>200910</v>
      </c>
      <c r="AU565">
        <f>'Q2 DATA 1965-2021'!Q546-'Q2 DATA 1965-2021'!AM546</f>
        <v>-4.93</v>
      </c>
      <c r="AV565" s="47">
        <v>-2.59</v>
      </c>
      <c r="AW565" s="47">
        <v>0</v>
      </c>
      <c r="BI565" s="45">
        <v>200910</v>
      </c>
      <c r="BJ565">
        <f>'Q2 DATA 1965-2021'!R546-'Q2 DATA 1965-2021'!AM546</f>
        <v>-9.15</v>
      </c>
      <c r="BK565" s="47">
        <v>-2.59</v>
      </c>
      <c r="BL565" s="47">
        <v>0</v>
      </c>
    </row>
    <row r="566" spans="1:64" x14ac:dyDescent="0.2">
      <c r="A566" s="45">
        <v>200911</v>
      </c>
      <c r="B566">
        <f>'Q2 DATA 1965-2021'!N547-'Q2 DATA 1965-2021'!AM547</f>
        <v>6.66</v>
      </c>
      <c r="C566" s="47">
        <v>5.56</v>
      </c>
      <c r="D566" s="47">
        <v>0</v>
      </c>
      <c r="P566" s="45">
        <v>200911</v>
      </c>
      <c r="Q566">
        <f>'Q2 DATA 1965-2021'!O547-'Q2 DATA 1965-2021'!AM547</f>
        <v>5.33</v>
      </c>
      <c r="R566" s="47">
        <v>5.56</v>
      </c>
      <c r="S566" s="47">
        <v>0</v>
      </c>
      <c r="AE566" s="45">
        <v>200911</v>
      </c>
      <c r="AF566">
        <f>'Q2 DATA 1965-2021'!P547-'Q2 DATA 1965-2021'!AM547</f>
        <v>3.5</v>
      </c>
      <c r="AG566" s="47">
        <v>5.56</v>
      </c>
      <c r="AH566" s="47">
        <v>0</v>
      </c>
      <c r="AT566" s="45">
        <v>200911</v>
      </c>
      <c r="AU566">
        <f>'Q2 DATA 1965-2021'!Q547-'Q2 DATA 1965-2021'!AM547</f>
        <v>4.1100000000000003</v>
      </c>
      <c r="AV566" s="47">
        <v>5.56</v>
      </c>
      <c r="AW566" s="47">
        <v>0</v>
      </c>
      <c r="BI566" s="45">
        <v>200911</v>
      </c>
      <c r="BJ566">
        <f>'Q2 DATA 1965-2021'!R547-'Q2 DATA 1965-2021'!AM547</f>
        <v>5.05</v>
      </c>
      <c r="BK566" s="47">
        <v>5.56</v>
      </c>
      <c r="BL566" s="47">
        <v>0</v>
      </c>
    </row>
    <row r="567" spans="1:64" x14ac:dyDescent="0.2">
      <c r="A567" s="45">
        <v>200912</v>
      </c>
      <c r="B567">
        <f>'Q2 DATA 1965-2021'!N548-'Q2 DATA 1965-2021'!AM548</f>
        <v>1.64</v>
      </c>
      <c r="C567" s="47">
        <v>2.75</v>
      </c>
      <c r="D567" s="47">
        <v>0.01</v>
      </c>
      <c r="P567" s="45">
        <v>200912</v>
      </c>
      <c r="Q567">
        <f>'Q2 DATA 1965-2021'!O548-'Q2 DATA 1965-2021'!AM548</f>
        <v>3.1</v>
      </c>
      <c r="R567" s="47">
        <v>2.75</v>
      </c>
      <c r="S567" s="47">
        <v>0.01</v>
      </c>
      <c r="AE567" s="45">
        <v>200912</v>
      </c>
      <c r="AF567">
        <f>'Q2 DATA 1965-2021'!P548-'Q2 DATA 1965-2021'!AM548</f>
        <v>5.16</v>
      </c>
      <c r="AG567" s="47">
        <v>2.75</v>
      </c>
      <c r="AH567" s="47">
        <v>0.01</v>
      </c>
      <c r="AT567" s="45">
        <v>200912</v>
      </c>
      <c r="AU567">
        <f>'Q2 DATA 1965-2021'!Q548-'Q2 DATA 1965-2021'!AM548</f>
        <v>3.4400000000000004</v>
      </c>
      <c r="AV567" s="47">
        <v>2.75</v>
      </c>
      <c r="AW567" s="47">
        <v>0.01</v>
      </c>
      <c r="BI567" s="45">
        <v>200912</v>
      </c>
      <c r="BJ567">
        <f>'Q2 DATA 1965-2021'!R548-'Q2 DATA 1965-2021'!AM548</f>
        <v>2.6100000000000003</v>
      </c>
      <c r="BK567" s="47">
        <v>2.75</v>
      </c>
      <c r="BL567" s="47">
        <v>0.01</v>
      </c>
    </row>
    <row r="568" spans="1:64" x14ac:dyDescent="0.2">
      <c r="A568" s="45">
        <v>201001</v>
      </c>
      <c r="B568">
        <f>'Q2 DATA 1965-2021'!N549-'Q2 DATA 1965-2021'!AM549</f>
        <v>-4.1399999999999997</v>
      </c>
      <c r="C568" s="47">
        <v>-3.36</v>
      </c>
      <c r="D568" s="47">
        <v>0</v>
      </c>
      <c r="P568" s="45">
        <v>201001</v>
      </c>
      <c r="Q568">
        <f>'Q2 DATA 1965-2021'!O549-'Q2 DATA 1965-2021'!AM549</f>
        <v>-3.57</v>
      </c>
      <c r="R568" s="47">
        <v>-3.36</v>
      </c>
      <c r="S568" s="47">
        <v>0</v>
      </c>
      <c r="AE568" s="45">
        <v>201001</v>
      </c>
      <c r="AF568">
        <f>'Q2 DATA 1965-2021'!P549-'Q2 DATA 1965-2021'!AM549</f>
        <v>-1.73</v>
      </c>
      <c r="AG568" s="47">
        <v>-3.36</v>
      </c>
      <c r="AH568" s="47">
        <v>0</v>
      </c>
      <c r="AT568" s="45">
        <v>201001</v>
      </c>
      <c r="AU568">
        <f>'Q2 DATA 1965-2021'!Q549-'Q2 DATA 1965-2021'!AM549</f>
        <v>-4.3600000000000003</v>
      </c>
      <c r="AV568" s="47">
        <v>-3.36</v>
      </c>
      <c r="AW568" s="47">
        <v>0</v>
      </c>
      <c r="BI568" s="45">
        <v>201001</v>
      </c>
      <c r="BJ568">
        <f>'Q2 DATA 1965-2021'!R549-'Q2 DATA 1965-2021'!AM549</f>
        <v>-1.21</v>
      </c>
      <c r="BK568" s="47">
        <v>-3.36</v>
      </c>
      <c r="BL568" s="47">
        <v>0</v>
      </c>
    </row>
    <row r="569" spans="1:64" x14ac:dyDescent="0.2">
      <c r="A569" s="45">
        <v>201002</v>
      </c>
      <c r="B569">
        <f>'Q2 DATA 1965-2021'!N550-'Q2 DATA 1965-2021'!AM550</f>
        <v>2.83</v>
      </c>
      <c r="C569" s="47">
        <v>3.4</v>
      </c>
      <c r="D569" s="47">
        <v>0</v>
      </c>
      <c r="P569" s="45">
        <v>201002</v>
      </c>
      <c r="Q569">
        <f>'Q2 DATA 1965-2021'!O550-'Q2 DATA 1965-2021'!AM550</f>
        <v>2.8</v>
      </c>
      <c r="R569" s="47">
        <v>3.4</v>
      </c>
      <c r="S569" s="47">
        <v>0</v>
      </c>
      <c r="AE569" s="45">
        <v>201002</v>
      </c>
      <c r="AF569">
        <f>'Q2 DATA 1965-2021'!P550-'Q2 DATA 1965-2021'!AM550</f>
        <v>3.78</v>
      </c>
      <c r="AG569" s="47">
        <v>3.4</v>
      </c>
      <c r="AH569" s="47">
        <v>0</v>
      </c>
      <c r="AT569" s="45">
        <v>201002</v>
      </c>
      <c r="AU569">
        <f>'Q2 DATA 1965-2021'!Q550-'Q2 DATA 1965-2021'!AM550</f>
        <v>4.76</v>
      </c>
      <c r="AV569" s="47">
        <v>3.4</v>
      </c>
      <c r="AW569" s="47">
        <v>0</v>
      </c>
      <c r="BI569" s="45">
        <v>201002</v>
      </c>
      <c r="BJ569">
        <f>'Q2 DATA 1965-2021'!R550-'Q2 DATA 1965-2021'!AM550</f>
        <v>6.54</v>
      </c>
      <c r="BK569" s="47">
        <v>3.4</v>
      </c>
      <c r="BL569" s="47">
        <v>0</v>
      </c>
    </row>
    <row r="570" spans="1:64" x14ac:dyDescent="0.2">
      <c r="A570" s="45">
        <v>201003</v>
      </c>
      <c r="B570">
        <f>'Q2 DATA 1965-2021'!N551-'Q2 DATA 1965-2021'!AM551</f>
        <v>5.41</v>
      </c>
      <c r="C570" s="47">
        <v>6.31</v>
      </c>
      <c r="D570" s="47">
        <v>0.01</v>
      </c>
      <c r="P570" s="45">
        <v>201003</v>
      </c>
      <c r="Q570">
        <f>'Q2 DATA 1965-2021'!O551-'Q2 DATA 1965-2021'!AM551</f>
        <v>6.28</v>
      </c>
      <c r="R570" s="47">
        <v>6.31</v>
      </c>
      <c r="S570" s="47">
        <v>0.01</v>
      </c>
      <c r="AE570" s="45">
        <v>201003</v>
      </c>
      <c r="AF570">
        <f>'Q2 DATA 1965-2021'!P551-'Q2 DATA 1965-2021'!AM551</f>
        <v>6.3900000000000006</v>
      </c>
      <c r="AG570" s="47">
        <v>6.31</v>
      </c>
      <c r="AH570" s="47">
        <v>0.01</v>
      </c>
      <c r="AT570" s="45">
        <v>201003</v>
      </c>
      <c r="AU570">
        <f>'Q2 DATA 1965-2021'!Q551-'Q2 DATA 1965-2021'!AM551</f>
        <v>6.63</v>
      </c>
      <c r="AV570" s="47">
        <v>6.31</v>
      </c>
      <c r="AW570" s="47">
        <v>0.01</v>
      </c>
      <c r="BI570" s="45">
        <v>201003</v>
      </c>
      <c r="BJ570">
        <f>'Q2 DATA 1965-2021'!R551-'Q2 DATA 1965-2021'!AM551</f>
        <v>9.48</v>
      </c>
      <c r="BK570" s="47">
        <v>6.31</v>
      </c>
      <c r="BL570" s="47">
        <v>0.01</v>
      </c>
    </row>
    <row r="571" spans="1:64" x14ac:dyDescent="0.2">
      <c r="A571" s="45">
        <v>201004</v>
      </c>
      <c r="B571">
        <f>'Q2 DATA 1965-2021'!N552-'Q2 DATA 1965-2021'!AM552</f>
        <v>0.84</v>
      </c>
      <c r="C571" s="47">
        <v>2</v>
      </c>
      <c r="D571" s="47">
        <v>0.01</v>
      </c>
      <c r="P571" s="45">
        <v>201004</v>
      </c>
      <c r="Q571">
        <f>'Q2 DATA 1965-2021'!O552-'Q2 DATA 1965-2021'!AM552</f>
        <v>3.0900000000000003</v>
      </c>
      <c r="R571" s="47">
        <v>2</v>
      </c>
      <c r="S571" s="47">
        <v>0.01</v>
      </c>
      <c r="AE571" s="45">
        <v>201004</v>
      </c>
      <c r="AF571">
        <f>'Q2 DATA 1965-2021'!P552-'Q2 DATA 1965-2021'!AM552</f>
        <v>2.08</v>
      </c>
      <c r="AG571" s="47">
        <v>2</v>
      </c>
      <c r="AH571" s="47">
        <v>0.01</v>
      </c>
      <c r="AT571" s="45">
        <v>201004</v>
      </c>
      <c r="AU571">
        <f>'Q2 DATA 1965-2021'!Q552-'Q2 DATA 1965-2021'!AM552</f>
        <v>1.46</v>
      </c>
      <c r="AV571" s="47">
        <v>2</v>
      </c>
      <c r="AW571" s="47">
        <v>0.01</v>
      </c>
      <c r="BI571" s="45">
        <v>201004</v>
      </c>
      <c r="BJ571">
        <f>'Q2 DATA 1965-2021'!R552-'Q2 DATA 1965-2021'!AM552</f>
        <v>5.53</v>
      </c>
      <c r="BK571" s="47">
        <v>2</v>
      </c>
      <c r="BL571" s="47">
        <v>0.01</v>
      </c>
    </row>
    <row r="572" spans="1:64" x14ac:dyDescent="0.2">
      <c r="A572" s="45">
        <v>201005</v>
      </c>
      <c r="B572">
        <f>'Q2 DATA 1965-2021'!N553-'Q2 DATA 1965-2021'!AM553</f>
        <v>-7.16</v>
      </c>
      <c r="C572" s="47">
        <v>-7.89</v>
      </c>
      <c r="D572" s="47">
        <v>0.01</v>
      </c>
      <c r="P572" s="45">
        <v>201005</v>
      </c>
      <c r="Q572">
        <f>'Q2 DATA 1965-2021'!O553-'Q2 DATA 1965-2021'!AM553</f>
        <v>-7.97</v>
      </c>
      <c r="R572" s="47">
        <v>-7.89</v>
      </c>
      <c r="S572" s="47">
        <v>0.01</v>
      </c>
      <c r="AE572" s="45">
        <v>201005</v>
      </c>
      <c r="AF572">
        <f>'Q2 DATA 1965-2021'!P553-'Q2 DATA 1965-2021'!AM553</f>
        <v>-8.6199999999999992</v>
      </c>
      <c r="AG572" s="47">
        <v>-7.89</v>
      </c>
      <c r="AH572" s="47">
        <v>0.01</v>
      </c>
      <c r="AT572" s="45">
        <v>201005</v>
      </c>
      <c r="AU572">
        <f>'Q2 DATA 1965-2021'!Q553-'Q2 DATA 1965-2021'!AM553</f>
        <v>-7.92</v>
      </c>
      <c r="AV572" s="47">
        <v>-7.89</v>
      </c>
      <c r="AW572" s="47">
        <v>0.01</v>
      </c>
      <c r="BI572" s="45">
        <v>201005</v>
      </c>
      <c r="BJ572">
        <f>'Q2 DATA 1965-2021'!R553-'Q2 DATA 1965-2021'!AM553</f>
        <v>-9.4499999999999993</v>
      </c>
      <c r="BK572" s="47">
        <v>-7.89</v>
      </c>
      <c r="BL572" s="47">
        <v>0.01</v>
      </c>
    </row>
    <row r="573" spans="1:64" x14ac:dyDescent="0.2">
      <c r="A573" s="45">
        <v>201006</v>
      </c>
      <c r="B573">
        <f>'Q2 DATA 1965-2021'!N554-'Q2 DATA 1965-2021'!AM554</f>
        <v>-4.0699999999999994</v>
      </c>
      <c r="C573" s="47">
        <v>-5.57</v>
      </c>
      <c r="D573" s="47">
        <v>0.01</v>
      </c>
      <c r="P573" s="45">
        <v>201006</v>
      </c>
      <c r="Q573">
        <f>'Q2 DATA 1965-2021'!O554-'Q2 DATA 1965-2021'!AM554</f>
        <v>-6.47</v>
      </c>
      <c r="R573" s="47">
        <v>-5.57</v>
      </c>
      <c r="S573" s="47">
        <v>0.01</v>
      </c>
      <c r="AE573" s="45">
        <v>201006</v>
      </c>
      <c r="AF573">
        <f>'Q2 DATA 1965-2021'!P554-'Q2 DATA 1965-2021'!AM554</f>
        <v>-4.45</v>
      </c>
      <c r="AG573" s="47">
        <v>-5.57</v>
      </c>
      <c r="AH573" s="47">
        <v>0.01</v>
      </c>
      <c r="AT573" s="45">
        <v>201006</v>
      </c>
      <c r="AU573">
        <f>'Q2 DATA 1965-2021'!Q554-'Q2 DATA 1965-2021'!AM554</f>
        <v>-7.8</v>
      </c>
      <c r="AV573" s="47">
        <v>-5.57</v>
      </c>
      <c r="AW573" s="47">
        <v>0.01</v>
      </c>
      <c r="BI573" s="45">
        <v>201006</v>
      </c>
      <c r="BJ573">
        <f>'Q2 DATA 1965-2021'!R554-'Q2 DATA 1965-2021'!AM554</f>
        <v>-10.54</v>
      </c>
      <c r="BK573" s="47">
        <v>-5.57</v>
      </c>
      <c r="BL573" s="47">
        <v>0.01</v>
      </c>
    </row>
    <row r="574" spans="1:64" x14ac:dyDescent="0.2">
      <c r="A574" s="45">
        <v>201007</v>
      </c>
      <c r="B574">
        <f>'Q2 DATA 1965-2021'!N555-'Q2 DATA 1965-2021'!AM555</f>
        <v>7.16</v>
      </c>
      <c r="C574" s="47">
        <v>6.93</v>
      </c>
      <c r="D574" s="47">
        <v>0.01</v>
      </c>
      <c r="P574" s="45">
        <v>201007</v>
      </c>
      <c r="Q574">
        <f>'Q2 DATA 1965-2021'!O555-'Q2 DATA 1965-2021'!AM555</f>
        <v>5.8</v>
      </c>
      <c r="R574" s="47">
        <v>6.93</v>
      </c>
      <c r="S574" s="47">
        <v>0.01</v>
      </c>
      <c r="AE574" s="45">
        <v>201007</v>
      </c>
      <c r="AF574">
        <f>'Q2 DATA 1965-2021'!P555-'Q2 DATA 1965-2021'!AM555</f>
        <v>7.3900000000000006</v>
      </c>
      <c r="AG574" s="47">
        <v>6.93</v>
      </c>
      <c r="AH574" s="47">
        <v>0.01</v>
      </c>
      <c r="AT574" s="45">
        <v>201007</v>
      </c>
      <c r="AU574">
        <f>'Q2 DATA 1965-2021'!Q555-'Q2 DATA 1965-2021'!AM555</f>
        <v>7.49</v>
      </c>
      <c r="AV574" s="47">
        <v>6.93</v>
      </c>
      <c r="AW574" s="47">
        <v>0.01</v>
      </c>
      <c r="BI574" s="45">
        <v>201007</v>
      </c>
      <c r="BJ574">
        <f>'Q2 DATA 1965-2021'!R555-'Q2 DATA 1965-2021'!AM555</f>
        <v>5.7200000000000006</v>
      </c>
      <c r="BK574" s="47">
        <v>6.93</v>
      </c>
      <c r="BL574" s="47">
        <v>0.01</v>
      </c>
    </row>
    <row r="575" spans="1:64" x14ac:dyDescent="0.2">
      <c r="A575" s="45">
        <v>201008</v>
      </c>
      <c r="B575">
        <f>'Q2 DATA 1965-2021'!N556-'Q2 DATA 1965-2021'!AM556</f>
        <v>-4.2299999999999995</v>
      </c>
      <c r="C575" s="47">
        <v>-4.7699999999999996</v>
      </c>
      <c r="D575" s="47">
        <v>0.01</v>
      </c>
      <c r="P575" s="45">
        <v>201008</v>
      </c>
      <c r="Q575">
        <f>'Q2 DATA 1965-2021'!O556-'Q2 DATA 1965-2021'!AM556</f>
        <v>-4.08</v>
      </c>
      <c r="R575" s="47">
        <v>-4.7699999999999996</v>
      </c>
      <c r="S575" s="47">
        <v>0.01</v>
      </c>
      <c r="AE575" s="45">
        <v>201008</v>
      </c>
      <c r="AF575">
        <f>'Q2 DATA 1965-2021'!P556-'Q2 DATA 1965-2021'!AM556</f>
        <v>-2.7399999999999998</v>
      </c>
      <c r="AG575" s="47">
        <v>-4.7699999999999996</v>
      </c>
      <c r="AH575" s="47">
        <v>0.01</v>
      </c>
      <c r="AT575" s="45">
        <v>201008</v>
      </c>
      <c r="AU575">
        <f>'Q2 DATA 1965-2021'!Q556-'Q2 DATA 1965-2021'!AM556</f>
        <v>-6.76</v>
      </c>
      <c r="AV575" s="47">
        <v>-4.7699999999999996</v>
      </c>
      <c r="AW575" s="47">
        <v>0.01</v>
      </c>
      <c r="BI575" s="45">
        <v>201008</v>
      </c>
      <c r="BJ575">
        <f>'Q2 DATA 1965-2021'!R556-'Q2 DATA 1965-2021'!AM556</f>
        <v>-8.34</v>
      </c>
      <c r="BK575" s="47">
        <v>-4.7699999999999996</v>
      </c>
      <c r="BL575" s="47">
        <v>0.01</v>
      </c>
    </row>
    <row r="576" spans="1:64" x14ac:dyDescent="0.2">
      <c r="A576" s="45">
        <v>201009</v>
      </c>
      <c r="B576">
        <f>'Q2 DATA 1965-2021'!N557-'Q2 DATA 1965-2021'!AM557</f>
        <v>10.71</v>
      </c>
      <c r="C576" s="47">
        <v>9.5399999999999991</v>
      </c>
      <c r="D576" s="47">
        <v>0.01</v>
      </c>
      <c r="P576" s="45">
        <v>201009</v>
      </c>
      <c r="Q576">
        <f>'Q2 DATA 1965-2021'!O557-'Q2 DATA 1965-2021'!AM557</f>
        <v>9.17</v>
      </c>
      <c r="R576" s="47">
        <v>9.5399999999999991</v>
      </c>
      <c r="S576" s="47">
        <v>0.01</v>
      </c>
      <c r="AE576" s="45">
        <v>201009</v>
      </c>
      <c r="AF576">
        <f>'Q2 DATA 1965-2021'!P557-'Q2 DATA 1965-2021'!AM557</f>
        <v>8.74</v>
      </c>
      <c r="AG576" s="47">
        <v>9.5399999999999991</v>
      </c>
      <c r="AH576" s="47">
        <v>0.01</v>
      </c>
      <c r="AT576" s="45">
        <v>201009</v>
      </c>
      <c r="AU576">
        <f>'Q2 DATA 1965-2021'!Q557-'Q2 DATA 1965-2021'!AM557</f>
        <v>8.2000000000000011</v>
      </c>
      <c r="AV576" s="47">
        <v>9.5399999999999991</v>
      </c>
      <c r="AW576" s="47">
        <v>0.01</v>
      </c>
      <c r="BI576" s="45">
        <v>201009</v>
      </c>
      <c r="BJ576">
        <f>'Q2 DATA 1965-2021'!R557-'Q2 DATA 1965-2021'!AM557</f>
        <v>8.42</v>
      </c>
      <c r="BK576" s="47">
        <v>9.5399999999999991</v>
      </c>
      <c r="BL576" s="47">
        <v>0.01</v>
      </c>
    </row>
    <row r="577" spans="1:64" x14ac:dyDescent="0.2">
      <c r="A577" s="45">
        <v>201010</v>
      </c>
      <c r="B577">
        <f>'Q2 DATA 1965-2021'!N558-'Q2 DATA 1965-2021'!AM558</f>
        <v>4.6100000000000003</v>
      </c>
      <c r="C577" s="47">
        <v>3.88</v>
      </c>
      <c r="D577" s="47">
        <v>0.01</v>
      </c>
      <c r="P577" s="45">
        <v>201010</v>
      </c>
      <c r="Q577">
        <f>'Q2 DATA 1965-2021'!O558-'Q2 DATA 1965-2021'!AM558</f>
        <v>4.28</v>
      </c>
      <c r="R577" s="47">
        <v>3.88</v>
      </c>
      <c r="S577" s="47">
        <v>0.01</v>
      </c>
      <c r="AE577" s="45">
        <v>201010</v>
      </c>
      <c r="AF577">
        <f>'Q2 DATA 1965-2021'!P558-'Q2 DATA 1965-2021'!AM558</f>
        <v>3.81</v>
      </c>
      <c r="AG577" s="47">
        <v>3.88</v>
      </c>
      <c r="AH577" s="47">
        <v>0.01</v>
      </c>
      <c r="AT577" s="45">
        <v>201010</v>
      </c>
      <c r="AU577">
        <f>'Q2 DATA 1965-2021'!Q558-'Q2 DATA 1965-2021'!AM558</f>
        <v>2.31</v>
      </c>
      <c r="AV577" s="47">
        <v>3.88</v>
      </c>
      <c r="AW577" s="47">
        <v>0.01</v>
      </c>
      <c r="BI577" s="45">
        <v>201010</v>
      </c>
      <c r="BJ577">
        <f>'Q2 DATA 1965-2021'!R558-'Q2 DATA 1965-2021'!AM558</f>
        <v>0.66</v>
      </c>
      <c r="BK577" s="47">
        <v>3.88</v>
      </c>
      <c r="BL577" s="47">
        <v>0.01</v>
      </c>
    </row>
    <row r="578" spans="1:64" x14ac:dyDescent="0.2">
      <c r="A578" s="45">
        <v>201011</v>
      </c>
      <c r="B578">
        <f>'Q2 DATA 1965-2021'!N559-'Q2 DATA 1965-2021'!AM559</f>
        <v>-0.04</v>
      </c>
      <c r="C578" s="47">
        <v>0.6</v>
      </c>
      <c r="D578" s="47">
        <v>0.01</v>
      </c>
      <c r="P578" s="45">
        <v>201011</v>
      </c>
      <c r="Q578">
        <f>'Q2 DATA 1965-2021'!O559-'Q2 DATA 1965-2021'!AM559</f>
        <v>2.5500000000000003</v>
      </c>
      <c r="R578" s="47">
        <v>0.6</v>
      </c>
      <c r="S578" s="47">
        <v>0.01</v>
      </c>
      <c r="AE578" s="45">
        <v>201011</v>
      </c>
      <c r="AF578">
        <f>'Q2 DATA 1965-2021'!P559-'Q2 DATA 1965-2021'!AM559</f>
        <v>-0.16</v>
      </c>
      <c r="AG578" s="47">
        <v>0.6</v>
      </c>
      <c r="AH578" s="47">
        <v>0.01</v>
      </c>
      <c r="AT578" s="45">
        <v>201011</v>
      </c>
      <c r="AU578">
        <f>'Q2 DATA 1965-2021'!Q559-'Q2 DATA 1965-2021'!AM559</f>
        <v>1</v>
      </c>
      <c r="AV578" s="47">
        <v>0.6</v>
      </c>
      <c r="AW578" s="47">
        <v>0.01</v>
      </c>
      <c r="BI578" s="45">
        <v>201011</v>
      </c>
      <c r="BJ578">
        <f>'Q2 DATA 1965-2021'!R559-'Q2 DATA 1965-2021'!AM559</f>
        <v>-1.33</v>
      </c>
      <c r="BK578" s="47">
        <v>0.6</v>
      </c>
      <c r="BL578" s="47">
        <v>0.01</v>
      </c>
    </row>
    <row r="579" spans="1:64" x14ac:dyDescent="0.2">
      <c r="A579" s="45">
        <v>201012</v>
      </c>
      <c r="B579">
        <f>'Q2 DATA 1965-2021'!N560-'Q2 DATA 1965-2021'!AM560</f>
        <v>4.8900000000000006</v>
      </c>
      <c r="C579" s="47">
        <v>6.82</v>
      </c>
      <c r="D579" s="47">
        <v>0.01</v>
      </c>
      <c r="P579" s="45">
        <v>201012</v>
      </c>
      <c r="Q579">
        <f>'Q2 DATA 1965-2021'!O560-'Q2 DATA 1965-2021'!AM560</f>
        <v>6.37</v>
      </c>
      <c r="R579" s="47">
        <v>6.82</v>
      </c>
      <c r="S579" s="47">
        <v>0.01</v>
      </c>
      <c r="AE579" s="45">
        <v>201012</v>
      </c>
      <c r="AF579">
        <f>'Q2 DATA 1965-2021'!P560-'Q2 DATA 1965-2021'!AM560</f>
        <v>6.99</v>
      </c>
      <c r="AG579" s="47">
        <v>6.82</v>
      </c>
      <c r="AH579" s="47">
        <v>0.01</v>
      </c>
      <c r="AT579" s="45">
        <v>201012</v>
      </c>
      <c r="AU579">
        <f>'Q2 DATA 1965-2021'!Q560-'Q2 DATA 1965-2021'!AM560</f>
        <v>9.06</v>
      </c>
      <c r="AV579" s="47">
        <v>6.82</v>
      </c>
      <c r="AW579" s="47">
        <v>0.01</v>
      </c>
      <c r="BI579" s="45">
        <v>201012</v>
      </c>
      <c r="BJ579">
        <f>'Q2 DATA 1965-2021'!R560-'Q2 DATA 1965-2021'!AM560</f>
        <v>12.120000000000001</v>
      </c>
      <c r="BK579" s="47">
        <v>6.82</v>
      </c>
      <c r="BL579" s="47">
        <v>0.01</v>
      </c>
    </row>
    <row r="580" spans="1:64" x14ac:dyDescent="0.2">
      <c r="A580" s="45">
        <v>201101</v>
      </c>
      <c r="B580">
        <f>'Q2 DATA 1965-2021'!N561-'Q2 DATA 1965-2021'!AM561</f>
        <v>1.47</v>
      </c>
      <c r="C580" s="47">
        <v>1.99</v>
      </c>
      <c r="D580" s="47">
        <v>0.01</v>
      </c>
      <c r="P580" s="45">
        <v>201101</v>
      </c>
      <c r="Q580">
        <f>'Q2 DATA 1965-2021'!O561-'Q2 DATA 1965-2021'!AM561</f>
        <v>2.97</v>
      </c>
      <c r="R580" s="47">
        <v>1.99</v>
      </c>
      <c r="S580" s="47">
        <v>0.01</v>
      </c>
      <c r="AE580" s="45">
        <v>201101</v>
      </c>
      <c r="AF580">
        <f>'Q2 DATA 1965-2021'!P561-'Q2 DATA 1965-2021'!AM561</f>
        <v>1.53</v>
      </c>
      <c r="AG580" s="47">
        <v>1.99</v>
      </c>
      <c r="AH580" s="47">
        <v>0.01</v>
      </c>
      <c r="AT580" s="45">
        <v>201101</v>
      </c>
      <c r="AU580">
        <f>'Q2 DATA 1965-2021'!Q561-'Q2 DATA 1965-2021'!AM561</f>
        <v>3.2600000000000002</v>
      </c>
      <c r="AV580" s="47">
        <v>1.99</v>
      </c>
      <c r="AW580" s="47">
        <v>0.01</v>
      </c>
      <c r="BI580" s="45">
        <v>201101</v>
      </c>
      <c r="BJ580">
        <f>'Q2 DATA 1965-2021'!R561-'Q2 DATA 1965-2021'!AM561</f>
        <v>2.0500000000000003</v>
      </c>
      <c r="BK580" s="47">
        <v>1.99</v>
      </c>
      <c r="BL580" s="47">
        <v>0.01</v>
      </c>
    </row>
    <row r="581" spans="1:64" x14ac:dyDescent="0.2">
      <c r="A581" s="45">
        <v>201102</v>
      </c>
      <c r="B581">
        <f>'Q2 DATA 1965-2021'!N562-'Q2 DATA 1965-2021'!AM562</f>
        <v>2.39</v>
      </c>
      <c r="C581" s="47">
        <v>3.49</v>
      </c>
      <c r="D581" s="47">
        <v>0.01</v>
      </c>
      <c r="P581" s="45">
        <v>201102</v>
      </c>
      <c r="Q581">
        <f>'Q2 DATA 1965-2021'!O562-'Q2 DATA 1965-2021'!AM562</f>
        <v>4.12</v>
      </c>
      <c r="R581" s="47">
        <v>3.49</v>
      </c>
      <c r="S581" s="47">
        <v>0.01</v>
      </c>
      <c r="AE581" s="45">
        <v>201102</v>
      </c>
      <c r="AF581">
        <f>'Q2 DATA 1965-2021'!P562-'Q2 DATA 1965-2021'!AM562</f>
        <v>4.6500000000000004</v>
      </c>
      <c r="AG581" s="47">
        <v>3.49</v>
      </c>
      <c r="AH581" s="47">
        <v>0.01</v>
      </c>
      <c r="AT581" s="45">
        <v>201102</v>
      </c>
      <c r="AU581">
        <f>'Q2 DATA 1965-2021'!Q562-'Q2 DATA 1965-2021'!AM562</f>
        <v>4.3100000000000005</v>
      </c>
      <c r="AV581" s="47">
        <v>3.49</v>
      </c>
      <c r="AW581" s="47">
        <v>0.01</v>
      </c>
      <c r="BI581" s="45">
        <v>201102</v>
      </c>
      <c r="BJ581">
        <f>'Q2 DATA 1965-2021'!R562-'Q2 DATA 1965-2021'!AM562</f>
        <v>4.0200000000000005</v>
      </c>
      <c r="BK581" s="47">
        <v>3.49</v>
      </c>
      <c r="BL581" s="47">
        <v>0.01</v>
      </c>
    </row>
    <row r="582" spans="1:64" x14ac:dyDescent="0.2">
      <c r="A582" s="45">
        <v>201103</v>
      </c>
      <c r="B582">
        <f>'Q2 DATA 1965-2021'!N563-'Q2 DATA 1965-2021'!AM563</f>
        <v>0.65</v>
      </c>
      <c r="C582" s="47">
        <v>0.46</v>
      </c>
      <c r="D582" s="47">
        <v>0.01</v>
      </c>
      <c r="P582" s="45">
        <v>201103</v>
      </c>
      <c r="Q582">
        <f>'Q2 DATA 1965-2021'!O563-'Q2 DATA 1965-2021'!AM563</f>
        <v>0.5</v>
      </c>
      <c r="R582" s="47">
        <v>0.46</v>
      </c>
      <c r="S582" s="47">
        <v>0.01</v>
      </c>
      <c r="AE582" s="45">
        <v>201103</v>
      </c>
      <c r="AF582">
        <f>'Q2 DATA 1965-2021'!P563-'Q2 DATA 1965-2021'!AM563</f>
        <v>2.0300000000000002</v>
      </c>
      <c r="AG582" s="47">
        <v>0.46</v>
      </c>
      <c r="AH582" s="47">
        <v>0.01</v>
      </c>
      <c r="AT582" s="45">
        <v>201103</v>
      </c>
      <c r="AU582">
        <f>'Q2 DATA 1965-2021'!Q563-'Q2 DATA 1965-2021'!AM563</f>
        <v>-0.54</v>
      </c>
      <c r="AV582" s="47">
        <v>0.46</v>
      </c>
      <c r="AW582" s="47">
        <v>0.01</v>
      </c>
      <c r="BI582" s="45">
        <v>201103</v>
      </c>
      <c r="BJ582">
        <f>'Q2 DATA 1965-2021'!R563-'Q2 DATA 1965-2021'!AM563</f>
        <v>-1.6</v>
      </c>
      <c r="BK582" s="47">
        <v>0.46</v>
      </c>
      <c r="BL582" s="47">
        <v>0.01</v>
      </c>
    </row>
    <row r="583" spans="1:64" x14ac:dyDescent="0.2">
      <c r="A583" s="45">
        <v>201104</v>
      </c>
      <c r="B583">
        <f>'Q2 DATA 1965-2021'!N564-'Q2 DATA 1965-2021'!AM564</f>
        <v>3.56</v>
      </c>
      <c r="C583" s="47">
        <v>2.9</v>
      </c>
      <c r="D583" s="47">
        <v>0</v>
      </c>
      <c r="P583" s="45">
        <v>201104</v>
      </c>
      <c r="Q583">
        <f>'Q2 DATA 1965-2021'!O564-'Q2 DATA 1965-2021'!AM564</f>
        <v>3.81</v>
      </c>
      <c r="R583" s="47">
        <v>2.9</v>
      </c>
      <c r="S583" s="47">
        <v>0</v>
      </c>
      <c r="AE583" s="45">
        <v>201104</v>
      </c>
      <c r="AF583">
        <f>'Q2 DATA 1965-2021'!P564-'Q2 DATA 1965-2021'!AM564</f>
        <v>3.16</v>
      </c>
      <c r="AG583" s="47">
        <v>2.9</v>
      </c>
      <c r="AH583" s="47">
        <v>0</v>
      </c>
      <c r="AT583" s="45">
        <v>201104</v>
      </c>
      <c r="AU583">
        <f>'Q2 DATA 1965-2021'!Q564-'Q2 DATA 1965-2021'!AM564</f>
        <v>0.88</v>
      </c>
      <c r="AV583" s="47">
        <v>2.9</v>
      </c>
      <c r="AW583" s="47">
        <v>0</v>
      </c>
      <c r="BI583" s="45">
        <v>201104</v>
      </c>
      <c r="BJ583">
        <f>'Q2 DATA 1965-2021'!R564-'Q2 DATA 1965-2021'!AM564</f>
        <v>1.25</v>
      </c>
      <c r="BK583" s="47">
        <v>2.9</v>
      </c>
      <c r="BL583" s="47">
        <v>0</v>
      </c>
    </row>
    <row r="584" spans="1:64" x14ac:dyDescent="0.2">
      <c r="A584" s="45">
        <v>201105</v>
      </c>
      <c r="B584">
        <f>'Q2 DATA 1965-2021'!N565-'Q2 DATA 1965-2021'!AM565</f>
        <v>-0.36</v>
      </c>
      <c r="C584" s="47">
        <v>-1.27</v>
      </c>
      <c r="D584" s="47">
        <v>0</v>
      </c>
      <c r="P584" s="45">
        <v>201105</v>
      </c>
      <c r="Q584">
        <f>'Q2 DATA 1965-2021'!O565-'Q2 DATA 1965-2021'!AM565</f>
        <v>-1.49</v>
      </c>
      <c r="R584" s="47">
        <v>-1.27</v>
      </c>
      <c r="S584" s="47">
        <v>0</v>
      </c>
      <c r="AE584" s="45">
        <v>201105</v>
      </c>
      <c r="AF584">
        <f>'Q2 DATA 1965-2021'!P565-'Q2 DATA 1965-2021'!AM565</f>
        <v>-1.05</v>
      </c>
      <c r="AG584" s="47">
        <v>-1.27</v>
      </c>
      <c r="AH584" s="47">
        <v>0</v>
      </c>
      <c r="AT584" s="45">
        <v>201105</v>
      </c>
      <c r="AU584">
        <f>'Q2 DATA 1965-2021'!Q565-'Q2 DATA 1965-2021'!AM565</f>
        <v>-2.79</v>
      </c>
      <c r="AV584" s="47">
        <v>-1.27</v>
      </c>
      <c r="AW584" s="47">
        <v>0</v>
      </c>
      <c r="BI584" s="45">
        <v>201105</v>
      </c>
      <c r="BJ584">
        <f>'Q2 DATA 1965-2021'!R565-'Q2 DATA 1965-2021'!AM565</f>
        <v>-2.82</v>
      </c>
      <c r="BK584" s="47">
        <v>-1.27</v>
      </c>
      <c r="BL584" s="47">
        <v>0</v>
      </c>
    </row>
    <row r="585" spans="1:64" x14ac:dyDescent="0.2">
      <c r="A585" s="45">
        <v>201106</v>
      </c>
      <c r="B585">
        <f>'Q2 DATA 1965-2021'!N566-'Q2 DATA 1965-2021'!AM566</f>
        <v>-1.3</v>
      </c>
      <c r="C585" s="47">
        <v>-1.75</v>
      </c>
      <c r="D585" s="47">
        <v>0</v>
      </c>
      <c r="P585" s="45">
        <v>201106</v>
      </c>
      <c r="Q585">
        <f>'Q2 DATA 1965-2021'!O566-'Q2 DATA 1965-2021'!AM566</f>
        <v>-1.81</v>
      </c>
      <c r="R585" s="47">
        <v>-1.75</v>
      </c>
      <c r="S585" s="47">
        <v>0</v>
      </c>
      <c r="AE585" s="45">
        <v>201106</v>
      </c>
      <c r="AF585">
        <f>'Q2 DATA 1965-2021'!P566-'Q2 DATA 1965-2021'!AM566</f>
        <v>-1.96</v>
      </c>
      <c r="AG585" s="47">
        <v>-1.75</v>
      </c>
      <c r="AH585" s="47">
        <v>0</v>
      </c>
      <c r="AT585" s="45">
        <v>201106</v>
      </c>
      <c r="AU585">
        <f>'Q2 DATA 1965-2021'!Q566-'Q2 DATA 1965-2021'!AM566</f>
        <v>-1.74</v>
      </c>
      <c r="AV585" s="47">
        <v>-1.75</v>
      </c>
      <c r="AW585" s="47">
        <v>0</v>
      </c>
      <c r="BI585" s="45">
        <v>201106</v>
      </c>
      <c r="BJ585">
        <f>'Q2 DATA 1965-2021'!R566-'Q2 DATA 1965-2021'!AM566</f>
        <v>-2.71</v>
      </c>
      <c r="BK585" s="47">
        <v>-1.75</v>
      </c>
      <c r="BL585" s="47">
        <v>0</v>
      </c>
    </row>
    <row r="586" spans="1:64" x14ac:dyDescent="0.2">
      <c r="A586" s="45">
        <v>201107</v>
      </c>
      <c r="B586">
        <f>'Q2 DATA 1965-2021'!N567-'Q2 DATA 1965-2021'!AM567</f>
        <v>-0.75</v>
      </c>
      <c r="C586" s="47">
        <v>-2.35</v>
      </c>
      <c r="D586" s="47">
        <v>0</v>
      </c>
      <c r="P586" s="45">
        <v>201107</v>
      </c>
      <c r="Q586">
        <f>'Q2 DATA 1965-2021'!O567-'Q2 DATA 1965-2021'!AM567</f>
        <v>-2.2799999999999998</v>
      </c>
      <c r="R586" s="47">
        <v>-2.35</v>
      </c>
      <c r="S586" s="47">
        <v>0</v>
      </c>
      <c r="AE586" s="45">
        <v>201107</v>
      </c>
      <c r="AF586">
        <f>'Q2 DATA 1965-2021'!P567-'Q2 DATA 1965-2021'!AM567</f>
        <v>-2.16</v>
      </c>
      <c r="AG586" s="47">
        <v>-2.35</v>
      </c>
      <c r="AH586" s="47">
        <v>0</v>
      </c>
      <c r="AT586" s="45">
        <v>201107</v>
      </c>
      <c r="AU586">
        <f>'Q2 DATA 1965-2021'!Q567-'Q2 DATA 1965-2021'!AM567</f>
        <v>-3.69</v>
      </c>
      <c r="AV586" s="47">
        <v>-2.35</v>
      </c>
      <c r="AW586" s="47">
        <v>0</v>
      </c>
      <c r="BI586" s="45">
        <v>201107</v>
      </c>
      <c r="BJ586">
        <f>'Q2 DATA 1965-2021'!R567-'Q2 DATA 1965-2021'!AM567</f>
        <v>-4.9000000000000004</v>
      </c>
      <c r="BK586" s="47">
        <v>-2.35</v>
      </c>
      <c r="BL586" s="47">
        <v>0</v>
      </c>
    </row>
    <row r="587" spans="1:64" x14ac:dyDescent="0.2">
      <c r="A587" s="45">
        <v>201108</v>
      </c>
      <c r="B587">
        <f>'Q2 DATA 1965-2021'!N568-'Q2 DATA 1965-2021'!AM568</f>
        <v>-4.75</v>
      </c>
      <c r="C587" s="47">
        <v>-5.99</v>
      </c>
      <c r="D587" s="47">
        <v>0.01</v>
      </c>
      <c r="P587" s="45">
        <v>201108</v>
      </c>
      <c r="Q587">
        <f>'Q2 DATA 1965-2021'!O568-'Q2 DATA 1965-2021'!AM568</f>
        <v>-5.41</v>
      </c>
      <c r="R587" s="47">
        <v>-5.99</v>
      </c>
      <c r="S587" s="47">
        <v>0.01</v>
      </c>
      <c r="AE587" s="45">
        <v>201108</v>
      </c>
      <c r="AF587">
        <f>'Q2 DATA 1965-2021'!P568-'Q2 DATA 1965-2021'!AM568</f>
        <v>-7.56</v>
      </c>
      <c r="AG587" s="47">
        <v>-5.99</v>
      </c>
      <c r="AH587" s="47">
        <v>0.01</v>
      </c>
      <c r="AT587" s="45">
        <v>201108</v>
      </c>
      <c r="AU587">
        <f>'Q2 DATA 1965-2021'!Q568-'Q2 DATA 1965-2021'!AM568</f>
        <v>-4.62</v>
      </c>
      <c r="AV587" s="47">
        <v>-5.99</v>
      </c>
      <c r="AW587" s="47">
        <v>0.01</v>
      </c>
      <c r="BI587" s="45">
        <v>201108</v>
      </c>
      <c r="BJ587">
        <f>'Q2 DATA 1965-2021'!R568-'Q2 DATA 1965-2021'!AM568</f>
        <v>-10.61</v>
      </c>
      <c r="BK587" s="47">
        <v>-5.99</v>
      </c>
      <c r="BL587" s="47">
        <v>0.01</v>
      </c>
    </row>
    <row r="588" spans="1:64" x14ac:dyDescent="0.2">
      <c r="A588" s="45">
        <v>201109</v>
      </c>
      <c r="B588">
        <f>'Q2 DATA 1965-2021'!N569-'Q2 DATA 1965-2021'!AM569</f>
        <v>-7</v>
      </c>
      <c r="C588" s="47">
        <v>-7.59</v>
      </c>
      <c r="D588" s="47">
        <v>0</v>
      </c>
      <c r="P588" s="45">
        <v>201109</v>
      </c>
      <c r="Q588">
        <f>'Q2 DATA 1965-2021'!O569-'Q2 DATA 1965-2021'!AM569</f>
        <v>-6.17</v>
      </c>
      <c r="R588" s="47">
        <v>-7.59</v>
      </c>
      <c r="S588" s="47">
        <v>0</v>
      </c>
      <c r="AE588" s="45">
        <v>201109</v>
      </c>
      <c r="AF588">
        <f>'Q2 DATA 1965-2021'!P569-'Q2 DATA 1965-2021'!AM569</f>
        <v>-8.52</v>
      </c>
      <c r="AG588" s="47">
        <v>-7.59</v>
      </c>
      <c r="AH588" s="47">
        <v>0</v>
      </c>
      <c r="AT588" s="45">
        <v>201109</v>
      </c>
      <c r="AU588">
        <f>'Q2 DATA 1965-2021'!Q569-'Q2 DATA 1965-2021'!AM569</f>
        <v>-6.74</v>
      </c>
      <c r="AV588" s="47">
        <v>-7.59</v>
      </c>
      <c r="AW588" s="47">
        <v>0</v>
      </c>
      <c r="BI588" s="45">
        <v>201109</v>
      </c>
      <c r="BJ588">
        <f>'Q2 DATA 1965-2021'!R569-'Q2 DATA 1965-2021'!AM569</f>
        <v>-12.63</v>
      </c>
      <c r="BK588" s="47">
        <v>-7.59</v>
      </c>
      <c r="BL588" s="47">
        <v>0</v>
      </c>
    </row>
    <row r="589" spans="1:64" x14ac:dyDescent="0.2">
      <c r="A589" s="45">
        <v>201110</v>
      </c>
      <c r="B589">
        <f>'Q2 DATA 1965-2021'!N570-'Q2 DATA 1965-2021'!AM570</f>
        <v>10.4</v>
      </c>
      <c r="C589" s="47">
        <v>11.35</v>
      </c>
      <c r="D589" s="47">
        <v>0</v>
      </c>
      <c r="P589" s="45">
        <v>201110</v>
      </c>
      <c r="Q589">
        <f>'Q2 DATA 1965-2021'!O570-'Q2 DATA 1965-2021'!AM570</f>
        <v>11.36</v>
      </c>
      <c r="R589" s="47">
        <v>11.35</v>
      </c>
      <c r="S589" s="47">
        <v>0</v>
      </c>
      <c r="AE589" s="45">
        <v>201110</v>
      </c>
      <c r="AF589">
        <f>'Q2 DATA 1965-2021'!P570-'Q2 DATA 1965-2021'!AM570</f>
        <v>13.3</v>
      </c>
      <c r="AG589" s="47">
        <v>11.35</v>
      </c>
      <c r="AH589" s="47">
        <v>0</v>
      </c>
      <c r="AT589" s="45">
        <v>201110</v>
      </c>
      <c r="AU589">
        <f>'Q2 DATA 1965-2021'!Q570-'Q2 DATA 1965-2021'!AM570</f>
        <v>9.91</v>
      </c>
      <c r="AV589" s="47">
        <v>11.35</v>
      </c>
      <c r="AW589" s="47">
        <v>0</v>
      </c>
      <c r="BI589" s="45">
        <v>201110</v>
      </c>
      <c r="BJ589">
        <f>'Q2 DATA 1965-2021'!R570-'Q2 DATA 1965-2021'!AM570</f>
        <v>14.12</v>
      </c>
      <c r="BK589" s="47">
        <v>11.35</v>
      </c>
      <c r="BL589" s="47">
        <v>0</v>
      </c>
    </row>
    <row r="590" spans="1:64" x14ac:dyDescent="0.2">
      <c r="A590" s="45">
        <v>201111</v>
      </c>
      <c r="B590">
        <f>'Q2 DATA 1965-2021'!N571-'Q2 DATA 1965-2021'!AM571</f>
        <v>-0.52</v>
      </c>
      <c r="C590" s="47">
        <v>-0.28000000000000003</v>
      </c>
      <c r="D590" s="47">
        <v>0</v>
      </c>
      <c r="P590" s="45">
        <v>201111</v>
      </c>
      <c r="Q590">
        <f>'Q2 DATA 1965-2021'!O571-'Q2 DATA 1965-2021'!AM571</f>
        <v>0.92</v>
      </c>
      <c r="R590" s="47">
        <v>-0.28000000000000003</v>
      </c>
      <c r="S590" s="47">
        <v>0</v>
      </c>
      <c r="AE590" s="45">
        <v>201111</v>
      </c>
      <c r="AF590">
        <f>'Q2 DATA 1965-2021'!P571-'Q2 DATA 1965-2021'!AM571</f>
        <v>0.42</v>
      </c>
      <c r="AG590" s="47">
        <v>-0.28000000000000003</v>
      </c>
      <c r="AH590" s="47">
        <v>0</v>
      </c>
      <c r="AT590" s="45">
        <v>201111</v>
      </c>
      <c r="AU590">
        <f>'Q2 DATA 1965-2021'!Q571-'Q2 DATA 1965-2021'!AM571</f>
        <v>0.64</v>
      </c>
      <c r="AV590" s="47">
        <v>-0.28000000000000003</v>
      </c>
      <c r="AW590" s="47">
        <v>0</v>
      </c>
      <c r="BI590" s="45">
        <v>201111</v>
      </c>
      <c r="BJ590">
        <f>'Q2 DATA 1965-2021'!R571-'Q2 DATA 1965-2021'!AM571</f>
        <v>-4.3099999999999996</v>
      </c>
      <c r="BK590" s="47">
        <v>-0.28000000000000003</v>
      </c>
      <c r="BL590" s="47">
        <v>0</v>
      </c>
    </row>
    <row r="591" spans="1:64" x14ac:dyDescent="0.2">
      <c r="A591" s="45">
        <v>201112</v>
      </c>
      <c r="B591">
        <f>'Q2 DATA 1965-2021'!N572-'Q2 DATA 1965-2021'!AM572</f>
        <v>-0.86</v>
      </c>
      <c r="C591" s="47">
        <v>0.74</v>
      </c>
      <c r="D591" s="47">
        <v>0</v>
      </c>
      <c r="P591" s="45">
        <v>201112</v>
      </c>
      <c r="Q591">
        <f>'Q2 DATA 1965-2021'!O572-'Q2 DATA 1965-2021'!AM572</f>
        <v>1.05</v>
      </c>
      <c r="R591" s="47">
        <v>0.74</v>
      </c>
      <c r="S591" s="47">
        <v>0</v>
      </c>
      <c r="AE591" s="45">
        <v>201112</v>
      </c>
      <c r="AF591">
        <f>'Q2 DATA 1965-2021'!P572-'Q2 DATA 1965-2021'!AM572</f>
        <v>2.34</v>
      </c>
      <c r="AG591" s="47">
        <v>0.74</v>
      </c>
      <c r="AH591" s="47">
        <v>0</v>
      </c>
      <c r="AT591" s="45">
        <v>201112</v>
      </c>
      <c r="AU591">
        <f>'Q2 DATA 1965-2021'!Q572-'Q2 DATA 1965-2021'!AM572</f>
        <v>2.39</v>
      </c>
      <c r="AV591" s="47">
        <v>0.74</v>
      </c>
      <c r="AW591" s="47">
        <v>0</v>
      </c>
      <c r="BI591" s="45">
        <v>201112</v>
      </c>
      <c r="BJ591">
        <f>'Q2 DATA 1965-2021'!R572-'Q2 DATA 1965-2021'!AM572</f>
        <v>1.06</v>
      </c>
      <c r="BK591" s="47">
        <v>0.74</v>
      </c>
      <c r="BL591" s="47">
        <v>0</v>
      </c>
    </row>
    <row r="592" spans="1:64" x14ac:dyDescent="0.2">
      <c r="A592" s="45">
        <v>201201</v>
      </c>
      <c r="B592">
        <f>'Q2 DATA 1965-2021'!N573-'Q2 DATA 1965-2021'!AM573</f>
        <v>7.54</v>
      </c>
      <c r="C592" s="47">
        <v>5.05</v>
      </c>
      <c r="D592" s="47">
        <v>0</v>
      </c>
      <c r="P592" s="45">
        <v>201201</v>
      </c>
      <c r="Q592">
        <f>'Q2 DATA 1965-2021'!O573-'Q2 DATA 1965-2021'!AM573</f>
        <v>2.98</v>
      </c>
      <c r="R592" s="47">
        <v>5.05</v>
      </c>
      <c r="S592" s="47">
        <v>0</v>
      </c>
      <c r="AE592" s="45">
        <v>201201</v>
      </c>
      <c r="AF592">
        <f>'Q2 DATA 1965-2021'!P573-'Q2 DATA 1965-2021'!AM573</f>
        <v>3.66</v>
      </c>
      <c r="AG592" s="47">
        <v>5.05</v>
      </c>
      <c r="AH592" s="47">
        <v>0</v>
      </c>
      <c r="AT592" s="45">
        <v>201201</v>
      </c>
      <c r="AU592">
        <f>'Q2 DATA 1965-2021'!Q573-'Q2 DATA 1965-2021'!AM573</f>
        <v>2.58</v>
      </c>
      <c r="AV592" s="47">
        <v>5.05</v>
      </c>
      <c r="AW592" s="47">
        <v>0</v>
      </c>
      <c r="BI592" s="45">
        <v>201201</v>
      </c>
      <c r="BJ592">
        <f>'Q2 DATA 1965-2021'!R573-'Q2 DATA 1965-2021'!AM573</f>
        <v>7.74</v>
      </c>
      <c r="BK592" s="47">
        <v>5.05</v>
      </c>
      <c r="BL592" s="47">
        <v>0</v>
      </c>
    </row>
    <row r="593" spans="1:64" x14ac:dyDescent="0.2">
      <c r="A593" s="45">
        <v>201202</v>
      </c>
      <c r="B593">
        <f>'Q2 DATA 1965-2021'!N574-'Q2 DATA 1965-2021'!AM574</f>
        <v>5.05</v>
      </c>
      <c r="C593" s="47">
        <v>4.42</v>
      </c>
      <c r="D593" s="47">
        <v>0</v>
      </c>
      <c r="P593" s="45">
        <v>201202</v>
      </c>
      <c r="Q593">
        <f>'Q2 DATA 1965-2021'!O574-'Q2 DATA 1965-2021'!AM574</f>
        <v>3.27</v>
      </c>
      <c r="R593" s="47">
        <v>4.42</v>
      </c>
      <c r="S593" s="47">
        <v>0</v>
      </c>
      <c r="AE593" s="45">
        <v>201202</v>
      </c>
      <c r="AF593">
        <f>'Q2 DATA 1965-2021'!P574-'Q2 DATA 1965-2021'!AM574</f>
        <v>3.5</v>
      </c>
      <c r="AG593" s="47">
        <v>4.42</v>
      </c>
      <c r="AH593" s="47">
        <v>0</v>
      </c>
      <c r="AT593" s="45">
        <v>201202</v>
      </c>
      <c r="AU593">
        <f>'Q2 DATA 1965-2021'!Q574-'Q2 DATA 1965-2021'!AM574</f>
        <v>4.51</v>
      </c>
      <c r="AV593" s="47">
        <v>4.42</v>
      </c>
      <c r="AW593" s="47">
        <v>0</v>
      </c>
      <c r="BI593" s="45">
        <v>201202</v>
      </c>
      <c r="BJ593">
        <f>'Q2 DATA 1965-2021'!R574-'Q2 DATA 1965-2021'!AM574</f>
        <v>6.25</v>
      </c>
      <c r="BK593" s="47">
        <v>4.42</v>
      </c>
      <c r="BL593" s="47">
        <v>0</v>
      </c>
    </row>
    <row r="594" spans="1:64" x14ac:dyDescent="0.2">
      <c r="A594" s="45">
        <v>201203</v>
      </c>
      <c r="B594">
        <f>'Q2 DATA 1965-2021'!N575-'Q2 DATA 1965-2021'!AM575</f>
        <v>3.83</v>
      </c>
      <c r="C594" s="47">
        <v>3.11</v>
      </c>
      <c r="D594" s="47">
        <v>0</v>
      </c>
      <c r="P594" s="45">
        <v>201203</v>
      </c>
      <c r="Q594">
        <f>'Q2 DATA 1965-2021'!O575-'Q2 DATA 1965-2021'!AM575</f>
        <v>2.1</v>
      </c>
      <c r="R594" s="47">
        <v>3.11</v>
      </c>
      <c r="S594" s="47">
        <v>0</v>
      </c>
      <c r="AE594" s="45">
        <v>201203</v>
      </c>
      <c r="AF594">
        <f>'Q2 DATA 1965-2021'!P575-'Q2 DATA 1965-2021'!AM575</f>
        <v>1.1000000000000001</v>
      </c>
      <c r="AG594" s="47">
        <v>3.11</v>
      </c>
      <c r="AH594" s="47">
        <v>0</v>
      </c>
      <c r="AT594" s="45">
        <v>201203</v>
      </c>
      <c r="AU594">
        <f>'Q2 DATA 1965-2021'!Q575-'Q2 DATA 1965-2021'!AM575</f>
        <v>3.23</v>
      </c>
      <c r="AV594" s="47">
        <v>3.11</v>
      </c>
      <c r="AW594" s="47">
        <v>0</v>
      </c>
      <c r="BI594" s="45">
        <v>201203</v>
      </c>
      <c r="BJ594">
        <f>'Q2 DATA 1965-2021'!R575-'Q2 DATA 1965-2021'!AM575</f>
        <v>5.87</v>
      </c>
      <c r="BK594" s="47">
        <v>3.11</v>
      </c>
      <c r="BL594" s="47">
        <v>0</v>
      </c>
    </row>
    <row r="595" spans="1:64" x14ac:dyDescent="0.2">
      <c r="A595" s="45">
        <v>201204</v>
      </c>
      <c r="B595">
        <f>'Q2 DATA 1965-2021'!N576-'Q2 DATA 1965-2021'!AM576</f>
        <v>-0.2</v>
      </c>
      <c r="C595" s="47">
        <v>-0.85</v>
      </c>
      <c r="D595" s="47">
        <v>0</v>
      </c>
      <c r="P595" s="45">
        <v>201204</v>
      </c>
      <c r="Q595">
        <f>'Q2 DATA 1965-2021'!O576-'Q2 DATA 1965-2021'!AM576</f>
        <v>-0.66</v>
      </c>
      <c r="R595" s="47">
        <v>-0.85</v>
      </c>
      <c r="S595" s="47">
        <v>0</v>
      </c>
      <c r="AE595" s="45">
        <v>201204</v>
      </c>
      <c r="AF595">
        <f>'Q2 DATA 1965-2021'!P576-'Q2 DATA 1965-2021'!AM576</f>
        <v>-0.93</v>
      </c>
      <c r="AG595" s="47">
        <v>-0.85</v>
      </c>
      <c r="AH595" s="47">
        <v>0</v>
      </c>
      <c r="AT595" s="45">
        <v>201204</v>
      </c>
      <c r="AU595">
        <f>'Q2 DATA 1965-2021'!Q576-'Q2 DATA 1965-2021'!AM576</f>
        <v>-0.5</v>
      </c>
      <c r="AV595" s="47">
        <v>-0.85</v>
      </c>
      <c r="AW595" s="47">
        <v>0</v>
      </c>
      <c r="BI595" s="45">
        <v>201204</v>
      </c>
      <c r="BJ595">
        <f>'Q2 DATA 1965-2021'!R576-'Q2 DATA 1965-2021'!AM576</f>
        <v>-3.31</v>
      </c>
      <c r="BK595" s="47">
        <v>-0.85</v>
      </c>
      <c r="BL595" s="47">
        <v>0</v>
      </c>
    </row>
    <row r="596" spans="1:64" x14ac:dyDescent="0.2">
      <c r="A596" s="45">
        <v>201205</v>
      </c>
      <c r="B596">
        <f>'Q2 DATA 1965-2021'!N577-'Q2 DATA 1965-2021'!AM577</f>
        <v>-6.47</v>
      </c>
      <c r="C596" s="47">
        <v>-6.19</v>
      </c>
      <c r="D596" s="47">
        <v>0.01</v>
      </c>
      <c r="P596" s="45">
        <v>201205</v>
      </c>
      <c r="Q596">
        <f>'Q2 DATA 1965-2021'!O577-'Q2 DATA 1965-2021'!AM577</f>
        <v>-5.35</v>
      </c>
      <c r="R596" s="47">
        <v>-6.19</v>
      </c>
      <c r="S596" s="47">
        <v>0.01</v>
      </c>
      <c r="AE596" s="45">
        <v>201205</v>
      </c>
      <c r="AF596">
        <f>'Q2 DATA 1965-2021'!P577-'Q2 DATA 1965-2021'!AM577</f>
        <v>-6.06</v>
      </c>
      <c r="AG596" s="47">
        <v>-6.19</v>
      </c>
      <c r="AH596" s="47">
        <v>0.01</v>
      </c>
      <c r="AT596" s="45">
        <v>201205</v>
      </c>
      <c r="AU596">
        <f>'Q2 DATA 1965-2021'!Q577-'Q2 DATA 1965-2021'!AM577</f>
        <v>-3.65</v>
      </c>
      <c r="AV596" s="47">
        <v>-6.19</v>
      </c>
      <c r="AW596" s="47">
        <v>0.01</v>
      </c>
      <c r="BI596" s="45">
        <v>201205</v>
      </c>
      <c r="BJ596">
        <f>'Q2 DATA 1965-2021'!R577-'Q2 DATA 1965-2021'!AM577</f>
        <v>-10.48</v>
      </c>
      <c r="BK596" s="47">
        <v>-6.19</v>
      </c>
      <c r="BL596" s="47">
        <v>0.01</v>
      </c>
    </row>
    <row r="597" spans="1:64" x14ac:dyDescent="0.2">
      <c r="A597" s="45">
        <v>201206</v>
      </c>
      <c r="B597">
        <f>'Q2 DATA 1965-2021'!N578-'Q2 DATA 1965-2021'!AM578</f>
        <v>2.82</v>
      </c>
      <c r="C597" s="47">
        <v>3.89</v>
      </c>
      <c r="D597" s="47">
        <v>0</v>
      </c>
      <c r="P597" s="45">
        <v>201206</v>
      </c>
      <c r="Q597">
        <f>'Q2 DATA 1965-2021'!O578-'Q2 DATA 1965-2021'!AM578</f>
        <v>4.07</v>
      </c>
      <c r="R597" s="47">
        <v>3.89</v>
      </c>
      <c r="S597" s="47">
        <v>0</v>
      </c>
      <c r="AE597" s="45">
        <v>201206</v>
      </c>
      <c r="AF597">
        <f>'Q2 DATA 1965-2021'!P578-'Q2 DATA 1965-2021'!AM578</f>
        <v>5.01</v>
      </c>
      <c r="AG597" s="47">
        <v>3.89</v>
      </c>
      <c r="AH597" s="47">
        <v>0</v>
      </c>
      <c r="AT597" s="45">
        <v>201206</v>
      </c>
      <c r="AU597">
        <f>'Q2 DATA 1965-2021'!Q578-'Q2 DATA 1965-2021'!AM578</f>
        <v>4.57</v>
      </c>
      <c r="AV597" s="47">
        <v>3.89</v>
      </c>
      <c r="AW597" s="47">
        <v>0</v>
      </c>
      <c r="BI597" s="45">
        <v>201206</v>
      </c>
      <c r="BJ597">
        <f>'Q2 DATA 1965-2021'!R578-'Q2 DATA 1965-2021'!AM578</f>
        <v>5.29</v>
      </c>
      <c r="BK597" s="47">
        <v>3.89</v>
      </c>
      <c r="BL597" s="47">
        <v>0</v>
      </c>
    </row>
    <row r="598" spans="1:64" x14ac:dyDescent="0.2">
      <c r="A598" s="45">
        <v>201207</v>
      </c>
      <c r="B598">
        <f>'Q2 DATA 1965-2021'!N579-'Q2 DATA 1965-2021'!AM579</f>
        <v>0.79</v>
      </c>
      <c r="C598" s="47">
        <v>0.79</v>
      </c>
      <c r="D598" s="47">
        <v>0</v>
      </c>
      <c r="P598" s="45">
        <v>201207</v>
      </c>
      <c r="Q598">
        <f>'Q2 DATA 1965-2021'!O579-'Q2 DATA 1965-2021'!AM579</f>
        <v>2.06</v>
      </c>
      <c r="R598" s="47">
        <v>0.79</v>
      </c>
      <c r="S598" s="47">
        <v>0</v>
      </c>
      <c r="AE598" s="45">
        <v>201207</v>
      </c>
      <c r="AF598">
        <f>'Q2 DATA 1965-2021'!P579-'Q2 DATA 1965-2021'!AM579</f>
        <v>0.87</v>
      </c>
      <c r="AG598" s="47">
        <v>0.79</v>
      </c>
      <c r="AH598" s="47">
        <v>0</v>
      </c>
      <c r="AT598" s="45">
        <v>201207</v>
      </c>
      <c r="AU598">
        <f>'Q2 DATA 1965-2021'!Q579-'Q2 DATA 1965-2021'!AM579</f>
        <v>0.73</v>
      </c>
      <c r="AV598" s="47">
        <v>0.79</v>
      </c>
      <c r="AW598" s="47">
        <v>0</v>
      </c>
      <c r="BI598" s="45">
        <v>201207</v>
      </c>
      <c r="BJ598">
        <f>'Q2 DATA 1965-2021'!R579-'Q2 DATA 1965-2021'!AM579</f>
        <v>-1.81</v>
      </c>
      <c r="BK598" s="47">
        <v>0.79</v>
      </c>
      <c r="BL598" s="47">
        <v>0</v>
      </c>
    </row>
    <row r="599" spans="1:64" x14ac:dyDescent="0.2">
      <c r="A599" s="45">
        <v>201208</v>
      </c>
      <c r="B599">
        <f>'Q2 DATA 1965-2021'!N580-'Q2 DATA 1965-2021'!AM580</f>
        <v>2.3600000000000003</v>
      </c>
      <c r="C599" s="47">
        <v>2.5499999999999998</v>
      </c>
      <c r="D599" s="47">
        <v>0.01</v>
      </c>
      <c r="P599" s="45">
        <v>201208</v>
      </c>
      <c r="Q599">
        <f>'Q2 DATA 1965-2021'!O580-'Q2 DATA 1965-2021'!AM580</f>
        <v>2.56</v>
      </c>
      <c r="R599" s="47">
        <v>2.5499999999999998</v>
      </c>
      <c r="S599" s="47">
        <v>0.01</v>
      </c>
      <c r="AE599" s="45">
        <v>201208</v>
      </c>
      <c r="AF599">
        <f>'Q2 DATA 1965-2021'!P580-'Q2 DATA 1965-2021'!AM580</f>
        <v>1.97</v>
      </c>
      <c r="AG599" s="47">
        <v>2.5499999999999998</v>
      </c>
      <c r="AH599" s="47">
        <v>0.01</v>
      </c>
      <c r="AT599" s="45">
        <v>201208</v>
      </c>
      <c r="AU599">
        <f>'Q2 DATA 1965-2021'!Q580-'Q2 DATA 1965-2021'!AM580</f>
        <v>1.58</v>
      </c>
      <c r="AV599" s="47">
        <v>2.5499999999999998</v>
      </c>
      <c r="AW599" s="47">
        <v>0.01</v>
      </c>
      <c r="BI599" s="45">
        <v>201208</v>
      </c>
      <c r="BJ599">
        <f>'Q2 DATA 1965-2021'!R580-'Q2 DATA 1965-2021'!AM580</f>
        <v>5.95</v>
      </c>
      <c r="BK599" s="47">
        <v>2.5499999999999998</v>
      </c>
      <c r="BL599" s="47">
        <v>0.01</v>
      </c>
    </row>
    <row r="600" spans="1:64" x14ac:dyDescent="0.2">
      <c r="A600" s="45">
        <v>201209</v>
      </c>
      <c r="B600">
        <f>'Q2 DATA 1965-2021'!N581-'Q2 DATA 1965-2021'!AM581</f>
        <v>1.92</v>
      </c>
      <c r="C600" s="47">
        <v>2.73</v>
      </c>
      <c r="D600" s="47">
        <v>0.01</v>
      </c>
      <c r="P600" s="45">
        <v>201209</v>
      </c>
      <c r="Q600">
        <f>'Q2 DATA 1965-2021'!O581-'Q2 DATA 1965-2021'!AM581</f>
        <v>2.4400000000000004</v>
      </c>
      <c r="R600" s="47">
        <v>2.73</v>
      </c>
      <c r="S600" s="47">
        <v>0.01</v>
      </c>
      <c r="AE600" s="45">
        <v>201209</v>
      </c>
      <c r="AF600">
        <f>'Q2 DATA 1965-2021'!P581-'Q2 DATA 1965-2021'!AM581</f>
        <v>3.3800000000000003</v>
      </c>
      <c r="AG600" s="47">
        <v>2.73</v>
      </c>
      <c r="AH600" s="47">
        <v>0.01</v>
      </c>
      <c r="AT600" s="45">
        <v>201209</v>
      </c>
      <c r="AU600">
        <f>'Q2 DATA 1965-2021'!Q581-'Q2 DATA 1965-2021'!AM581</f>
        <v>3.2100000000000004</v>
      </c>
      <c r="AV600" s="47">
        <v>2.73</v>
      </c>
      <c r="AW600" s="47">
        <v>0.01</v>
      </c>
      <c r="BI600" s="45">
        <v>201209</v>
      </c>
      <c r="BJ600">
        <f>'Q2 DATA 1965-2021'!R581-'Q2 DATA 1965-2021'!AM581</f>
        <v>4.9000000000000004</v>
      </c>
      <c r="BK600" s="47">
        <v>2.73</v>
      </c>
      <c r="BL600" s="47">
        <v>0.01</v>
      </c>
    </row>
    <row r="601" spans="1:64" x14ac:dyDescent="0.2">
      <c r="A601" s="45">
        <v>201210</v>
      </c>
      <c r="B601">
        <f>'Q2 DATA 1965-2021'!N582-'Q2 DATA 1965-2021'!AM582</f>
        <v>-3.23</v>
      </c>
      <c r="C601" s="47">
        <v>-1.76</v>
      </c>
      <c r="D601" s="47">
        <v>0.01</v>
      </c>
      <c r="P601" s="45">
        <v>201210</v>
      </c>
      <c r="Q601">
        <f>'Q2 DATA 1965-2021'!O582-'Q2 DATA 1965-2021'!AM582</f>
        <v>-1.1100000000000001</v>
      </c>
      <c r="R601" s="47">
        <v>-1.76</v>
      </c>
      <c r="S601" s="47">
        <v>0.01</v>
      </c>
      <c r="AE601" s="45">
        <v>201210</v>
      </c>
      <c r="AF601">
        <f>'Q2 DATA 1965-2021'!P582-'Q2 DATA 1965-2021'!AM582</f>
        <v>-2.2999999999999998</v>
      </c>
      <c r="AG601" s="47">
        <v>-1.76</v>
      </c>
      <c r="AH601" s="47">
        <v>0.01</v>
      </c>
      <c r="AT601" s="45">
        <v>201210</v>
      </c>
      <c r="AU601">
        <f>'Q2 DATA 1965-2021'!Q582-'Q2 DATA 1965-2021'!AM582</f>
        <v>-0.44</v>
      </c>
      <c r="AV601" s="47">
        <v>-1.76</v>
      </c>
      <c r="AW601" s="47">
        <v>0.01</v>
      </c>
      <c r="BI601" s="45">
        <v>201210</v>
      </c>
      <c r="BJ601">
        <f>'Q2 DATA 1965-2021'!R582-'Q2 DATA 1965-2021'!AM582</f>
        <v>2.27</v>
      </c>
      <c r="BK601" s="47">
        <v>-1.76</v>
      </c>
      <c r="BL601" s="47">
        <v>0.01</v>
      </c>
    </row>
    <row r="602" spans="1:64" x14ac:dyDescent="0.2">
      <c r="A602" s="45">
        <v>201211</v>
      </c>
      <c r="B602">
        <f>'Q2 DATA 1965-2021'!N583-'Q2 DATA 1965-2021'!AM583</f>
        <v>1.41</v>
      </c>
      <c r="C602" s="47">
        <v>0.78</v>
      </c>
      <c r="D602" s="47">
        <v>0.01</v>
      </c>
      <c r="P602" s="45">
        <v>201211</v>
      </c>
      <c r="Q602">
        <f>'Q2 DATA 1965-2021'!O583-'Q2 DATA 1965-2021'!AM583</f>
        <v>0.86</v>
      </c>
      <c r="R602" s="47">
        <v>0.78</v>
      </c>
      <c r="S602" s="47">
        <v>0.01</v>
      </c>
      <c r="AE602" s="45">
        <v>201211</v>
      </c>
      <c r="AF602">
        <f>'Q2 DATA 1965-2021'!P583-'Q2 DATA 1965-2021'!AM583</f>
        <v>-0.16</v>
      </c>
      <c r="AG602" s="47">
        <v>0.78</v>
      </c>
      <c r="AH602" s="47">
        <v>0.01</v>
      </c>
      <c r="AT602" s="45">
        <v>201211</v>
      </c>
      <c r="AU602">
        <f>'Q2 DATA 1965-2021'!Q583-'Q2 DATA 1965-2021'!AM583</f>
        <v>0.12000000000000001</v>
      </c>
      <c r="AV602" s="47">
        <v>0.78</v>
      </c>
      <c r="AW602" s="47">
        <v>0.01</v>
      </c>
      <c r="BI602" s="45">
        <v>201211</v>
      </c>
      <c r="BJ602">
        <f>'Q2 DATA 1965-2021'!R583-'Q2 DATA 1965-2021'!AM583</f>
        <v>-0.72</v>
      </c>
      <c r="BK602" s="47">
        <v>0.78</v>
      </c>
      <c r="BL602" s="47">
        <v>0.01</v>
      </c>
    </row>
    <row r="603" spans="1:64" x14ac:dyDescent="0.2">
      <c r="A603" s="45">
        <v>201212</v>
      </c>
      <c r="B603">
        <f>'Q2 DATA 1965-2021'!N584-'Q2 DATA 1965-2021'!AM584</f>
        <v>-0.53</v>
      </c>
      <c r="C603" s="47">
        <v>1.18</v>
      </c>
      <c r="D603" s="47">
        <v>0.01</v>
      </c>
      <c r="P603" s="45">
        <v>201212</v>
      </c>
      <c r="Q603">
        <f>'Q2 DATA 1965-2021'!O584-'Q2 DATA 1965-2021'!AM584</f>
        <v>0.84</v>
      </c>
      <c r="R603" s="47">
        <v>1.18</v>
      </c>
      <c r="S603" s="47">
        <v>0.01</v>
      </c>
      <c r="AE603" s="45">
        <v>201212</v>
      </c>
      <c r="AF603">
        <f>'Q2 DATA 1965-2021'!P584-'Q2 DATA 1965-2021'!AM584</f>
        <v>1.77</v>
      </c>
      <c r="AG603" s="47">
        <v>1.18</v>
      </c>
      <c r="AH603" s="47">
        <v>0.01</v>
      </c>
      <c r="AT603" s="45">
        <v>201212</v>
      </c>
      <c r="AU603">
        <f>'Q2 DATA 1965-2021'!Q584-'Q2 DATA 1965-2021'!AM584</f>
        <v>2.8000000000000003</v>
      </c>
      <c r="AV603" s="47">
        <v>1.18</v>
      </c>
      <c r="AW603" s="47">
        <v>0.01</v>
      </c>
      <c r="BI603" s="45">
        <v>201212</v>
      </c>
      <c r="BJ603">
        <f>'Q2 DATA 1965-2021'!R584-'Q2 DATA 1965-2021'!AM584</f>
        <v>6.1400000000000006</v>
      </c>
      <c r="BK603" s="47">
        <v>1.18</v>
      </c>
      <c r="BL603" s="47">
        <v>0.01</v>
      </c>
    </row>
    <row r="604" spans="1:64" x14ac:dyDescent="0.2">
      <c r="A604" s="45">
        <v>201301</v>
      </c>
      <c r="B604">
        <f>'Q2 DATA 1965-2021'!N585-'Q2 DATA 1965-2021'!AM585</f>
        <v>4.1399999999999997</v>
      </c>
      <c r="C604" s="47">
        <v>5.57</v>
      </c>
      <c r="D604" s="47">
        <v>0</v>
      </c>
      <c r="P604" s="45">
        <v>201301</v>
      </c>
      <c r="Q604">
        <f>'Q2 DATA 1965-2021'!O585-'Q2 DATA 1965-2021'!AM585</f>
        <v>5.81</v>
      </c>
      <c r="R604" s="47">
        <v>5.57</v>
      </c>
      <c r="S604" s="47">
        <v>0</v>
      </c>
      <c r="AE604" s="45">
        <v>201301</v>
      </c>
      <c r="AF604">
        <f>'Q2 DATA 1965-2021'!P585-'Q2 DATA 1965-2021'!AM585</f>
        <v>5.97</v>
      </c>
      <c r="AG604" s="47">
        <v>5.57</v>
      </c>
      <c r="AH604" s="47">
        <v>0</v>
      </c>
      <c r="AT604" s="45">
        <v>201301</v>
      </c>
      <c r="AU604">
        <f>'Q2 DATA 1965-2021'!Q585-'Q2 DATA 1965-2021'!AM585</f>
        <v>6.96</v>
      </c>
      <c r="AV604" s="47">
        <v>5.57</v>
      </c>
      <c r="AW604" s="47">
        <v>0</v>
      </c>
      <c r="BI604" s="45">
        <v>201301</v>
      </c>
      <c r="BJ604">
        <f>'Q2 DATA 1965-2021'!R585-'Q2 DATA 1965-2021'!AM585</f>
        <v>7.43</v>
      </c>
      <c r="BK604" s="47">
        <v>5.57</v>
      </c>
      <c r="BL604" s="47">
        <v>0</v>
      </c>
    </row>
    <row r="605" spans="1:64" x14ac:dyDescent="0.2">
      <c r="A605" s="45">
        <v>201302</v>
      </c>
      <c r="B605">
        <f>'Q2 DATA 1965-2021'!N586-'Q2 DATA 1965-2021'!AM586</f>
        <v>1.04</v>
      </c>
      <c r="C605" s="47">
        <v>1.29</v>
      </c>
      <c r="D605" s="47">
        <v>0</v>
      </c>
      <c r="P605" s="45">
        <v>201302</v>
      </c>
      <c r="Q605">
        <f>'Q2 DATA 1965-2021'!O586-'Q2 DATA 1965-2021'!AM586</f>
        <v>1.27</v>
      </c>
      <c r="R605" s="47">
        <v>1.29</v>
      </c>
      <c r="S605" s="47">
        <v>0</v>
      </c>
      <c r="AE605" s="45">
        <v>201302</v>
      </c>
      <c r="AF605">
        <f>'Q2 DATA 1965-2021'!P586-'Q2 DATA 1965-2021'!AM586</f>
        <v>1.79</v>
      </c>
      <c r="AG605" s="47">
        <v>1.29</v>
      </c>
      <c r="AH605" s="47">
        <v>0</v>
      </c>
      <c r="AT605" s="45">
        <v>201302</v>
      </c>
      <c r="AU605">
        <f>'Q2 DATA 1965-2021'!Q586-'Q2 DATA 1965-2021'!AM586</f>
        <v>2.0499999999999998</v>
      </c>
      <c r="AV605" s="47">
        <v>1.29</v>
      </c>
      <c r="AW605" s="47">
        <v>0</v>
      </c>
      <c r="BI605" s="45">
        <v>201302</v>
      </c>
      <c r="BJ605">
        <f>'Q2 DATA 1965-2021'!R586-'Q2 DATA 1965-2021'!AM586</f>
        <v>1.1000000000000001</v>
      </c>
      <c r="BK605" s="47">
        <v>1.29</v>
      </c>
      <c r="BL605" s="47">
        <v>0</v>
      </c>
    </row>
    <row r="606" spans="1:64" x14ac:dyDescent="0.2">
      <c r="A606" s="45">
        <v>201303</v>
      </c>
      <c r="B606">
        <f>'Q2 DATA 1965-2021'!N587-'Q2 DATA 1965-2021'!AM587</f>
        <v>4.01</v>
      </c>
      <c r="C606" s="47">
        <v>4.03</v>
      </c>
      <c r="D606" s="47">
        <v>0</v>
      </c>
      <c r="P606" s="45">
        <v>201303</v>
      </c>
      <c r="Q606">
        <f>'Q2 DATA 1965-2021'!O587-'Q2 DATA 1965-2021'!AM587</f>
        <v>3.62</v>
      </c>
      <c r="R606" s="47">
        <v>4.03</v>
      </c>
      <c r="S606" s="47">
        <v>0</v>
      </c>
      <c r="AE606" s="45">
        <v>201303</v>
      </c>
      <c r="AF606">
        <f>'Q2 DATA 1965-2021'!P587-'Q2 DATA 1965-2021'!AM587</f>
        <v>3.62</v>
      </c>
      <c r="AG606" s="47">
        <v>4.03</v>
      </c>
      <c r="AH606" s="47">
        <v>0</v>
      </c>
      <c r="AT606" s="45">
        <v>201303</v>
      </c>
      <c r="AU606">
        <f>'Q2 DATA 1965-2021'!Q587-'Q2 DATA 1965-2021'!AM587</f>
        <v>4.8</v>
      </c>
      <c r="AV606" s="47">
        <v>4.03</v>
      </c>
      <c r="AW606" s="47">
        <v>0</v>
      </c>
      <c r="BI606" s="45">
        <v>201303</v>
      </c>
      <c r="BJ606">
        <f>'Q2 DATA 1965-2021'!R587-'Q2 DATA 1965-2021'!AM587</f>
        <v>4.03</v>
      </c>
      <c r="BK606" s="47">
        <v>4.03</v>
      </c>
      <c r="BL606" s="47">
        <v>0</v>
      </c>
    </row>
    <row r="607" spans="1:64" x14ac:dyDescent="0.2">
      <c r="A607" s="45">
        <v>201304</v>
      </c>
      <c r="B607">
        <f>'Q2 DATA 1965-2021'!N588-'Q2 DATA 1965-2021'!AM588</f>
        <v>1.98</v>
      </c>
      <c r="C607" s="47">
        <v>1.55</v>
      </c>
      <c r="D607" s="47">
        <v>0</v>
      </c>
      <c r="P607" s="45">
        <v>201304</v>
      </c>
      <c r="Q607">
        <f>'Q2 DATA 1965-2021'!O588-'Q2 DATA 1965-2021'!AM588</f>
        <v>1.0900000000000001</v>
      </c>
      <c r="R607" s="47">
        <v>1.55</v>
      </c>
      <c r="S607" s="47">
        <v>0</v>
      </c>
      <c r="AE607" s="45">
        <v>201304</v>
      </c>
      <c r="AF607">
        <f>'Q2 DATA 1965-2021'!P588-'Q2 DATA 1965-2021'!AM588</f>
        <v>1.2</v>
      </c>
      <c r="AG607" s="47">
        <v>1.55</v>
      </c>
      <c r="AH607" s="47">
        <v>0</v>
      </c>
      <c r="AT607" s="45">
        <v>201304</v>
      </c>
      <c r="AU607">
        <f>'Q2 DATA 1965-2021'!Q588-'Q2 DATA 1965-2021'!AM588</f>
        <v>1.25</v>
      </c>
      <c r="AV607" s="47">
        <v>1.55</v>
      </c>
      <c r="AW607" s="47">
        <v>0</v>
      </c>
      <c r="BI607" s="45">
        <v>201304</v>
      </c>
      <c r="BJ607">
        <f>'Q2 DATA 1965-2021'!R588-'Q2 DATA 1965-2021'!AM588</f>
        <v>1.99</v>
      </c>
      <c r="BK607" s="47">
        <v>1.55</v>
      </c>
      <c r="BL607" s="47">
        <v>0</v>
      </c>
    </row>
    <row r="608" spans="1:64" x14ac:dyDescent="0.2">
      <c r="A608" s="45">
        <v>201305</v>
      </c>
      <c r="B608">
        <f>'Q2 DATA 1965-2021'!N589-'Q2 DATA 1965-2021'!AM589</f>
        <v>1.71</v>
      </c>
      <c r="C608" s="47">
        <v>2.8</v>
      </c>
      <c r="D608" s="47">
        <v>0</v>
      </c>
      <c r="P608" s="45">
        <v>201305</v>
      </c>
      <c r="Q608">
        <f>'Q2 DATA 1965-2021'!O589-'Q2 DATA 1965-2021'!AM589</f>
        <v>2.68</v>
      </c>
      <c r="R608" s="47">
        <v>2.8</v>
      </c>
      <c r="S608" s="47">
        <v>0</v>
      </c>
      <c r="AE608" s="45">
        <v>201305</v>
      </c>
      <c r="AF608">
        <f>'Q2 DATA 1965-2021'!P589-'Q2 DATA 1965-2021'!AM589</f>
        <v>1.83</v>
      </c>
      <c r="AG608" s="47">
        <v>2.8</v>
      </c>
      <c r="AH608" s="47">
        <v>0</v>
      </c>
      <c r="AT608" s="45">
        <v>201305</v>
      </c>
      <c r="AU608">
        <f>'Q2 DATA 1965-2021'!Q589-'Q2 DATA 1965-2021'!AM589</f>
        <v>3.53</v>
      </c>
      <c r="AV608" s="47">
        <v>2.8</v>
      </c>
      <c r="AW608" s="47">
        <v>0</v>
      </c>
      <c r="BI608" s="45">
        <v>201305</v>
      </c>
      <c r="BJ608">
        <f>'Q2 DATA 1965-2021'!R589-'Q2 DATA 1965-2021'!AM589</f>
        <v>7.72</v>
      </c>
      <c r="BK608" s="47">
        <v>2.8</v>
      </c>
      <c r="BL608" s="47">
        <v>0</v>
      </c>
    </row>
    <row r="609" spans="1:64" x14ac:dyDescent="0.2">
      <c r="A609" s="45">
        <v>201306</v>
      </c>
      <c r="B609">
        <f>'Q2 DATA 1965-2021'!N590-'Q2 DATA 1965-2021'!AM590</f>
        <v>-2.1800000000000002</v>
      </c>
      <c r="C609" s="47">
        <v>-1.2</v>
      </c>
      <c r="D609" s="47">
        <v>0</v>
      </c>
      <c r="P609" s="45">
        <v>201306</v>
      </c>
      <c r="Q609">
        <f>'Q2 DATA 1965-2021'!O590-'Q2 DATA 1965-2021'!AM590</f>
        <v>-0.53</v>
      </c>
      <c r="R609" s="47">
        <v>-1.2</v>
      </c>
      <c r="S609" s="47">
        <v>0</v>
      </c>
      <c r="AE609" s="45">
        <v>201306</v>
      </c>
      <c r="AF609">
        <f>'Q2 DATA 1965-2021'!P590-'Q2 DATA 1965-2021'!AM590</f>
        <v>-0.14000000000000001</v>
      </c>
      <c r="AG609" s="47">
        <v>-1.2</v>
      </c>
      <c r="AH609" s="47">
        <v>0</v>
      </c>
      <c r="AT609" s="45">
        <v>201306</v>
      </c>
      <c r="AU609">
        <f>'Q2 DATA 1965-2021'!Q590-'Q2 DATA 1965-2021'!AM590</f>
        <v>-0.53</v>
      </c>
      <c r="AV609" s="47">
        <v>-1.2</v>
      </c>
      <c r="AW609" s="47">
        <v>0</v>
      </c>
      <c r="BI609" s="45">
        <v>201306</v>
      </c>
      <c r="BJ609">
        <f>'Q2 DATA 1965-2021'!R590-'Q2 DATA 1965-2021'!AM590</f>
        <v>-2.19</v>
      </c>
      <c r="BK609" s="47">
        <v>-1.2</v>
      </c>
      <c r="BL609" s="47">
        <v>0</v>
      </c>
    </row>
    <row r="610" spans="1:64" x14ac:dyDescent="0.2">
      <c r="A610" s="45">
        <v>201307</v>
      </c>
      <c r="B610">
        <f>'Q2 DATA 1965-2021'!N591-'Q2 DATA 1965-2021'!AM591</f>
        <v>6.46</v>
      </c>
      <c r="C610" s="47">
        <v>5.65</v>
      </c>
      <c r="D610" s="47">
        <v>0</v>
      </c>
      <c r="P610" s="45">
        <v>201307</v>
      </c>
      <c r="Q610">
        <f>'Q2 DATA 1965-2021'!O591-'Q2 DATA 1965-2021'!AM591</f>
        <v>4.4800000000000004</v>
      </c>
      <c r="R610" s="47">
        <v>5.65</v>
      </c>
      <c r="S610" s="47">
        <v>0</v>
      </c>
      <c r="AE610" s="45">
        <v>201307</v>
      </c>
      <c r="AF610">
        <f>'Q2 DATA 1965-2021'!P591-'Q2 DATA 1965-2021'!AM591</f>
        <v>5.04</v>
      </c>
      <c r="AG610" s="47">
        <v>5.65</v>
      </c>
      <c r="AH610" s="47">
        <v>0</v>
      </c>
      <c r="AT610" s="45">
        <v>201307</v>
      </c>
      <c r="AU610">
        <f>'Q2 DATA 1965-2021'!Q591-'Q2 DATA 1965-2021'!AM591</f>
        <v>5.58</v>
      </c>
      <c r="AV610" s="47">
        <v>5.65</v>
      </c>
      <c r="AW610" s="47">
        <v>0</v>
      </c>
      <c r="BI610" s="45">
        <v>201307</v>
      </c>
      <c r="BJ610">
        <f>'Q2 DATA 1965-2021'!R591-'Q2 DATA 1965-2021'!AM591</f>
        <v>7.18</v>
      </c>
      <c r="BK610" s="47">
        <v>5.65</v>
      </c>
      <c r="BL610" s="47">
        <v>0</v>
      </c>
    </row>
    <row r="611" spans="1:64" x14ac:dyDescent="0.2">
      <c r="A611" s="45">
        <v>201308</v>
      </c>
      <c r="B611">
        <f>'Q2 DATA 1965-2021'!N592-'Q2 DATA 1965-2021'!AM592</f>
        <v>-1.51</v>
      </c>
      <c r="C611" s="47">
        <v>-2.71</v>
      </c>
      <c r="D611" s="47">
        <v>0</v>
      </c>
      <c r="P611" s="45">
        <v>201308</v>
      </c>
      <c r="Q611">
        <f>'Q2 DATA 1965-2021'!O592-'Q2 DATA 1965-2021'!AM592</f>
        <v>-2.39</v>
      </c>
      <c r="R611" s="47">
        <v>-2.71</v>
      </c>
      <c r="S611" s="47">
        <v>0</v>
      </c>
      <c r="AE611" s="45">
        <v>201308</v>
      </c>
      <c r="AF611">
        <f>'Q2 DATA 1965-2021'!P592-'Q2 DATA 1965-2021'!AM592</f>
        <v>-3.52</v>
      </c>
      <c r="AG611" s="47">
        <v>-2.71</v>
      </c>
      <c r="AH611" s="47">
        <v>0</v>
      </c>
      <c r="AT611" s="45">
        <v>201308</v>
      </c>
      <c r="AU611">
        <f>'Q2 DATA 1965-2021'!Q592-'Q2 DATA 1965-2021'!AM592</f>
        <v>-3.64</v>
      </c>
      <c r="AV611" s="47">
        <v>-2.71</v>
      </c>
      <c r="AW611" s="47">
        <v>0</v>
      </c>
      <c r="BI611" s="45">
        <v>201308</v>
      </c>
      <c r="BJ611">
        <f>'Q2 DATA 1965-2021'!R592-'Q2 DATA 1965-2021'!AM592</f>
        <v>-4.2699999999999996</v>
      </c>
      <c r="BK611" s="47">
        <v>-2.71</v>
      </c>
      <c r="BL611" s="47">
        <v>0</v>
      </c>
    </row>
    <row r="612" spans="1:64" x14ac:dyDescent="0.2">
      <c r="A612" s="45">
        <v>201309</v>
      </c>
      <c r="B612">
        <f>'Q2 DATA 1965-2021'!N593-'Q2 DATA 1965-2021'!AM593</f>
        <v>4.68</v>
      </c>
      <c r="C612" s="47">
        <v>3.77</v>
      </c>
      <c r="D612" s="47">
        <v>0</v>
      </c>
      <c r="P612" s="45">
        <v>201309</v>
      </c>
      <c r="Q612">
        <f>'Q2 DATA 1965-2021'!O593-'Q2 DATA 1965-2021'!AM593</f>
        <v>3.15</v>
      </c>
      <c r="R612" s="47">
        <v>3.77</v>
      </c>
      <c r="S612" s="47">
        <v>0</v>
      </c>
      <c r="AE612" s="45">
        <v>201309</v>
      </c>
      <c r="AF612">
        <f>'Q2 DATA 1965-2021'!P593-'Q2 DATA 1965-2021'!AM593</f>
        <v>3.43</v>
      </c>
      <c r="AG612" s="47">
        <v>3.77</v>
      </c>
      <c r="AH612" s="47">
        <v>0</v>
      </c>
      <c r="AT612" s="45">
        <v>201309</v>
      </c>
      <c r="AU612">
        <f>'Q2 DATA 1965-2021'!Q593-'Q2 DATA 1965-2021'!AM593</f>
        <v>3.49</v>
      </c>
      <c r="AV612" s="47">
        <v>3.77</v>
      </c>
      <c r="AW612" s="47">
        <v>0</v>
      </c>
      <c r="BI612" s="45">
        <v>201309</v>
      </c>
      <c r="BJ612">
        <f>'Q2 DATA 1965-2021'!R593-'Q2 DATA 1965-2021'!AM593</f>
        <v>2.91</v>
      </c>
      <c r="BK612" s="47">
        <v>3.77</v>
      </c>
      <c r="BL612" s="47">
        <v>0</v>
      </c>
    </row>
    <row r="613" spans="1:64" x14ac:dyDescent="0.2">
      <c r="A613" s="45">
        <v>201310</v>
      </c>
      <c r="B613">
        <f>'Q2 DATA 1965-2021'!N594-'Q2 DATA 1965-2021'!AM594</f>
        <v>4.26</v>
      </c>
      <c r="C613" s="47">
        <v>4.18</v>
      </c>
      <c r="D613" s="47">
        <v>0</v>
      </c>
      <c r="P613" s="45">
        <v>201310</v>
      </c>
      <c r="Q613">
        <f>'Q2 DATA 1965-2021'!O594-'Q2 DATA 1965-2021'!AM594</f>
        <v>4.17</v>
      </c>
      <c r="R613" s="47">
        <v>4.18</v>
      </c>
      <c r="S613" s="47">
        <v>0</v>
      </c>
      <c r="AE613" s="45">
        <v>201310</v>
      </c>
      <c r="AF613">
        <f>'Q2 DATA 1965-2021'!P594-'Q2 DATA 1965-2021'!AM594</f>
        <v>4.62</v>
      </c>
      <c r="AG613" s="47">
        <v>4.18</v>
      </c>
      <c r="AH613" s="47">
        <v>0</v>
      </c>
      <c r="AT613" s="45">
        <v>201310</v>
      </c>
      <c r="AU613">
        <f>'Q2 DATA 1965-2021'!Q594-'Q2 DATA 1965-2021'!AM594</f>
        <v>3.69</v>
      </c>
      <c r="AV613" s="47">
        <v>4.18</v>
      </c>
      <c r="AW613" s="47">
        <v>0</v>
      </c>
      <c r="BI613" s="45">
        <v>201310</v>
      </c>
      <c r="BJ613">
        <f>'Q2 DATA 1965-2021'!R594-'Q2 DATA 1965-2021'!AM594</f>
        <v>4.01</v>
      </c>
      <c r="BK613" s="47">
        <v>4.18</v>
      </c>
      <c r="BL613" s="47">
        <v>0</v>
      </c>
    </row>
    <row r="614" spans="1:64" x14ac:dyDescent="0.2">
      <c r="A614" s="45">
        <v>201311</v>
      </c>
      <c r="B614">
        <f>'Q2 DATA 1965-2021'!N595-'Q2 DATA 1965-2021'!AM595</f>
        <v>3.16</v>
      </c>
      <c r="C614" s="47">
        <v>3.13</v>
      </c>
      <c r="D614" s="47">
        <v>0</v>
      </c>
      <c r="P614" s="45">
        <v>201311</v>
      </c>
      <c r="Q614">
        <f>'Q2 DATA 1965-2021'!O595-'Q2 DATA 1965-2021'!AM595</f>
        <v>3.44</v>
      </c>
      <c r="R614" s="47">
        <v>3.13</v>
      </c>
      <c r="S614" s="47">
        <v>0</v>
      </c>
      <c r="AE614" s="45">
        <v>201311</v>
      </c>
      <c r="AF614">
        <f>'Q2 DATA 1965-2021'!P595-'Q2 DATA 1965-2021'!AM595</f>
        <v>1.69</v>
      </c>
      <c r="AG614" s="47">
        <v>3.13</v>
      </c>
      <c r="AH614" s="47">
        <v>0</v>
      </c>
      <c r="AT614" s="45">
        <v>201311</v>
      </c>
      <c r="AU614">
        <f>'Q2 DATA 1965-2021'!Q595-'Q2 DATA 1965-2021'!AM595</f>
        <v>1.82</v>
      </c>
      <c r="AV614" s="47">
        <v>3.13</v>
      </c>
      <c r="AW614" s="47">
        <v>0</v>
      </c>
      <c r="BI614" s="45">
        <v>201311</v>
      </c>
      <c r="BJ614">
        <f>'Q2 DATA 1965-2021'!R595-'Q2 DATA 1965-2021'!AM595</f>
        <v>5.93</v>
      </c>
      <c r="BK614" s="47">
        <v>3.13</v>
      </c>
      <c r="BL614" s="47">
        <v>0</v>
      </c>
    </row>
    <row r="615" spans="1:64" x14ac:dyDescent="0.2">
      <c r="A615" s="45">
        <v>201312</v>
      </c>
      <c r="B615">
        <f>'Q2 DATA 1965-2021'!N596-'Q2 DATA 1965-2021'!AM596</f>
        <v>2.61</v>
      </c>
      <c r="C615" s="47">
        <v>2.81</v>
      </c>
      <c r="D615" s="47">
        <v>0</v>
      </c>
      <c r="P615" s="45">
        <v>201312</v>
      </c>
      <c r="Q615">
        <f>'Q2 DATA 1965-2021'!O596-'Q2 DATA 1965-2021'!AM596</f>
        <v>2.5499999999999998</v>
      </c>
      <c r="R615" s="47">
        <v>2.81</v>
      </c>
      <c r="S615" s="47">
        <v>0</v>
      </c>
      <c r="AE615" s="45">
        <v>201312</v>
      </c>
      <c r="AF615">
        <f>'Q2 DATA 1965-2021'!P596-'Q2 DATA 1965-2021'!AM596</f>
        <v>3.41</v>
      </c>
      <c r="AG615" s="47">
        <v>2.81</v>
      </c>
      <c r="AH615" s="47">
        <v>0</v>
      </c>
      <c r="AT615" s="45">
        <v>201312</v>
      </c>
      <c r="AU615">
        <f>'Q2 DATA 1965-2021'!Q596-'Q2 DATA 1965-2021'!AM596</f>
        <v>2.44</v>
      </c>
      <c r="AV615" s="47">
        <v>2.81</v>
      </c>
      <c r="AW615" s="47">
        <v>0</v>
      </c>
      <c r="BI615" s="45">
        <v>201312</v>
      </c>
      <c r="BJ615">
        <f>'Q2 DATA 1965-2021'!R596-'Q2 DATA 1965-2021'!AM596</f>
        <v>2.06</v>
      </c>
      <c r="BK615" s="47">
        <v>2.81</v>
      </c>
      <c r="BL615" s="47">
        <v>0</v>
      </c>
    </row>
    <row r="616" spans="1:64" x14ac:dyDescent="0.2">
      <c r="A616" s="45">
        <v>201401</v>
      </c>
      <c r="B616">
        <f>'Q2 DATA 1965-2021'!N597-'Q2 DATA 1965-2021'!AM597</f>
        <v>-3.5</v>
      </c>
      <c r="C616" s="47">
        <v>-3.32</v>
      </c>
      <c r="D616" s="47">
        <v>0</v>
      </c>
      <c r="P616" s="45">
        <v>201401</v>
      </c>
      <c r="Q616">
        <f>'Q2 DATA 1965-2021'!O597-'Q2 DATA 1965-2021'!AM597</f>
        <v>-2.68</v>
      </c>
      <c r="R616" s="47">
        <v>-3.32</v>
      </c>
      <c r="S616" s="47">
        <v>0</v>
      </c>
      <c r="AE616" s="45">
        <v>201401</v>
      </c>
      <c r="AF616">
        <f>'Q2 DATA 1965-2021'!P597-'Q2 DATA 1965-2021'!AM597</f>
        <v>-3.18</v>
      </c>
      <c r="AG616" s="47">
        <v>-3.32</v>
      </c>
      <c r="AH616" s="47">
        <v>0</v>
      </c>
      <c r="AT616" s="45">
        <v>201401</v>
      </c>
      <c r="AU616">
        <f>'Q2 DATA 1965-2021'!Q597-'Q2 DATA 1965-2021'!AM597</f>
        <v>-4.2699999999999996</v>
      </c>
      <c r="AV616" s="47">
        <v>-3.32</v>
      </c>
      <c r="AW616" s="47">
        <v>0</v>
      </c>
      <c r="BI616" s="45">
        <v>201401</v>
      </c>
      <c r="BJ616">
        <f>'Q2 DATA 1965-2021'!R597-'Q2 DATA 1965-2021'!AM597</f>
        <v>-4.05</v>
      </c>
      <c r="BK616" s="47">
        <v>-3.32</v>
      </c>
      <c r="BL616" s="47">
        <v>0</v>
      </c>
    </row>
    <row r="617" spans="1:64" x14ac:dyDescent="0.2">
      <c r="A617" s="45">
        <v>201402</v>
      </c>
      <c r="B617">
        <f>'Q2 DATA 1965-2021'!N598-'Q2 DATA 1965-2021'!AM598</f>
        <v>5.27</v>
      </c>
      <c r="C617" s="47">
        <v>4.6500000000000004</v>
      </c>
      <c r="D617" s="47">
        <v>0</v>
      </c>
      <c r="P617" s="45">
        <v>201402</v>
      </c>
      <c r="Q617">
        <f>'Q2 DATA 1965-2021'!O598-'Q2 DATA 1965-2021'!AM598</f>
        <v>5.0999999999999996</v>
      </c>
      <c r="R617" s="47">
        <v>4.6500000000000004</v>
      </c>
      <c r="S617" s="47">
        <v>0</v>
      </c>
      <c r="AE617" s="45">
        <v>201402</v>
      </c>
      <c r="AF617">
        <f>'Q2 DATA 1965-2021'!P598-'Q2 DATA 1965-2021'!AM598</f>
        <v>3.45</v>
      </c>
      <c r="AG617" s="47">
        <v>4.6500000000000004</v>
      </c>
      <c r="AH617" s="47">
        <v>0</v>
      </c>
      <c r="AT617" s="45">
        <v>201402</v>
      </c>
      <c r="AU617">
        <f>'Q2 DATA 1965-2021'!Q598-'Q2 DATA 1965-2021'!AM598</f>
        <v>4.6100000000000003</v>
      </c>
      <c r="AV617" s="47">
        <v>4.6500000000000004</v>
      </c>
      <c r="AW617" s="47">
        <v>0</v>
      </c>
      <c r="BI617" s="45">
        <v>201402</v>
      </c>
      <c r="BJ617">
        <f>'Q2 DATA 1965-2021'!R598-'Q2 DATA 1965-2021'!AM598</f>
        <v>3.12</v>
      </c>
      <c r="BK617" s="47">
        <v>4.6500000000000004</v>
      </c>
      <c r="BL617" s="47">
        <v>0</v>
      </c>
    </row>
    <row r="618" spans="1:64" x14ac:dyDescent="0.2">
      <c r="A618" s="45">
        <v>201403</v>
      </c>
      <c r="B618">
        <f>'Q2 DATA 1965-2021'!N599-'Q2 DATA 1965-2021'!AM599</f>
        <v>-1.79</v>
      </c>
      <c r="C618" s="47">
        <v>0.43</v>
      </c>
      <c r="D618" s="47">
        <v>0</v>
      </c>
      <c r="P618" s="45">
        <v>201403</v>
      </c>
      <c r="Q618">
        <f>'Q2 DATA 1965-2021'!O599-'Q2 DATA 1965-2021'!AM599</f>
        <v>0.39</v>
      </c>
      <c r="R618" s="47">
        <v>0.43</v>
      </c>
      <c r="S618" s="47">
        <v>0</v>
      </c>
      <c r="AE618" s="45">
        <v>201403</v>
      </c>
      <c r="AF618">
        <f>'Q2 DATA 1965-2021'!P599-'Q2 DATA 1965-2021'!AM599</f>
        <v>1.86</v>
      </c>
      <c r="AG618" s="47">
        <v>0.43</v>
      </c>
      <c r="AH618" s="47">
        <v>0</v>
      </c>
      <c r="AT618" s="45">
        <v>201403</v>
      </c>
      <c r="AU618">
        <f>'Q2 DATA 1965-2021'!Q599-'Q2 DATA 1965-2021'!AM599</f>
        <v>3.11</v>
      </c>
      <c r="AV618" s="47">
        <v>0.43</v>
      </c>
      <c r="AW618" s="47">
        <v>0</v>
      </c>
      <c r="BI618" s="45">
        <v>201403</v>
      </c>
      <c r="BJ618">
        <f>'Q2 DATA 1965-2021'!R599-'Q2 DATA 1965-2021'!AM599</f>
        <v>3.53</v>
      </c>
      <c r="BK618" s="47">
        <v>0.43</v>
      </c>
      <c r="BL618" s="47">
        <v>0</v>
      </c>
    </row>
    <row r="619" spans="1:64" x14ac:dyDescent="0.2">
      <c r="A619" s="45">
        <v>201404</v>
      </c>
      <c r="B619">
        <f>'Q2 DATA 1965-2021'!N600-'Q2 DATA 1965-2021'!AM600</f>
        <v>0.28999999999999998</v>
      </c>
      <c r="C619" s="47">
        <v>-0.19</v>
      </c>
      <c r="D619" s="47">
        <v>0</v>
      </c>
      <c r="P619" s="45">
        <v>201404</v>
      </c>
      <c r="Q619">
        <f>'Q2 DATA 1965-2021'!O600-'Q2 DATA 1965-2021'!AM600</f>
        <v>-0.26</v>
      </c>
      <c r="R619" s="47">
        <v>-0.19</v>
      </c>
      <c r="S619" s="47">
        <v>0</v>
      </c>
      <c r="AE619" s="45">
        <v>201404</v>
      </c>
      <c r="AF619">
        <f>'Q2 DATA 1965-2021'!P600-'Q2 DATA 1965-2021'!AM600</f>
        <v>0.76</v>
      </c>
      <c r="AG619" s="47">
        <v>-0.19</v>
      </c>
      <c r="AH619" s="47">
        <v>0</v>
      </c>
      <c r="AT619" s="45">
        <v>201404</v>
      </c>
      <c r="AU619">
        <f>'Q2 DATA 1965-2021'!Q600-'Q2 DATA 1965-2021'!AM600</f>
        <v>1.1299999999999999</v>
      </c>
      <c r="AV619" s="47">
        <v>-0.19</v>
      </c>
      <c r="AW619" s="47">
        <v>0</v>
      </c>
      <c r="BI619" s="45">
        <v>201404</v>
      </c>
      <c r="BJ619">
        <f>'Q2 DATA 1965-2021'!R600-'Q2 DATA 1965-2021'!AM600</f>
        <v>-2.3199999999999998</v>
      </c>
      <c r="BK619" s="47">
        <v>-0.19</v>
      </c>
      <c r="BL619" s="47">
        <v>0</v>
      </c>
    </row>
    <row r="620" spans="1:64" x14ac:dyDescent="0.2">
      <c r="A620" s="45">
        <v>201405</v>
      </c>
      <c r="B620">
        <f>'Q2 DATA 1965-2021'!N601-'Q2 DATA 1965-2021'!AM601</f>
        <v>2.92</v>
      </c>
      <c r="C620" s="47">
        <v>2.06</v>
      </c>
      <c r="D620" s="47">
        <v>0</v>
      </c>
      <c r="P620" s="45">
        <v>201405</v>
      </c>
      <c r="Q620">
        <f>'Q2 DATA 1965-2021'!O601-'Q2 DATA 1965-2021'!AM601</f>
        <v>1.36</v>
      </c>
      <c r="R620" s="47">
        <v>2.06</v>
      </c>
      <c r="S620" s="47">
        <v>0</v>
      </c>
      <c r="AE620" s="45">
        <v>201405</v>
      </c>
      <c r="AF620">
        <f>'Q2 DATA 1965-2021'!P601-'Q2 DATA 1965-2021'!AM601</f>
        <v>2.33</v>
      </c>
      <c r="AG620" s="47">
        <v>2.06</v>
      </c>
      <c r="AH620" s="47">
        <v>0</v>
      </c>
      <c r="AT620" s="45">
        <v>201405</v>
      </c>
      <c r="AU620">
        <f>'Q2 DATA 1965-2021'!Q601-'Q2 DATA 1965-2021'!AM601</f>
        <v>1.33</v>
      </c>
      <c r="AV620" s="47">
        <v>2.06</v>
      </c>
      <c r="AW620" s="47">
        <v>0</v>
      </c>
      <c r="BI620" s="45">
        <v>201405</v>
      </c>
      <c r="BJ620">
        <f>'Q2 DATA 1965-2021'!R601-'Q2 DATA 1965-2021'!AM601</f>
        <v>1.3</v>
      </c>
      <c r="BK620" s="47">
        <v>2.06</v>
      </c>
      <c r="BL620" s="47">
        <v>0</v>
      </c>
    </row>
    <row r="621" spans="1:64" x14ac:dyDescent="0.2">
      <c r="A621" s="45">
        <v>201406</v>
      </c>
      <c r="B621">
        <f>'Q2 DATA 1965-2021'!N602-'Q2 DATA 1965-2021'!AM602</f>
        <v>1.95</v>
      </c>
      <c r="C621" s="47">
        <v>2.61</v>
      </c>
      <c r="D621" s="47">
        <v>0</v>
      </c>
      <c r="P621" s="45">
        <v>201406</v>
      </c>
      <c r="Q621">
        <f>'Q2 DATA 1965-2021'!O602-'Q2 DATA 1965-2021'!AM602</f>
        <v>1.86</v>
      </c>
      <c r="R621" s="47">
        <v>2.61</v>
      </c>
      <c r="S621" s="47">
        <v>0</v>
      </c>
      <c r="AE621" s="45">
        <v>201406</v>
      </c>
      <c r="AF621">
        <f>'Q2 DATA 1965-2021'!P602-'Q2 DATA 1965-2021'!AM602</f>
        <v>2.99</v>
      </c>
      <c r="AG621" s="47">
        <v>2.61</v>
      </c>
      <c r="AH621" s="47">
        <v>0</v>
      </c>
      <c r="AT621" s="45">
        <v>201406</v>
      </c>
      <c r="AU621">
        <f>'Q2 DATA 1965-2021'!Q602-'Q2 DATA 1965-2021'!AM602</f>
        <v>3.6</v>
      </c>
      <c r="AV621" s="47">
        <v>2.61</v>
      </c>
      <c r="AW621" s="47">
        <v>0</v>
      </c>
      <c r="BI621" s="45">
        <v>201406</v>
      </c>
      <c r="BJ621">
        <f>'Q2 DATA 1965-2021'!R602-'Q2 DATA 1965-2021'!AM602</f>
        <v>3.69</v>
      </c>
      <c r="BK621" s="47">
        <v>2.61</v>
      </c>
      <c r="BL621" s="47">
        <v>0</v>
      </c>
    </row>
    <row r="622" spans="1:64" x14ac:dyDescent="0.2">
      <c r="A622" s="45">
        <v>201407</v>
      </c>
      <c r="B622">
        <f>'Q2 DATA 1965-2021'!N603-'Q2 DATA 1965-2021'!AM603</f>
        <v>-2.14</v>
      </c>
      <c r="C622" s="47">
        <v>-2.04</v>
      </c>
      <c r="D622" s="47">
        <v>0</v>
      </c>
      <c r="P622" s="45">
        <v>201407</v>
      </c>
      <c r="Q622">
        <f>'Q2 DATA 1965-2021'!O603-'Q2 DATA 1965-2021'!AM603</f>
        <v>-1.61</v>
      </c>
      <c r="R622" s="47">
        <v>-2.04</v>
      </c>
      <c r="S622" s="47">
        <v>0</v>
      </c>
      <c r="AE622" s="45">
        <v>201407</v>
      </c>
      <c r="AF622">
        <f>'Q2 DATA 1965-2021'!P603-'Q2 DATA 1965-2021'!AM603</f>
        <v>-1.38</v>
      </c>
      <c r="AG622" s="47">
        <v>-2.04</v>
      </c>
      <c r="AH622" s="47">
        <v>0</v>
      </c>
      <c r="AT622" s="45">
        <v>201407</v>
      </c>
      <c r="AU622">
        <f>'Q2 DATA 1965-2021'!Q603-'Q2 DATA 1965-2021'!AM603</f>
        <v>-3.44</v>
      </c>
      <c r="AV622" s="47">
        <v>-2.04</v>
      </c>
      <c r="AW622" s="47">
        <v>0</v>
      </c>
      <c r="BI622" s="45">
        <v>201407</v>
      </c>
      <c r="BJ622">
        <f>'Q2 DATA 1965-2021'!R603-'Q2 DATA 1965-2021'!AM603</f>
        <v>-2.11</v>
      </c>
      <c r="BK622" s="47">
        <v>-2.04</v>
      </c>
      <c r="BL622" s="47">
        <v>0</v>
      </c>
    </row>
    <row r="623" spans="1:64" x14ac:dyDescent="0.2">
      <c r="A623" s="45">
        <v>201408</v>
      </c>
      <c r="B623">
        <f>'Q2 DATA 1965-2021'!N604-'Q2 DATA 1965-2021'!AM604</f>
        <v>5.13</v>
      </c>
      <c r="C623" s="47">
        <v>4.24</v>
      </c>
      <c r="D623" s="47">
        <v>0</v>
      </c>
      <c r="P623" s="45">
        <v>201408</v>
      </c>
      <c r="Q623">
        <f>'Q2 DATA 1965-2021'!O604-'Q2 DATA 1965-2021'!AM604</f>
        <v>4.4800000000000004</v>
      </c>
      <c r="R623" s="47">
        <v>4.24</v>
      </c>
      <c r="S623" s="47">
        <v>0</v>
      </c>
      <c r="AE623" s="45">
        <v>201408</v>
      </c>
      <c r="AF623">
        <f>'Q2 DATA 1965-2021'!P604-'Q2 DATA 1965-2021'!AM604</f>
        <v>2.82</v>
      </c>
      <c r="AG623" s="47">
        <v>4.24</v>
      </c>
      <c r="AH623" s="47">
        <v>0</v>
      </c>
      <c r="AT623" s="45">
        <v>201408</v>
      </c>
      <c r="AU623">
        <f>'Q2 DATA 1965-2021'!Q604-'Q2 DATA 1965-2021'!AM604</f>
        <v>3.09</v>
      </c>
      <c r="AV623" s="47">
        <v>4.24</v>
      </c>
      <c r="AW623" s="47">
        <v>0</v>
      </c>
      <c r="BI623" s="45">
        <v>201408</v>
      </c>
      <c r="BJ623">
        <f>'Q2 DATA 1965-2021'!R604-'Q2 DATA 1965-2021'!AM604</f>
        <v>4.9800000000000004</v>
      </c>
      <c r="BK623" s="47">
        <v>4.24</v>
      </c>
      <c r="BL623" s="47">
        <v>0</v>
      </c>
    </row>
    <row r="624" spans="1:64" x14ac:dyDescent="0.2">
      <c r="A624" s="45">
        <v>201409</v>
      </c>
      <c r="B624">
        <f>'Q2 DATA 1965-2021'!N605-'Q2 DATA 1965-2021'!AM605</f>
        <v>-1.26</v>
      </c>
      <c r="C624" s="47">
        <v>-1.97</v>
      </c>
      <c r="D624" s="47">
        <v>0</v>
      </c>
      <c r="P624" s="45">
        <v>201409</v>
      </c>
      <c r="Q624">
        <f>'Q2 DATA 1965-2021'!O605-'Q2 DATA 1965-2021'!AM605</f>
        <v>-1.41</v>
      </c>
      <c r="R624" s="47">
        <v>-1.97</v>
      </c>
      <c r="S624" s="47">
        <v>0</v>
      </c>
      <c r="AE624" s="45">
        <v>201409</v>
      </c>
      <c r="AF624">
        <f>'Q2 DATA 1965-2021'!P605-'Q2 DATA 1965-2021'!AM605</f>
        <v>-2.2599999999999998</v>
      </c>
      <c r="AG624" s="47">
        <v>-1.97</v>
      </c>
      <c r="AH624" s="47">
        <v>0</v>
      </c>
      <c r="AT624" s="45">
        <v>201409</v>
      </c>
      <c r="AU624">
        <f>'Q2 DATA 1965-2021'!Q605-'Q2 DATA 1965-2021'!AM605</f>
        <v>-4.47</v>
      </c>
      <c r="AV624" s="47">
        <v>-1.97</v>
      </c>
      <c r="AW624" s="47">
        <v>0</v>
      </c>
      <c r="BI624" s="45">
        <v>201409</v>
      </c>
      <c r="BJ624">
        <f>'Q2 DATA 1965-2021'!R605-'Q2 DATA 1965-2021'!AM605</f>
        <v>-1.55</v>
      </c>
      <c r="BK624" s="47">
        <v>-1.97</v>
      </c>
      <c r="BL624" s="47">
        <v>0</v>
      </c>
    </row>
    <row r="625" spans="1:64" x14ac:dyDescent="0.2">
      <c r="A625" s="45">
        <v>201410</v>
      </c>
      <c r="B625">
        <f>'Q2 DATA 1965-2021'!N606-'Q2 DATA 1965-2021'!AM606</f>
        <v>2.95</v>
      </c>
      <c r="C625" s="47">
        <v>2.52</v>
      </c>
      <c r="D625" s="47">
        <v>0</v>
      </c>
      <c r="P625" s="45">
        <v>201410</v>
      </c>
      <c r="Q625">
        <f>'Q2 DATA 1965-2021'!O606-'Q2 DATA 1965-2021'!AM606</f>
        <v>2.72</v>
      </c>
      <c r="R625" s="47">
        <v>2.52</v>
      </c>
      <c r="S625" s="47">
        <v>0</v>
      </c>
      <c r="AE625" s="45">
        <v>201410</v>
      </c>
      <c r="AF625">
        <f>'Q2 DATA 1965-2021'!P606-'Q2 DATA 1965-2021'!AM606</f>
        <v>2.5</v>
      </c>
      <c r="AG625" s="47">
        <v>2.52</v>
      </c>
      <c r="AH625" s="47">
        <v>0</v>
      </c>
      <c r="AT625" s="45">
        <v>201410</v>
      </c>
      <c r="AU625">
        <f>'Q2 DATA 1965-2021'!Q606-'Q2 DATA 1965-2021'!AM606</f>
        <v>1.45</v>
      </c>
      <c r="AV625" s="47">
        <v>2.52</v>
      </c>
      <c r="AW625" s="47">
        <v>0</v>
      </c>
      <c r="BI625" s="45">
        <v>201410</v>
      </c>
      <c r="BJ625">
        <f>'Q2 DATA 1965-2021'!R606-'Q2 DATA 1965-2021'!AM606</f>
        <v>1.64</v>
      </c>
      <c r="BK625" s="47">
        <v>2.52</v>
      </c>
      <c r="BL625" s="47">
        <v>0</v>
      </c>
    </row>
    <row r="626" spans="1:64" x14ac:dyDescent="0.2">
      <c r="A626" s="45">
        <v>201411</v>
      </c>
      <c r="B626">
        <f>'Q2 DATA 1965-2021'!N607-'Q2 DATA 1965-2021'!AM607</f>
        <v>3.38</v>
      </c>
      <c r="C626" s="47">
        <v>2.5499999999999998</v>
      </c>
      <c r="D626" s="47">
        <v>0</v>
      </c>
      <c r="P626" s="45">
        <v>201411</v>
      </c>
      <c r="Q626">
        <f>'Q2 DATA 1965-2021'!O607-'Q2 DATA 1965-2021'!AM607</f>
        <v>3.38</v>
      </c>
      <c r="R626" s="47">
        <v>2.5499999999999998</v>
      </c>
      <c r="S626" s="47">
        <v>0</v>
      </c>
      <c r="AE626" s="45">
        <v>201411</v>
      </c>
      <c r="AF626">
        <f>'Q2 DATA 1965-2021'!P607-'Q2 DATA 1965-2021'!AM607</f>
        <v>2.96</v>
      </c>
      <c r="AG626" s="47">
        <v>2.5499999999999998</v>
      </c>
      <c r="AH626" s="47">
        <v>0</v>
      </c>
      <c r="AT626" s="45">
        <v>201411</v>
      </c>
      <c r="AU626">
        <f>'Q2 DATA 1965-2021'!Q607-'Q2 DATA 1965-2021'!AM607</f>
        <v>-0.15</v>
      </c>
      <c r="AV626" s="47">
        <v>2.5499999999999998</v>
      </c>
      <c r="AW626" s="47">
        <v>0</v>
      </c>
      <c r="BI626" s="45">
        <v>201411</v>
      </c>
      <c r="BJ626">
        <f>'Q2 DATA 1965-2021'!R607-'Q2 DATA 1965-2021'!AM607</f>
        <v>0.46</v>
      </c>
      <c r="BK626" s="47">
        <v>2.5499999999999998</v>
      </c>
      <c r="BL626" s="47">
        <v>0</v>
      </c>
    </row>
    <row r="627" spans="1:64" x14ac:dyDescent="0.2">
      <c r="A627" s="45">
        <v>201412</v>
      </c>
      <c r="B627">
        <f>'Q2 DATA 1965-2021'!N608-'Q2 DATA 1965-2021'!AM608</f>
        <v>-0.73</v>
      </c>
      <c r="C627" s="47">
        <v>-0.06</v>
      </c>
      <c r="D627" s="47">
        <v>0</v>
      </c>
      <c r="P627" s="45">
        <v>201412</v>
      </c>
      <c r="Q627">
        <f>'Q2 DATA 1965-2021'!O608-'Q2 DATA 1965-2021'!AM608</f>
        <v>-1.02</v>
      </c>
      <c r="R627" s="47">
        <v>-0.06</v>
      </c>
      <c r="S627" s="47">
        <v>0</v>
      </c>
      <c r="AE627" s="45">
        <v>201412</v>
      </c>
      <c r="AF627">
        <f>'Q2 DATA 1965-2021'!P608-'Q2 DATA 1965-2021'!AM608</f>
        <v>0.13</v>
      </c>
      <c r="AG627" s="47">
        <v>-0.06</v>
      </c>
      <c r="AH627" s="47">
        <v>0</v>
      </c>
      <c r="AT627" s="45">
        <v>201412</v>
      </c>
      <c r="AU627">
        <f>'Q2 DATA 1965-2021'!Q608-'Q2 DATA 1965-2021'!AM608</f>
        <v>1.29</v>
      </c>
      <c r="AV627" s="47">
        <v>-0.06</v>
      </c>
      <c r="AW627" s="47">
        <v>0</v>
      </c>
      <c r="BI627" s="45">
        <v>201412</v>
      </c>
      <c r="BJ627">
        <f>'Q2 DATA 1965-2021'!R608-'Q2 DATA 1965-2021'!AM608</f>
        <v>2.21</v>
      </c>
      <c r="BK627" s="47">
        <v>-0.06</v>
      </c>
      <c r="BL627" s="47">
        <v>0</v>
      </c>
    </row>
    <row r="628" spans="1:64" x14ac:dyDescent="0.2">
      <c r="A628" s="45">
        <v>201501</v>
      </c>
      <c r="B628">
        <f>'Q2 DATA 1965-2021'!N609-'Q2 DATA 1965-2021'!AM609</f>
        <v>-0.86</v>
      </c>
      <c r="C628" s="47">
        <v>-3.11</v>
      </c>
      <c r="D628" s="47">
        <v>0</v>
      </c>
      <c r="P628" s="45">
        <v>201501</v>
      </c>
      <c r="Q628">
        <f>'Q2 DATA 1965-2021'!O609-'Q2 DATA 1965-2021'!AM609</f>
        <v>-2.68</v>
      </c>
      <c r="R628" s="47">
        <v>-3.11</v>
      </c>
      <c r="S628" s="47">
        <v>0</v>
      </c>
      <c r="AE628" s="45">
        <v>201501</v>
      </c>
      <c r="AF628">
        <f>'Q2 DATA 1965-2021'!P609-'Q2 DATA 1965-2021'!AM609</f>
        <v>-3.82</v>
      </c>
      <c r="AG628" s="47">
        <v>-3.11</v>
      </c>
      <c r="AH628" s="47">
        <v>0</v>
      </c>
      <c r="AT628" s="45">
        <v>201501</v>
      </c>
      <c r="AU628">
        <f>'Q2 DATA 1965-2021'!Q609-'Q2 DATA 1965-2021'!AM609</f>
        <v>-3.92</v>
      </c>
      <c r="AV628" s="47">
        <v>-3.11</v>
      </c>
      <c r="AW628" s="47">
        <v>0</v>
      </c>
      <c r="BI628" s="45">
        <v>201501</v>
      </c>
      <c r="BJ628">
        <f>'Q2 DATA 1965-2021'!R609-'Q2 DATA 1965-2021'!AM609</f>
        <v>-7.13</v>
      </c>
      <c r="BK628" s="47">
        <v>-3.11</v>
      </c>
      <c r="BL628" s="47">
        <v>0</v>
      </c>
    </row>
    <row r="629" spans="1:64" x14ac:dyDescent="0.2">
      <c r="A629" s="45">
        <v>201502</v>
      </c>
      <c r="B629">
        <f>'Q2 DATA 1965-2021'!N610-'Q2 DATA 1965-2021'!AM610</f>
        <v>6.31</v>
      </c>
      <c r="C629" s="47">
        <v>6.13</v>
      </c>
      <c r="D629" s="47">
        <v>0</v>
      </c>
      <c r="P629" s="45">
        <v>201502</v>
      </c>
      <c r="Q629">
        <f>'Q2 DATA 1965-2021'!O610-'Q2 DATA 1965-2021'!AM610</f>
        <v>6.23</v>
      </c>
      <c r="R629" s="47">
        <v>6.13</v>
      </c>
      <c r="S629" s="47">
        <v>0</v>
      </c>
      <c r="AE629" s="45">
        <v>201502</v>
      </c>
      <c r="AF629">
        <f>'Q2 DATA 1965-2021'!P610-'Q2 DATA 1965-2021'!AM610</f>
        <v>6.82</v>
      </c>
      <c r="AG629" s="47">
        <v>6.13</v>
      </c>
      <c r="AH629" s="47">
        <v>0</v>
      </c>
      <c r="AT629" s="45">
        <v>201502</v>
      </c>
      <c r="AU629">
        <f>'Q2 DATA 1965-2021'!Q610-'Q2 DATA 1965-2021'!AM610</f>
        <v>4.5199999999999996</v>
      </c>
      <c r="AV629" s="47">
        <v>6.13</v>
      </c>
      <c r="AW629" s="47">
        <v>0</v>
      </c>
      <c r="BI629" s="45">
        <v>201502</v>
      </c>
      <c r="BJ629">
        <f>'Q2 DATA 1965-2021'!R610-'Q2 DATA 1965-2021'!AM610</f>
        <v>5.93</v>
      </c>
      <c r="BK629" s="47">
        <v>6.13</v>
      </c>
      <c r="BL629" s="47">
        <v>0</v>
      </c>
    </row>
    <row r="630" spans="1:64" x14ac:dyDescent="0.2">
      <c r="A630" s="45">
        <v>201503</v>
      </c>
      <c r="B630">
        <f>'Q2 DATA 1965-2021'!N611-'Q2 DATA 1965-2021'!AM611</f>
        <v>-0.56999999999999995</v>
      </c>
      <c r="C630" s="47">
        <v>-1.1200000000000001</v>
      </c>
      <c r="D630" s="47">
        <v>0</v>
      </c>
      <c r="P630" s="45">
        <v>201503</v>
      </c>
      <c r="Q630">
        <f>'Q2 DATA 1965-2021'!O611-'Q2 DATA 1965-2021'!AM611</f>
        <v>-1.6</v>
      </c>
      <c r="R630" s="47">
        <v>-1.1200000000000001</v>
      </c>
      <c r="S630" s="47">
        <v>0</v>
      </c>
      <c r="AE630" s="45">
        <v>201503</v>
      </c>
      <c r="AF630">
        <f>'Q2 DATA 1965-2021'!P611-'Q2 DATA 1965-2021'!AM611</f>
        <v>-1.54</v>
      </c>
      <c r="AG630" s="47">
        <v>-1.1200000000000001</v>
      </c>
      <c r="AH630" s="47">
        <v>0</v>
      </c>
      <c r="AT630" s="45">
        <v>201503</v>
      </c>
      <c r="AU630">
        <f>'Q2 DATA 1965-2021'!Q611-'Q2 DATA 1965-2021'!AM611</f>
        <v>-0.97</v>
      </c>
      <c r="AV630" s="47">
        <v>-1.1200000000000001</v>
      </c>
      <c r="AW630" s="47">
        <v>0</v>
      </c>
      <c r="BI630" s="45">
        <v>201503</v>
      </c>
      <c r="BJ630">
        <f>'Q2 DATA 1965-2021'!R611-'Q2 DATA 1965-2021'!AM611</f>
        <v>-1.1399999999999999</v>
      </c>
      <c r="BK630" s="47">
        <v>-1.1200000000000001</v>
      </c>
      <c r="BL630" s="47">
        <v>0</v>
      </c>
    </row>
    <row r="631" spans="1:64" x14ac:dyDescent="0.2">
      <c r="A631" s="45">
        <v>201504</v>
      </c>
      <c r="B631">
        <f>'Q2 DATA 1965-2021'!N612-'Q2 DATA 1965-2021'!AM612</f>
        <v>-0.38</v>
      </c>
      <c r="C631" s="47">
        <v>0.59</v>
      </c>
      <c r="D631" s="47">
        <v>0</v>
      </c>
      <c r="P631" s="45">
        <v>201504</v>
      </c>
      <c r="Q631">
        <f>'Q2 DATA 1965-2021'!O612-'Q2 DATA 1965-2021'!AM612</f>
        <v>0.83</v>
      </c>
      <c r="R631" s="47">
        <v>0.59</v>
      </c>
      <c r="S631" s="47">
        <v>0</v>
      </c>
      <c r="AE631" s="45">
        <v>201504</v>
      </c>
      <c r="AF631">
        <f>'Q2 DATA 1965-2021'!P612-'Q2 DATA 1965-2021'!AM612</f>
        <v>0.75</v>
      </c>
      <c r="AG631" s="47">
        <v>0.59</v>
      </c>
      <c r="AH631" s="47">
        <v>0</v>
      </c>
      <c r="AT631" s="45">
        <v>201504</v>
      </c>
      <c r="AU631">
        <f>'Q2 DATA 1965-2021'!Q612-'Q2 DATA 1965-2021'!AM612</f>
        <v>1.64</v>
      </c>
      <c r="AV631" s="47">
        <v>0.59</v>
      </c>
      <c r="AW631" s="47">
        <v>0</v>
      </c>
      <c r="BI631" s="45">
        <v>201504</v>
      </c>
      <c r="BJ631">
        <f>'Q2 DATA 1965-2021'!R612-'Q2 DATA 1965-2021'!AM612</f>
        <v>1.44</v>
      </c>
      <c r="BK631" s="47">
        <v>0.59</v>
      </c>
      <c r="BL631" s="47">
        <v>0</v>
      </c>
    </row>
    <row r="632" spans="1:64" x14ac:dyDescent="0.2">
      <c r="A632" s="45">
        <v>201505</v>
      </c>
      <c r="B632">
        <f>'Q2 DATA 1965-2021'!N613-'Q2 DATA 1965-2021'!AM613</f>
        <v>1.88</v>
      </c>
      <c r="C632" s="47">
        <v>1.36</v>
      </c>
      <c r="D632" s="47">
        <v>0</v>
      </c>
      <c r="P632" s="45">
        <v>201505</v>
      </c>
      <c r="Q632">
        <f>'Q2 DATA 1965-2021'!O613-'Q2 DATA 1965-2021'!AM613</f>
        <v>0.86</v>
      </c>
      <c r="R632" s="47">
        <v>1.36</v>
      </c>
      <c r="S632" s="47">
        <v>0</v>
      </c>
      <c r="AE632" s="45">
        <v>201505</v>
      </c>
      <c r="AF632">
        <f>'Q2 DATA 1965-2021'!P613-'Q2 DATA 1965-2021'!AM613</f>
        <v>1.54</v>
      </c>
      <c r="AG632" s="47">
        <v>1.36</v>
      </c>
      <c r="AH632" s="47">
        <v>0</v>
      </c>
      <c r="AT632" s="45">
        <v>201505</v>
      </c>
      <c r="AU632">
        <f>'Q2 DATA 1965-2021'!Q613-'Q2 DATA 1965-2021'!AM613</f>
        <v>0.85</v>
      </c>
      <c r="AV632" s="47">
        <v>1.36</v>
      </c>
      <c r="AW632" s="47">
        <v>0</v>
      </c>
      <c r="BI632" s="45">
        <v>201505</v>
      </c>
      <c r="BJ632">
        <f>'Q2 DATA 1965-2021'!R613-'Q2 DATA 1965-2021'!AM613</f>
        <v>1.35</v>
      </c>
      <c r="BK632" s="47">
        <v>1.36</v>
      </c>
      <c r="BL632" s="47">
        <v>0</v>
      </c>
    </row>
    <row r="633" spans="1:64" x14ac:dyDescent="0.2">
      <c r="A633" s="45">
        <v>201506</v>
      </c>
      <c r="B633">
        <f>'Q2 DATA 1965-2021'!N614-'Q2 DATA 1965-2021'!AM614</f>
        <v>-0.36</v>
      </c>
      <c r="C633" s="47">
        <v>-1.53</v>
      </c>
      <c r="D633" s="47">
        <v>0</v>
      </c>
      <c r="P633" s="45">
        <v>201506</v>
      </c>
      <c r="Q633">
        <f>'Q2 DATA 1965-2021'!O614-'Q2 DATA 1965-2021'!AM614</f>
        <v>-2.79</v>
      </c>
      <c r="R633" s="47">
        <v>-1.53</v>
      </c>
      <c r="S633" s="47">
        <v>0</v>
      </c>
      <c r="AE633" s="45">
        <v>201506</v>
      </c>
      <c r="AF633">
        <f>'Q2 DATA 1965-2021'!P614-'Q2 DATA 1965-2021'!AM614</f>
        <v>-1.6</v>
      </c>
      <c r="AG633" s="47">
        <v>-1.53</v>
      </c>
      <c r="AH633" s="47">
        <v>0</v>
      </c>
      <c r="AT633" s="45">
        <v>201506</v>
      </c>
      <c r="AU633">
        <f>'Q2 DATA 1965-2021'!Q614-'Q2 DATA 1965-2021'!AM614</f>
        <v>-2.65</v>
      </c>
      <c r="AV633" s="47">
        <v>-1.53</v>
      </c>
      <c r="AW633" s="47">
        <v>0</v>
      </c>
      <c r="BI633" s="45">
        <v>201506</v>
      </c>
      <c r="BJ633">
        <f>'Q2 DATA 1965-2021'!R614-'Q2 DATA 1965-2021'!AM614</f>
        <v>-0.33</v>
      </c>
      <c r="BK633" s="47">
        <v>-1.53</v>
      </c>
      <c r="BL633" s="47">
        <v>0</v>
      </c>
    </row>
    <row r="634" spans="1:64" x14ac:dyDescent="0.2">
      <c r="A634" s="45">
        <v>201507</v>
      </c>
      <c r="B634">
        <f>'Q2 DATA 1965-2021'!N615-'Q2 DATA 1965-2021'!AM615</f>
        <v>2.87</v>
      </c>
      <c r="C634" s="47">
        <v>1.54</v>
      </c>
      <c r="D634" s="47">
        <v>0</v>
      </c>
      <c r="P634" s="45">
        <v>201507</v>
      </c>
      <c r="Q634">
        <f>'Q2 DATA 1965-2021'!O615-'Q2 DATA 1965-2021'!AM615</f>
        <v>2.75</v>
      </c>
      <c r="R634" s="47">
        <v>1.54</v>
      </c>
      <c r="S634" s="47">
        <v>0</v>
      </c>
      <c r="AE634" s="45">
        <v>201507</v>
      </c>
      <c r="AF634">
        <f>'Q2 DATA 1965-2021'!P615-'Q2 DATA 1965-2021'!AM615</f>
        <v>-0.03</v>
      </c>
      <c r="AG634" s="47">
        <v>1.54</v>
      </c>
      <c r="AH634" s="47">
        <v>0</v>
      </c>
      <c r="AT634" s="45">
        <v>201507</v>
      </c>
      <c r="AU634">
        <f>'Q2 DATA 1965-2021'!Q615-'Q2 DATA 1965-2021'!AM615</f>
        <v>-0.57999999999999996</v>
      </c>
      <c r="AV634" s="47">
        <v>1.54</v>
      </c>
      <c r="AW634" s="47">
        <v>0</v>
      </c>
      <c r="BI634" s="45">
        <v>201507</v>
      </c>
      <c r="BJ634">
        <f>'Q2 DATA 1965-2021'!R615-'Q2 DATA 1965-2021'!AM615</f>
        <v>-0.78</v>
      </c>
      <c r="BK634" s="47">
        <v>1.54</v>
      </c>
      <c r="BL634" s="47">
        <v>0</v>
      </c>
    </row>
    <row r="635" spans="1:64" x14ac:dyDescent="0.2">
      <c r="A635" s="45">
        <v>201508</v>
      </c>
      <c r="B635">
        <f>'Q2 DATA 1965-2021'!N616-'Q2 DATA 1965-2021'!AM616</f>
        <v>-6.35</v>
      </c>
      <c r="C635" s="47">
        <v>-6.04</v>
      </c>
      <c r="D635" s="47">
        <v>0</v>
      </c>
      <c r="P635" s="45">
        <v>201508</v>
      </c>
      <c r="Q635">
        <f>'Q2 DATA 1965-2021'!O616-'Q2 DATA 1965-2021'!AM616</f>
        <v>-6.34</v>
      </c>
      <c r="R635" s="47">
        <v>-6.04</v>
      </c>
      <c r="S635" s="47">
        <v>0</v>
      </c>
      <c r="AE635" s="45">
        <v>201508</v>
      </c>
      <c r="AF635">
        <f>'Q2 DATA 1965-2021'!P616-'Q2 DATA 1965-2021'!AM616</f>
        <v>-5.21</v>
      </c>
      <c r="AG635" s="47">
        <v>-6.04</v>
      </c>
      <c r="AH635" s="47">
        <v>0</v>
      </c>
      <c r="AT635" s="45">
        <v>201508</v>
      </c>
      <c r="AU635">
        <f>'Q2 DATA 1965-2021'!Q616-'Q2 DATA 1965-2021'!AM616</f>
        <v>-4.9400000000000004</v>
      </c>
      <c r="AV635" s="47">
        <v>-6.04</v>
      </c>
      <c r="AW635" s="47">
        <v>0</v>
      </c>
      <c r="BI635" s="45">
        <v>201508</v>
      </c>
      <c r="BJ635">
        <f>'Q2 DATA 1965-2021'!R616-'Q2 DATA 1965-2021'!AM616</f>
        <v>-6.63</v>
      </c>
      <c r="BK635" s="47">
        <v>-6.04</v>
      </c>
      <c r="BL635" s="47">
        <v>0</v>
      </c>
    </row>
    <row r="636" spans="1:64" x14ac:dyDescent="0.2">
      <c r="A636" s="45">
        <v>201509</v>
      </c>
      <c r="B636">
        <f>'Q2 DATA 1965-2021'!N617-'Q2 DATA 1965-2021'!AM617</f>
        <v>-2.5099999999999998</v>
      </c>
      <c r="C636" s="47">
        <v>-3.07</v>
      </c>
      <c r="D636" s="47">
        <v>0</v>
      </c>
      <c r="P636" s="45">
        <v>201509</v>
      </c>
      <c r="Q636">
        <f>'Q2 DATA 1965-2021'!O617-'Q2 DATA 1965-2021'!AM617</f>
        <v>-3.17</v>
      </c>
      <c r="R636" s="47">
        <v>-3.07</v>
      </c>
      <c r="S636" s="47">
        <v>0</v>
      </c>
      <c r="AE636" s="45">
        <v>201509</v>
      </c>
      <c r="AF636">
        <f>'Q2 DATA 1965-2021'!P617-'Q2 DATA 1965-2021'!AM617</f>
        <v>-2.35</v>
      </c>
      <c r="AG636" s="47">
        <v>-3.07</v>
      </c>
      <c r="AH636" s="47">
        <v>0</v>
      </c>
      <c r="AT636" s="45">
        <v>201509</v>
      </c>
      <c r="AU636">
        <f>'Q2 DATA 1965-2021'!Q617-'Q2 DATA 1965-2021'!AM617</f>
        <v>-2.48</v>
      </c>
      <c r="AV636" s="47">
        <v>-3.07</v>
      </c>
      <c r="AW636" s="47">
        <v>0</v>
      </c>
      <c r="BI636" s="45">
        <v>201509</v>
      </c>
      <c r="BJ636">
        <f>'Q2 DATA 1965-2021'!R617-'Q2 DATA 1965-2021'!AM617</f>
        <v>-5.51</v>
      </c>
      <c r="BK636" s="47">
        <v>-3.07</v>
      </c>
      <c r="BL636" s="47">
        <v>0</v>
      </c>
    </row>
    <row r="637" spans="1:64" x14ac:dyDescent="0.2">
      <c r="A637" s="45">
        <v>201510</v>
      </c>
      <c r="B637">
        <f>'Q2 DATA 1965-2021'!N618-'Q2 DATA 1965-2021'!AM618</f>
        <v>7.98</v>
      </c>
      <c r="C637" s="47">
        <v>7.75</v>
      </c>
      <c r="D637" s="47">
        <v>0</v>
      </c>
      <c r="P637" s="45">
        <v>201510</v>
      </c>
      <c r="Q637">
        <f>'Q2 DATA 1965-2021'!O618-'Q2 DATA 1965-2021'!AM618</f>
        <v>8.39</v>
      </c>
      <c r="R637" s="47">
        <v>7.75</v>
      </c>
      <c r="S637" s="47">
        <v>0</v>
      </c>
      <c r="AE637" s="45">
        <v>201510</v>
      </c>
      <c r="AF637">
        <f>'Q2 DATA 1965-2021'!P618-'Q2 DATA 1965-2021'!AM618</f>
        <v>8.3800000000000008</v>
      </c>
      <c r="AG637" s="47">
        <v>7.75</v>
      </c>
      <c r="AH637" s="47">
        <v>0</v>
      </c>
      <c r="AT637" s="45">
        <v>201510</v>
      </c>
      <c r="AU637">
        <f>'Q2 DATA 1965-2021'!Q618-'Q2 DATA 1965-2021'!AM618</f>
        <v>5.46</v>
      </c>
      <c r="AV637" s="47">
        <v>7.75</v>
      </c>
      <c r="AW637" s="47">
        <v>0</v>
      </c>
      <c r="BI637" s="45">
        <v>201510</v>
      </c>
      <c r="BJ637">
        <f>'Q2 DATA 1965-2021'!R618-'Q2 DATA 1965-2021'!AM618</f>
        <v>7.18</v>
      </c>
      <c r="BK637" s="47">
        <v>7.75</v>
      </c>
      <c r="BL637" s="47">
        <v>0</v>
      </c>
    </row>
    <row r="638" spans="1:64" x14ac:dyDescent="0.2">
      <c r="A638" s="45">
        <v>201511</v>
      </c>
      <c r="B638">
        <f>'Q2 DATA 1965-2021'!N619-'Q2 DATA 1965-2021'!AM619</f>
        <v>0.44</v>
      </c>
      <c r="C638" s="47">
        <v>0.56000000000000005</v>
      </c>
      <c r="D638" s="47">
        <v>0</v>
      </c>
      <c r="P638" s="45">
        <v>201511</v>
      </c>
      <c r="Q638">
        <f>'Q2 DATA 1965-2021'!O619-'Q2 DATA 1965-2021'!AM619</f>
        <v>0.37</v>
      </c>
      <c r="R638" s="47">
        <v>0.56000000000000005</v>
      </c>
      <c r="S638" s="47">
        <v>0</v>
      </c>
      <c r="AE638" s="45">
        <v>201511</v>
      </c>
      <c r="AF638">
        <f>'Q2 DATA 1965-2021'!P619-'Q2 DATA 1965-2021'!AM619</f>
        <v>0.11</v>
      </c>
      <c r="AG638" s="47">
        <v>0.56000000000000005</v>
      </c>
      <c r="AH638" s="47">
        <v>0</v>
      </c>
      <c r="AT638" s="45">
        <v>201511</v>
      </c>
      <c r="AU638">
        <f>'Q2 DATA 1965-2021'!Q619-'Q2 DATA 1965-2021'!AM619</f>
        <v>0.87</v>
      </c>
      <c r="AV638" s="47">
        <v>0.56000000000000005</v>
      </c>
      <c r="AW638" s="47">
        <v>0</v>
      </c>
      <c r="BI638" s="45">
        <v>201511</v>
      </c>
      <c r="BJ638">
        <f>'Q2 DATA 1965-2021'!R619-'Q2 DATA 1965-2021'!AM619</f>
        <v>2.98</v>
      </c>
      <c r="BK638" s="47">
        <v>0.56000000000000005</v>
      </c>
      <c r="BL638" s="47">
        <v>0</v>
      </c>
    </row>
    <row r="639" spans="1:64" x14ac:dyDescent="0.2">
      <c r="A639" s="45">
        <v>201512</v>
      </c>
      <c r="B639">
        <f>'Q2 DATA 1965-2021'!N620-'Q2 DATA 1965-2021'!AM620</f>
        <v>-1.66</v>
      </c>
      <c r="C639" s="47">
        <v>-2.17</v>
      </c>
      <c r="D639" s="47">
        <v>0.01</v>
      </c>
      <c r="P639" s="45">
        <v>201512</v>
      </c>
      <c r="Q639">
        <f>'Q2 DATA 1965-2021'!O620-'Q2 DATA 1965-2021'!AM620</f>
        <v>-1.45</v>
      </c>
      <c r="R639" s="47">
        <v>-2.17</v>
      </c>
      <c r="S639" s="47">
        <v>0.01</v>
      </c>
      <c r="AE639" s="45">
        <v>201512</v>
      </c>
      <c r="AF639">
        <f>'Q2 DATA 1965-2021'!P620-'Q2 DATA 1965-2021'!AM620</f>
        <v>-2.2999999999999998</v>
      </c>
      <c r="AG639" s="47">
        <v>-2.17</v>
      </c>
      <c r="AH639" s="47">
        <v>0.01</v>
      </c>
      <c r="AT639" s="45">
        <v>201512</v>
      </c>
      <c r="AU639">
        <f>'Q2 DATA 1965-2021'!Q620-'Q2 DATA 1965-2021'!AM620</f>
        <v>-3.3099999999999996</v>
      </c>
      <c r="AV639" s="47">
        <v>-2.17</v>
      </c>
      <c r="AW639" s="47">
        <v>0.01</v>
      </c>
      <c r="BI639" s="45">
        <v>201512</v>
      </c>
      <c r="BJ639">
        <f>'Q2 DATA 1965-2021'!R620-'Q2 DATA 1965-2021'!AM620</f>
        <v>-4.95</v>
      </c>
      <c r="BK639" s="47">
        <v>-2.17</v>
      </c>
      <c r="BL639" s="47">
        <v>0.01</v>
      </c>
    </row>
    <row r="640" spans="1:64" x14ac:dyDescent="0.2">
      <c r="A640" s="45">
        <v>201601</v>
      </c>
      <c r="B640">
        <f>'Q2 DATA 1965-2021'!N621-'Q2 DATA 1965-2021'!AM621</f>
        <v>-6.93</v>
      </c>
      <c r="C640" s="47">
        <v>-5.77</v>
      </c>
      <c r="D640" s="47">
        <v>0.01</v>
      </c>
      <c r="P640" s="45">
        <v>201601</v>
      </c>
      <c r="Q640">
        <f>'Q2 DATA 1965-2021'!O621-'Q2 DATA 1965-2021'!AM621</f>
        <v>-4.0599999999999996</v>
      </c>
      <c r="R640" s="47">
        <v>-5.77</v>
      </c>
      <c r="S640" s="47">
        <v>0.01</v>
      </c>
      <c r="AE640" s="45">
        <v>201601</v>
      </c>
      <c r="AF640">
        <f>'Q2 DATA 1965-2021'!P621-'Q2 DATA 1965-2021'!AM621</f>
        <v>-4.8999999999999995</v>
      </c>
      <c r="AG640" s="47">
        <v>-5.77</v>
      </c>
      <c r="AH640" s="47">
        <v>0.01</v>
      </c>
      <c r="AT640" s="45">
        <v>201601</v>
      </c>
      <c r="AU640">
        <f>'Q2 DATA 1965-2021'!Q621-'Q2 DATA 1965-2021'!AM621</f>
        <v>-4.47</v>
      </c>
      <c r="AV640" s="47">
        <v>-5.77</v>
      </c>
      <c r="AW640" s="47">
        <v>0.01</v>
      </c>
      <c r="BI640" s="45">
        <v>201601</v>
      </c>
      <c r="BJ640">
        <f>'Q2 DATA 1965-2021'!R621-'Q2 DATA 1965-2021'!AM621</f>
        <v>-10.89</v>
      </c>
      <c r="BK640" s="47">
        <v>-5.77</v>
      </c>
      <c r="BL640" s="47">
        <v>0.01</v>
      </c>
    </row>
    <row r="641" spans="1:64" x14ac:dyDescent="0.2">
      <c r="A641" s="45">
        <v>201602</v>
      </c>
      <c r="B641">
        <f>'Q2 DATA 1965-2021'!N622-'Q2 DATA 1965-2021'!AM622</f>
        <v>0.24000000000000002</v>
      </c>
      <c r="C641" s="47">
        <v>-7.0000000000000007E-2</v>
      </c>
      <c r="D641" s="47">
        <v>0.02</v>
      </c>
      <c r="P641" s="45">
        <v>201602</v>
      </c>
      <c r="Q641">
        <f>'Q2 DATA 1965-2021'!O622-'Q2 DATA 1965-2021'!AM622</f>
        <v>3.0000000000000002E-2</v>
      </c>
      <c r="R641" s="47">
        <v>-7.0000000000000007E-2</v>
      </c>
      <c r="S641" s="47">
        <v>0.02</v>
      </c>
      <c r="AE641" s="45">
        <v>201602</v>
      </c>
      <c r="AF641">
        <f>'Q2 DATA 1965-2021'!P622-'Q2 DATA 1965-2021'!AM622</f>
        <v>1.17</v>
      </c>
      <c r="AG641" s="47">
        <v>-7.0000000000000007E-2</v>
      </c>
      <c r="AH641" s="47">
        <v>0.02</v>
      </c>
      <c r="AT641" s="45">
        <v>201602</v>
      </c>
      <c r="AU641">
        <f>'Q2 DATA 1965-2021'!Q622-'Q2 DATA 1965-2021'!AM622</f>
        <v>0.26</v>
      </c>
      <c r="AV641" s="47">
        <v>-7.0000000000000007E-2</v>
      </c>
      <c r="AW641" s="47">
        <v>0.02</v>
      </c>
      <c r="BI641" s="45">
        <v>201602</v>
      </c>
      <c r="BJ641">
        <f>'Q2 DATA 1965-2021'!R622-'Q2 DATA 1965-2021'!AM622</f>
        <v>-4.6599999999999993</v>
      </c>
      <c r="BK641" s="47">
        <v>-7.0000000000000007E-2</v>
      </c>
      <c r="BL641" s="47">
        <v>0.02</v>
      </c>
    </row>
    <row r="642" spans="1:64" x14ac:dyDescent="0.2">
      <c r="A642" s="45">
        <v>201603</v>
      </c>
      <c r="B642">
        <f>'Q2 DATA 1965-2021'!N623-'Q2 DATA 1965-2021'!AM623</f>
        <v>6.6300000000000008</v>
      </c>
      <c r="C642" s="47">
        <v>6.96</v>
      </c>
      <c r="D642" s="47">
        <v>0.02</v>
      </c>
      <c r="P642" s="45">
        <v>201603</v>
      </c>
      <c r="Q642">
        <f>'Q2 DATA 1965-2021'!O623-'Q2 DATA 1965-2021'!AM623</f>
        <v>6.48</v>
      </c>
      <c r="R642" s="47">
        <v>6.96</v>
      </c>
      <c r="S642" s="47">
        <v>0.02</v>
      </c>
      <c r="AE642" s="45">
        <v>201603</v>
      </c>
      <c r="AF642">
        <f>'Q2 DATA 1965-2021'!P623-'Q2 DATA 1965-2021'!AM623</f>
        <v>7.12</v>
      </c>
      <c r="AG642" s="47">
        <v>6.96</v>
      </c>
      <c r="AH642" s="47">
        <v>0.02</v>
      </c>
      <c r="AT642" s="45">
        <v>201603</v>
      </c>
      <c r="AU642">
        <f>'Q2 DATA 1965-2021'!Q623-'Q2 DATA 1965-2021'!AM623</f>
        <v>7.8000000000000007</v>
      </c>
      <c r="AV642" s="47">
        <v>6.96</v>
      </c>
      <c r="AW642" s="47">
        <v>0.02</v>
      </c>
      <c r="BI642" s="45">
        <v>201603</v>
      </c>
      <c r="BJ642">
        <f>'Q2 DATA 1965-2021'!R623-'Q2 DATA 1965-2021'!AM623</f>
        <v>8.09</v>
      </c>
      <c r="BK642" s="47">
        <v>6.96</v>
      </c>
      <c r="BL642" s="47">
        <v>0.02</v>
      </c>
    </row>
    <row r="643" spans="1:64" x14ac:dyDescent="0.2">
      <c r="A643" s="45">
        <v>201604</v>
      </c>
      <c r="B643">
        <f>'Q2 DATA 1965-2021'!N624-'Q2 DATA 1965-2021'!AM624</f>
        <v>-0.32</v>
      </c>
      <c r="C643" s="47">
        <v>0.91</v>
      </c>
      <c r="D643" s="47">
        <v>0.01</v>
      </c>
      <c r="P643" s="45">
        <v>201604</v>
      </c>
      <c r="Q643">
        <f>'Q2 DATA 1965-2021'!O624-'Q2 DATA 1965-2021'!AM624</f>
        <v>-0.81</v>
      </c>
      <c r="R643" s="47">
        <v>0.91</v>
      </c>
      <c r="S643" s="47">
        <v>0.01</v>
      </c>
      <c r="AE643" s="45">
        <v>201604</v>
      </c>
      <c r="AF643">
        <f>'Q2 DATA 1965-2021'!P624-'Q2 DATA 1965-2021'!AM624</f>
        <v>2.3400000000000003</v>
      </c>
      <c r="AG643" s="47">
        <v>0.91</v>
      </c>
      <c r="AH643" s="47">
        <v>0.01</v>
      </c>
      <c r="AT643" s="45">
        <v>201604</v>
      </c>
      <c r="AU643">
        <f>'Q2 DATA 1965-2021'!Q624-'Q2 DATA 1965-2021'!AM624</f>
        <v>2.5300000000000002</v>
      </c>
      <c r="AV643" s="47">
        <v>0.91</v>
      </c>
      <c r="AW643" s="47">
        <v>0.01</v>
      </c>
      <c r="BI643" s="45">
        <v>201604</v>
      </c>
      <c r="BJ643">
        <f>'Q2 DATA 1965-2021'!R624-'Q2 DATA 1965-2021'!AM624</f>
        <v>6.44</v>
      </c>
      <c r="BK643" s="47">
        <v>0.91</v>
      </c>
      <c r="BL643" s="47">
        <v>0.01</v>
      </c>
    </row>
    <row r="644" spans="1:64" x14ac:dyDescent="0.2">
      <c r="A644" s="45">
        <v>201605</v>
      </c>
      <c r="B644">
        <f>'Q2 DATA 1965-2021'!N625-'Q2 DATA 1965-2021'!AM625</f>
        <v>1.96</v>
      </c>
      <c r="C644" s="47">
        <v>1.78</v>
      </c>
      <c r="D644" s="47">
        <v>0.01</v>
      </c>
      <c r="P644" s="45">
        <v>201605</v>
      </c>
      <c r="Q644">
        <f>'Q2 DATA 1965-2021'!O625-'Q2 DATA 1965-2021'!AM625</f>
        <v>2.08</v>
      </c>
      <c r="R644" s="47">
        <v>1.78</v>
      </c>
      <c r="S644" s="47">
        <v>0.01</v>
      </c>
      <c r="AE644" s="45">
        <v>201605</v>
      </c>
      <c r="AF644">
        <f>'Q2 DATA 1965-2021'!P625-'Q2 DATA 1965-2021'!AM625</f>
        <v>2.31</v>
      </c>
      <c r="AG644" s="47">
        <v>1.78</v>
      </c>
      <c r="AH644" s="47">
        <v>0.01</v>
      </c>
      <c r="AT644" s="45">
        <v>201605</v>
      </c>
      <c r="AU644">
        <f>'Q2 DATA 1965-2021'!Q625-'Q2 DATA 1965-2021'!AM625</f>
        <v>-0.02</v>
      </c>
      <c r="AV644" s="47">
        <v>1.78</v>
      </c>
      <c r="AW644" s="47">
        <v>0.01</v>
      </c>
      <c r="BI644" s="45">
        <v>201605</v>
      </c>
      <c r="BJ644">
        <f>'Q2 DATA 1965-2021'!R625-'Q2 DATA 1965-2021'!AM625</f>
        <v>1.66</v>
      </c>
      <c r="BK644" s="47">
        <v>1.78</v>
      </c>
      <c r="BL644" s="47">
        <v>0.01</v>
      </c>
    </row>
    <row r="645" spans="1:64" x14ac:dyDescent="0.2">
      <c r="A645" s="45">
        <v>201606</v>
      </c>
      <c r="B645">
        <f>'Q2 DATA 1965-2021'!N626-'Q2 DATA 1965-2021'!AM626</f>
        <v>-0.06</v>
      </c>
      <c r="C645" s="47">
        <v>-0.05</v>
      </c>
      <c r="D645" s="47">
        <v>0.02</v>
      </c>
      <c r="P645" s="45">
        <v>201606</v>
      </c>
      <c r="Q645">
        <f>'Q2 DATA 1965-2021'!O626-'Q2 DATA 1965-2021'!AM626</f>
        <v>-0.21</v>
      </c>
      <c r="R645" s="47">
        <v>-0.05</v>
      </c>
      <c r="S645" s="47">
        <v>0.02</v>
      </c>
      <c r="AE645" s="45">
        <v>201606</v>
      </c>
      <c r="AF645">
        <f>'Q2 DATA 1965-2021'!P626-'Q2 DATA 1965-2021'!AM626</f>
        <v>1.73</v>
      </c>
      <c r="AG645" s="47">
        <v>-0.05</v>
      </c>
      <c r="AH645" s="47">
        <v>0.02</v>
      </c>
      <c r="AT645" s="45">
        <v>201606</v>
      </c>
      <c r="AU645">
        <f>'Q2 DATA 1965-2021'!Q626-'Q2 DATA 1965-2021'!AM626</f>
        <v>0.54</v>
      </c>
      <c r="AV645" s="47">
        <v>-0.05</v>
      </c>
      <c r="AW645" s="47">
        <v>0.02</v>
      </c>
      <c r="BI645" s="45">
        <v>201606</v>
      </c>
      <c r="BJ645">
        <f>'Q2 DATA 1965-2021'!R626-'Q2 DATA 1965-2021'!AM626</f>
        <v>-5.27</v>
      </c>
      <c r="BK645" s="47">
        <v>-0.05</v>
      </c>
      <c r="BL645" s="47">
        <v>0.02</v>
      </c>
    </row>
    <row r="646" spans="1:64" x14ac:dyDescent="0.2">
      <c r="A646" s="45">
        <v>201607</v>
      </c>
      <c r="B646">
        <f>'Q2 DATA 1965-2021'!N627-'Q2 DATA 1965-2021'!AM627</f>
        <v>5.2700000000000005</v>
      </c>
      <c r="C646" s="47">
        <v>3.95</v>
      </c>
      <c r="D646" s="47">
        <v>0.02</v>
      </c>
      <c r="P646" s="45">
        <v>201607</v>
      </c>
      <c r="Q646">
        <f>'Q2 DATA 1965-2021'!O627-'Q2 DATA 1965-2021'!AM627</f>
        <v>3.72</v>
      </c>
      <c r="R646" s="47">
        <v>3.95</v>
      </c>
      <c r="S646" s="47">
        <v>0.02</v>
      </c>
      <c r="AE646" s="45">
        <v>201607</v>
      </c>
      <c r="AF646">
        <f>'Q2 DATA 1965-2021'!P627-'Q2 DATA 1965-2021'!AM627</f>
        <v>2.36</v>
      </c>
      <c r="AG646" s="47">
        <v>3.95</v>
      </c>
      <c r="AH646" s="47">
        <v>0.02</v>
      </c>
      <c r="AT646" s="45">
        <v>201607</v>
      </c>
      <c r="AU646">
        <f>'Q2 DATA 1965-2021'!Q627-'Q2 DATA 1965-2021'!AM627</f>
        <v>1.8</v>
      </c>
      <c r="AV646" s="47">
        <v>3.95</v>
      </c>
      <c r="AW646" s="47">
        <v>0.02</v>
      </c>
      <c r="BI646" s="45">
        <v>201607</v>
      </c>
      <c r="BJ646">
        <f>'Q2 DATA 1965-2021'!R627-'Q2 DATA 1965-2021'!AM627</f>
        <v>4.8600000000000003</v>
      </c>
      <c r="BK646" s="47">
        <v>3.95</v>
      </c>
      <c r="BL646" s="47">
        <v>0.02</v>
      </c>
    </row>
    <row r="647" spans="1:64" x14ac:dyDescent="0.2">
      <c r="A647" s="45">
        <v>201608</v>
      </c>
      <c r="B647">
        <f>'Q2 DATA 1965-2021'!N628-'Q2 DATA 1965-2021'!AM628</f>
        <v>-0.56000000000000005</v>
      </c>
      <c r="C647" s="47">
        <v>0.49</v>
      </c>
      <c r="D647" s="47">
        <v>0.02</v>
      </c>
      <c r="P647" s="45">
        <v>201608</v>
      </c>
      <c r="Q647">
        <f>'Q2 DATA 1965-2021'!O628-'Q2 DATA 1965-2021'!AM628</f>
        <v>-0.06</v>
      </c>
      <c r="R647" s="47">
        <v>0.49</v>
      </c>
      <c r="S647" s="47">
        <v>0.02</v>
      </c>
      <c r="AE647" s="45">
        <v>201608</v>
      </c>
      <c r="AF647">
        <f>'Q2 DATA 1965-2021'!P628-'Q2 DATA 1965-2021'!AM628</f>
        <v>0.52</v>
      </c>
      <c r="AG647" s="47">
        <v>0.49</v>
      </c>
      <c r="AH647" s="47">
        <v>0.02</v>
      </c>
      <c r="AT647" s="45">
        <v>201608</v>
      </c>
      <c r="AU647">
        <f>'Q2 DATA 1965-2021'!Q628-'Q2 DATA 1965-2021'!AM628</f>
        <v>2.06</v>
      </c>
      <c r="AV647" s="47">
        <v>0.49</v>
      </c>
      <c r="AW647" s="47">
        <v>0.02</v>
      </c>
      <c r="BI647" s="45">
        <v>201608</v>
      </c>
      <c r="BJ647">
        <f>'Q2 DATA 1965-2021'!R628-'Q2 DATA 1965-2021'!AM628</f>
        <v>4.3800000000000008</v>
      </c>
      <c r="BK647" s="47">
        <v>0.49</v>
      </c>
      <c r="BL647" s="47">
        <v>0.02</v>
      </c>
    </row>
    <row r="648" spans="1:64" x14ac:dyDescent="0.2">
      <c r="A648" s="45">
        <v>201609</v>
      </c>
      <c r="B648">
        <f>'Q2 DATA 1965-2021'!N629-'Q2 DATA 1965-2021'!AM629</f>
        <v>0.54999999999999993</v>
      </c>
      <c r="C648" s="47">
        <v>0.25</v>
      </c>
      <c r="D648" s="47">
        <v>0.02</v>
      </c>
      <c r="P648" s="45">
        <v>201609</v>
      </c>
      <c r="Q648">
        <f>'Q2 DATA 1965-2021'!O629-'Q2 DATA 1965-2021'!AM629</f>
        <v>0.22</v>
      </c>
      <c r="R648" s="47">
        <v>0.25</v>
      </c>
      <c r="S648" s="47">
        <v>0.02</v>
      </c>
      <c r="AE648" s="45">
        <v>201609</v>
      </c>
      <c r="AF648">
        <f>'Q2 DATA 1965-2021'!P629-'Q2 DATA 1965-2021'!AM629</f>
        <v>0.83</v>
      </c>
      <c r="AG648" s="47">
        <v>0.25</v>
      </c>
      <c r="AH648" s="47">
        <v>0.02</v>
      </c>
      <c r="AT648" s="45">
        <v>201609</v>
      </c>
      <c r="AU648">
        <f>'Q2 DATA 1965-2021'!Q629-'Q2 DATA 1965-2021'!AM629</f>
        <v>-1.52</v>
      </c>
      <c r="AV648" s="47">
        <v>0.25</v>
      </c>
      <c r="AW648" s="47">
        <v>0.02</v>
      </c>
      <c r="BI648" s="45">
        <v>201609</v>
      </c>
      <c r="BJ648">
        <f>'Q2 DATA 1965-2021'!R629-'Q2 DATA 1965-2021'!AM629</f>
        <v>0.31</v>
      </c>
      <c r="BK648" s="47">
        <v>0.25</v>
      </c>
      <c r="BL648" s="47">
        <v>0.02</v>
      </c>
    </row>
    <row r="649" spans="1:64" x14ac:dyDescent="0.2">
      <c r="A649" s="45">
        <v>201610</v>
      </c>
      <c r="B649">
        <f>'Q2 DATA 1965-2021'!N630-'Q2 DATA 1965-2021'!AM630</f>
        <v>-2.7600000000000002</v>
      </c>
      <c r="C649" s="47">
        <v>-2.02</v>
      </c>
      <c r="D649" s="47">
        <v>0.02</v>
      </c>
      <c r="P649" s="45">
        <v>201610</v>
      </c>
      <c r="Q649">
        <f>'Q2 DATA 1965-2021'!O630-'Q2 DATA 1965-2021'!AM630</f>
        <v>-2.25</v>
      </c>
      <c r="R649" s="47">
        <v>-2.02</v>
      </c>
      <c r="S649" s="47">
        <v>0.02</v>
      </c>
      <c r="AE649" s="45">
        <v>201610</v>
      </c>
      <c r="AF649">
        <f>'Q2 DATA 1965-2021'!P630-'Q2 DATA 1965-2021'!AM630</f>
        <v>-2.21</v>
      </c>
      <c r="AG649" s="47">
        <v>-2.02</v>
      </c>
      <c r="AH649" s="47">
        <v>0.02</v>
      </c>
      <c r="AT649" s="45">
        <v>201610</v>
      </c>
      <c r="AU649">
        <f>'Q2 DATA 1965-2021'!Q630-'Q2 DATA 1965-2021'!AM630</f>
        <v>-0.39</v>
      </c>
      <c r="AV649" s="47">
        <v>-2.02</v>
      </c>
      <c r="AW649" s="47">
        <v>0.02</v>
      </c>
      <c r="BI649" s="45">
        <v>201610</v>
      </c>
      <c r="BJ649">
        <f>'Q2 DATA 1965-2021'!R630-'Q2 DATA 1965-2021'!AM630</f>
        <v>1.0900000000000001</v>
      </c>
      <c r="BK649" s="47">
        <v>-2.02</v>
      </c>
      <c r="BL649" s="47">
        <v>0.02</v>
      </c>
    </row>
    <row r="650" spans="1:64" x14ac:dyDescent="0.2">
      <c r="A650" s="45">
        <v>201611</v>
      </c>
      <c r="B650">
        <f>'Q2 DATA 1965-2021'!N631-'Q2 DATA 1965-2021'!AM631</f>
        <v>1.6</v>
      </c>
      <c r="C650" s="47">
        <v>4.8600000000000003</v>
      </c>
      <c r="D650" s="47">
        <v>0.01</v>
      </c>
      <c r="P650" s="45">
        <v>201611</v>
      </c>
      <c r="Q650">
        <f>'Q2 DATA 1965-2021'!O631-'Q2 DATA 1965-2021'!AM631</f>
        <v>4.51</v>
      </c>
      <c r="R650" s="47">
        <v>4.8600000000000003</v>
      </c>
      <c r="S650" s="47">
        <v>0.01</v>
      </c>
      <c r="AE650" s="45">
        <v>201611</v>
      </c>
      <c r="AF650">
        <f>'Q2 DATA 1965-2021'!P631-'Q2 DATA 1965-2021'!AM631</f>
        <v>5.65</v>
      </c>
      <c r="AG650" s="47">
        <v>4.8600000000000003</v>
      </c>
      <c r="AH650" s="47">
        <v>0.01</v>
      </c>
      <c r="AT650" s="45">
        <v>201611</v>
      </c>
      <c r="AU650">
        <f>'Q2 DATA 1965-2021'!Q631-'Q2 DATA 1965-2021'!AM631</f>
        <v>7.94</v>
      </c>
      <c r="AV650" s="47">
        <v>4.8600000000000003</v>
      </c>
      <c r="AW650" s="47">
        <v>0.01</v>
      </c>
      <c r="BI650" s="45">
        <v>201611</v>
      </c>
      <c r="BJ650">
        <f>'Q2 DATA 1965-2021'!R631-'Q2 DATA 1965-2021'!AM631</f>
        <v>14.58</v>
      </c>
      <c r="BK650" s="47">
        <v>4.8600000000000003</v>
      </c>
      <c r="BL650" s="47">
        <v>0.01</v>
      </c>
    </row>
    <row r="651" spans="1:64" x14ac:dyDescent="0.2">
      <c r="A651" s="45">
        <v>201612</v>
      </c>
      <c r="B651">
        <f>'Q2 DATA 1965-2021'!N632-'Q2 DATA 1965-2021'!AM632</f>
        <v>1.03</v>
      </c>
      <c r="C651" s="47">
        <v>1.81</v>
      </c>
      <c r="D651" s="47">
        <v>0.03</v>
      </c>
      <c r="P651" s="45">
        <v>201612</v>
      </c>
      <c r="Q651">
        <f>'Q2 DATA 1965-2021'!O632-'Q2 DATA 1965-2021'!AM632</f>
        <v>1.21</v>
      </c>
      <c r="R651" s="47">
        <v>1.81</v>
      </c>
      <c r="S651" s="47">
        <v>0.03</v>
      </c>
      <c r="AE651" s="45">
        <v>201612</v>
      </c>
      <c r="AF651">
        <f>'Q2 DATA 1965-2021'!P632-'Q2 DATA 1965-2021'!AM632</f>
        <v>2.0900000000000003</v>
      </c>
      <c r="AG651" s="47">
        <v>1.81</v>
      </c>
      <c r="AH651" s="47">
        <v>0.03</v>
      </c>
      <c r="AT651" s="45">
        <v>201612</v>
      </c>
      <c r="AU651">
        <f>'Q2 DATA 1965-2021'!Q632-'Q2 DATA 1965-2021'!AM632</f>
        <v>3.64</v>
      </c>
      <c r="AV651" s="47">
        <v>1.81</v>
      </c>
      <c r="AW651" s="47">
        <v>0.03</v>
      </c>
      <c r="BI651" s="45">
        <v>201612</v>
      </c>
      <c r="BJ651">
        <f>'Q2 DATA 1965-2021'!R632-'Q2 DATA 1965-2021'!AM632</f>
        <v>3.7600000000000002</v>
      </c>
      <c r="BK651" s="47">
        <v>1.81</v>
      </c>
      <c r="BL651" s="47">
        <v>0.03</v>
      </c>
    </row>
    <row r="652" spans="1:64" x14ac:dyDescent="0.2">
      <c r="A652" s="45">
        <v>201701</v>
      </c>
      <c r="B652">
        <f>'Q2 DATA 1965-2021'!N633-'Q2 DATA 1965-2021'!AM633</f>
        <v>3.3</v>
      </c>
      <c r="C652" s="47">
        <v>1.94</v>
      </c>
      <c r="D652" s="47">
        <v>0.04</v>
      </c>
      <c r="P652" s="45">
        <v>201701</v>
      </c>
      <c r="Q652">
        <f>'Q2 DATA 1965-2021'!O633-'Q2 DATA 1965-2021'!AM633</f>
        <v>2.46</v>
      </c>
      <c r="R652" s="47">
        <v>1.94</v>
      </c>
      <c r="S652" s="47">
        <v>0.04</v>
      </c>
      <c r="AE652" s="45">
        <v>201701</v>
      </c>
      <c r="AF652">
        <f>'Q2 DATA 1965-2021'!P633-'Q2 DATA 1965-2021'!AM633</f>
        <v>-0.21000000000000002</v>
      </c>
      <c r="AG652" s="47">
        <v>1.94</v>
      </c>
      <c r="AH652" s="47">
        <v>0.04</v>
      </c>
      <c r="AT652" s="45">
        <v>201701</v>
      </c>
      <c r="AU652">
        <f>'Q2 DATA 1965-2021'!Q633-'Q2 DATA 1965-2021'!AM633</f>
        <v>0.83</v>
      </c>
      <c r="AV652" s="47">
        <v>1.94</v>
      </c>
      <c r="AW652" s="47">
        <v>0.04</v>
      </c>
      <c r="BI652" s="45">
        <v>201701</v>
      </c>
      <c r="BJ652">
        <f>'Q2 DATA 1965-2021'!R633-'Q2 DATA 1965-2021'!AM633</f>
        <v>-0.04</v>
      </c>
      <c r="BK652" s="47">
        <v>1.94</v>
      </c>
      <c r="BL652" s="47">
        <v>0.04</v>
      </c>
    </row>
    <row r="653" spans="1:64" x14ac:dyDescent="0.2">
      <c r="A653" s="45">
        <v>201702</v>
      </c>
      <c r="B653">
        <f>'Q2 DATA 1965-2021'!N634-'Q2 DATA 1965-2021'!AM634</f>
        <v>4.63</v>
      </c>
      <c r="C653" s="47">
        <v>3.57</v>
      </c>
      <c r="D653" s="47">
        <v>0.04</v>
      </c>
      <c r="P653" s="45">
        <v>201702</v>
      </c>
      <c r="Q653">
        <f>'Q2 DATA 1965-2021'!O634-'Q2 DATA 1965-2021'!AM634</f>
        <v>2.85</v>
      </c>
      <c r="R653" s="47">
        <v>3.57</v>
      </c>
      <c r="S653" s="47">
        <v>0.04</v>
      </c>
      <c r="AE653" s="45">
        <v>201702</v>
      </c>
      <c r="AF653">
        <f>'Q2 DATA 1965-2021'!P634-'Q2 DATA 1965-2021'!AM634</f>
        <v>2.1800000000000002</v>
      </c>
      <c r="AG653" s="47">
        <v>3.57</v>
      </c>
      <c r="AH653" s="47">
        <v>0.04</v>
      </c>
      <c r="AT653" s="45">
        <v>201702</v>
      </c>
      <c r="AU653">
        <f>'Q2 DATA 1965-2021'!Q634-'Q2 DATA 1965-2021'!AM634</f>
        <v>3.08</v>
      </c>
      <c r="AV653" s="47">
        <v>3.57</v>
      </c>
      <c r="AW653" s="47">
        <v>0.04</v>
      </c>
      <c r="BI653" s="45">
        <v>201702</v>
      </c>
      <c r="BJ653">
        <f>'Q2 DATA 1965-2021'!R634-'Q2 DATA 1965-2021'!AM634</f>
        <v>3.64</v>
      </c>
      <c r="BK653" s="47">
        <v>3.57</v>
      </c>
      <c r="BL653" s="47">
        <v>0.04</v>
      </c>
    </row>
    <row r="654" spans="1:64" x14ac:dyDescent="0.2">
      <c r="A654" s="45">
        <v>201703</v>
      </c>
      <c r="B654">
        <f>'Q2 DATA 1965-2021'!N635-'Q2 DATA 1965-2021'!AM635</f>
        <v>1.38</v>
      </c>
      <c r="C654" s="47">
        <v>0.17</v>
      </c>
      <c r="D654" s="47">
        <v>0.03</v>
      </c>
      <c r="P654" s="45">
        <v>201703</v>
      </c>
      <c r="Q654">
        <f>'Q2 DATA 1965-2021'!O635-'Q2 DATA 1965-2021'!AM635</f>
        <v>0.26</v>
      </c>
      <c r="R654" s="47">
        <v>0.17</v>
      </c>
      <c r="S654" s="47">
        <v>0.03</v>
      </c>
      <c r="AE654" s="45">
        <v>201703</v>
      </c>
      <c r="AF654">
        <f>'Q2 DATA 1965-2021'!P635-'Q2 DATA 1965-2021'!AM635</f>
        <v>-0.35</v>
      </c>
      <c r="AG654" s="47">
        <v>0.17</v>
      </c>
      <c r="AH654" s="47">
        <v>0.03</v>
      </c>
      <c r="AT654" s="45">
        <v>201703</v>
      </c>
      <c r="AU654">
        <f>'Q2 DATA 1965-2021'!Q635-'Q2 DATA 1965-2021'!AM635</f>
        <v>-0.98</v>
      </c>
      <c r="AV654" s="47">
        <v>0.17</v>
      </c>
      <c r="AW654" s="47">
        <v>0.03</v>
      </c>
      <c r="BI654" s="45">
        <v>201703</v>
      </c>
      <c r="BJ654">
        <f>'Q2 DATA 1965-2021'!R635-'Q2 DATA 1965-2021'!AM635</f>
        <v>-2.9699999999999998</v>
      </c>
      <c r="BK654" s="47">
        <v>0.17</v>
      </c>
      <c r="BL654" s="47">
        <v>0.03</v>
      </c>
    </row>
    <row r="655" spans="1:64" x14ac:dyDescent="0.2">
      <c r="A655" s="45">
        <v>201704</v>
      </c>
      <c r="B655">
        <f>'Q2 DATA 1965-2021'!N636-'Q2 DATA 1965-2021'!AM636</f>
        <v>1.9</v>
      </c>
      <c r="C655" s="47">
        <v>1.0900000000000001</v>
      </c>
      <c r="D655" s="47">
        <v>0.05</v>
      </c>
      <c r="P655" s="45">
        <v>201704</v>
      </c>
      <c r="Q655">
        <f>'Q2 DATA 1965-2021'!O636-'Q2 DATA 1965-2021'!AM636</f>
        <v>1.77</v>
      </c>
      <c r="R655" s="47">
        <v>1.0900000000000001</v>
      </c>
      <c r="S655" s="47">
        <v>0.05</v>
      </c>
      <c r="AE655" s="45">
        <v>201704</v>
      </c>
      <c r="AF655">
        <f>'Q2 DATA 1965-2021'!P636-'Q2 DATA 1965-2021'!AM636</f>
        <v>0.46</v>
      </c>
      <c r="AG655" s="47">
        <v>1.0900000000000001</v>
      </c>
      <c r="AH655" s="47">
        <v>0.05</v>
      </c>
      <c r="AT655" s="45">
        <v>201704</v>
      </c>
      <c r="AU655">
        <f>'Q2 DATA 1965-2021'!Q636-'Q2 DATA 1965-2021'!AM636</f>
        <v>-0.2</v>
      </c>
      <c r="AV655" s="47">
        <v>1.0900000000000001</v>
      </c>
      <c r="AW655" s="47">
        <v>0.05</v>
      </c>
      <c r="BI655" s="45">
        <v>201704</v>
      </c>
      <c r="BJ655">
        <f>'Q2 DATA 1965-2021'!R636-'Q2 DATA 1965-2021'!AM636</f>
        <v>-0.84000000000000008</v>
      </c>
      <c r="BK655" s="47">
        <v>1.0900000000000001</v>
      </c>
      <c r="BL655" s="47">
        <v>0.05</v>
      </c>
    </row>
    <row r="656" spans="1:64" x14ac:dyDescent="0.2">
      <c r="A656" s="45">
        <v>201705</v>
      </c>
      <c r="B656">
        <f>'Q2 DATA 1965-2021'!N637-'Q2 DATA 1965-2021'!AM637</f>
        <v>2.59</v>
      </c>
      <c r="C656" s="47">
        <v>1.06</v>
      </c>
      <c r="D656" s="47">
        <v>0.06</v>
      </c>
      <c r="P656" s="45">
        <v>201705</v>
      </c>
      <c r="Q656">
        <f>'Q2 DATA 1965-2021'!O637-'Q2 DATA 1965-2021'!AM637</f>
        <v>1.5999999999999999</v>
      </c>
      <c r="R656" s="47">
        <v>1.06</v>
      </c>
      <c r="S656" s="47">
        <v>0.06</v>
      </c>
      <c r="AE656" s="45">
        <v>201705</v>
      </c>
      <c r="AF656">
        <f>'Q2 DATA 1965-2021'!P637-'Q2 DATA 1965-2021'!AM637</f>
        <v>7.0000000000000007E-2</v>
      </c>
      <c r="AG656" s="47">
        <v>1.06</v>
      </c>
      <c r="AH656" s="47">
        <v>0.06</v>
      </c>
      <c r="AT656" s="45">
        <v>201705</v>
      </c>
      <c r="AU656">
        <f>'Q2 DATA 1965-2021'!Q637-'Q2 DATA 1965-2021'!AM637</f>
        <v>-0.77</v>
      </c>
      <c r="AV656" s="47">
        <v>1.06</v>
      </c>
      <c r="AW656" s="47">
        <v>0.06</v>
      </c>
      <c r="BI656" s="45">
        <v>201705</v>
      </c>
      <c r="BJ656">
        <f>'Q2 DATA 1965-2021'!R637-'Q2 DATA 1965-2021'!AM637</f>
        <v>-2.58</v>
      </c>
      <c r="BK656" s="47">
        <v>1.06</v>
      </c>
      <c r="BL656" s="47">
        <v>0.06</v>
      </c>
    </row>
    <row r="657" spans="1:64" x14ac:dyDescent="0.2">
      <c r="A657" s="45">
        <v>201706</v>
      </c>
      <c r="B657">
        <f>'Q2 DATA 1965-2021'!N638-'Q2 DATA 1965-2021'!AM638</f>
        <v>-0.08</v>
      </c>
      <c r="C657" s="47">
        <v>0.78</v>
      </c>
      <c r="D657" s="47">
        <v>0.06</v>
      </c>
      <c r="P657" s="45">
        <v>201706</v>
      </c>
      <c r="Q657">
        <f>'Q2 DATA 1965-2021'!O638-'Q2 DATA 1965-2021'!AM638</f>
        <v>0.52</v>
      </c>
      <c r="R657" s="47">
        <v>0.78</v>
      </c>
      <c r="S657" s="47">
        <v>0.06</v>
      </c>
      <c r="AE657" s="45">
        <v>201706</v>
      </c>
      <c r="AF657">
        <f>'Q2 DATA 1965-2021'!P638-'Q2 DATA 1965-2021'!AM638</f>
        <v>0</v>
      </c>
      <c r="AG657" s="47">
        <v>0.78</v>
      </c>
      <c r="AH657" s="47">
        <v>0.06</v>
      </c>
      <c r="AT657" s="45">
        <v>201706</v>
      </c>
      <c r="AU657">
        <f>'Q2 DATA 1965-2021'!Q638-'Q2 DATA 1965-2021'!AM638</f>
        <v>2.33</v>
      </c>
      <c r="AV657" s="47">
        <v>0.78</v>
      </c>
      <c r="AW657" s="47">
        <v>0.06</v>
      </c>
      <c r="BI657" s="45">
        <v>201706</v>
      </c>
      <c r="BJ657">
        <f>'Q2 DATA 1965-2021'!R638-'Q2 DATA 1965-2021'!AM638</f>
        <v>4.8000000000000007</v>
      </c>
      <c r="BK657" s="47">
        <v>0.78</v>
      </c>
      <c r="BL657" s="47">
        <v>0.06</v>
      </c>
    </row>
    <row r="658" spans="1:64" x14ac:dyDescent="0.2">
      <c r="A658" s="45">
        <v>201707</v>
      </c>
      <c r="B658">
        <f>'Q2 DATA 1965-2021'!N639-'Q2 DATA 1965-2021'!AM639</f>
        <v>2.3000000000000003</v>
      </c>
      <c r="C658" s="47">
        <v>1.87</v>
      </c>
      <c r="D658" s="47">
        <v>7.0000000000000007E-2</v>
      </c>
      <c r="P658" s="45">
        <v>201707</v>
      </c>
      <c r="Q658">
        <f>'Q2 DATA 1965-2021'!O639-'Q2 DATA 1965-2021'!AM639</f>
        <v>1.95</v>
      </c>
      <c r="R658" s="47">
        <v>1.87</v>
      </c>
      <c r="S658" s="47">
        <v>7.0000000000000007E-2</v>
      </c>
      <c r="AE658" s="45">
        <v>201707</v>
      </c>
      <c r="AF658">
        <f>'Q2 DATA 1965-2021'!P639-'Q2 DATA 1965-2021'!AM639</f>
        <v>1.3099999999999998</v>
      </c>
      <c r="AG658" s="47">
        <v>1.87</v>
      </c>
      <c r="AH658" s="47">
        <v>7.0000000000000007E-2</v>
      </c>
      <c r="AT658" s="45">
        <v>201707</v>
      </c>
      <c r="AU658">
        <f>'Q2 DATA 1965-2021'!Q639-'Q2 DATA 1965-2021'!AM639</f>
        <v>1.9399999999999997</v>
      </c>
      <c r="AV658" s="47">
        <v>1.87</v>
      </c>
      <c r="AW658" s="47">
        <v>7.0000000000000007E-2</v>
      </c>
      <c r="BI658" s="45">
        <v>201707</v>
      </c>
      <c r="BJ658">
        <f>'Q2 DATA 1965-2021'!R639-'Q2 DATA 1965-2021'!AM639</f>
        <v>2.0900000000000003</v>
      </c>
      <c r="BK658" s="47">
        <v>1.87</v>
      </c>
      <c r="BL658" s="47">
        <v>7.0000000000000007E-2</v>
      </c>
    </row>
    <row r="659" spans="1:64" x14ac:dyDescent="0.2">
      <c r="A659" s="45">
        <v>201708</v>
      </c>
      <c r="B659">
        <f>'Q2 DATA 1965-2021'!N640-'Q2 DATA 1965-2021'!AM640</f>
        <v>1.7899999999999998</v>
      </c>
      <c r="C659" s="47">
        <v>0.16</v>
      </c>
      <c r="D659" s="47">
        <v>0.09</v>
      </c>
      <c r="P659" s="45">
        <v>201708</v>
      </c>
      <c r="Q659">
        <f>'Q2 DATA 1965-2021'!O640-'Q2 DATA 1965-2021'!AM640</f>
        <v>-0.12</v>
      </c>
      <c r="R659" s="47">
        <v>0.16</v>
      </c>
      <c r="S659" s="47">
        <v>0.09</v>
      </c>
      <c r="AE659" s="45">
        <v>201708</v>
      </c>
      <c r="AF659">
        <f>'Q2 DATA 1965-2021'!P640-'Q2 DATA 1965-2021'!AM640</f>
        <v>-0.80999999999999994</v>
      </c>
      <c r="AG659" s="47">
        <v>0.16</v>
      </c>
      <c r="AH659" s="47">
        <v>0.09</v>
      </c>
      <c r="AT659" s="45">
        <v>201708</v>
      </c>
      <c r="AU659">
        <f>'Q2 DATA 1965-2021'!Q640-'Q2 DATA 1965-2021'!AM640</f>
        <v>-0.59</v>
      </c>
      <c r="AV659" s="47">
        <v>0.16</v>
      </c>
      <c r="AW659" s="47">
        <v>0.09</v>
      </c>
      <c r="BI659" s="45">
        <v>201708</v>
      </c>
      <c r="BJ659">
        <f>'Q2 DATA 1965-2021'!R640-'Q2 DATA 1965-2021'!AM640</f>
        <v>-2.02</v>
      </c>
      <c r="BK659" s="47">
        <v>0.16</v>
      </c>
      <c r="BL659" s="47">
        <v>0.09</v>
      </c>
    </row>
    <row r="660" spans="1:64" x14ac:dyDescent="0.2">
      <c r="A660" s="45">
        <v>201709</v>
      </c>
      <c r="B660">
        <f>'Q2 DATA 1965-2021'!N641-'Q2 DATA 1965-2021'!AM641</f>
        <v>1.2999999999999998</v>
      </c>
      <c r="C660" s="47">
        <v>2.5099999999999998</v>
      </c>
      <c r="D660" s="47">
        <v>0.09</v>
      </c>
      <c r="P660" s="45">
        <v>201709</v>
      </c>
      <c r="Q660">
        <f>'Q2 DATA 1965-2021'!O641-'Q2 DATA 1965-2021'!AM641</f>
        <v>1.71</v>
      </c>
      <c r="R660" s="47">
        <v>2.5099999999999998</v>
      </c>
      <c r="S660" s="47">
        <v>0.09</v>
      </c>
      <c r="AE660" s="45">
        <v>201709</v>
      </c>
      <c r="AF660">
        <f>'Q2 DATA 1965-2021'!P641-'Q2 DATA 1965-2021'!AM641</f>
        <v>4.3100000000000005</v>
      </c>
      <c r="AG660" s="47">
        <v>2.5099999999999998</v>
      </c>
      <c r="AH660" s="47">
        <v>0.09</v>
      </c>
      <c r="AT660" s="45">
        <v>201709</v>
      </c>
      <c r="AU660">
        <f>'Q2 DATA 1965-2021'!Q641-'Q2 DATA 1965-2021'!AM641</f>
        <v>3.6</v>
      </c>
      <c r="AV660" s="47">
        <v>2.5099999999999998</v>
      </c>
      <c r="AW660" s="47">
        <v>0.09</v>
      </c>
      <c r="BI660" s="45">
        <v>201709</v>
      </c>
      <c r="BJ660">
        <f>'Q2 DATA 1965-2021'!R641-'Q2 DATA 1965-2021'!AM641</f>
        <v>5.33</v>
      </c>
      <c r="BK660" s="47">
        <v>2.5099999999999998</v>
      </c>
      <c r="BL660" s="47">
        <v>0.09</v>
      </c>
    </row>
    <row r="661" spans="1:64" x14ac:dyDescent="0.2">
      <c r="A661" s="45">
        <v>201710</v>
      </c>
      <c r="B661">
        <f>'Q2 DATA 1965-2021'!N642-'Q2 DATA 1965-2021'!AM642</f>
        <v>3.81</v>
      </c>
      <c r="C661" s="47">
        <v>2.25</v>
      </c>
      <c r="D661" s="47">
        <v>0.09</v>
      </c>
      <c r="P661" s="45">
        <v>201710</v>
      </c>
      <c r="Q661">
        <f>'Q2 DATA 1965-2021'!O642-'Q2 DATA 1965-2021'!AM642</f>
        <v>0.97000000000000008</v>
      </c>
      <c r="R661" s="47">
        <v>2.25</v>
      </c>
      <c r="S661" s="47">
        <v>0.09</v>
      </c>
      <c r="AE661" s="45">
        <v>201710</v>
      </c>
      <c r="AF661">
        <f>'Q2 DATA 1965-2021'!P642-'Q2 DATA 1965-2021'!AM642</f>
        <v>1.9399999999999997</v>
      </c>
      <c r="AG661" s="47">
        <v>2.25</v>
      </c>
      <c r="AH661" s="47">
        <v>0.09</v>
      </c>
      <c r="AT661" s="45">
        <v>201710</v>
      </c>
      <c r="AU661">
        <f>'Q2 DATA 1965-2021'!Q642-'Q2 DATA 1965-2021'!AM642</f>
        <v>0.79</v>
      </c>
      <c r="AV661" s="47">
        <v>2.25</v>
      </c>
      <c r="AW661" s="47">
        <v>0.09</v>
      </c>
      <c r="BI661" s="45">
        <v>201710</v>
      </c>
      <c r="BJ661">
        <f>'Q2 DATA 1965-2021'!R642-'Q2 DATA 1965-2021'!AM642</f>
        <v>3.5900000000000003</v>
      </c>
      <c r="BK661" s="47">
        <v>2.25</v>
      </c>
      <c r="BL661" s="47">
        <v>0.09</v>
      </c>
    </row>
    <row r="662" spans="1:64" x14ac:dyDescent="0.2">
      <c r="A662" s="45">
        <v>201711</v>
      </c>
      <c r="B662">
        <f>'Q2 DATA 1965-2021'!N643-'Q2 DATA 1965-2021'!AM643</f>
        <v>3.3</v>
      </c>
      <c r="C662" s="47">
        <v>3.12</v>
      </c>
      <c r="D662" s="47">
        <v>0.08</v>
      </c>
      <c r="P662" s="45">
        <v>201711</v>
      </c>
      <c r="Q662">
        <f>'Q2 DATA 1965-2021'!O643-'Q2 DATA 1965-2021'!AM643</f>
        <v>2.65</v>
      </c>
      <c r="R662" s="47">
        <v>3.12</v>
      </c>
      <c r="S662" s="47">
        <v>0.08</v>
      </c>
      <c r="AE662" s="45">
        <v>201711</v>
      </c>
      <c r="AF662">
        <f>'Q2 DATA 1965-2021'!P643-'Q2 DATA 1965-2021'!AM643</f>
        <v>4.33</v>
      </c>
      <c r="AG662" s="47">
        <v>3.12</v>
      </c>
      <c r="AH662" s="47">
        <v>0.08</v>
      </c>
      <c r="AT662" s="45">
        <v>201711</v>
      </c>
      <c r="AU662">
        <f>'Q2 DATA 1965-2021'!Q643-'Q2 DATA 1965-2021'!AM643</f>
        <v>2.79</v>
      </c>
      <c r="AV662" s="47">
        <v>3.12</v>
      </c>
      <c r="AW662" s="47">
        <v>0.08</v>
      </c>
      <c r="BI662" s="45">
        <v>201711</v>
      </c>
      <c r="BJ662">
        <f>'Q2 DATA 1965-2021'!R643-'Q2 DATA 1965-2021'!AM643</f>
        <v>2.71</v>
      </c>
      <c r="BK662" s="47">
        <v>3.12</v>
      </c>
      <c r="BL662" s="47">
        <v>0.08</v>
      </c>
    </row>
    <row r="663" spans="1:64" x14ac:dyDescent="0.2">
      <c r="A663" s="45">
        <v>201712</v>
      </c>
      <c r="B663">
        <f>'Q2 DATA 1965-2021'!N644-'Q2 DATA 1965-2021'!AM644</f>
        <v>0.88</v>
      </c>
      <c r="C663" s="47">
        <v>1.06</v>
      </c>
      <c r="D663" s="47">
        <v>0.09</v>
      </c>
      <c r="P663" s="45">
        <v>201712</v>
      </c>
      <c r="Q663">
        <f>'Q2 DATA 1965-2021'!O644-'Q2 DATA 1965-2021'!AM644</f>
        <v>1.24</v>
      </c>
      <c r="R663" s="47">
        <v>1.06</v>
      </c>
      <c r="S663" s="47">
        <v>0.09</v>
      </c>
      <c r="AE663" s="45">
        <v>201712</v>
      </c>
      <c r="AF663">
        <f>'Q2 DATA 1965-2021'!P644-'Q2 DATA 1965-2021'!AM644</f>
        <v>1.0799999999999998</v>
      </c>
      <c r="AG663" s="47">
        <v>1.06</v>
      </c>
      <c r="AH663" s="47">
        <v>0.09</v>
      </c>
      <c r="AT663" s="45">
        <v>201712</v>
      </c>
      <c r="AU663">
        <f>'Q2 DATA 1965-2021'!Q644-'Q2 DATA 1965-2021'!AM644</f>
        <v>0.77</v>
      </c>
      <c r="AV663" s="47">
        <v>1.06</v>
      </c>
      <c r="AW663" s="47">
        <v>0.09</v>
      </c>
      <c r="BI663" s="45">
        <v>201712</v>
      </c>
      <c r="BJ663">
        <f>'Q2 DATA 1965-2021'!R644-'Q2 DATA 1965-2021'!AM644</f>
        <v>1.25</v>
      </c>
      <c r="BK663" s="47">
        <v>1.06</v>
      </c>
      <c r="BL663" s="47">
        <v>0.09</v>
      </c>
    </row>
    <row r="664" spans="1:64" x14ac:dyDescent="0.2">
      <c r="A664" s="45">
        <v>201801</v>
      </c>
      <c r="B664">
        <f>'Q2 DATA 1965-2021'!N645-'Q2 DATA 1965-2021'!AM645</f>
        <v>7.4399999999999995</v>
      </c>
      <c r="C664" s="47">
        <v>5.57</v>
      </c>
      <c r="D664" s="47">
        <v>0.12</v>
      </c>
      <c r="P664" s="45">
        <v>201801</v>
      </c>
      <c r="Q664">
        <f>'Q2 DATA 1965-2021'!O645-'Q2 DATA 1965-2021'!AM645</f>
        <v>5.0999999999999996</v>
      </c>
      <c r="R664" s="47">
        <v>5.57</v>
      </c>
      <c r="S664" s="47">
        <v>0.12</v>
      </c>
      <c r="AE664" s="45">
        <v>201801</v>
      </c>
      <c r="AF664">
        <f>'Q2 DATA 1965-2021'!P645-'Q2 DATA 1965-2021'!AM645</f>
        <v>4.6399999999999997</v>
      </c>
      <c r="AG664" s="47">
        <v>5.57</v>
      </c>
      <c r="AH664" s="47">
        <v>0.12</v>
      </c>
      <c r="AT664" s="45">
        <v>201801</v>
      </c>
      <c r="AU664">
        <f>'Q2 DATA 1965-2021'!Q645-'Q2 DATA 1965-2021'!AM645</f>
        <v>3.86</v>
      </c>
      <c r="AV664" s="47">
        <v>5.57</v>
      </c>
      <c r="AW664" s="47">
        <v>0.12</v>
      </c>
      <c r="BI664" s="45">
        <v>201801</v>
      </c>
      <c r="BJ664">
        <f>'Q2 DATA 1965-2021'!R645-'Q2 DATA 1965-2021'!AM645</f>
        <v>4.82</v>
      </c>
      <c r="BK664" s="47">
        <v>5.57</v>
      </c>
      <c r="BL664" s="47">
        <v>0.12</v>
      </c>
    </row>
    <row r="665" spans="1:64" x14ac:dyDescent="0.2">
      <c r="A665" s="45">
        <v>201802</v>
      </c>
      <c r="B665">
        <f>'Q2 DATA 1965-2021'!N646-'Q2 DATA 1965-2021'!AM646</f>
        <v>-1.74</v>
      </c>
      <c r="C665" s="47">
        <v>-3.65</v>
      </c>
      <c r="D665" s="47">
        <v>0.11</v>
      </c>
      <c r="P665" s="45">
        <v>201802</v>
      </c>
      <c r="Q665">
        <f>'Q2 DATA 1965-2021'!O646-'Q2 DATA 1965-2021'!AM646</f>
        <v>-4.91</v>
      </c>
      <c r="R665" s="47">
        <v>-3.65</v>
      </c>
      <c r="S665" s="47">
        <v>0.11</v>
      </c>
      <c r="AE665" s="45">
        <v>201802</v>
      </c>
      <c r="AF665">
        <f>'Q2 DATA 1965-2021'!P646-'Q2 DATA 1965-2021'!AM646</f>
        <v>-5.04</v>
      </c>
      <c r="AG665" s="47">
        <v>-3.65</v>
      </c>
      <c r="AH665" s="47">
        <v>0.11</v>
      </c>
      <c r="AT665" s="45">
        <v>201802</v>
      </c>
      <c r="AU665">
        <f>'Q2 DATA 1965-2021'!Q646-'Q2 DATA 1965-2021'!AM646</f>
        <v>-5.36</v>
      </c>
      <c r="AV665" s="47">
        <v>-3.65</v>
      </c>
      <c r="AW665" s="47">
        <v>0.11</v>
      </c>
      <c r="BI665" s="45">
        <v>201802</v>
      </c>
      <c r="BJ665">
        <f>'Q2 DATA 1965-2021'!R646-'Q2 DATA 1965-2021'!AM646</f>
        <v>-2.6799999999999997</v>
      </c>
      <c r="BK665" s="47">
        <v>-3.65</v>
      </c>
      <c r="BL665" s="47">
        <v>0.11</v>
      </c>
    </row>
    <row r="666" spans="1:64" x14ac:dyDescent="0.2">
      <c r="A666" s="45">
        <v>201803</v>
      </c>
      <c r="B666">
        <f>'Q2 DATA 1965-2021'!N647-'Q2 DATA 1965-2021'!AM647</f>
        <v>-2.4099999999999997</v>
      </c>
      <c r="C666" s="47">
        <v>-2.35</v>
      </c>
      <c r="D666" s="47">
        <v>0.11</v>
      </c>
      <c r="P666" s="45">
        <v>201803</v>
      </c>
      <c r="Q666">
        <f>'Q2 DATA 1965-2021'!O647-'Q2 DATA 1965-2021'!AM647</f>
        <v>-3.35</v>
      </c>
      <c r="R666" s="47">
        <v>-2.35</v>
      </c>
      <c r="S666" s="47">
        <v>0.11</v>
      </c>
      <c r="AE666" s="45">
        <v>201803</v>
      </c>
      <c r="AF666">
        <f>'Q2 DATA 1965-2021'!P647-'Q2 DATA 1965-2021'!AM647</f>
        <v>-1.05</v>
      </c>
      <c r="AG666" s="47">
        <v>-2.35</v>
      </c>
      <c r="AH666" s="47">
        <v>0.11</v>
      </c>
      <c r="AT666" s="45">
        <v>201803</v>
      </c>
      <c r="AU666">
        <f>'Q2 DATA 1965-2021'!Q647-'Q2 DATA 1965-2021'!AM647</f>
        <v>-1.01</v>
      </c>
      <c r="AV666" s="47">
        <v>-2.35</v>
      </c>
      <c r="AW666" s="47">
        <v>0.11</v>
      </c>
      <c r="BI666" s="45">
        <v>201803</v>
      </c>
      <c r="BJ666">
        <f>'Q2 DATA 1965-2021'!R647-'Q2 DATA 1965-2021'!AM647</f>
        <v>-3.4299999999999997</v>
      </c>
      <c r="BK666" s="47">
        <v>-2.35</v>
      </c>
      <c r="BL666" s="47">
        <v>0.11</v>
      </c>
    </row>
    <row r="667" spans="1:64" x14ac:dyDescent="0.2">
      <c r="A667" s="45">
        <v>201804</v>
      </c>
      <c r="B667">
        <f>'Q2 DATA 1965-2021'!N648-'Q2 DATA 1965-2021'!AM648</f>
        <v>1.999999999999999E-2</v>
      </c>
      <c r="C667" s="47">
        <v>0.28000000000000003</v>
      </c>
      <c r="D667" s="47">
        <v>0.14000000000000001</v>
      </c>
      <c r="P667" s="45">
        <v>201804</v>
      </c>
      <c r="Q667">
        <f>'Q2 DATA 1965-2021'!O648-'Q2 DATA 1965-2021'!AM648</f>
        <v>0.64</v>
      </c>
      <c r="R667" s="47">
        <v>0.28000000000000003</v>
      </c>
      <c r="S667" s="47">
        <v>0.14000000000000001</v>
      </c>
      <c r="AE667" s="45">
        <v>201804</v>
      </c>
      <c r="AF667">
        <f>'Q2 DATA 1965-2021'!P648-'Q2 DATA 1965-2021'!AM648</f>
        <v>0.79</v>
      </c>
      <c r="AG667" s="47">
        <v>0.28000000000000003</v>
      </c>
      <c r="AH667" s="47">
        <v>0.14000000000000001</v>
      </c>
      <c r="AT667" s="45">
        <v>201804</v>
      </c>
      <c r="AU667">
        <f>'Q2 DATA 1965-2021'!Q648-'Q2 DATA 1965-2021'!AM648</f>
        <v>0.43999999999999995</v>
      </c>
      <c r="AV667" s="47">
        <v>0.28000000000000003</v>
      </c>
      <c r="AW667" s="47">
        <v>0.14000000000000001</v>
      </c>
      <c r="BI667" s="45">
        <v>201804</v>
      </c>
      <c r="BJ667">
        <f>'Q2 DATA 1965-2021'!R648-'Q2 DATA 1965-2021'!AM648</f>
        <v>0.26</v>
      </c>
      <c r="BK667" s="47">
        <v>0.28000000000000003</v>
      </c>
      <c r="BL667" s="47">
        <v>0.14000000000000001</v>
      </c>
    </row>
    <row r="668" spans="1:64" x14ac:dyDescent="0.2">
      <c r="A668" s="45">
        <v>201805</v>
      </c>
      <c r="B668">
        <f>'Q2 DATA 1965-2021'!N649-'Q2 DATA 1965-2021'!AM649</f>
        <v>4.4400000000000004</v>
      </c>
      <c r="C668" s="47">
        <v>2.65</v>
      </c>
      <c r="D668" s="47">
        <v>0.14000000000000001</v>
      </c>
      <c r="P668" s="45">
        <v>201805</v>
      </c>
      <c r="Q668">
        <f>'Q2 DATA 1965-2021'!O649-'Q2 DATA 1965-2021'!AM649</f>
        <v>2.67</v>
      </c>
      <c r="R668" s="47">
        <v>2.65</v>
      </c>
      <c r="S668" s="47">
        <v>0.14000000000000001</v>
      </c>
      <c r="AE668" s="45">
        <v>201805</v>
      </c>
      <c r="AF668">
        <f>'Q2 DATA 1965-2021'!P649-'Q2 DATA 1965-2021'!AM649</f>
        <v>1.5099999999999998</v>
      </c>
      <c r="AG668" s="47">
        <v>2.65</v>
      </c>
      <c r="AH668" s="47">
        <v>0.14000000000000001</v>
      </c>
      <c r="AT668" s="45">
        <v>201805</v>
      </c>
      <c r="AU668">
        <f>'Q2 DATA 1965-2021'!Q649-'Q2 DATA 1965-2021'!AM649</f>
        <v>1.35</v>
      </c>
      <c r="AV668" s="47">
        <v>2.65</v>
      </c>
      <c r="AW668" s="47">
        <v>0.14000000000000001</v>
      </c>
      <c r="BI668" s="45">
        <v>201805</v>
      </c>
      <c r="BJ668">
        <f>'Q2 DATA 1965-2021'!R649-'Q2 DATA 1965-2021'!AM649</f>
        <v>-0.45</v>
      </c>
      <c r="BK668" s="47">
        <v>2.65</v>
      </c>
      <c r="BL668" s="47">
        <v>0.14000000000000001</v>
      </c>
    </row>
    <row r="669" spans="1:64" x14ac:dyDescent="0.2">
      <c r="A669" s="45">
        <v>201806</v>
      </c>
      <c r="B669">
        <f>'Q2 DATA 1965-2021'!N650-'Q2 DATA 1965-2021'!AM650</f>
        <v>0.80999999999999994</v>
      </c>
      <c r="C669" s="47">
        <v>0.48</v>
      </c>
      <c r="D669" s="47">
        <v>0.14000000000000001</v>
      </c>
      <c r="P669" s="45">
        <v>201806</v>
      </c>
      <c r="Q669">
        <f>'Q2 DATA 1965-2021'!O650-'Q2 DATA 1965-2021'!AM650</f>
        <v>1.2399999999999998</v>
      </c>
      <c r="R669" s="47">
        <v>0.48</v>
      </c>
      <c r="S669" s="47">
        <v>0.14000000000000001</v>
      </c>
      <c r="AE669" s="45">
        <v>201806</v>
      </c>
      <c r="AF669">
        <f>'Q2 DATA 1965-2021'!P650-'Q2 DATA 1965-2021'!AM650</f>
        <v>-0.21000000000000002</v>
      </c>
      <c r="AG669" s="47">
        <v>0.48</v>
      </c>
      <c r="AH669" s="47">
        <v>0.14000000000000001</v>
      </c>
      <c r="AT669" s="45">
        <v>201806</v>
      </c>
      <c r="AU669">
        <f>'Q2 DATA 1965-2021'!Q650-'Q2 DATA 1965-2021'!AM650</f>
        <v>4.9999999999999989E-2</v>
      </c>
      <c r="AV669" s="47">
        <v>0.48</v>
      </c>
      <c r="AW669" s="47">
        <v>0.14000000000000001</v>
      </c>
      <c r="BI669" s="45">
        <v>201806</v>
      </c>
      <c r="BJ669">
        <f>'Q2 DATA 1965-2021'!R650-'Q2 DATA 1965-2021'!AM650</f>
        <v>-1.9100000000000001</v>
      </c>
      <c r="BK669" s="47">
        <v>0.48</v>
      </c>
      <c r="BL669" s="47">
        <v>0.14000000000000001</v>
      </c>
    </row>
    <row r="670" spans="1:64" x14ac:dyDescent="0.2">
      <c r="A670" s="45">
        <v>201807</v>
      </c>
      <c r="B670">
        <f>'Q2 DATA 1965-2021'!N651-'Q2 DATA 1965-2021'!AM651</f>
        <v>2.6599999999999997</v>
      </c>
      <c r="C670" s="47">
        <v>3.19</v>
      </c>
      <c r="D670" s="47">
        <v>0.16</v>
      </c>
      <c r="P670" s="45">
        <v>201807</v>
      </c>
      <c r="Q670">
        <f>'Q2 DATA 1965-2021'!O651-'Q2 DATA 1965-2021'!AM651</f>
        <v>4.58</v>
      </c>
      <c r="R670" s="47">
        <v>3.19</v>
      </c>
      <c r="S670" s="47">
        <v>0.16</v>
      </c>
      <c r="AE670" s="45">
        <v>201807</v>
      </c>
      <c r="AF670">
        <f>'Q2 DATA 1965-2021'!P651-'Q2 DATA 1965-2021'!AM651</f>
        <v>3.0999999999999996</v>
      </c>
      <c r="AG670" s="47">
        <v>3.19</v>
      </c>
      <c r="AH670" s="47">
        <v>0.16</v>
      </c>
      <c r="AT670" s="45">
        <v>201807</v>
      </c>
      <c r="AU670">
        <f>'Q2 DATA 1965-2021'!Q651-'Q2 DATA 1965-2021'!AM651</f>
        <v>2.86</v>
      </c>
      <c r="AV670" s="47">
        <v>3.19</v>
      </c>
      <c r="AW670" s="47">
        <v>0.16</v>
      </c>
      <c r="BI670" s="45">
        <v>201807</v>
      </c>
      <c r="BJ670">
        <f>'Q2 DATA 1965-2021'!R651-'Q2 DATA 1965-2021'!AM651</f>
        <v>3.87</v>
      </c>
      <c r="BK670" s="47">
        <v>3.19</v>
      </c>
      <c r="BL670" s="47">
        <v>0.16</v>
      </c>
    </row>
    <row r="671" spans="1:64" x14ac:dyDescent="0.2">
      <c r="A671" s="45">
        <v>201808</v>
      </c>
      <c r="B671">
        <f>'Q2 DATA 1965-2021'!N652-'Q2 DATA 1965-2021'!AM652</f>
        <v>6.2299999999999995</v>
      </c>
      <c r="C671" s="47">
        <v>3.44</v>
      </c>
      <c r="D671" s="47">
        <v>0.16</v>
      </c>
      <c r="P671" s="45">
        <v>201808</v>
      </c>
      <c r="Q671">
        <f>'Q2 DATA 1965-2021'!O652-'Q2 DATA 1965-2021'!AM652</f>
        <v>2.2199999999999998</v>
      </c>
      <c r="R671" s="47">
        <v>3.44</v>
      </c>
      <c r="S671" s="47">
        <v>0.16</v>
      </c>
      <c r="AE671" s="45">
        <v>201808</v>
      </c>
      <c r="AF671">
        <f>'Q2 DATA 1965-2021'!P652-'Q2 DATA 1965-2021'!AM652</f>
        <v>1.56</v>
      </c>
      <c r="AG671" s="47">
        <v>3.44</v>
      </c>
      <c r="AH671" s="47">
        <v>0.16</v>
      </c>
      <c r="AT671" s="45">
        <v>201808</v>
      </c>
      <c r="AU671">
        <f>'Q2 DATA 1965-2021'!Q652-'Q2 DATA 1965-2021'!AM652</f>
        <v>0.7</v>
      </c>
      <c r="AV671" s="47">
        <v>3.44</v>
      </c>
      <c r="AW671" s="47">
        <v>0.16</v>
      </c>
      <c r="BI671" s="45">
        <v>201808</v>
      </c>
      <c r="BJ671">
        <f>'Q2 DATA 1965-2021'!R652-'Q2 DATA 1965-2021'!AM652</f>
        <v>1.27</v>
      </c>
      <c r="BK671" s="47">
        <v>3.44</v>
      </c>
      <c r="BL671" s="47">
        <v>0.16</v>
      </c>
    </row>
    <row r="672" spans="1:64" x14ac:dyDescent="0.2">
      <c r="A672" s="45">
        <v>201809</v>
      </c>
      <c r="B672">
        <f>'Q2 DATA 1965-2021'!N653-'Q2 DATA 1965-2021'!AM653</f>
        <v>0.49</v>
      </c>
      <c r="C672" s="47">
        <v>0.06</v>
      </c>
      <c r="D672" s="47">
        <v>0.15</v>
      </c>
      <c r="P672" s="45">
        <v>201809</v>
      </c>
      <c r="Q672">
        <f>'Q2 DATA 1965-2021'!O653-'Q2 DATA 1965-2021'!AM653</f>
        <v>0.78999999999999992</v>
      </c>
      <c r="R672" s="47">
        <v>0.06</v>
      </c>
      <c r="S672" s="47">
        <v>0.15</v>
      </c>
      <c r="AE672" s="45">
        <v>201809</v>
      </c>
      <c r="AF672">
        <f>'Q2 DATA 1965-2021'!P653-'Q2 DATA 1965-2021'!AM653</f>
        <v>-1.06</v>
      </c>
      <c r="AG672" s="47">
        <v>0.06</v>
      </c>
      <c r="AH672" s="47">
        <v>0.15</v>
      </c>
      <c r="AT672" s="45">
        <v>201809</v>
      </c>
      <c r="AU672">
        <f>'Q2 DATA 1965-2021'!Q653-'Q2 DATA 1965-2021'!AM653</f>
        <v>-1.3699999999999999</v>
      </c>
      <c r="AV672" s="47">
        <v>0.06</v>
      </c>
      <c r="AW672" s="47">
        <v>0.15</v>
      </c>
      <c r="BI672" s="45">
        <v>201809</v>
      </c>
      <c r="BJ672">
        <f>'Q2 DATA 1965-2021'!R653-'Q2 DATA 1965-2021'!AM653</f>
        <v>-1.66</v>
      </c>
      <c r="BK672" s="47">
        <v>0.06</v>
      </c>
      <c r="BL672" s="47">
        <v>0.15</v>
      </c>
    </row>
    <row r="673" spans="1:64" x14ac:dyDescent="0.2">
      <c r="A673" s="45">
        <v>201810</v>
      </c>
      <c r="B673">
        <f>'Q2 DATA 1965-2021'!N654-'Q2 DATA 1965-2021'!AM654</f>
        <v>-9.36</v>
      </c>
      <c r="C673" s="47">
        <v>-7.68</v>
      </c>
      <c r="D673" s="47">
        <v>0.19</v>
      </c>
      <c r="P673" s="45">
        <v>201810</v>
      </c>
      <c r="Q673">
        <f>'Q2 DATA 1965-2021'!O654-'Q2 DATA 1965-2021'!AM654</f>
        <v>-6.3000000000000007</v>
      </c>
      <c r="R673" s="47">
        <v>-7.68</v>
      </c>
      <c r="S673" s="47">
        <v>0.19</v>
      </c>
      <c r="AE673" s="45">
        <v>201810</v>
      </c>
      <c r="AF673">
        <f>'Q2 DATA 1965-2021'!P654-'Q2 DATA 1965-2021'!AM654</f>
        <v>-6.2600000000000007</v>
      </c>
      <c r="AG673" s="47">
        <v>-7.68</v>
      </c>
      <c r="AH673" s="47">
        <v>0.19</v>
      </c>
      <c r="AT673" s="45">
        <v>201810</v>
      </c>
      <c r="AU673">
        <f>'Q2 DATA 1965-2021'!Q654-'Q2 DATA 1965-2021'!AM654</f>
        <v>-5.7200000000000006</v>
      </c>
      <c r="AV673" s="47">
        <v>-7.68</v>
      </c>
      <c r="AW673" s="47">
        <v>0.19</v>
      </c>
      <c r="BI673" s="45">
        <v>201810</v>
      </c>
      <c r="BJ673">
        <f>'Q2 DATA 1965-2021'!R654-'Q2 DATA 1965-2021'!AM654</f>
        <v>-8.26</v>
      </c>
      <c r="BK673" s="47">
        <v>-7.68</v>
      </c>
      <c r="BL673" s="47">
        <v>0.19</v>
      </c>
    </row>
    <row r="674" spans="1:64" x14ac:dyDescent="0.2">
      <c r="A674" s="45">
        <v>201811</v>
      </c>
      <c r="B674">
        <f>'Q2 DATA 1965-2021'!N655-'Q2 DATA 1965-2021'!AM655</f>
        <v>0.82000000000000006</v>
      </c>
      <c r="C674" s="47">
        <v>1.69</v>
      </c>
      <c r="D674" s="47">
        <v>0.18</v>
      </c>
      <c r="P674" s="45">
        <v>201811</v>
      </c>
      <c r="Q674">
        <f>'Q2 DATA 1965-2021'!O655-'Q2 DATA 1965-2021'!AM655</f>
        <v>2.73</v>
      </c>
      <c r="R674" s="47">
        <v>1.69</v>
      </c>
      <c r="S674" s="47">
        <v>0.18</v>
      </c>
      <c r="AE674" s="45">
        <v>201811</v>
      </c>
      <c r="AF674">
        <f>'Q2 DATA 1965-2021'!P655-'Q2 DATA 1965-2021'!AM655</f>
        <v>2.11</v>
      </c>
      <c r="AG674" s="47">
        <v>1.69</v>
      </c>
      <c r="AH674" s="47">
        <v>0.18</v>
      </c>
      <c r="AT674" s="45">
        <v>201811</v>
      </c>
      <c r="AU674">
        <f>'Q2 DATA 1965-2021'!Q655-'Q2 DATA 1965-2021'!AM655</f>
        <v>2.15</v>
      </c>
      <c r="AV674" s="47">
        <v>1.69</v>
      </c>
      <c r="AW674" s="47">
        <v>0.18</v>
      </c>
      <c r="BI674" s="45">
        <v>201811</v>
      </c>
      <c r="BJ674">
        <f>'Q2 DATA 1965-2021'!R655-'Q2 DATA 1965-2021'!AM655</f>
        <v>0.66999999999999993</v>
      </c>
      <c r="BK674" s="47">
        <v>1.69</v>
      </c>
      <c r="BL674" s="47">
        <v>0.18</v>
      </c>
    </row>
    <row r="675" spans="1:64" x14ac:dyDescent="0.2">
      <c r="A675" s="45">
        <v>201812</v>
      </c>
      <c r="B675">
        <f>'Q2 DATA 1965-2021'!N656-'Q2 DATA 1965-2021'!AM656</f>
        <v>-8.9599999999999991</v>
      </c>
      <c r="C675" s="47">
        <v>-9.57</v>
      </c>
      <c r="D675" s="47">
        <v>0.2</v>
      </c>
      <c r="P675" s="45">
        <v>201812</v>
      </c>
      <c r="Q675">
        <f>'Q2 DATA 1965-2021'!O656-'Q2 DATA 1965-2021'!AM656</f>
        <v>-8.1999999999999993</v>
      </c>
      <c r="R675" s="47">
        <v>-9.57</v>
      </c>
      <c r="S675" s="47">
        <v>0.2</v>
      </c>
      <c r="AE675" s="45">
        <v>201812</v>
      </c>
      <c r="AF675">
        <f>'Q2 DATA 1965-2021'!P656-'Q2 DATA 1965-2021'!AM656</f>
        <v>-10.559999999999999</v>
      </c>
      <c r="AG675" s="47">
        <v>-9.57</v>
      </c>
      <c r="AH675" s="47">
        <v>0.2</v>
      </c>
      <c r="AT675" s="45">
        <v>201812</v>
      </c>
      <c r="AU675">
        <f>'Q2 DATA 1965-2021'!Q656-'Q2 DATA 1965-2021'!AM656</f>
        <v>-11.04</v>
      </c>
      <c r="AV675" s="47">
        <v>-9.57</v>
      </c>
      <c r="AW675" s="47">
        <v>0.2</v>
      </c>
      <c r="BI675" s="45">
        <v>201812</v>
      </c>
      <c r="BJ675">
        <f>'Q2 DATA 1965-2021'!R656-'Q2 DATA 1965-2021'!AM656</f>
        <v>-13.08</v>
      </c>
      <c r="BK675" s="47">
        <v>-9.57</v>
      </c>
      <c r="BL675" s="47">
        <v>0.2</v>
      </c>
    </row>
    <row r="676" spans="1:64" x14ac:dyDescent="0.2">
      <c r="A676" s="45">
        <v>201901</v>
      </c>
      <c r="B676">
        <f>'Q2 DATA 1965-2021'!N657-'Q2 DATA 1965-2021'!AM657</f>
        <v>8.42</v>
      </c>
      <c r="C676" s="47">
        <v>8.4</v>
      </c>
      <c r="D676" s="47">
        <v>0.21</v>
      </c>
      <c r="P676" s="45">
        <v>201901</v>
      </c>
      <c r="Q676">
        <f>'Q2 DATA 1965-2021'!O657-'Q2 DATA 1965-2021'!AM657</f>
        <v>6.94</v>
      </c>
      <c r="R676" s="47">
        <v>8.4</v>
      </c>
      <c r="S676" s="47">
        <v>0.21</v>
      </c>
      <c r="AE676" s="45">
        <v>201901</v>
      </c>
      <c r="AF676">
        <f>'Q2 DATA 1965-2021'!P657-'Q2 DATA 1965-2021'!AM657</f>
        <v>10.1</v>
      </c>
      <c r="AG676" s="47">
        <v>8.4</v>
      </c>
      <c r="AH676" s="47">
        <v>0.21</v>
      </c>
      <c r="AT676" s="45">
        <v>201901</v>
      </c>
      <c r="AU676">
        <f>'Q2 DATA 1965-2021'!Q657-'Q2 DATA 1965-2021'!AM657</f>
        <v>7.18</v>
      </c>
      <c r="AV676" s="47">
        <v>8.4</v>
      </c>
      <c r="AW676" s="47">
        <v>0.21</v>
      </c>
      <c r="BI676" s="45">
        <v>201901</v>
      </c>
      <c r="BJ676">
        <f>'Q2 DATA 1965-2021'!R657-'Q2 DATA 1965-2021'!AM657</f>
        <v>12.569999999999999</v>
      </c>
      <c r="BK676" s="47">
        <v>8.4</v>
      </c>
      <c r="BL676" s="47">
        <v>0.21</v>
      </c>
    </row>
    <row r="677" spans="1:64" x14ac:dyDescent="0.2">
      <c r="A677" s="45">
        <v>201902</v>
      </c>
      <c r="B677">
        <f>'Q2 DATA 1965-2021'!N658-'Q2 DATA 1965-2021'!AM658</f>
        <v>4.13</v>
      </c>
      <c r="C677" s="47">
        <v>3.4</v>
      </c>
      <c r="D677" s="47">
        <v>0.18</v>
      </c>
      <c r="P677" s="45">
        <v>201902</v>
      </c>
      <c r="Q677">
        <f>'Q2 DATA 1965-2021'!O658-'Q2 DATA 1965-2021'!AM658</f>
        <v>3.19</v>
      </c>
      <c r="R677" s="47">
        <v>3.4</v>
      </c>
      <c r="S677" s="47">
        <v>0.18</v>
      </c>
      <c r="AE677" s="45">
        <v>201902</v>
      </c>
      <c r="AF677">
        <f>'Q2 DATA 1965-2021'!P658-'Q2 DATA 1965-2021'!AM658</f>
        <v>3.8</v>
      </c>
      <c r="AG677" s="47">
        <v>3.4</v>
      </c>
      <c r="AH677" s="47">
        <v>0.18</v>
      </c>
      <c r="AT677" s="45">
        <v>201902</v>
      </c>
      <c r="AU677">
        <f>'Q2 DATA 1965-2021'!Q658-'Q2 DATA 1965-2021'!AM658</f>
        <v>1.62</v>
      </c>
      <c r="AV677" s="47">
        <v>3.4</v>
      </c>
      <c r="AW677" s="47">
        <v>0.18</v>
      </c>
      <c r="BI677" s="45">
        <v>201902</v>
      </c>
      <c r="BJ677">
        <f>'Q2 DATA 1965-2021'!R658-'Q2 DATA 1965-2021'!AM658</f>
        <v>1.9400000000000002</v>
      </c>
      <c r="BK677" s="47">
        <v>3.4</v>
      </c>
      <c r="BL677" s="47">
        <v>0.18</v>
      </c>
    </row>
    <row r="678" spans="1:64" x14ac:dyDescent="0.2">
      <c r="A678" s="45">
        <v>201903</v>
      </c>
      <c r="B678">
        <f>'Q2 DATA 1965-2021'!N659-'Q2 DATA 1965-2021'!AM659</f>
        <v>2.7600000000000002</v>
      </c>
      <c r="C678" s="47">
        <v>1.1000000000000001</v>
      </c>
      <c r="D678" s="47">
        <v>0.19</v>
      </c>
      <c r="P678" s="45">
        <v>201903</v>
      </c>
      <c r="Q678">
        <f>'Q2 DATA 1965-2021'!O659-'Q2 DATA 1965-2021'!AM659</f>
        <v>1.27</v>
      </c>
      <c r="R678" s="47">
        <v>1.1000000000000001</v>
      </c>
      <c r="S678" s="47">
        <v>0.19</v>
      </c>
      <c r="AE678" s="45">
        <v>201903</v>
      </c>
      <c r="AF678">
        <f>'Q2 DATA 1965-2021'!P659-'Q2 DATA 1965-2021'!AM659</f>
        <v>-0.39</v>
      </c>
      <c r="AG678" s="47">
        <v>1.1000000000000001</v>
      </c>
      <c r="AH678" s="47">
        <v>0.19</v>
      </c>
      <c r="AT678" s="45">
        <v>201903</v>
      </c>
      <c r="AU678">
        <f>'Q2 DATA 1965-2021'!Q659-'Q2 DATA 1965-2021'!AM659</f>
        <v>-1.29</v>
      </c>
      <c r="AV678" s="47">
        <v>1.1000000000000001</v>
      </c>
      <c r="AW678" s="47">
        <v>0.19</v>
      </c>
      <c r="BI678" s="45">
        <v>201903</v>
      </c>
      <c r="BJ678">
        <f>'Q2 DATA 1965-2021'!R659-'Q2 DATA 1965-2021'!AM659</f>
        <v>-3.42</v>
      </c>
      <c r="BK678" s="47">
        <v>1.1000000000000001</v>
      </c>
      <c r="BL678" s="47">
        <v>0.19</v>
      </c>
    </row>
    <row r="679" spans="1:64" x14ac:dyDescent="0.2">
      <c r="A679" s="45">
        <v>201904</v>
      </c>
      <c r="B679">
        <f>'Q2 DATA 1965-2021'!N660-'Q2 DATA 1965-2021'!AM660</f>
        <v>4.01</v>
      </c>
      <c r="C679" s="47">
        <v>3.97</v>
      </c>
      <c r="D679" s="47">
        <v>0.21</v>
      </c>
      <c r="P679" s="45">
        <v>201904</v>
      </c>
      <c r="Q679">
        <f>'Q2 DATA 1965-2021'!O660-'Q2 DATA 1965-2021'!AM660</f>
        <v>3.04</v>
      </c>
      <c r="R679" s="47">
        <v>3.97</v>
      </c>
      <c r="S679" s="47">
        <v>0.21</v>
      </c>
      <c r="AE679" s="45">
        <v>201904</v>
      </c>
      <c r="AF679">
        <f>'Q2 DATA 1965-2021'!P660-'Q2 DATA 1965-2021'!AM660</f>
        <v>3.7</v>
      </c>
      <c r="AG679" s="47">
        <v>3.97</v>
      </c>
      <c r="AH679" s="47">
        <v>0.21</v>
      </c>
      <c r="AT679" s="45">
        <v>201904</v>
      </c>
      <c r="AU679">
        <f>'Q2 DATA 1965-2021'!Q660-'Q2 DATA 1965-2021'!AM660</f>
        <v>4.9800000000000004</v>
      </c>
      <c r="AV679" s="47">
        <v>3.97</v>
      </c>
      <c r="AW679" s="47">
        <v>0.21</v>
      </c>
      <c r="BI679" s="45">
        <v>201904</v>
      </c>
      <c r="BJ679">
        <f>'Q2 DATA 1965-2021'!R660-'Q2 DATA 1965-2021'!AM660</f>
        <v>6.83</v>
      </c>
      <c r="BK679" s="47">
        <v>3.97</v>
      </c>
      <c r="BL679" s="47">
        <v>0.21</v>
      </c>
    </row>
    <row r="680" spans="1:64" x14ac:dyDescent="0.2">
      <c r="A680" s="45">
        <v>201905</v>
      </c>
      <c r="B680">
        <f>'Q2 DATA 1965-2021'!N661-'Q2 DATA 1965-2021'!AM661</f>
        <v>-6.96</v>
      </c>
      <c r="C680" s="47">
        <v>-6.94</v>
      </c>
      <c r="D680" s="47">
        <v>0.21</v>
      </c>
      <c r="P680" s="45">
        <v>201905</v>
      </c>
      <c r="Q680">
        <f>'Q2 DATA 1965-2021'!O661-'Q2 DATA 1965-2021'!AM661</f>
        <v>-6.19</v>
      </c>
      <c r="R680" s="47">
        <v>-6.94</v>
      </c>
      <c r="S680" s="47">
        <v>0.21</v>
      </c>
      <c r="AE680" s="45">
        <v>201905</v>
      </c>
      <c r="AF680">
        <f>'Q2 DATA 1965-2021'!P661-'Q2 DATA 1965-2021'!AM661</f>
        <v>-5.89</v>
      </c>
      <c r="AG680" s="47">
        <v>-6.94</v>
      </c>
      <c r="AH680" s="47">
        <v>0.21</v>
      </c>
      <c r="AT680" s="45">
        <v>201905</v>
      </c>
      <c r="AU680">
        <f>'Q2 DATA 1965-2021'!Q661-'Q2 DATA 1965-2021'!AM661</f>
        <v>-8.6100000000000012</v>
      </c>
      <c r="AV680" s="47">
        <v>-6.94</v>
      </c>
      <c r="AW680" s="47">
        <v>0.21</v>
      </c>
      <c r="BI680" s="45">
        <v>201905</v>
      </c>
      <c r="BJ680">
        <f>'Q2 DATA 1965-2021'!R661-'Q2 DATA 1965-2021'!AM661</f>
        <v>-9.0300000000000011</v>
      </c>
      <c r="BK680" s="47">
        <v>-6.94</v>
      </c>
      <c r="BL680" s="47">
        <v>0.21</v>
      </c>
    </row>
    <row r="681" spans="1:64" x14ac:dyDescent="0.2">
      <c r="A681" s="45">
        <v>201906</v>
      </c>
      <c r="B681">
        <f>'Q2 DATA 1965-2021'!N662-'Q2 DATA 1965-2021'!AM662</f>
        <v>7.5200000000000005</v>
      </c>
      <c r="C681" s="47">
        <v>6.93</v>
      </c>
      <c r="D681" s="47">
        <v>0.18</v>
      </c>
      <c r="P681" s="45">
        <v>201906</v>
      </c>
      <c r="Q681">
        <f>'Q2 DATA 1965-2021'!O662-'Q2 DATA 1965-2021'!AM662</f>
        <v>6.24</v>
      </c>
      <c r="R681" s="47">
        <v>6.93</v>
      </c>
      <c r="S681" s="47">
        <v>0.18</v>
      </c>
      <c r="AE681" s="45">
        <v>201906</v>
      </c>
      <c r="AF681">
        <f>'Q2 DATA 1965-2021'!P662-'Q2 DATA 1965-2021'!AM662</f>
        <v>6.58</v>
      </c>
      <c r="AG681" s="47">
        <v>6.93</v>
      </c>
      <c r="AH681" s="47">
        <v>0.18</v>
      </c>
      <c r="AT681" s="45">
        <v>201906</v>
      </c>
      <c r="AU681">
        <f>'Q2 DATA 1965-2021'!Q662-'Q2 DATA 1965-2021'!AM662</f>
        <v>6.54</v>
      </c>
      <c r="AV681" s="47">
        <v>6.93</v>
      </c>
      <c r="AW681" s="47">
        <v>0.18</v>
      </c>
      <c r="BI681" s="45">
        <v>201906</v>
      </c>
      <c r="BJ681">
        <f>'Q2 DATA 1965-2021'!R662-'Q2 DATA 1965-2021'!AM662</f>
        <v>7.24</v>
      </c>
      <c r="BK681" s="47">
        <v>6.93</v>
      </c>
      <c r="BL681" s="47">
        <v>0.18</v>
      </c>
    </row>
    <row r="682" spans="1:64" x14ac:dyDescent="0.2">
      <c r="A682" s="45">
        <v>201907</v>
      </c>
      <c r="B682">
        <f>'Q2 DATA 1965-2021'!N663-'Q2 DATA 1965-2021'!AM663</f>
        <v>1.3800000000000001</v>
      </c>
      <c r="C682" s="47">
        <v>1.19</v>
      </c>
      <c r="D682" s="47">
        <v>0.19</v>
      </c>
      <c r="P682" s="45">
        <v>201907</v>
      </c>
      <c r="Q682">
        <f>'Q2 DATA 1965-2021'!O663-'Q2 DATA 1965-2021'!AM663</f>
        <v>1.6500000000000001</v>
      </c>
      <c r="R682" s="47">
        <v>1.19</v>
      </c>
      <c r="S682" s="47">
        <v>0.19</v>
      </c>
      <c r="AE682" s="45">
        <v>201907</v>
      </c>
      <c r="AF682">
        <f>'Q2 DATA 1965-2021'!P663-'Q2 DATA 1965-2021'!AM663</f>
        <v>1.28</v>
      </c>
      <c r="AG682" s="47">
        <v>1.19</v>
      </c>
      <c r="AH682" s="47">
        <v>0.19</v>
      </c>
      <c r="AT682" s="45">
        <v>201907</v>
      </c>
      <c r="AU682">
        <f>'Q2 DATA 1965-2021'!Q663-'Q2 DATA 1965-2021'!AM663</f>
        <v>0.25</v>
      </c>
      <c r="AV682" s="47">
        <v>1.19</v>
      </c>
      <c r="AW682" s="47">
        <v>0.19</v>
      </c>
      <c r="BI682" s="45">
        <v>201907</v>
      </c>
      <c r="BJ682">
        <f>'Q2 DATA 1965-2021'!R663-'Q2 DATA 1965-2021'!AM663</f>
        <v>1.79</v>
      </c>
      <c r="BK682" s="47">
        <v>1.19</v>
      </c>
      <c r="BL682" s="47">
        <v>0.19</v>
      </c>
    </row>
    <row r="683" spans="1:64" x14ac:dyDescent="0.2">
      <c r="A683" s="45">
        <v>201908</v>
      </c>
      <c r="B683">
        <f>'Q2 DATA 1965-2021'!N664-'Q2 DATA 1965-2021'!AM664</f>
        <v>-0.71000000000000008</v>
      </c>
      <c r="C683" s="47">
        <v>-2.58</v>
      </c>
      <c r="D683" s="47">
        <v>0.16</v>
      </c>
      <c r="P683" s="45">
        <v>201908</v>
      </c>
      <c r="Q683">
        <f>'Q2 DATA 1965-2021'!O664-'Q2 DATA 1965-2021'!AM664</f>
        <v>-2.9000000000000004</v>
      </c>
      <c r="R683" s="47">
        <v>-2.58</v>
      </c>
      <c r="S683" s="47">
        <v>0.16</v>
      </c>
      <c r="AE683" s="45">
        <v>201908</v>
      </c>
      <c r="AF683">
        <f>'Q2 DATA 1965-2021'!P664-'Q2 DATA 1965-2021'!AM664</f>
        <v>-3.93</v>
      </c>
      <c r="AG683" s="47">
        <v>-2.58</v>
      </c>
      <c r="AH683" s="47">
        <v>0.16</v>
      </c>
      <c r="AT683" s="45">
        <v>201908</v>
      </c>
      <c r="AU683">
        <f>'Q2 DATA 1965-2021'!Q664-'Q2 DATA 1965-2021'!AM664</f>
        <v>-4.05</v>
      </c>
      <c r="AV683" s="47">
        <v>-2.58</v>
      </c>
      <c r="AW683" s="47">
        <v>0.16</v>
      </c>
      <c r="BI683" s="45">
        <v>201908</v>
      </c>
      <c r="BJ683">
        <f>'Q2 DATA 1965-2021'!R664-'Q2 DATA 1965-2021'!AM664</f>
        <v>-9.01</v>
      </c>
      <c r="BK683" s="47">
        <v>-2.58</v>
      </c>
      <c r="BL683" s="47">
        <v>0.16</v>
      </c>
    </row>
    <row r="684" spans="1:64" x14ac:dyDescent="0.2">
      <c r="A684" s="45">
        <v>201909</v>
      </c>
      <c r="B684">
        <f>'Q2 DATA 1965-2021'!N665-'Q2 DATA 1965-2021'!AM665</f>
        <v>-0.18</v>
      </c>
      <c r="C684" s="47">
        <v>1.43</v>
      </c>
      <c r="D684" s="47">
        <v>0.18</v>
      </c>
      <c r="P684" s="45">
        <v>201909</v>
      </c>
      <c r="Q684">
        <f>'Q2 DATA 1965-2021'!O665-'Q2 DATA 1965-2021'!AM665</f>
        <v>1.47</v>
      </c>
      <c r="R684" s="47">
        <v>1.43</v>
      </c>
      <c r="S684" s="47">
        <v>0.18</v>
      </c>
      <c r="AE684" s="45">
        <v>201909</v>
      </c>
      <c r="AF684">
        <f>'Q2 DATA 1965-2021'!P665-'Q2 DATA 1965-2021'!AM665</f>
        <v>3.29</v>
      </c>
      <c r="AG684" s="47">
        <v>1.43</v>
      </c>
      <c r="AH684" s="47">
        <v>0.18</v>
      </c>
      <c r="AT684" s="45">
        <v>201909</v>
      </c>
      <c r="AU684">
        <f>'Q2 DATA 1965-2021'!Q665-'Q2 DATA 1965-2021'!AM665</f>
        <v>4.83</v>
      </c>
      <c r="AV684" s="47">
        <v>1.43</v>
      </c>
      <c r="AW684" s="47">
        <v>0.18</v>
      </c>
      <c r="BI684" s="45">
        <v>201909</v>
      </c>
      <c r="BJ684">
        <f>'Q2 DATA 1965-2021'!R665-'Q2 DATA 1965-2021'!AM665</f>
        <v>5.24</v>
      </c>
      <c r="BK684" s="47">
        <v>1.43</v>
      </c>
      <c r="BL684" s="47">
        <v>0.18</v>
      </c>
    </row>
    <row r="685" spans="1:64" x14ac:dyDescent="0.2">
      <c r="A685" s="45">
        <v>201910</v>
      </c>
      <c r="B685">
        <f>'Q2 DATA 1965-2021'!N666-'Q2 DATA 1965-2021'!AM666</f>
        <v>2.86</v>
      </c>
      <c r="C685" s="47">
        <v>2.06</v>
      </c>
      <c r="D685" s="47">
        <v>0.16</v>
      </c>
      <c r="P685" s="45">
        <v>201910</v>
      </c>
      <c r="Q685">
        <f>'Q2 DATA 1965-2021'!O666-'Q2 DATA 1965-2021'!AM666</f>
        <v>1.6700000000000002</v>
      </c>
      <c r="R685" s="47">
        <v>2.06</v>
      </c>
      <c r="S685" s="47">
        <v>0.16</v>
      </c>
      <c r="AE685" s="45">
        <v>201910</v>
      </c>
      <c r="AF685">
        <f>'Q2 DATA 1965-2021'!P666-'Q2 DATA 1965-2021'!AM666</f>
        <v>1.8</v>
      </c>
      <c r="AG685" s="47">
        <v>2.06</v>
      </c>
      <c r="AH685" s="47">
        <v>0.16</v>
      </c>
      <c r="AT685" s="45">
        <v>201910</v>
      </c>
      <c r="AU685">
        <f>'Q2 DATA 1965-2021'!Q666-'Q2 DATA 1965-2021'!AM666</f>
        <v>1.4300000000000002</v>
      </c>
      <c r="AV685" s="47">
        <v>2.06</v>
      </c>
      <c r="AW685" s="47">
        <v>0.16</v>
      </c>
      <c r="BI685" s="45">
        <v>201910</v>
      </c>
      <c r="BJ685">
        <f>'Q2 DATA 1965-2021'!R666-'Q2 DATA 1965-2021'!AM666</f>
        <v>1.72</v>
      </c>
      <c r="BK685" s="47">
        <v>2.06</v>
      </c>
      <c r="BL685" s="47">
        <v>0.16</v>
      </c>
    </row>
    <row r="686" spans="1:64" x14ac:dyDescent="0.2">
      <c r="A686" s="45">
        <v>201911</v>
      </c>
      <c r="B686">
        <f>'Q2 DATA 1965-2021'!N667-'Q2 DATA 1965-2021'!AM667</f>
        <v>4.1899999999999995</v>
      </c>
      <c r="C686" s="47">
        <v>3.87</v>
      </c>
      <c r="D686" s="47">
        <v>0.12</v>
      </c>
      <c r="P686" s="45">
        <v>201911</v>
      </c>
      <c r="Q686">
        <f>'Q2 DATA 1965-2021'!O667-'Q2 DATA 1965-2021'!AM667</f>
        <v>4.26</v>
      </c>
      <c r="R686" s="47">
        <v>3.87</v>
      </c>
      <c r="S686" s="47">
        <v>0.12</v>
      </c>
      <c r="AE686" s="45">
        <v>201911</v>
      </c>
      <c r="AF686">
        <f>'Q2 DATA 1965-2021'!P667-'Q2 DATA 1965-2021'!AM667</f>
        <v>2.33</v>
      </c>
      <c r="AG686" s="47">
        <v>3.87</v>
      </c>
      <c r="AH686" s="47">
        <v>0.12</v>
      </c>
      <c r="AT686" s="45">
        <v>201911</v>
      </c>
      <c r="AU686">
        <f>'Q2 DATA 1965-2021'!Q667-'Q2 DATA 1965-2021'!AM667</f>
        <v>3</v>
      </c>
      <c r="AV686" s="47">
        <v>3.87</v>
      </c>
      <c r="AW686" s="47">
        <v>0.12</v>
      </c>
      <c r="BI686" s="45">
        <v>201911</v>
      </c>
      <c r="BJ686">
        <f>'Q2 DATA 1965-2021'!R667-'Q2 DATA 1965-2021'!AM667</f>
        <v>4.2299999999999995</v>
      </c>
      <c r="BK686" s="47">
        <v>3.87</v>
      </c>
      <c r="BL686" s="47">
        <v>0.12</v>
      </c>
    </row>
    <row r="687" spans="1:64" x14ac:dyDescent="0.2">
      <c r="A687" s="45">
        <v>201912</v>
      </c>
      <c r="B687">
        <f>'Q2 DATA 1965-2021'!N668-'Q2 DATA 1965-2021'!AM668</f>
        <v>3.1199999999999997</v>
      </c>
      <c r="C687" s="47">
        <v>2.77</v>
      </c>
      <c r="D687" s="47">
        <v>0.14000000000000001</v>
      </c>
      <c r="P687" s="45">
        <v>201912</v>
      </c>
      <c r="Q687">
        <f>'Q2 DATA 1965-2021'!O668-'Q2 DATA 1965-2021'!AM668</f>
        <v>1.75</v>
      </c>
      <c r="R687" s="47">
        <v>2.77</v>
      </c>
      <c r="S687" s="47">
        <v>0.14000000000000001</v>
      </c>
      <c r="AE687" s="45">
        <v>201912</v>
      </c>
      <c r="AF687">
        <f>'Q2 DATA 1965-2021'!P668-'Q2 DATA 1965-2021'!AM668</f>
        <v>2.86</v>
      </c>
      <c r="AG687" s="47">
        <v>2.77</v>
      </c>
      <c r="AH687" s="47">
        <v>0.14000000000000001</v>
      </c>
      <c r="AT687" s="45">
        <v>201912</v>
      </c>
      <c r="AU687">
        <f>'Q2 DATA 1965-2021'!Q668-'Q2 DATA 1965-2021'!AM668</f>
        <v>2.81</v>
      </c>
      <c r="AV687" s="47">
        <v>2.77</v>
      </c>
      <c r="AW687" s="47">
        <v>0.14000000000000001</v>
      </c>
      <c r="BI687" s="45">
        <v>201912</v>
      </c>
      <c r="BJ687">
        <f>'Q2 DATA 1965-2021'!R668-'Q2 DATA 1965-2021'!AM668</f>
        <v>4.41</v>
      </c>
      <c r="BK687" s="47">
        <v>2.77</v>
      </c>
      <c r="BL687" s="47">
        <v>0.14000000000000001</v>
      </c>
    </row>
    <row r="688" spans="1:64" x14ac:dyDescent="0.2">
      <c r="A688" s="45">
        <v>202001</v>
      </c>
      <c r="B688">
        <f>'Q2 DATA 1965-2021'!N669-'Q2 DATA 1965-2021'!AM669</f>
        <v>2.0700000000000003</v>
      </c>
      <c r="C688" s="47">
        <v>-0.11</v>
      </c>
      <c r="D688" s="47">
        <v>0.13</v>
      </c>
      <c r="P688" s="45">
        <v>202001</v>
      </c>
      <c r="Q688">
        <f>'Q2 DATA 1965-2021'!O669-'Q2 DATA 1965-2021'!AM669</f>
        <v>-4.0000000000000008E-2</v>
      </c>
      <c r="R688" s="47">
        <v>-0.11</v>
      </c>
      <c r="S688" s="47">
        <v>0.13</v>
      </c>
      <c r="AE688" s="45">
        <v>202001</v>
      </c>
      <c r="AF688">
        <f>'Q2 DATA 1965-2021'!P669-'Q2 DATA 1965-2021'!AM669</f>
        <v>-1.48</v>
      </c>
      <c r="AG688" s="47">
        <v>-0.11</v>
      </c>
      <c r="AH688" s="47">
        <v>0.13</v>
      </c>
      <c r="AT688" s="45">
        <v>202001</v>
      </c>
      <c r="AU688">
        <f>'Q2 DATA 1965-2021'!Q669-'Q2 DATA 1965-2021'!AM669</f>
        <v>-5.37</v>
      </c>
      <c r="AV688" s="47">
        <v>-0.11</v>
      </c>
      <c r="AW688" s="47">
        <v>0.13</v>
      </c>
      <c r="BI688" s="45">
        <v>202001</v>
      </c>
      <c r="BJ688">
        <f>'Q2 DATA 1965-2021'!R669-'Q2 DATA 1965-2021'!AM669</f>
        <v>-5.28</v>
      </c>
      <c r="BK688" s="47">
        <v>-0.11</v>
      </c>
      <c r="BL688" s="47">
        <v>0.13</v>
      </c>
    </row>
    <row r="689" spans="1:64" x14ac:dyDescent="0.2">
      <c r="A689" s="45">
        <v>202002</v>
      </c>
      <c r="B689">
        <f>'Q2 DATA 1965-2021'!N670-'Q2 DATA 1965-2021'!AM670</f>
        <v>-7.1000000000000005</v>
      </c>
      <c r="C689" s="47">
        <v>-8.1300000000000008</v>
      </c>
      <c r="D689" s="47">
        <v>0.12</v>
      </c>
      <c r="P689" s="45">
        <v>202002</v>
      </c>
      <c r="Q689">
        <f>'Q2 DATA 1965-2021'!O670-'Q2 DATA 1965-2021'!AM670</f>
        <v>-7.98</v>
      </c>
      <c r="R689" s="47">
        <v>-8.1300000000000008</v>
      </c>
      <c r="S689" s="47">
        <v>0.12</v>
      </c>
      <c r="AE689" s="45">
        <v>202002</v>
      </c>
      <c r="AF689">
        <f>'Q2 DATA 1965-2021'!P670-'Q2 DATA 1965-2021'!AM670</f>
        <v>-9.4499999999999993</v>
      </c>
      <c r="AG689" s="47">
        <v>-8.1300000000000008</v>
      </c>
      <c r="AH689" s="47">
        <v>0.12</v>
      </c>
      <c r="AT689" s="45">
        <v>202002</v>
      </c>
      <c r="AU689">
        <f>'Q2 DATA 1965-2021'!Q670-'Q2 DATA 1965-2021'!AM670</f>
        <v>-10.69</v>
      </c>
      <c r="AV689" s="47">
        <v>-8.1300000000000008</v>
      </c>
      <c r="AW689" s="47">
        <v>0.12</v>
      </c>
      <c r="BI689" s="45">
        <v>202002</v>
      </c>
      <c r="BJ689">
        <f>'Q2 DATA 1965-2021'!R670-'Q2 DATA 1965-2021'!AM670</f>
        <v>-11.889999999999999</v>
      </c>
      <c r="BK689" s="47">
        <v>-8.1300000000000008</v>
      </c>
      <c r="BL689" s="47">
        <v>0.12</v>
      </c>
    </row>
    <row r="690" spans="1:64" x14ac:dyDescent="0.2">
      <c r="A690" s="45">
        <v>202003</v>
      </c>
      <c r="B690">
        <f>'Q2 DATA 1965-2021'!N671-'Q2 DATA 1965-2021'!AM671</f>
        <v>-8.64</v>
      </c>
      <c r="C690" s="47">
        <v>-13.39</v>
      </c>
      <c r="D690" s="47">
        <v>0.13</v>
      </c>
      <c r="P690" s="45">
        <v>202003</v>
      </c>
      <c r="Q690">
        <f>'Q2 DATA 1965-2021'!O671-'Q2 DATA 1965-2021'!AM671</f>
        <v>-12.510000000000002</v>
      </c>
      <c r="R690" s="47">
        <v>-13.39</v>
      </c>
      <c r="S690" s="47">
        <v>0.13</v>
      </c>
      <c r="AE690" s="45">
        <v>202003</v>
      </c>
      <c r="AF690">
        <f>'Q2 DATA 1965-2021'!P671-'Q2 DATA 1965-2021'!AM671</f>
        <v>-17.399999999999999</v>
      </c>
      <c r="AG690" s="47">
        <v>-13.39</v>
      </c>
      <c r="AH690" s="47">
        <v>0.13</v>
      </c>
      <c r="AT690" s="45">
        <v>202003</v>
      </c>
      <c r="AU690">
        <f>'Q2 DATA 1965-2021'!Q671-'Q2 DATA 1965-2021'!AM671</f>
        <v>-22.189999999999998</v>
      </c>
      <c r="AV690" s="47">
        <v>-13.39</v>
      </c>
      <c r="AW690" s="47">
        <v>0.13</v>
      </c>
      <c r="BI690" s="45">
        <v>202003</v>
      </c>
      <c r="BJ690">
        <f>'Q2 DATA 1965-2021'!R671-'Q2 DATA 1965-2021'!AM671</f>
        <v>-29.68</v>
      </c>
      <c r="BK690" s="47">
        <v>-13.39</v>
      </c>
      <c r="BL690" s="47">
        <v>0.13</v>
      </c>
    </row>
    <row r="691" spans="1:64" x14ac:dyDescent="0.2">
      <c r="A691" s="45">
        <v>202004</v>
      </c>
      <c r="B691">
        <f>'Q2 DATA 1965-2021'!N672-'Q2 DATA 1965-2021'!AM672</f>
        <v>14.41</v>
      </c>
      <c r="C691" s="47">
        <v>13.65</v>
      </c>
      <c r="D691" s="47">
        <v>0</v>
      </c>
      <c r="P691" s="45">
        <v>202004</v>
      </c>
      <c r="Q691">
        <f>'Q2 DATA 1965-2021'!O672-'Q2 DATA 1965-2021'!AM672</f>
        <v>13.83</v>
      </c>
      <c r="R691" s="47">
        <v>13.65</v>
      </c>
      <c r="S691" s="47">
        <v>0</v>
      </c>
      <c r="AE691" s="45">
        <v>202004</v>
      </c>
      <c r="AF691">
        <f>'Q2 DATA 1965-2021'!P672-'Q2 DATA 1965-2021'!AM672</f>
        <v>10.46</v>
      </c>
      <c r="AG691" s="47">
        <v>13.65</v>
      </c>
      <c r="AH691" s="47">
        <v>0</v>
      </c>
      <c r="AT691" s="45">
        <v>202004</v>
      </c>
      <c r="AU691">
        <f>'Q2 DATA 1965-2021'!Q672-'Q2 DATA 1965-2021'!AM672</f>
        <v>11.26</v>
      </c>
      <c r="AV691" s="47">
        <v>13.65</v>
      </c>
      <c r="AW691" s="47">
        <v>0</v>
      </c>
      <c r="BI691" s="45">
        <v>202004</v>
      </c>
      <c r="BJ691">
        <f>'Q2 DATA 1965-2021'!R672-'Q2 DATA 1965-2021'!AM672</f>
        <v>16.920000000000002</v>
      </c>
      <c r="BK691" s="47">
        <v>13.65</v>
      </c>
      <c r="BL691" s="47">
        <v>0</v>
      </c>
    </row>
    <row r="692" spans="1:64" x14ac:dyDescent="0.2">
      <c r="A692" s="45">
        <v>202005</v>
      </c>
      <c r="B692">
        <f>'Q2 DATA 1965-2021'!N673-'Q2 DATA 1965-2021'!AM673</f>
        <v>6.23</v>
      </c>
      <c r="C692" s="47">
        <v>5.58</v>
      </c>
      <c r="D692" s="47">
        <v>0.01</v>
      </c>
      <c r="P692" s="45">
        <v>202005</v>
      </c>
      <c r="Q692">
        <f>'Q2 DATA 1965-2021'!O673-'Q2 DATA 1965-2021'!AM673</f>
        <v>6</v>
      </c>
      <c r="R692" s="47">
        <v>5.58</v>
      </c>
      <c r="S692" s="47">
        <v>0.01</v>
      </c>
      <c r="AE692" s="45">
        <v>202005</v>
      </c>
      <c r="AF692">
        <f>'Q2 DATA 1965-2021'!P673-'Q2 DATA 1965-2021'!AM673</f>
        <v>4.26</v>
      </c>
      <c r="AG692" s="47">
        <v>5.58</v>
      </c>
      <c r="AH692" s="47">
        <v>0.01</v>
      </c>
      <c r="AT692" s="45">
        <v>202005</v>
      </c>
      <c r="AU692">
        <f>'Q2 DATA 1965-2021'!Q673-'Q2 DATA 1965-2021'!AM673</f>
        <v>1.61</v>
      </c>
      <c r="AV692" s="47">
        <v>5.58</v>
      </c>
      <c r="AW692" s="47">
        <v>0.01</v>
      </c>
      <c r="BI692" s="45">
        <v>202005</v>
      </c>
      <c r="BJ692">
        <f>'Q2 DATA 1965-2021'!R673-'Q2 DATA 1965-2021'!AM673</f>
        <v>3.4800000000000004</v>
      </c>
      <c r="BK692" s="47">
        <v>5.58</v>
      </c>
      <c r="BL692" s="47">
        <v>0.01</v>
      </c>
    </row>
    <row r="693" spans="1:64" x14ac:dyDescent="0.2">
      <c r="A693" s="45">
        <v>202006</v>
      </c>
      <c r="B693">
        <f>'Q2 DATA 1965-2021'!N674-'Q2 DATA 1965-2021'!AM674</f>
        <v>4.88</v>
      </c>
      <c r="C693" s="47">
        <v>2.46</v>
      </c>
      <c r="D693" s="47">
        <v>0.01</v>
      </c>
      <c r="P693" s="45">
        <v>202006</v>
      </c>
      <c r="Q693">
        <f>'Q2 DATA 1965-2021'!O674-'Q2 DATA 1965-2021'!AM674</f>
        <v>-0.56000000000000005</v>
      </c>
      <c r="R693" s="47">
        <v>2.46</v>
      </c>
      <c r="S693" s="47">
        <v>0.01</v>
      </c>
      <c r="AE693" s="45">
        <v>202006</v>
      </c>
      <c r="AF693">
        <f>'Q2 DATA 1965-2021'!P674-'Q2 DATA 1965-2021'!AM674</f>
        <v>-0.31</v>
      </c>
      <c r="AG693" s="47">
        <v>2.46</v>
      </c>
      <c r="AH693" s="47">
        <v>0.01</v>
      </c>
      <c r="AT693" s="45">
        <v>202006</v>
      </c>
      <c r="AU693">
        <f>'Q2 DATA 1965-2021'!Q674-'Q2 DATA 1965-2021'!AM674</f>
        <v>-0.8</v>
      </c>
      <c r="AV693" s="47">
        <v>2.46</v>
      </c>
      <c r="AW693" s="47">
        <v>0.01</v>
      </c>
      <c r="BI693" s="45">
        <v>202006</v>
      </c>
      <c r="BJ693">
        <f>'Q2 DATA 1965-2021'!R674-'Q2 DATA 1965-2021'!AM674</f>
        <v>2.04</v>
      </c>
      <c r="BK693" s="47">
        <v>2.46</v>
      </c>
      <c r="BL693" s="47">
        <v>0.01</v>
      </c>
    </row>
    <row r="694" spans="1:64" x14ac:dyDescent="0.2">
      <c r="A694" s="45">
        <v>202007</v>
      </c>
      <c r="B694">
        <f>'Q2 DATA 1965-2021'!N675-'Q2 DATA 1965-2021'!AM675</f>
        <v>7.59</v>
      </c>
      <c r="C694" s="47">
        <v>5.77</v>
      </c>
      <c r="D694" s="47">
        <v>0.01</v>
      </c>
      <c r="P694" s="45">
        <v>202007</v>
      </c>
      <c r="Q694">
        <f>'Q2 DATA 1965-2021'!O675-'Q2 DATA 1965-2021'!AM675</f>
        <v>4.9000000000000004</v>
      </c>
      <c r="R694" s="47">
        <v>5.77</v>
      </c>
      <c r="S694" s="47">
        <v>0.01</v>
      </c>
      <c r="AE694" s="45">
        <v>202007</v>
      </c>
      <c r="AF694">
        <f>'Q2 DATA 1965-2021'!P675-'Q2 DATA 1965-2021'!AM675</f>
        <v>4.4400000000000004</v>
      </c>
      <c r="AG694" s="47">
        <v>5.77</v>
      </c>
      <c r="AH694" s="47">
        <v>0.01</v>
      </c>
      <c r="AT694" s="45">
        <v>202007</v>
      </c>
      <c r="AU694">
        <f>'Q2 DATA 1965-2021'!Q675-'Q2 DATA 1965-2021'!AM675</f>
        <v>1.98</v>
      </c>
      <c r="AV694" s="47">
        <v>5.77</v>
      </c>
      <c r="AW694" s="47">
        <v>0.01</v>
      </c>
      <c r="BI694" s="45">
        <v>202007</v>
      </c>
      <c r="BJ694">
        <f>'Q2 DATA 1965-2021'!R675-'Q2 DATA 1965-2021'!AM675</f>
        <v>2.85</v>
      </c>
      <c r="BK694" s="47">
        <v>5.77</v>
      </c>
      <c r="BL694" s="47">
        <v>0.01</v>
      </c>
    </row>
    <row r="695" spans="1:64" x14ac:dyDescent="0.2">
      <c r="A695" s="45">
        <v>202008</v>
      </c>
      <c r="B695">
        <f>'Q2 DATA 1965-2021'!N676-'Q2 DATA 1965-2021'!AM676</f>
        <v>10.44</v>
      </c>
      <c r="C695" s="47">
        <v>7.63</v>
      </c>
      <c r="D695" s="47">
        <v>0.01</v>
      </c>
      <c r="P695" s="45">
        <v>202008</v>
      </c>
      <c r="Q695">
        <f>'Q2 DATA 1965-2021'!O676-'Q2 DATA 1965-2021'!AM676</f>
        <v>5.1000000000000005</v>
      </c>
      <c r="R695" s="47">
        <v>7.63</v>
      </c>
      <c r="S695" s="47">
        <v>0.01</v>
      </c>
      <c r="AE695" s="45">
        <v>202008</v>
      </c>
      <c r="AF695">
        <f>'Q2 DATA 1965-2021'!P676-'Q2 DATA 1965-2021'!AM676</f>
        <v>2.93</v>
      </c>
      <c r="AG695" s="47">
        <v>7.63</v>
      </c>
      <c r="AH695" s="47">
        <v>0.01</v>
      </c>
      <c r="AT695" s="45">
        <v>202008</v>
      </c>
      <c r="AU695">
        <f>'Q2 DATA 1965-2021'!Q676-'Q2 DATA 1965-2021'!AM676</f>
        <v>3.2300000000000004</v>
      </c>
      <c r="AV695" s="47">
        <v>7.63</v>
      </c>
      <c r="AW695" s="47">
        <v>0.01</v>
      </c>
      <c r="BI695" s="45">
        <v>202008</v>
      </c>
      <c r="BJ695">
        <f>'Q2 DATA 1965-2021'!R676-'Q2 DATA 1965-2021'!AM676</f>
        <v>4.24</v>
      </c>
      <c r="BK695" s="47">
        <v>7.63</v>
      </c>
      <c r="BL695" s="47">
        <v>0.01</v>
      </c>
    </row>
    <row r="696" spans="1:64" x14ac:dyDescent="0.2">
      <c r="A696" s="45">
        <v>202009</v>
      </c>
      <c r="B696">
        <f>'Q2 DATA 1965-2021'!N677-'Q2 DATA 1965-2021'!AM677</f>
        <v>-4.3899999999999997</v>
      </c>
      <c r="C696" s="47">
        <v>-3.63</v>
      </c>
      <c r="D696" s="47">
        <v>0.01</v>
      </c>
      <c r="P696" s="45">
        <v>202009</v>
      </c>
      <c r="Q696">
        <f>'Q2 DATA 1965-2021'!O677-'Q2 DATA 1965-2021'!AM677</f>
        <v>-2.5</v>
      </c>
      <c r="R696" s="47">
        <v>-3.63</v>
      </c>
      <c r="S696" s="47">
        <v>0.01</v>
      </c>
      <c r="AE696" s="45">
        <v>202009</v>
      </c>
      <c r="AF696">
        <f>'Q2 DATA 1965-2021'!P677-'Q2 DATA 1965-2021'!AM677</f>
        <v>-2.15</v>
      </c>
      <c r="AG696" s="47">
        <v>-3.63</v>
      </c>
      <c r="AH696" s="47">
        <v>0.01</v>
      </c>
      <c r="AT696" s="45">
        <v>202009</v>
      </c>
      <c r="AU696">
        <f>'Q2 DATA 1965-2021'!Q677-'Q2 DATA 1965-2021'!AM677</f>
        <v>-4.47</v>
      </c>
      <c r="AV696" s="47">
        <v>-3.63</v>
      </c>
      <c r="AW696" s="47">
        <v>0.01</v>
      </c>
      <c r="BI696" s="45">
        <v>202009</v>
      </c>
      <c r="BJ696">
        <f>'Q2 DATA 1965-2021'!R677-'Q2 DATA 1965-2021'!AM677</f>
        <v>-5.6</v>
      </c>
      <c r="BK696" s="47">
        <v>-3.63</v>
      </c>
      <c r="BL696" s="47">
        <v>0.01</v>
      </c>
    </row>
    <row r="697" spans="1:64" x14ac:dyDescent="0.2">
      <c r="A697" s="45">
        <v>202010</v>
      </c>
      <c r="B697">
        <f>'Q2 DATA 1965-2021'!N678-'Q2 DATA 1965-2021'!AM678</f>
        <v>-3.8499999999999996</v>
      </c>
      <c r="C697" s="47">
        <v>-2.1</v>
      </c>
      <c r="D697" s="47">
        <v>0.01</v>
      </c>
      <c r="P697" s="45">
        <v>202010</v>
      </c>
      <c r="Q697">
        <f>'Q2 DATA 1965-2021'!O678-'Q2 DATA 1965-2021'!AM678</f>
        <v>0.49</v>
      </c>
      <c r="R697" s="47">
        <v>-2.1</v>
      </c>
      <c r="S697" s="47">
        <v>0.01</v>
      </c>
      <c r="AE697" s="45">
        <v>202010</v>
      </c>
      <c r="AF697">
        <f>'Q2 DATA 1965-2021'!P678-'Q2 DATA 1965-2021'!AM678</f>
        <v>0.63</v>
      </c>
      <c r="AG697" s="47">
        <v>-2.1</v>
      </c>
      <c r="AH697" s="47">
        <v>0.01</v>
      </c>
      <c r="AT697" s="45">
        <v>202010</v>
      </c>
      <c r="AU697">
        <f>'Q2 DATA 1965-2021'!Q678-'Q2 DATA 1965-2021'!AM678</f>
        <v>-0.82000000000000006</v>
      </c>
      <c r="AV697" s="47">
        <v>-2.1</v>
      </c>
      <c r="AW697" s="47">
        <v>0.01</v>
      </c>
      <c r="BI697" s="45">
        <v>202010</v>
      </c>
      <c r="BJ697">
        <f>'Q2 DATA 1965-2021'!R678-'Q2 DATA 1965-2021'!AM678</f>
        <v>2.2800000000000002</v>
      </c>
      <c r="BK697" s="47">
        <v>-2.1</v>
      </c>
      <c r="BL697" s="47">
        <v>0.01</v>
      </c>
    </row>
    <row r="698" spans="1:64" x14ac:dyDescent="0.2">
      <c r="A698" s="45">
        <v>202011</v>
      </c>
      <c r="B698">
        <f>'Q2 DATA 1965-2021'!N679-'Q2 DATA 1965-2021'!AM679</f>
        <v>10.99</v>
      </c>
      <c r="C698" s="47">
        <v>12.47</v>
      </c>
      <c r="D698" s="47">
        <v>0.01</v>
      </c>
      <c r="P698" s="45">
        <v>202011</v>
      </c>
      <c r="Q698">
        <f>'Q2 DATA 1965-2021'!O679-'Q2 DATA 1965-2021'!AM679</f>
        <v>10.950000000000001</v>
      </c>
      <c r="R698" s="47">
        <v>12.47</v>
      </c>
      <c r="S698" s="47">
        <v>0.01</v>
      </c>
      <c r="AE698" s="45">
        <v>202011</v>
      </c>
      <c r="AF698">
        <f>'Q2 DATA 1965-2021'!P679-'Q2 DATA 1965-2021'!AM679</f>
        <v>14.98</v>
      </c>
      <c r="AG698" s="47">
        <v>12.47</v>
      </c>
      <c r="AH698" s="47">
        <v>0.01</v>
      </c>
      <c r="AT698" s="45">
        <v>202011</v>
      </c>
      <c r="AU698">
        <f>'Q2 DATA 1965-2021'!Q679-'Q2 DATA 1965-2021'!AM679</f>
        <v>16.34</v>
      </c>
      <c r="AV698" s="47">
        <v>12.47</v>
      </c>
      <c r="AW698" s="47">
        <v>0.01</v>
      </c>
      <c r="BI698" s="45">
        <v>202011</v>
      </c>
      <c r="BJ698">
        <f>'Q2 DATA 1965-2021'!R679-'Q2 DATA 1965-2021'!AM679</f>
        <v>21.56</v>
      </c>
      <c r="BK698" s="47">
        <v>12.47</v>
      </c>
      <c r="BL698" s="47">
        <v>0.01</v>
      </c>
    </row>
    <row r="699" spans="1:64" x14ac:dyDescent="0.2">
      <c r="A699" s="45">
        <v>202012</v>
      </c>
      <c r="B699">
        <f>'Q2 DATA 1965-2021'!N680-'Q2 DATA 1965-2021'!AM680</f>
        <v>5.36</v>
      </c>
      <c r="C699" s="47">
        <v>4.63</v>
      </c>
      <c r="D699" s="47">
        <v>0.01</v>
      </c>
      <c r="P699" s="45">
        <v>202012</v>
      </c>
      <c r="Q699">
        <f>'Q2 DATA 1965-2021'!O680-'Q2 DATA 1965-2021'!AM680</f>
        <v>3.1500000000000004</v>
      </c>
      <c r="R699" s="47">
        <v>4.63</v>
      </c>
      <c r="S699" s="47">
        <v>0.01</v>
      </c>
      <c r="AE699" s="45">
        <v>202012</v>
      </c>
      <c r="AF699">
        <f>'Q2 DATA 1965-2021'!P680-'Q2 DATA 1965-2021'!AM680</f>
        <v>4.25</v>
      </c>
      <c r="AG699" s="47">
        <v>4.63</v>
      </c>
      <c r="AH699" s="47">
        <v>0.01</v>
      </c>
      <c r="AT699" s="45">
        <v>202012</v>
      </c>
      <c r="AU699">
        <f>'Q2 DATA 1965-2021'!Q680-'Q2 DATA 1965-2021'!AM680</f>
        <v>4.55</v>
      </c>
      <c r="AV699" s="47">
        <v>4.63</v>
      </c>
      <c r="AW699" s="47">
        <v>0.01</v>
      </c>
      <c r="BI699" s="45">
        <v>202012</v>
      </c>
      <c r="BJ699">
        <f>'Q2 DATA 1965-2021'!R680-'Q2 DATA 1965-2021'!AM680</f>
        <v>7.32</v>
      </c>
      <c r="BK699" s="47">
        <v>4.63</v>
      </c>
      <c r="BL699" s="47">
        <v>0.01</v>
      </c>
    </row>
    <row r="700" spans="1:64" x14ac:dyDescent="0.2">
      <c r="A700" s="45">
        <v>202101</v>
      </c>
      <c r="B700">
        <f>'Q2 DATA 1965-2021'!N681-'Q2 DATA 1965-2021'!AM681</f>
        <v>-0.81</v>
      </c>
      <c r="C700" s="47">
        <v>-0.03</v>
      </c>
      <c r="D700" s="47">
        <v>0.01</v>
      </c>
      <c r="P700" s="45">
        <v>202101</v>
      </c>
      <c r="Q700">
        <f>'Q2 DATA 1965-2021'!O681-'Q2 DATA 1965-2021'!AM681</f>
        <v>0.39999999999999997</v>
      </c>
      <c r="R700" s="47">
        <v>-0.03</v>
      </c>
      <c r="S700" s="47">
        <v>0.01</v>
      </c>
      <c r="AE700" s="45">
        <v>202101</v>
      </c>
      <c r="AF700">
        <f>'Q2 DATA 1965-2021'!P681-'Q2 DATA 1965-2021'!AM681</f>
        <v>-0.72</v>
      </c>
      <c r="AG700" s="47">
        <v>-0.03</v>
      </c>
      <c r="AH700" s="47">
        <v>0.01</v>
      </c>
      <c r="AT700" s="45">
        <v>202101</v>
      </c>
      <c r="AU700">
        <f>'Q2 DATA 1965-2021'!Q681-'Q2 DATA 1965-2021'!AM681</f>
        <v>1.38</v>
      </c>
      <c r="AV700" s="47">
        <v>-0.03</v>
      </c>
      <c r="AW700" s="47">
        <v>0.01</v>
      </c>
      <c r="BI700" s="45">
        <v>202101</v>
      </c>
      <c r="BJ700">
        <f>'Q2 DATA 1965-2021'!R681-'Q2 DATA 1965-2021'!AM681</f>
        <v>4.7300000000000004</v>
      </c>
      <c r="BK700" s="47">
        <v>-0.03</v>
      </c>
      <c r="BL700" s="47">
        <v>0.01</v>
      </c>
    </row>
    <row r="701" spans="1:64" x14ac:dyDescent="0.2">
      <c r="A701" s="45">
        <v>202102</v>
      </c>
      <c r="B701">
        <f>'Q2 DATA 1965-2021'!N682-'Q2 DATA 1965-2021'!AM682</f>
        <v>-0.2</v>
      </c>
      <c r="C701" s="47">
        <v>2.78</v>
      </c>
      <c r="D701" s="47">
        <v>0</v>
      </c>
      <c r="P701" s="45">
        <v>202102</v>
      </c>
      <c r="Q701">
        <f>'Q2 DATA 1965-2021'!O682-'Q2 DATA 1965-2021'!AM682</f>
        <v>4.2300000000000004</v>
      </c>
      <c r="R701" s="47">
        <v>2.78</v>
      </c>
      <c r="S701" s="47">
        <v>0</v>
      </c>
      <c r="AE701" s="45">
        <v>202102</v>
      </c>
      <c r="AF701">
        <f>'Q2 DATA 1965-2021'!P682-'Q2 DATA 1965-2021'!AM682</f>
        <v>7.52</v>
      </c>
      <c r="AG701" s="47">
        <v>2.78</v>
      </c>
      <c r="AH701" s="47">
        <v>0</v>
      </c>
      <c r="AT701" s="45">
        <v>202102</v>
      </c>
      <c r="AU701">
        <f>'Q2 DATA 1965-2021'!Q682-'Q2 DATA 1965-2021'!AM682</f>
        <v>9.41</v>
      </c>
      <c r="AV701" s="47">
        <v>2.78</v>
      </c>
      <c r="AW701" s="47">
        <v>0</v>
      </c>
      <c r="BI701" s="45">
        <v>202102</v>
      </c>
      <c r="BJ701">
        <f>'Q2 DATA 1965-2021'!R682-'Q2 DATA 1965-2021'!AM682</f>
        <v>11.97</v>
      </c>
      <c r="BK701" s="47">
        <v>2.78</v>
      </c>
      <c r="BL701" s="47">
        <v>0</v>
      </c>
    </row>
    <row r="702" spans="1:64" x14ac:dyDescent="0.2">
      <c r="A702" s="45">
        <v>202103</v>
      </c>
      <c r="B702">
        <f>'Q2 DATA 1965-2021'!N683-'Q2 DATA 1965-2021'!AM683</f>
        <v>1.71</v>
      </c>
      <c r="C702" s="47">
        <v>3.08</v>
      </c>
      <c r="D702" s="47">
        <v>0</v>
      </c>
      <c r="P702" s="45">
        <v>202103</v>
      </c>
      <c r="Q702">
        <f>'Q2 DATA 1965-2021'!O683-'Q2 DATA 1965-2021'!AM683</f>
        <v>3.86</v>
      </c>
      <c r="R702" s="47">
        <v>3.08</v>
      </c>
      <c r="S702" s="47">
        <v>0</v>
      </c>
      <c r="AE702" s="45">
        <v>202103</v>
      </c>
      <c r="AF702">
        <f>'Q2 DATA 1965-2021'!P683-'Q2 DATA 1965-2021'!AM683</f>
        <v>5.27</v>
      </c>
      <c r="AG702" s="47">
        <v>3.08</v>
      </c>
      <c r="AH702" s="47">
        <v>0</v>
      </c>
      <c r="AT702" s="45">
        <v>202103</v>
      </c>
      <c r="AU702">
        <f>'Q2 DATA 1965-2021'!Q683-'Q2 DATA 1965-2021'!AM683</f>
        <v>6.87</v>
      </c>
      <c r="AV702" s="47">
        <v>3.08</v>
      </c>
      <c r="AW702" s="47">
        <v>0</v>
      </c>
      <c r="BI702" s="45">
        <v>202103</v>
      </c>
      <c r="BJ702">
        <f>'Q2 DATA 1965-2021'!R683-'Q2 DATA 1965-2021'!AM683</f>
        <v>6.82</v>
      </c>
      <c r="BK702" s="47">
        <v>3.08</v>
      </c>
      <c r="BL702" s="47">
        <v>0</v>
      </c>
    </row>
    <row r="703" spans="1:64" x14ac:dyDescent="0.2">
      <c r="A703" s="45">
        <v>202104</v>
      </c>
      <c r="B703">
        <f>'Q2 DATA 1965-2021'!N684-'Q2 DATA 1965-2021'!AM684</f>
        <v>5.85</v>
      </c>
      <c r="C703" s="47">
        <v>4.93</v>
      </c>
      <c r="D703" s="47">
        <v>0</v>
      </c>
      <c r="P703" s="45">
        <v>202104</v>
      </c>
      <c r="Q703">
        <f>'Q2 DATA 1965-2021'!O684-'Q2 DATA 1965-2021'!AM684</f>
        <v>4.8499999999999996</v>
      </c>
      <c r="R703" s="47">
        <v>4.93</v>
      </c>
      <c r="S703" s="47">
        <v>0</v>
      </c>
      <c r="AE703" s="45">
        <v>202104</v>
      </c>
      <c r="AF703">
        <f>'Q2 DATA 1965-2021'!P684-'Q2 DATA 1965-2021'!AM684</f>
        <v>4.2</v>
      </c>
      <c r="AG703" s="47">
        <v>4.93</v>
      </c>
      <c r="AH703" s="47">
        <v>0</v>
      </c>
      <c r="AT703" s="45">
        <v>202104</v>
      </c>
      <c r="AU703">
        <f>'Q2 DATA 1965-2021'!Q684-'Q2 DATA 1965-2021'!AM684</f>
        <v>4.09</v>
      </c>
      <c r="AV703" s="47">
        <v>4.93</v>
      </c>
      <c r="AW703" s="47">
        <v>0</v>
      </c>
      <c r="BI703" s="45">
        <v>202104</v>
      </c>
      <c r="BJ703">
        <f>'Q2 DATA 1965-2021'!R684-'Q2 DATA 1965-2021'!AM684</f>
        <v>4.0599999999999996</v>
      </c>
      <c r="BK703" s="47">
        <v>4.93</v>
      </c>
      <c r="BL703" s="47">
        <v>0</v>
      </c>
    </row>
    <row r="704" spans="1:64" x14ac:dyDescent="0.2">
      <c r="A704" s="45">
        <v>202105</v>
      </c>
      <c r="B704">
        <f>'Q2 DATA 1965-2021'!N685-'Q2 DATA 1965-2021'!AM685</f>
        <v>-1.37</v>
      </c>
      <c r="C704" s="47">
        <v>0.28999999999999998</v>
      </c>
      <c r="D704" s="47">
        <v>0</v>
      </c>
      <c r="P704" s="45">
        <v>202105</v>
      </c>
      <c r="Q704">
        <f>'Q2 DATA 1965-2021'!O685-'Q2 DATA 1965-2021'!AM685</f>
        <v>0.54</v>
      </c>
      <c r="R704" s="47">
        <v>0.28999999999999998</v>
      </c>
      <c r="S704" s="47">
        <v>0</v>
      </c>
      <c r="AE704" s="45">
        <v>202105</v>
      </c>
      <c r="AF704">
        <f>'Q2 DATA 1965-2021'!P685-'Q2 DATA 1965-2021'!AM685</f>
        <v>2.71</v>
      </c>
      <c r="AG704" s="47">
        <v>0.28999999999999998</v>
      </c>
      <c r="AH704" s="47">
        <v>0</v>
      </c>
      <c r="AT704" s="45">
        <v>202105</v>
      </c>
      <c r="AU704">
        <f>'Q2 DATA 1965-2021'!Q685-'Q2 DATA 1965-2021'!AM685</f>
        <v>3.44</v>
      </c>
      <c r="AV704" s="47">
        <v>0.28999999999999998</v>
      </c>
      <c r="AW704" s="47">
        <v>0</v>
      </c>
      <c r="BI704" s="45">
        <v>202105</v>
      </c>
      <c r="BJ704">
        <f>'Q2 DATA 1965-2021'!R685-'Q2 DATA 1965-2021'!AM685</f>
        <v>7.17</v>
      </c>
      <c r="BK704" s="47">
        <v>0.28999999999999998</v>
      </c>
      <c r="BL704" s="47">
        <v>0</v>
      </c>
    </row>
    <row r="705" spans="1:64" x14ac:dyDescent="0.2">
      <c r="A705" s="45">
        <v>202106</v>
      </c>
      <c r="B705">
        <f>'Q2 DATA 1965-2021'!N686-'Q2 DATA 1965-2021'!AM686</f>
        <v>5.68</v>
      </c>
      <c r="C705" s="47">
        <v>2.75</v>
      </c>
      <c r="D705" s="47">
        <v>0</v>
      </c>
      <c r="P705" s="45">
        <v>202106</v>
      </c>
      <c r="Q705">
        <f>'Q2 DATA 1965-2021'!O686-'Q2 DATA 1965-2021'!AM686</f>
        <v>0.96</v>
      </c>
      <c r="R705" s="47">
        <v>2.75</v>
      </c>
      <c r="S705" s="47">
        <v>0</v>
      </c>
      <c r="AE705" s="45">
        <v>202106</v>
      </c>
      <c r="AF705">
        <f>'Q2 DATA 1965-2021'!P686-'Q2 DATA 1965-2021'!AM686</f>
        <v>-1.82</v>
      </c>
      <c r="AG705" s="47">
        <v>2.75</v>
      </c>
      <c r="AH705" s="47">
        <v>0</v>
      </c>
      <c r="AT705" s="45">
        <v>202106</v>
      </c>
      <c r="AU705">
        <f>'Q2 DATA 1965-2021'!Q686-'Q2 DATA 1965-2021'!AM686</f>
        <v>-2.5299999999999998</v>
      </c>
      <c r="AV705" s="47">
        <v>2.75</v>
      </c>
      <c r="AW705" s="47">
        <v>0</v>
      </c>
      <c r="BI705" s="45">
        <v>202106</v>
      </c>
      <c r="BJ705">
        <f>'Q2 DATA 1965-2021'!R686-'Q2 DATA 1965-2021'!AM686</f>
        <v>-3.24</v>
      </c>
      <c r="BK705" s="47">
        <v>2.75</v>
      </c>
      <c r="BL705" s="47">
        <v>0</v>
      </c>
    </row>
    <row r="706" spans="1:64" x14ac:dyDescent="0.2">
      <c r="A706" s="45">
        <v>202107</v>
      </c>
      <c r="B706">
        <f>'Q2 DATA 1965-2021'!N687-'Q2 DATA 1965-2021'!AM687</f>
        <v>2.68</v>
      </c>
      <c r="C706" s="47">
        <v>1.27</v>
      </c>
      <c r="D706" s="47">
        <v>0</v>
      </c>
      <c r="P706" s="45">
        <v>202107</v>
      </c>
      <c r="Q706">
        <f>'Q2 DATA 1965-2021'!O687-'Q2 DATA 1965-2021'!AM687</f>
        <v>2.64</v>
      </c>
      <c r="R706" s="47">
        <v>1.27</v>
      </c>
      <c r="S706" s="47">
        <v>0</v>
      </c>
      <c r="AE706" s="45">
        <v>202107</v>
      </c>
      <c r="AF706">
        <f>'Q2 DATA 1965-2021'!P687-'Q2 DATA 1965-2021'!AM687</f>
        <v>-0.3</v>
      </c>
      <c r="AG706" s="47">
        <v>1.27</v>
      </c>
      <c r="AH706" s="47">
        <v>0</v>
      </c>
      <c r="AT706" s="45">
        <v>202107</v>
      </c>
      <c r="AU706">
        <f>'Q2 DATA 1965-2021'!Q687-'Q2 DATA 1965-2021'!AM687</f>
        <v>-1.25</v>
      </c>
      <c r="AV706" s="47">
        <v>1.27</v>
      </c>
      <c r="AW706" s="47">
        <v>0</v>
      </c>
      <c r="BI706" s="45">
        <v>202107</v>
      </c>
      <c r="BJ706">
        <f>'Q2 DATA 1965-2021'!R687-'Q2 DATA 1965-2021'!AM687</f>
        <v>-3.77</v>
      </c>
      <c r="BK706" s="47">
        <v>1.27</v>
      </c>
      <c r="BL706" s="47">
        <v>0</v>
      </c>
    </row>
    <row r="707" spans="1:64" x14ac:dyDescent="0.2">
      <c r="A707" s="45">
        <v>202108</v>
      </c>
      <c r="B707">
        <f>'Q2 DATA 1965-2021'!N688-'Q2 DATA 1965-2021'!AM688</f>
        <v>3.25</v>
      </c>
      <c r="C707" s="47">
        <v>2.91</v>
      </c>
      <c r="D707" s="47">
        <v>0</v>
      </c>
      <c r="P707" s="45">
        <v>202108</v>
      </c>
      <c r="Q707">
        <f>'Q2 DATA 1965-2021'!O688-'Q2 DATA 1965-2021'!AM688</f>
        <v>3.71</v>
      </c>
      <c r="R707" s="47">
        <v>2.91</v>
      </c>
      <c r="S707" s="47">
        <v>0</v>
      </c>
      <c r="AE707" s="45">
        <v>202108</v>
      </c>
      <c r="AF707">
        <f>'Q2 DATA 1965-2021'!P688-'Q2 DATA 1965-2021'!AM688</f>
        <v>1.04</v>
      </c>
      <c r="AG707" s="47">
        <v>2.91</v>
      </c>
      <c r="AH707" s="47">
        <v>0</v>
      </c>
      <c r="AT707" s="45">
        <v>202108</v>
      </c>
      <c r="AU707">
        <f>'Q2 DATA 1965-2021'!Q688-'Q2 DATA 1965-2021'!AM688</f>
        <v>1.57</v>
      </c>
      <c r="AV707" s="47">
        <v>2.91</v>
      </c>
      <c r="AW707" s="47">
        <v>0</v>
      </c>
      <c r="BI707" s="45">
        <v>202108</v>
      </c>
      <c r="BJ707">
        <f>'Q2 DATA 1965-2021'!R688-'Q2 DATA 1965-2021'!AM688</f>
        <v>4.1900000000000004</v>
      </c>
      <c r="BK707" s="47">
        <v>2.91</v>
      </c>
      <c r="BL707" s="47">
        <v>0</v>
      </c>
    </row>
    <row r="708" spans="1:64" x14ac:dyDescent="0.2">
      <c r="A708" s="45">
        <v>202109</v>
      </c>
      <c r="B708">
        <f>'Q2 DATA 1965-2021'!N689-'Q2 DATA 1965-2021'!AM689</f>
        <v>-5.18</v>
      </c>
      <c r="C708" s="47">
        <v>-4.37</v>
      </c>
      <c r="D708" s="47">
        <v>0</v>
      </c>
      <c r="P708" s="45">
        <v>202109</v>
      </c>
      <c r="Q708">
        <f>'Q2 DATA 1965-2021'!O689-'Q2 DATA 1965-2021'!AM689</f>
        <v>-5.94</v>
      </c>
      <c r="R708" s="47">
        <v>-4.37</v>
      </c>
      <c r="S708" s="47">
        <v>0</v>
      </c>
      <c r="AE708" s="45">
        <v>202109</v>
      </c>
      <c r="AF708">
        <f>'Q2 DATA 1965-2021'!P689-'Q2 DATA 1965-2021'!AM689</f>
        <v>-3.77</v>
      </c>
      <c r="AG708" s="47">
        <v>-4.37</v>
      </c>
      <c r="AH708" s="47">
        <v>0</v>
      </c>
      <c r="AT708" s="45">
        <v>202109</v>
      </c>
      <c r="AU708">
        <f>'Q2 DATA 1965-2021'!Q689-'Q2 DATA 1965-2021'!AM689</f>
        <v>-1.45</v>
      </c>
      <c r="AV708" s="47">
        <v>-4.37</v>
      </c>
      <c r="AW708" s="47">
        <v>0</v>
      </c>
      <c r="BI708" s="45">
        <v>202109</v>
      </c>
      <c r="BJ708">
        <f>'Q2 DATA 1965-2021'!R689-'Q2 DATA 1965-2021'!AM689</f>
        <v>1.0900000000000001</v>
      </c>
      <c r="BK708" s="47">
        <v>-4.37</v>
      </c>
      <c r="BL708" s="47">
        <v>0</v>
      </c>
    </row>
    <row r="709" spans="1:64" x14ac:dyDescent="0.2">
      <c r="A709" s="45">
        <v>202110</v>
      </c>
      <c r="B709">
        <f>'Q2 DATA 1965-2021'!N690-'Q2 DATA 1965-2021'!AM690</f>
        <v>8.52</v>
      </c>
      <c r="C709" s="47">
        <v>6.65</v>
      </c>
      <c r="D709" s="47">
        <v>0</v>
      </c>
      <c r="P709" s="45">
        <v>202110</v>
      </c>
      <c r="Q709">
        <f>'Q2 DATA 1965-2021'!O690-'Q2 DATA 1965-2021'!AM690</f>
        <v>5.41</v>
      </c>
      <c r="R709" s="47">
        <v>6.65</v>
      </c>
      <c r="S709" s="47">
        <v>0</v>
      </c>
      <c r="AE709" s="45">
        <v>202110</v>
      </c>
      <c r="AF709">
        <f>'Q2 DATA 1965-2021'!P690-'Q2 DATA 1965-2021'!AM690</f>
        <v>2.1800000000000002</v>
      </c>
      <c r="AG709" s="47">
        <v>6.65</v>
      </c>
      <c r="AH709" s="47">
        <v>0</v>
      </c>
      <c r="AT709" s="45">
        <v>202110</v>
      </c>
      <c r="AU709">
        <f>'Q2 DATA 1965-2021'!Q690-'Q2 DATA 1965-2021'!AM690</f>
        <v>5.23</v>
      </c>
      <c r="AV709" s="47">
        <v>6.65</v>
      </c>
      <c r="AW709" s="47">
        <v>0</v>
      </c>
      <c r="BI709" s="45">
        <v>202110</v>
      </c>
      <c r="BJ709">
        <f>'Q2 DATA 1965-2021'!R690-'Q2 DATA 1965-2021'!AM690</f>
        <v>6.19</v>
      </c>
      <c r="BK709" s="47">
        <v>6.65</v>
      </c>
      <c r="BL709" s="47">
        <v>0</v>
      </c>
    </row>
    <row r="710" spans="1:64" x14ac:dyDescent="0.2">
      <c r="A710" s="45">
        <v>202111</v>
      </c>
      <c r="B710">
        <f>'Q2 DATA 1965-2021'!N691-'Q2 DATA 1965-2021'!AM691</f>
        <v>0.37</v>
      </c>
      <c r="C710" s="47">
        <v>-1.55</v>
      </c>
      <c r="D710" s="47">
        <v>0</v>
      </c>
      <c r="P710" s="45">
        <v>202111</v>
      </c>
      <c r="Q710">
        <f>'Q2 DATA 1965-2021'!O691-'Q2 DATA 1965-2021'!AM691</f>
        <v>-2.87</v>
      </c>
      <c r="R710" s="47">
        <v>-1.55</v>
      </c>
      <c r="S710" s="47">
        <v>0</v>
      </c>
      <c r="AE710" s="45">
        <v>202111</v>
      </c>
      <c r="AF710">
        <f>'Q2 DATA 1965-2021'!P691-'Q2 DATA 1965-2021'!AM691</f>
        <v>-2.73</v>
      </c>
      <c r="AG710" s="47">
        <v>-1.55</v>
      </c>
      <c r="AH710" s="47">
        <v>0</v>
      </c>
      <c r="AT710" s="45">
        <v>202111</v>
      </c>
      <c r="AU710">
        <f>'Q2 DATA 1965-2021'!Q691-'Q2 DATA 1965-2021'!AM691</f>
        <v>-3.97</v>
      </c>
      <c r="AV710" s="47">
        <v>-1.55</v>
      </c>
      <c r="AW710" s="47">
        <v>0</v>
      </c>
      <c r="BI710" s="45">
        <v>202111</v>
      </c>
      <c r="BJ710">
        <f>'Q2 DATA 1965-2021'!R691-'Q2 DATA 1965-2021'!AM691</f>
        <v>-5.72</v>
      </c>
      <c r="BK710" s="47">
        <v>-1.55</v>
      </c>
      <c r="BL710" s="47">
        <v>0</v>
      </c>
    </row>
    <row r="711" spans="1:64" x14ac:dyDescent="0.2">
      <c r="A711" s="45">
        <v>202112</v>
      </c>
      <c r="B711">
        <f>'Q2 DATA 1965-2021'!N692-'Q2 DATA 1965-2021'!AM692</f>
        <v>1.89</v>
      </c>
      <c r="C711" s="47">
        <v>3.1</v>
      </c>
      <c r="D711" s="51">
        <v>0.01</v>
      </c>
      <c r="P711" s="45">
        <v>202112</v>
      </c>
      <c r="Q711">
        <f>'Q2 DATA 1965-2021'!O692-'Q2 DATA 1965-2021'!AM692</f>
        <v>5.1800000000000006</v>
      </c>
      <c r="R711" s="47">
        <v>3.1</v>
      </c>
      <c r="S711" s="51">
        <v>0.01</v>
      </c>
      <c r="AE711" s="45">
        <v>202112</v>
      </c>
      <c r="AF711">
        <f>'Q2 DATA 1965-2021'!P692-'Q2 DATA 1965-2021'!AM692</f>
        <v>6.17</v>
      </c>
      <c r="AG711" s="47">
        <v>3.1</v>
      </c>
      <c r="AH711" s="51">
        <v>0.01</v>
      </c>
      <c r="AT711" s="45">
        <v>202112</v>
      </c>
      <c r="AU711">
        <f>'Q2 DATA 1965-2021'!Q692-'Q2 DATA 1965-2021'!AM692</f>
        <v>5.8500000000000005</v>
      </c>
      <c r="AV711" s="47">
        <v>3.1</v>
      </c>
      <c r="AW711" s="51">
        <v>0.01</v>
      </c>
      <c r="BI711" s="45">
        <v>202112</v>
      </c>
      <c r="BJ711">
        <f>'Q2 DATA 1965-2021'!R692-'Q2 DATA 1965-2021'!AM692</f>
        <v>2.64</v>
      </c>
      <c r="BK711" s="47">
        <v>3.1</v>
      </c>
      <c r="BL711" s="51">
        <v>0.01</v>
      </c>
    </row>
  </sheetData>
  <mergeCells count="6">
    <mergeCell ref="BI25:BL25"/>
    <mergeCell ref="F3:M7"/>
    <mergeCell ref="A25:D25"/>
    <mergeCell ref="P25:S25"/>
    <mergeCell ref="AE25:AH25"/>
    <mergeCell ref="AT25:AW25"/>
  </mergeCells>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BEFE3-A9EB-084B-971F-B1840F8229B8}">
  <sheetPr>
    <tabColor theme="9" tint="0.59999389629810485"/>
  </sheetPr>
  <dimension ref="A1:BV709"/>
  <sheetViews>
    <sheetView zoomScale="75" zoomScaleNormal="108" workbookViewId="0">
      <selection activeCell="L25" sqref="L25"/>
    </sheetView>
  </sheetViews>
  <sheetFormatPr baseColWidth="10" defaultColWidth="10.83203125" defaultRowHeight="16" x14ac:dyDescent="0.2"/>
  <cols>
    <col min="1" max="1" width="12.83203125" customWidth="1"/>
    <col min="2" max="2" width="28.6640625" customWidth="1"/>
  </cols>
  <sheetData>
    <row r="1" spans="1:14" ht="17" thickBot="1" x14ac:dyDescent="0.25">
      <c r="A1" t="s">
        <v>163</v>
      </c>
      <c r="B1" t="s">
        <v>159</v>
      </c>
      <c r="C1" t="s">
        <v>160</v>
      </c>
      <c r="D1" t="s">
        <v>164</v>
      </c>
      <c r="F1" s="56" t="s">
        <v>81</v>
      </c>
    </row>
    <row r="2" spans="1:14" ht="17" thickBot="1" x14ac:dyDescent="0.25">
      <c r="A2" t="s">
        <v>37</v>
      </c>
      <c r="B2" s="64">
        <f>'ANSWER 2 (PART 1)'!B15</f>
        <v>0.87564327485380111</v>
      </c>
      <c r="C2">
        <f>G42</f>
        <v>1.0733725631016633</v>
      </c>
      <c r="D2">
        <v>-0.11318612613085455</v>
      </c>
    </row>
    <row r="3" spans="1:14" ht="16" customHeight="1" x14ac:dyDescent="0.2">
      <c r="A3" t="s">
        <v>38</v>
      </c>
      <c r="B3" s="64">
        <f>'ANSWER 2 (PART 1)'!B16</f>
        <v>0.9838011695906429</v>
      </c>
      <c r="C3">
        <f>V42</f>
        <v>0.92734728207453643</v>
      </c>
      <c r="D3">
        <v>7.9378223810220305E-2</v>
      </c>
      <c r="F3" s="205" t="s">
        <v>190</v>
      </c>
      <c r="G3" s="206"/>
      <c r="H3" s="206"/>
      <c r="I3" s="206"/>
      <c r="J3" s="206"/>
      <c r="K3" s="206"/>
      <c r="L3" s="206"/>
      <c r="M3" s="206"/>
      <c r="N3" s="207"/>
    </row>
    <row r="4" spans="1:14" x14ac:dyDescent="0.2">
      <c r="A4" t="s">
        <v>39</v>
      </c>
      <c r="B4" s="64">
        <f>'ANSWER 2 (PART 1)'!B17</f>
        <v>0.9497514619883044</v>
      </c>
      <c r="C4">
        <f>AK42</f>
        <v>0.90668942076910497</v>
      </c>
      <c r="D4">
        <v>5.7269303670349436E-2</v>
      </c>
      <c r="F4" s="208"/>
      <c r="G4" s="209"/>
      <c r="H4" s="209"/>
      <c r="I4" s="209"/>
      <c r="J4" s="209"/>
      <c r="K4" s="209"/>
      <c r="L4" s="209"/>
      <c r="M4" s="209"/>
      <c r="N4" s="210"/>
    </row>
    <row r="5" spans="1:14" x14ac:dyDescent="0.2">
      <c r="A5" t="s">
        <v>40</v>
      </c>
      <c r="B5" s="64">
        <f>'ANSWER 2 (PART 1)'!B18</f>
        <v>1.1302777777777777</v>
      </c>
      <c r="C5">
        <f>AZ42</f>
        <v>0.89721479793809811</v>
      </c>
      <c r="D5">
        <v>0.24327220078832479</v>
      </c>
      <c r="F5" s="208"/>
      <c r="G5" s="209"/>
      <c r="H5" s="209"/>
      <c r="I5" s="209"/>
      <c r="J5" s="209"/>
      <c r="K5" s="209"/>
      <c r="L5" s="209"/>
      <c r="M5" s="209"/>
      <c r="N5" s="210"/>
    </row>
    <row r="6" spans="1:14" x14ac:dyDescent="0.2">
      <c r="A6" t="s">
        <v>41</v>
      </c>
      <c r="B6" s="64">
        <f>'ANSWER 2 (PART 1)'!B19</f>
        <v>1.2173538011695912</v>
      </c>
      <c r="C6">
        <f>BO42</f>
        <v>0.99669526681397913</v>
      </c>
      <c r="D6">
        <v>0.27284589526280156</v>
      </c>
      <c r="F6" s="208"/>
      <c r="G6" s="209"/>
      <c r="H6" s="209"/>
      <c r="I6" s="209"/>
      <c r="J6" s="209"/>
      <c r="K6" s="209"/>
      <c r="L6" s="209"/>
      <c r="M6" s="209"/>
      <c r="N6" s="210"/>
    </row>
    <row r="7" spans="1:14" x14ac:dyDescent="0.2">
      <c r="F7" s="208"/>
      <c r="G7" s="209"/>
      <c r="H7" s="209"/>
      <c r="I7" s="209"/>
      <c r="J7" s="209"/>
      <c r="K7" s="209"/>
      <c r="L7" s="209"/>
      <c r="M7" s="209"/>
      <c r="N7" s="210"/>
    </row>
    <row r="8" spans="1:14" x14ac:dyDescent="0.2">
      <c r="F8" s="208"/>
      <c r="G8" s="209"/>
      <c r="H8" s="209"/>
      <c r="I8" s="209"/>
      <c r="J8" s="209"/>
      <c r="K8" s="209"/>
      <c r="L8" s="209"/>
      <c r="M8" s="209"/>
      <c r="N8" s="210"/>
    </row>
    <row r="9" spans="1:14" ht="15" customHeight="1" x14ac:dyDescent="0.2">
      <c r="F9" s="208"/>
      <c r="G9" s="209"/>
      <c r="H9" s="209"/>
      <c r="I9" s="209"/>
      <c r="J9" s="209"/>
      <c r="K9" s="209"/>
      <c r="L9" s="209"/>
      <c r="M9" s="209"/>
      <c r="N9" s="210"/>
    </row>
    <row r="10" spans="1:14" ht="15" customHeight="1" x14ac:dyDescent="0.2">
      <c r="F10" s="208"/>
      <c r="G10" s="209"/>
      <c r="H10" s="209"/>
      <c r="I10" s="209"/>
      <c r="J10" s="209"/>
      <c r="K10" s="209"/>
      <c r="L10" s="209"/>
      <c r="M10" s="209"/>
      <c r="N10" s="210"/>
    </row>
    <row r="11" spans="1:14" ht="15" customHeight="1" x14ac:dyDescent="0.2">
      <c r="F11" s="208"/>
      <c r="G11" s="209"/>
      <c r="H11" s="209"/>
      <c r="I11" s="209"/>
      <c r="J11" s="209"/>
      <c r="K11" s="209"/>
      <c r="L11" s="209"/>
      <c r="M11" s="209"/>
      <c r="N11" s="210"/>
    </row>
    <row r="12" spans="1:14" ht="15" customHeight="1" x14ac:dyDescent="0.2">
      <c r="F12" s="208"/>
      <c r="G12" s="209"/>
      <c r="H12" s="209"/>
      <c r="I12" s="209"/>
      <c r="J12" s="209"/>
      <c r="K12" s="209"/>
      <c r="L12" s="209"/>
      <c r="M12" s="209"/>
      <c r="N12" s="210"/>
    </row>
    <row r="13" spans="1:14" ht="15" customHeight="1" thickBot="1" x14ac:dyDescent="0.25">
      <c r="F13" s="211"/>
      <c r="G13" s="212"/>
      <c r="H13" s="212"/>
      <c r="I13" s="212"/>
      <c r="J13" s="212"/>
      <c r="K13" s="212"/>
      <c r="L13" s="212"/>
      <c r="M13" s="212"/>
      <c r="N13" s="213"/>
    </row>
    <row r="14" spans="1:14" ht="15" customHeight="1" x14ac:dyDescent="0.2"/>
    <row r="15" spans="1:14" ht="15" customHeight="1" x14ac:dyDescent="0.2"/>
    <row r="16" spans="1:14" ht="15" customHeight="1" x14ac:dyDescent="0.2"/>
    <row r="17" spans="1:67" ht="15" customHeight="1" x14ac:dyDescent="0.2"/>
    <row r="18" spans="1:67" ht="15" customHeight="1" x14ac:dyDescent="0.2"/>
    <row r="19" spans="1:67" ht="15" customHeight="1" x14ac:dyDescent="0.2"/>
    <row r="20" spans="1:67" ht="15" customHeight="1" x14ac:dyDescent="0.2"/>
    <row r="22" spans="1:67" ht="22" thickBot="1" x14ac:dyDescent="0.3">
      <c r="F22" s="84"/>
      <c r="H22" s="87" t="s">
        <v>164</v>
      </c>
    </row>
    <row r="23" spans="1:67" ht="22" thickBot="1" x14ac:dyDescent="0.3">
      <c r="A23" s="247" t="s">
        <v>154</v>
      </c>
      <c r="B23" s="248"/>
      <c r="C23" s="248"/>
      <c r="D23" s="249"/>
      <c r="F23" s="86"/>
      <c r="H23" s="87" t="s">
        <v>160</v>
      </c>
      <c r="P23" s="247" t="s">
        <v>155</v>
      </c>
      <c r="Q23" s="248"/>
      <c r="R23" s="248"/>
      <c r="S23" s="249"/>
      <c r="AE23" s="247" t="s">
        <v>156</v>
      </c>
      <c r="AF23" s="248"/>
      <c r="AG23" s="248"/>
      <c r="AH23" s="249"/>
      <c r="AT23" s="247" t="s">
        <v>157</v>
      </c>
      <c r="AU23" s="248"/>
      <c r="AV23" s="248"/>
      <c r="AW23" s="249"/>
      <c r="BI23" s="250" t="s">
        <v>158</v>
      </c>
      <c r="BJ23" s="251"/>
      <c r="BK23" s="251"/>
      <c r="BL23" s="251"/>
    </row>
    <row r="24" spans="1:67" ht="17" thickBot="1" x14ac:dyDescent="0.25"/>
    <row r="25" spans="1:67" ht="17" thickBot="1" x14ac:dyDescent="0.25">
      <c r="A25" s="77" t="s">
        <v>118</v>
      </c>
      <c r="B25" s="77" t="s">
        <v>115</v>
      </c>
      <c r="C25" s="77" t="s">
        <v>116</v>
      </c>
      <c r="D25" s="78" t="s">
        <v>117</v>
      </c>
      <c r="F25" t="s">
        <v>119</v>
      </c>
      <c r="P25" s="77" t="s">
        <v>118</v>
      </c>
      <c r="Q25" s="77" t="s">
        <v>115</v>
      </c>
      <c r="R25" s="77" t="s">
        <v>116</v>
      </c>
      <c r="S25" s="78" t="s">
        <v>117</v>
      </c>
      <c r="U25" t="s">
        <v>119</v>
      </c>
      <c r="AE25" s="77" t="s">
        <v>118</v>
      </c>
      <c r="AF25" s="77" t="s">
        <v>115</v>
      </c>
      <c r="AG25" s="77" t="s">
        <v>116</v>
      </c>
      <c r="AH25" s="78" t="s">
        <v>117</v>
      </c>
      <c r="AJ25" t="s">
        <v>119</v>
      </c>
      <c r="AT25" s="77" t="s">
        <v>118</v>
      </c>
      <c r="AU25" s="77" t="s">
        <v>115</v>
      </c>
      <c r="AV25" s="77" t="s">
        <v>116</v>
      </c>
      <c r="AW25" s="78" t="s">
        <v>117</v>
      </c>
      <c r="AY25" t="s">
        <v>119</v>
      </c>
      <c r="BI25" s="77" t="s">
        <v>118</v>
      </c>
      <c r="BJ25" s="77" t="s">
        <v>115</v>
      </c>
      <c r="BK25" s="77" t="s">
        <v>116</v>
      </c>
      <c r="BL25" s="78" t="s">
        <v>117</v>
      </c>
      <c r="BN25" t="s">
        <v>119</v>
      </c>
    </row>
    <row r="26" spans="1:67" ht="17" thickBot="1" x14ac:dyDescent="0.25">
      <c r="A26" s="75">
        <v>196501</v>
      </c>
      <c r="B26">
        <f>'Q2 DATA 1965-2021'!Z9-'Q2 DATA 1965-2021'!AM9</f>
        <v>4.18</v>
      </c>
      <c r="C26" s="76">
        <v>3.54</v>
      </c>
      <c r="D26" s="76">
        <v>0.28000000000000003</v>
      </c>
      <c r="P26" s="75">
        <v>196501</v>
      </c>
      <c r="Q26">
        <f>'Q2 DATA 1965-2021'!AA9-'Q2 DATA 1965-2021'!AM9</f>
        <v>4.92</v>
      </c>
      <c r="R26" s="76">
        <v>3.54</v>
      </c>
      <c r="S26" s="76">
        <v>0.28000000000000003</v>
      </c>
      <c r="AE26" s="75">
        <v>196501</v>
      </c>
      <c r="AF26">
        <f>'Q2 DATA 1965-2021'!AB9-'Q2 DATA 1965-2021'!AM9</f>
        <v>1.05</v>
      </c>
      <c r="AG26" s="76">
        <v>3.54</v>
      </c>
      <c r="AH26" s="76">
        <v>0.28000000000000003</v>
      </c>
      <c r="AT26" s="75">
        <v>196501</v>
      </c>
      <c r="AU26">
        <f>'Q2 DATA 1965-2021'!AC9-'Q2 DATA 1965-2021'!AM9</f>
        <v>2.9000000000000004</v>
      </c>
      <c r="AV26" s="76">
        <v>3.54</v>
      </c>
      <c r="AW26" s="76">
        <v>0.28000000000000003</v>
      </c>
      <c r="BI26" s="75">
        <v>196501</v>
      </c>
      <c r="BJ26">
        <f>'Q2 DATA 1965-2021'!AD9-'Q2 DATA 1965-2021'!AM9</f>
        <v>3.76</v>
      </c>
      <c r="BK26" s="76">
        <v>3.54</v>
      </c>
      <c r="BL26" s="76">
        <v>0.28000000000000003</v>
      </c>
    </row>
    <row r="27" spans="1:67" x14ac:dyDescent="0.2">
      <c r="A27" s="45">
        <v>196502</v>
      </c>
      <c r="B27">
        <f>'Q2 DATA 1965-2021'!Z10-'Q2 DATA 1965-2021'!AM10</f>
        <v>0.72</v>
      </c>
      <c r="C27" s="47">
        <v>0.44</v>
      </c>
      <c r="D27" s="47">
        <v>0.3</v>
      </c>
      <c r="F27" s="81" t="s">
        <v>120</v>
      </c>
      <c r="G27" s="81"/>
      <c r="P27" s="45">
        <v>196502</v>
      </c>
      <c r="Q27">
        <f>'Q2 DATA 1965-2021'!AA10-'Q2 DATA 1965-2021'!AM10</f>
        <v>1.72</v>
      </c>
      <c r="R27" s="47">
        <v>0.44</v>
      </c>
      <c r="S27" s="47">
        <v>0.3</v>
      </c>
      <c r="U27" s="81" t="s">
        <v>120</v>
      </c>
      <c r="V27" s="81"/>
      <c r="AE27" s="45">
        <v>196502</v>
      </c>
      <c r="AF27">
        <f>'Q2 DATA 1965-2021'!AB10-'Q2 DATA 1965-2021'!AM10</f>
        <v>-0.83000000000000007</v>
      </c>
      <c r="AG27" s="47">
        <v>0.44</v>
      </c>
      <c r="AH27" s="47">
        <v>0.3</v>
      </c>
      <c r="AJ27" s="81" t="s">
        <v>120</v>
      </c>
      <c r="AK27" s="81"/>
      <c r="AT27" s="45">
        <v>196502</v>
      </c>
      <c r="AU27">
        <f>'Q2 DATA 1965-2021'!AC10-'Q2 DATA 1965-2021'!AM10</f>
        <v>-0.82000000000000006</v>
      </c>
      <c r="AV27" s="47">
        <v>0.44</v>
      </c>
      <c r="AW27" s="47">
        <v>0.3</v>
      </c>
      <c r="AY27" s="81" t="s">
        <v>120</v>
      </c>
      <c r="AZ27" s="81"/>
      <c r="BI27" s="45">
        <v>196502</v>
      </c>
      <c r="BJ27">
        <f>'Q2 DATA 1965-2021'!AD10-'Q2 DATA 1965-2021'!AM10</f>
        <v>1.44</v>
      </c>
      <c r="BK27" s="47">
        <v>0.44</v>
      </c>
      <c r="BL27" s="47">
        <v>0.3</v>
      </c>
      <c r="BN27" s="81" t="s">
        <v>120</v>
      </c>
      <c r="BO27" s="81"/>
    </row>
    <row r="28" spans="1:67" x14ac:dyDescent="0.2">
      <c r="A28" s="45">
        <v>196503</v>
      </c>
      <c r="B28">
        <f>'Q2 DATA 1965-2021'!Z11-'Q2 DATA 1965-2021'!AM11</f>
        <v>-1.8599999999999999</v>
      </c>
      <c r="C28" s="47">
        <v>-1.34</v>
      </c>
      <c r="D28" s="47">
        <v>0.36</v>
      </c>
      <c r="F28" t="s">
        <v>121</v>
      </c>
      <c r="G28">
        <v>0.95214569082926404</v>
      </c>
      <c r="P28" s="45">
        <v>196503</v>
      </c>
      <c r="Q28">
        <f>'Q2 DATA 1965-2021'!AA11-'Q2 DATA 1965-2021'!AM11</f>
        <v>-0.79</v>
      </c>
      <c r="R28" s="47">
        <v>-1.34</v>
      </c>
      <c r="S28" s="47">
        <v>0.36</v>
      </c>
      <c r="U28" t="s">
        <v>121</v>
      </c>
      <c r="V28">
        <v>0.94660410307546961</v>
      </c>
      <c r="AE28" s="45">
        <v>196503</v>
      </c>
      <c r="AF28">
        <f>'Q2 DATA 1965-2021'!AB11-'Q2 DATA 1965-2021'!AM11</f>
        <v>-2.44</v>
      </c>
      <c r="AG28" s="47">
        <v>-1.34</v>
      </c>
      <c r="AH28" s="47">
        <v>0.36</v>
      </c>
      <c r="AJ28" t="s">
        <v>121</v>
      </c>
      <c r="AK28">
        <v>0.93718252541035407</v>
      </c>
      <c r="AT28" s="45">
        <v>196503</v>
      </c>
      <c r="AU28">
        <f>'Q2 DATA 1965-2021'!AC11-'Q2 DATA 1965-2021'!AM11</f>
        <v>-0.64999999999999991</v>
      </c>
      <c r="AV28" s="47">
        <v>-1.34</v>
      </c>
      <c r="AW28" s="47">
        <v>0.36</v>
      </c>
      <c r="AY28" t="s">
        <v>121</v>
      </c>
      <c r="AZ28">
        <v>0.91426091543310883</v>
      </c>
      <c r="BI28" s="45">
        <v>196503</v>
      </c>
      <c r="BJ28">
        <f>'Q2 DATA 1965-2021'!AD11-'Q2 DATA 1965-2021'!AM11</f>
        <v>-0.44</v>
      </c>
      <c r="BK28" s="47">
        <v>-1.34</v>
      </c>
      <c r="BL28" s="47">
        <v>0.36</v>
      </c>
      <c r="BN28" t="s">
        <v>121</v>
      </c>
      <c r="BO28">
        <v>0.88460464716803999</v>
      </c>
    </row>
    <row r="29" spans="1:67" x14ac:dyDescent="0.2">
      <c r="A29" s="45">
        <v>196504</v>
      </c>
      <c r="B29">
        <f>'Q2 DATA 1965-2021'!Z12-'Q2 DATA 1965-2021'!AM12</f>
        <v>3.58</v>
      </c>
      <c r="C29" s="47">
        <v>3.11</v>
      </c>
      <c r="D29" s="47">
        <v>0.31</v>
      </c>
      <c r="F29" t="s">
        <v>122</v>
      </c>
      <c r="G29">
        <v>0.90658141656473645</v>
      </c>
      <c r="P29" s="45">
        <v>196504</v>
      </c>
      <c r="Q29">
        <f>'Q2 DATA 1965-2021'!AA12-'Q2 DATA 1965-2021'!AM12</f>
        <v>1.9699999999999998</v>
      </c>
      <c r="R29" s="47">
        <v>3.11</v>
      </c>
      <c r="S29" s="47">
        <v>0.31</v>
      </c>
      <c r="U29" t="s">
        <v>122</v>
      </c>
      <c r="V29">
        <v>0.89605932795931431</v>
      </c>
      <c r="AE29" s="45">
        <v>196504</v>
      </c>
      <c r="AF29">
        <f>'Q2 DATA 1965-2021'!AB12-'Q2 DATA 1965-2021'!AM12</f>
        <v>1.81</v>
      </c>
      <c r="AG29" s="47">
        <v>3.11</v>
      </c>
      <c r="AH29" s="47">
        <v>0.31</v>
      </c>
      <c r="AJ29" t="s">
        <v>122</v>
      </c>
      <c r="AK29">
        <v>0.878311085934529</v>
      </c>
      <c r="AT29" s="45">
        <v>196504</v>
      </c>
      <c r="AU29">
        <f>'Q2 DATA 1965-2021'!AC12-'Q2 DATA 1965-2021'!AM12</f>
        <v>4.3800000000000008</v>
      </c>
      <c r="AV29" s="47">
        <v>3.11</v>
      </c>
      <c r="AW29" s="47">
        <v>0.31</v>
      </c>
      <c r="AY29" t="s">
        <v>122</v>
      </c>
      <c r="AZ29">
        <v>0.83587302148858622</v>
      </c>
      <c r="BI29" s="45">
        <v>196504</v>
      </c>
      <c r="BJ29">
        <f>'Q2 DATA 1965-2021'!AD12-'Q2 DATA 1965-2021'!AM12</f>
        <v>4.1700000000000008</v>
      </c>
      <c r="BK29" s="47">
        <v>3.11</v>
      </c>
      <c r="BL29" s="47">
        <v>0.31</v>
      </c>
      <c r="BN29" t="s">
        <v>122</v>
      </c>
      <c r="BO29">
        <v>0.7825253817912925</v>
      </c>
    </row>
    <row r="30" spans="1:67" x14ac:dyDescent="0.2">
      <c r="A30" s="45">
        <v>196505</v>
      </c>
      <c r="B30">
        <f>'Q2 DATA 1965-2021'!Z13-'Q2 DATA 1965-2021'!AM13</f>
        <v>0.45</v>
      </c>
      <c r="C30" s="47">
        <v>-0.77</v>
      </c>
      <c r="D30" s="47">
        <v>0.31</v>
      </c>
      <c r="F30" t="s">
        <v>123</v>
      </c>
      <c r="G30">
        <v>0.9064444391696701</v>
      </c>
      <c r="P30" s="45">
        <v>196505</v>
      </c>
      <c r="Q30">
        <f>'Q2 DATA 1965-2021'!AA13-'Q2 DATA 1965-2021'!AM13</f>
        <v>-1.32</v>
      </c>
      <c r="R30" s="47">
        <v>-0.77</v>
      </c>
      <c r="S30" s="47">
        <v>0.31</v>
      </c>
      <c r="U30" t="s">
        <v>123</v>
      </c>
      <c r="V30">
        <v>0.89590692228183533</v>
      </c>
      <c r="AE30" s="45">
        <v>196505</v>
      </c>
      <c r="AF30">
        <f>'Q2 DATA 1965-2021'!AB13-'Q2 DATA 1965-2021'!AM13</f>
        <v>-0.63</v>
      </c>
      <c r="AG30" s="47">
        <v>-0.77</v>
      </c>
      <c r="AH30" s="47">
        <v>0.31</v>
      </c>
      <c r="AJ30" t="s">
        <v>123</v>
      </c>
      <c r="AK30">
        <v>0.8781326564417643</v>
      </c>
      <c r="AT30" s="45">
        <v>196505</v>
      </c>
      <c r="AU30">
        <f>'Q2 DATA 1965-2021'!AC13-'Q2 DATA 1965-2021'!AM13</f>
        <v>-1.55</v>
      </c>
      <c r="AV30" s="47">
        <v>-0.77</v>
      </c>
      <c r="AW30" s="47">
        <v>0.31</v>
      </c>
      <c r="AY30" t="s">
        <v>123</v>
      </c>
      <c r="AZ30">
        <v>0.83563236609487446</v>
      </c>
      <c r="BI30" s="45">
        <v>196505</v>
      </c>
      <c r="BJ30">
        <f>'Q2 DATA 1965-2021'!AD13-'Q2 DATA 1965-2021'!AM13</f>
        <v>-1.8900000000000001</v>
      </c>
      <c r="BK30" s="47">
        <v>-0.77</v>
      </c>
      <c r="BL30" s="47">
        <v>0.31</v>
      </c>
      <c r="BN30" t="s">
        <v>123</v>
      </c>
      <c r="BO30">
        <v>0.78220650405198355</v>
      </c>
    </row>
    <row r="31" spans="1:67" x14ac:dyDescent="0.2">
      <c r="A31" s="45">
        <v>196506</v>
      </c>
      <c r="B31">
        <f>'Q2 DATA 1965-2021'!Z14-'Q2 DATA 1965-2021'!AM14</f>
        <v>-5.05</v>
      </c>
      <c r="C31" s="47">
        <v>-5.51</v>
      </c>
      <c r="D31" s="47">
        <v>0.35</v>
      </c>
      <c r="F31" t="s">
        <v>124</v>
      </c>
      <c r="G31">
        <v>1.5510070970021261</v>
      </c>
      <c r="P31" s="45">
        <v>196506</v>
      </c>
      <c r="Q31">
        <f>'Q2 DATA 1965-2021'!AA14-'Q2 DATA 1965-2021'!AM14</f>
        <v>-5.9399999999999995</v>
      </c>
      <c r="R31" s="47">
        <v>-5.51</v>
      </c>
      <c r="S31" s="47">
        <v>0.35</v>
      </c>
      <c r="U31" t="s">
        <v>124</v>
      </c>
      <c r="V31">
        <v>1.4217290706235362</v>
      </c>
      <c r="AE31" s="45">
        <v>196506</v>
      </c>
      <c r="AF31">
        <f>'Q2 DATA 1965-2021'!AB14-'Q2 DATA 1965-2021'!AM14</f>
        <v>-3.68</v>
      </c>
      <c r="AG31" s="47">
        <v>-5.51</v>
      </c>
      <c r="AH31" s="47">
        <v>0.35</v>
      </c>
      <c r="AJ31" t="s">
        <v>124</v>
      </c>
      <c r="AK31">
        <v>1.5191824567091166</v>
      </c>
      <c r="AT31" s="45">
        <v>196506</v>
      </c>
      <c r="AU31">
        <f>'Q2 DATA 1965-2021'!AC14-'Q2 DATA 1965-2021'!AM14</f>
        <v>-5.67</v>
      </c>
      <c r="AV31" s="47">
        <v>-5.51</v>
      </c>
      <c r="AW31" s="47">
        <v>0.35</v>
      </c>
      <c r="AY31" t="s">
        <v>124</v>
      </c>
      <c r="AZ31">
        <v>1.7896426600731847</v>
      </c>
      <c r="BI31" s="45">
        <v>196506</v>
      </c>
      <c r="BJ31">
        <f>'Q2 DATA 1965-2021'!AD14-'Q2 DATA 1965-2021'!AM14</f>
        <v>-7.88</v>
      </c>
      <c r="BK31" s="47">
        <v>-5.51</v>
      </c>
      <c r="BL31" s="47">
        <v>0.35</v>
      </c>
      <c r="BN31" t="s">
        <v>124</v>
      </c>
      <c r="BO31">
        <v>2.3651981489404599</v>
      </c>
    </row>
    <row r="32" spans="1:67" ht="17" thickBot="1" x14ac:dyDescent="0.25">
      <c r="A32" s="45">
        <v>196507</v>
      </c>
      <c r="B32">
        <f>'Q2 DATA 1965-2021'!Z15-'Q2 DATA 1965-2021'!AM15</f>
        <v>1.1499999999999999</v>
      </c>
      <c r="C32" s="47">
        <v>1.43</v>
      </c>
      <c r="D32" s="47">
        <v>0.31</v>
      </c>
      <c r="F32" s="79" t="s">
        <v>125</v>
      </c>
      <c r="G32" s="79">
        <v>684</v>
      </c>
      <c r="P32" s="45">
        <v>196507</v>
      </c>
      <c r="Q32">
        <f>'Q2 DATA 1965-2021'!AA15-'Q2 DATA 1965-2021'!AM15</f>
        <v>-0.33</v>
      </c>
      <c r="R32" s="47">
        <v>1.43</v>
      </c>
      <c r="S32" s="47">
        <v>0.31</v>
      </c>
      <c r="U32" s="79" t="s">
        <v>125</v>
      </c>
      <c r="V32" s="79">
        <v>684</v>
      </c>
      <c r="AE32" s="45">
        <v>196507</v>
      </c>
      <c r="AF32">
        <f>'Q2 DATA 1965-2021'!AB15-'Q2 DATA 1965-2021'!AM15</f>
        <v>2.08</v>
      </c>
      <c r="AG32" s="47">
        <v>1.43</v>
      </c>
      <c r="AH32" s="47">
        <v>0.31</v>
      </c>
      <c r="AJ32" s="79" t="s">
        <v>125</v>
      </c>
      <c r="AK32" s="79">
        <v>684</v>
      </c>
      <c r="AT32" s="45">
        <v>196507</v>
      </c>
      <c r="AU32">
        <f>'Q2 DATA 1965-2021'!AC15-'Q2 DATA 1965-2021'!AM15</f>
        <v>2.11</v>
      </c>
      <c r="AV32" s="47">
        <v>1.43</v>
      </c>
      <c r="AW32" s="47">
        <v>0.31</v>
      </c>
      <c r="AY32" s="79" t="s">
        <v>125</v>
      </c>
      <c r="AZ32" s="79">
        <v>684</v>
      </c>
      <c r="BI32" s="45">
        <v>196507</v>
      </c>
      <c r="BJ32">
        <f>'Q2 DATA 1965-2021'!AD15-'Q2 DATA 1965-2021'!AM15</f>
        <v>3.6</v>
      </c>
      <c r="BK32" s="47">
        <v>1.43</v>
      </c>
      <c r="BL32" s="47">
        <v>0.31</v>
      </c>
      <c r="BN32" s="79" t="s">
        <v>125</v>
      </c>
      <c r="BO32" s="79">
        <v>684</v>
      </c>
    </row>
    <row r="33" spans="1:74" x14ac:dyDescent="0.2">
      <c r="A33" s="45">
        <v>196508</v>
      </c>
      <c r="B33">
        <f>'Q2 DATA 1965-2021'!Z16-'Q2 DATA 1965-2021'!AM16</f>
        <v>2.34</v>
      </c>
      <c r="C33" s="47">
        <v>2.73</v>
      </c>
      <c r="D33" s="47">
        <v>0.33</v>
      </c>
      <c r="P33" s="45">
        <v>196508</v>
      </c>
      <c r="Q33">
        <f>'Q2 DATA 1965-2021'!AA16-'Q2 DATA 1965-2021'!AM16</f>
        <v>2.34</v>
      </c>
      <c r="R33" s="47">
        <v>2.73</v>
      </c>
      <c r="S33" s="47">
        <v>0.33</v>
      </c>
      <c r="AE33" s="45">
        <v>196508</v>
      </c>
      <c r="AF33">
        <f>'Q2 DATA 1965-2021'!AB16-'Q2 DATA 1965-2021'!AM16</f>
        <v>2.63</v>
      </c>
      <c r="AG33" s="47">
        <v>2.73</v>
      </c>
      <c r="AH33" s="47">
        <v>0.33</v>
      </c>
      <c r="AT33" s="45">
        <v>196508</v>
      </c>
      <c r="AU33">
        <f>'Q2 DATA 1965-2021'!AC16-'Q2 DATA 1965-2021'!AM16</f>
        <v>4.3</v>
      </c>
      <c r="AV33" s="47">
        <v>2.73</v>
      </c>
      <c r="AW33" s="47">
        <v>0.33</v>
      </c>
      <c r="BI33" s="45">
        <v>196508</v>
      </c>
      <c r="BJ33">
        <f>'Q2 DATA 1965-2021'!AD16-'Q2 DATA 1965-2021'!AM16</f>
        <v>2.82</v>
      </c>
      <c r="BK33" s="47">
        <v>2.73</v>
      </c>
      <c r="BL33" s="47">
        <v>0.33</v>
      </c>
    </row>
    <row r="34" spans="1:74" ht="17" thickBot="1" x14ac:dyDescent="0.25">
      <c r="A34" s="45">
        <v>196509</v>
      </c>
      <c r="B34">
        <f>'Q2 DATA 1965-2021'!Z17-'Q2 DATA 1965-2021'!AM17</f>
        <v>2.82</v>
      </c>
      <c r="C34" s="47">
        <v>2.86</v>
      </c>
      <c r="D34" s="47">
        <v>0.31</v>
      </c>
      <c r="F34" t="s">
        <v>126</v>
      </c>
      <c r="P34" s="45">
        <v>196509</v>
      </c>
      <c r="Q34">
        <f>'Q2 DATA 1965-2021'!AA17-'Q2 DATA 1965-2021'!AM17</f>
        <v>2.5299999999999998</v>
      </c>
      <c r="R34" s="47">
        <v>2.86</v>
      </c>
      <c r="S34" s="47">
        <v>0.31</v>
      </c>
      <c r="U34" t="s">
        <v>126</v>
      </c>
      <c r="AE34" s="45">
        <v>196509</v>
      </c>
      <c r="AF34">
        <f>'Q2 DATA 1965-2021'!AB17-'Q2 DATA 1965-2021'!AM17</f>
        <v>3.61</v>
      </c>
      <c r="AG34" s="47">
        <v>2.86</v>
      </c>
      <c r="AH34" s="47">
        <v>0.31</v>
      </c>
      <c r="AJ34" t="s">
        <v>126</v>
      </c>
      <c r="AT34" s="45">
        <v>196509</v>
      </c>
      <c r="AU34">
        <f>'Q2 DATA 1965-2021'!AC17-'Q2 DATA 1965-2021'!AM17</f>
        <v>2.6</v>
      </c>
      <c r="AV34" s="47">
        <v>2.86</v>
      </c>
      <c r="AW34" s="47">
        <v>0.31</v>
      </c>
      <c r="AY34" t="s">
        <v>126</v>
      </c>
      <c r="BI34" s="45">
        <v>196509</v>
      </c>
      <c r="BJ34">
        <f>'Q2 DATA 1965-2021'!AD17-'Q2 DATA 1965-2021'!AM17</f>
        <v>4.28</v>
      </c>
      <c r="BK34" s="47">
        <v>2.86</v>
      </c>
      <c r="BL34" s="47">
        <v>0.31</v>
      </c>
      <c r="BN34" t="s">
        <v>126</v>
      </c>
    </row>
    <row r="35" spans="1:74" x14ac:dyDescent="0.2">
      <c r="A35" s="45">
        <v>196510</v>
      </c>
      <c r="B35">
        <f>'Q2 DATA 1965-2021'!Z18-'Q2 DATA 1965-2021'!AM18</f>
        <v>1.28</v>
      </c>
      <c r="C35" s="47">
        <v>2.6</v>
      </c>
      <c r="D35" s="47">
        <v>0.31</v>
      </c>
      <c r="F35" s="80"/>
      <c r="G35" s="80" t="s">
        <v>131</v>
      </c>
      <c r="H35" s="80" t="s">
        <v>132</v>
      </c>
      <c r="I35" s="80" t="s">
        <v>133</v>
      </c>
      <c r="J35" s="80" t="s">
        <v>134</v>
      </c>
      <c r="K35" s="80" t="s">
        <v>135</v>
      </c>
      <c r="P35" s="45">
        <v>196510</v>
      </c>
      <c r="Q35">
        <f>'Q2 DATA 1965-2021'!AA18-'Q2 DATA 1965-2021'!AM18</f>
        <v>2.27</v>
      </c>
      <c r="R35" s="47">
        <v>2.6</v>
      </c>
      <c r="S35" s="47">
        <v>0.31</v>
      </c>
      <c r="U35" s="80"/>
      <c r="V35" s="80" t="s">
        <v>131</v>
      </c>
      <c r="W35" s="80" t="s">
        <v>132</v>
      </c>
      <c r="X35" s="80" t="s">
        <v>133</v>
      </c>
      <c r="Y35" s="80" t="s">
        <v>134</v>
      </c>
      <c r="Z35" s="80" t="s">
        <v>135</v>
      </c>
      <c r="AE35" s="45">
        <v>196510</v>
      </c>
      <c r="AF35">
        <f>'Q2 DATA 1965-2021'!AB18-'Q2 DATA 1965-2021'!AM18</f>
        <v>3.63</v>
      </c>
      <c r="AG35" s="47">
        <v>2.6</v>
      </c>
      <c r="AH35" s="47">
        <v>0.31</v>
      </c>
      <c r="AJ35" s="80"/>
      <c r="AK35" s="80" t="s">
        <v>131</v>
      </c>
      <c r="AL35" s="80" t="s">
        <v>132</v>
      </c>
      <c r="AM35" s="80" t="s">
        <v>133</v>
      </c>
      <c r="AN35" s="80" t="s">
        <v>134</v>
      </c>
      <c r="AO35" s="80" t="s">
        <v>135</v>
      </c>
      <c r="AT35" s="45">
        <v>196510</v>
      </c>
      <c r="AU35">
        <f>'Q2 DATA 1965-2021'!AC18-'Q2 DATA 1965-2021'!AM18</f>
        <v>4.82</v>
      </c>
      <c r="AV35" s="47">
        <v>2.6</v>
      </c>
      <c r="AW35" s="47">
        <v>0.31</v>
      </c>
      <c r="AY35" s="80"/>
      <c r="AZ35" s="80" t="s">
        <v>131</v>
      </c>
      <c r="BA35" s="80" t="s">
        <v>132</v>
      </c>
      <c r="BB35" s="80" t="s">
        <v>133</v>
      </c>
      <c r="BC35" s="80" t="s">
        <v>134</v>
      </c>
      <c r="BD35" s="80" t="s">
        <v>135</v>
      </c>
      <c r="BI35" s="45">
        <v>196510</v>
      </c>
      <c r="BJ35">
        <f>'Q2 DATA 1965-2021'!AD18-'Q2 DATA 1965-2021'!AM18</f>
        <v>5.7200000000000006</v>
      </c>
      <c r="BK35" s="47">
        <v>2.6</v>
      </c>
      <c r="BL35" s="47">
        <v>0.31</v>
      </c>
      <c r="BN35" s="80"/>
      <c r="BO35" s="80" t="s">
        <v>131</v>
      </c>
      <c r="BP35" s="80" t="s">
        <v>132</v>
      </c>
      <c r="BQ35" s="80" t="s">
        <v>133</v>
      </c>
      <c r="BR35" s="80" t="s">
        <v>134</v>
      </c>
      <c r="BS35" s="80" t="s">
        <v>135</v>
      </c>
    </row>
    <row r="36" spans="1:74" x14ac:dyDescent="0.2">
      <c r="A36" s="45">
        <v>196511</v>
      </c>
      <c r="B36">
        <f>'Q2 DATA 1965-2021'!Z19-'Q2 DATA 1965-2021'!AM19</f>
        <v>-0.63</v>
      </c>
      <c r="C36" s="47">
        <v>-0.03</v>
      </c>
      <c r="D36" s="47">
        <v>0.35</v>
      </c>
      <c r="F36" t="s">
        <v>127</v>
      </c>
      <c r="G36">
        <v>1</v>
      </c>
      <c r="H36">
        <v>15921.55493655198</v>
      </c>
      <c r="I36">
        <v>15921.55493655198</v>
      </c>
      <c r="J36">
        <v>6618.4746477729095</v>
      </c>
      <c r="K36">
        <v>0</v>
      </c>
      <c r="P36" s="45">
        <v>196511</v>
      </c>
      <c r="Q36">
        <f>'Q2 DATA 1965-2021'!AA19-'Q2 DATA 1965-2021'!AM19</f>
        <v>0.33000000000000007</v>
      </c>
      <c r="R36" s="47">
        <v>-0.03</v>
      </c>
      <c r="S36" s="47">
        <v>0.35</v>
      </c>
      <c r="U36" t="s">
        <v>127</v>
      </c>
      <c r="V36">
        <v>1</v>
      </c>
      <c r="W36">
        <v>11884.182344105506</v>
      </c>
      <c r="X36">
        <v>11884.182344105506</v>
      </c>
      <c r="Y36">
        <v>5879.4353516306237</v>
      </c>
      <c r="Z36">
        <v>0</v>
      </c>
      <c r="AE36" s="45">
        <v>196511</v>
      </c>
      <c r="AF36">
        <f>'Q2 DATA 1965-2021'!AB19-'Q2 DATA 1965-2021'!AM19</f>
        <v>-1.1499999999999999</v>
      </c>
      <c r="AG36" s="47">
        <v>-0.03</v>
      </c>
      <c r="AH36" s="47">
        <v>0.35</v>
      </c>
      <c r="AJ36" t="s">
        <v>127</v>
      </c>
      <c r="AK36">
        <v>1</v>
      </c>
      <c r="AL36">
        <v>11360.608575847295</v>
      </c>
      <c r="AM36">
        <v>11360.608575847295</v>
      </c>
      <c r="AN36">
        <v>4922.4546476359501</v>
      </c>
      <c r="AO36">
        <v>0</v>
      </c>
      <c r="AT36" s="45">
        <v>196511</v>
      </c>
      <c r="AU36">
        <f>'Q2 DATA 1965-2021'!AC19-'Q2 DATA 1965-2021'!AM19</f>
        <v>0.7400000000000001</v>
      </c>
      <c r="AV36" s="47">
        <v>-0.03</v>
      </c>
      <c r="AW36" s="47">
        <v>0.35</v>
      </c>
      <c r="AY36" t="s">
        <v>127</v>
      </c>
      <c r="AZ36">
        <v>1</v>
      </c>
      <c r="BA36">
        <v>11124.419446891156</v>
      </c>
      <c r="BB36">
        <v>11124.419446891156</v>
      </c>
      <c r="BC36">
        <v>3473.3192911095484</v>
      </c>
      <c r="BD36">
        <v>7.9444753954006212E-270</v>
      </c>
      <c r="BI36" s="45">
        <v>196511</v>
      </c>
      <c r="BJ36">
        <f>'Q2 DATA 1965-2021'!AD19-'Q2 DATA 1965-2021'!AM19</f>
        <v>2.67</v>
      </c>
      <c r="BK36" s="47">
        <v>-0.03</v>
      </c>
      <c r="BL36" s="47">
        <v>0.35</v>
      </c>
      <c r="BN36" t="s">
        <v>127</v>
      </c>
      <c r="BO36">
        <v>1</v>
      </c>
      <c r="BP36">
        <v>13728.063885493239</v>
      </c>
      <c r="BQ36">
        <v>13728.063885493239</v>
      </c>
      <c r="BR36">
        <v>2453.99814827813</v>
      </c>
      <c r="BS36">
        <v>3.9290537098225512E-228</v>
      </c>
    </row>
    <row r="37" spans="1:74" x14ac:dyDescent="0.2">
      <c r="A37" s="45">
        <v>196512</v>
      </c>
      <c r="B37">
        <f>'Q2 DATA 1965-2021'!Z20-'Q2 DATA 1965-2021'!AM20</f>
        <v>0.6399999999999999</v>
      </c>
      <c r="C37" s="47">
        <v>1.01</v>
      </c>
      <c r="D37" s="47">
        <v>0.33</v>
      </c>
      <c r="F37" t="s">
        <v>128</v>
      </c>
      <c r="G37">
        <v>682</v>
      </c>
      <c r="H37">
        <v>1640.6348961965566</v>
      </c>
      <c r="I37">
        <v>2.405623014950963</v>
      </c>
      <c r="P37" s="45">
        <v>196512</v>
      </c>
      <c r="Q37">
        <f>'Q2 DATA 1965-2021'!AA20-'Q2 DATA 1965-2021'!AM20</f>
        <v>-4.9999999999999989E-2</v>
      </c>
      <c r="R37" s="47">
        <v>1.01</v>
      </c>
      <c r="S37" s="47">
        <v>0.33</v>
      </c>
      <c r="U37" t="s">
        <v>128</v>
      </c>
      <c r="V37">
        <v>682</v>
      </c>
      <c r="W37">
        <v>1378.5358412746357</v>
      </c>
      <c r="X37">
        <v>2.021313550256064</v>
      </c>
      <c r="AE37" s="45">
        <v>196512</v>
      </c>
      <c r="AF37">
        <f>'Q2 DATA 1965-2021'!AB20-'Q2 DATA 1965-2021'!AM20</f>
        <v>0.82999999999999985</v>
      </c>
      <c r="AG37" s="47">
        <v>1.01</v>
      </c>
      <c r="AH37" s="47">
        <v>0.33</v>
      </c>
      <c r="AJ37" t="s">
        <v>128</v>
      </c>
      <c r="AK37">
        <v>682</v>
      </c>
      <c r="AL37">
        <v>1573.9982596790132</v>
      </c>
      <c r="AM37">
        <v>2.3079153367727465</v>
      </c>
      <c r="AT37" s="45">
        <v>196512</v>
      </c>
      <c r="AU37">
        <f>'Q2 DATA 1965-2021'!AC20-'Q2 DATA 1965-2021'!AM20</f>
        <v>1.83</v>
      </c>
      <c r="AV37" s="47">
        <v>1.01</v>
      </c>
      <c r="AW37" s="47">
        <v>0.33</v>
      </c>
      <c r="AY37" t="s">
        <v>128</v>
      </c>
      <c r="AZ37">
        <v>682</v>
      </c>
      <c r="BA37">
        <v>2184.3238202141083</v>
      </c>
      <c r="BB37">
        <v>3.2028208507538247</v>
      </c>
      <c r="BI37" s="45">
        <v>196512</v>
      </c>
      <c r="BJ37">
        <f>'Q2 DATA 1965-2021'!AD20-'Q2 DATA 1965-2021'!AM20</f>
        <v>3.28</v>
      </c>
      <c r="BK37" s="47">
        <v>1.01</v>
      </c>
      <c r="BL37" s="47">
        <v>0.33</v>
      </c>
      <c r="BN37" t="s">
        <v>128</v>
      </c>
      <c r="BO37">
        <v>682</v>
      </c>
      <c r="BP37">
        <v>3815.21867751844</v>
      </c>
      <c r="BQ37">
        <v>5.5941622837513787</v>
      </c>
    </row>
    <row r="38" spans="1:74" ht="17" thickBot="1" x14ac:dyDescent="0.25">
      <c r="A38" s="45">
        <v>196601</v>
      </c>
      <c r="B38">
        <f>'Q2 DATA 1965-2021'!Z21-'Q2 DATA 1965-2021'!AM21</f>
        <v>-0.64</v>
      </c>
      <c r="C38" s="47">
        <v>0.72</v>
      </c>
      <c r="D38" s="47">
        <v>0.38</v>
      </c>
      <c r="F38" s="79" t="s">
        <v>129</v>
      </c>
      <c r="G38" s="79">
        <v>683</v>
      </c>
      <c r="H38" s="79">
        <v>17562.189832748536</v>
      </c>
      <c r="I38" s="79"/>
      <c r="J38" s="79"/>
      <c r="K38" s="79"/>
      <c r="P38" s="45">
        <v>196601</v>
      </c>
      <c r="Q38">
        <f>'Q2 DATA 1965-2021'!AA21-'Q2 DATA 1965-2021'!AM21</f>
        <v>1.0000000000000009E-2</v>
      </c>
      <c r="R38" s="47">
        <v>0.72</v>
      </c>
      <c r="S38" s="47">
        <v>0.38</v>
      </c>
      <c r="U38" s="79" t="s">
        <v>129</v>
      </c>
      <c r="V38" s="79">
        <v>683</v>
      </c>
      <c r="W38" s="79">
        <v>13262.718185380141</v>
      </c>
      <c r="X38" s="79"/>
      <c r="Y38" s="79"/>
      <c r="Z38" s="79"/>
      <c r="AE38" s="45">
        <v>196601</v>
      </c>
      <c r="AF38">
        <f>'Q2 DATA 1965-2021'!AB21-'Q2 DATA 1965-2021'!AM21</f>
        <v>0.29000000000000004</v>
      </c>
      <c r="AG38" s="47">
        <v>0.72</v>
      </c>
      <c r="AH38" s="47">
        <v>0.38</v>
      </c>
      <c r="AJ38" s="79" t="s">
        <v>129</v>
      </c>
      <c r="AK38" s="79">
        <v>683</v>
      </c>
      <c r="AL38" s="79">
        <v>12934.606835526309</v>
      </c>
      <c r="AM38" s="79"/>
      <c r="AN38" s="79"/>
      <c r="AO38" s="79"/>
      <c r="AT38" s="45">
        <v>196601</v>
      </c>
      <c r="AU38">
        <f>'Q2 DATA 1965-2021'!AC21-'Q2 DATA 1965-2021'!AM21</f>
        <v>4.5200000000000005</v>
      </c>
      <c r="AV38" s="47">
        <v>0.72</v>
      </c>
      <c r="AW38" s="47">
        <v>0.38</v>
      </c>
      <c r="AY38" s="79" t="s">
        <v>129</v>
      </c>
      <c r="AZ38" s="79">
        <v>683</v>
      </c>
      <c r="BA38" s="79">
        <v>13308.743267105263</v>
      </c>
      <c r="BB38" s="79"/>
      <c r="BC38" s="79"/>
      <c r="BD38" s="79"/>
      <c r="BI38" s="45">
        <v>196601</v>
      </c>
      <c r="BJ38">
        <f>'Q2 DATA 1965-2021'!AD21-'Q2 DATA 1965-2021'!AM21</f>
        <v>4.3600000000000003</v>
      </c>
      <c r="BK38" s="47">
        <v>0.72</v>
      </c>
      <c r="BL38" s="47">
        <v>0.38</v>
      </c>
      <c r="BN38" s="79" t="s">
        <v>129</v>
      </c>
      <c r="BO38" s="79">
        <v>683</v>
      </c>
      <c r="BP38" s="79">
        <v>17543.282563011679</v>
      </c>
      <c r="BQ38" s="79"/>
      <c r="BR38" s="79"/>
      <c r="BS38" s="79"/>
    </row>
    <row r="39" spans="1:74" ht="17" thickBot="1" x14ac:dyDescent="0.25">
      <c r="A39" s="45">
        <v>196602</v>
      </c>
      <c r="B39">
        <f>'Q2 DATA 1965-2021'!Z22-'Q2 DATA 1965-2021'!AM22</f>
        <v>-0.89</v>
      </c>
      <c r="C39" s="47">
        <v>-1.21</v>
      </c>
      <c r="D39" s="47">
        <v>0.35</v>
      </c>
      <c r="P39" s="45">
        <v>196602</v>
      </c>
      <c r="Q39">
        <f>'Q2 DATA 1965-2021'!AA22-'Q2 DATA 1965-2021'!AM22</f>
        <v>-2.69</v>
      </c>
      <c r="R39" s="47">
        <v>-1.21</v>
      </c>
      <c r="S39" s="47">
        <v>0.35</v>
      </c>
      <c r="AE39" s="45">
        <v>196602</v>
      </c>
      <c r="AF39">
        <f>'Q2 DATA 1965-2021'!AB22-'Q2 DATA 1965-2021'!AM22</f>
        <v>-2.1800000000000002</v>
      </c>
      <c r="AG39" s="47">
        <v>-1.21</v>
      </c>
      <c r="AH39" s="47">
        <v>0.35</v>
      </c>
      <c r="AT39" s="45">
        <v>196602</v>
      </c>
      <c r="AU39">
        <f>'Q2 DATA 1965-2021'!AC22-'Q2 DATA 1965-2021'!AM22</f>
        <v>-1.24</v>
      </c>
      <c r="AV39" s="47">
        <v>-1.21</v>
      </c>
      <c r="AW39" s="47">
        <v>0.35</v>
      </c>
      <c r="BI39" s="45">
        <v>196602</v>
      </c>
      <c r="BJ39">
        <f>'Q2 DATA 1965-2021'!AD22-'Q2 DATA 1965-2021'!AM22</f>
        <v>1.1299999999999999</v>
      </c>
      <c r="BK39" s="47">
        <v>-1.21</v>
      </c>
      <c r="BL39" s="47">
        <v>0.35</v>
      </c>
    </row>
    <row r="40" spans="1:74" x14ac:dyDescent="0.2">
      <c r="A40" s="45">
        <v>196603</v>
      </c>
      <c r="B40">
        <f>'Q2 DATA 1965-2021'!Z23-'Q2 DATA 1965-2021'!AM23</f>
        <v>-2.0699999999999998</v>
      </c>
      <c r="C40" s="47">
        <v>-2.5099999999999998</v>
      </c>
      <c r="D40" s="47">
        <v>0.38</v>
      </c>
      <c r="F40" s="80"/>
      <c r="G40" s="80" t="s">
        <v>136</v>
      </c>
      <c r="H40" s="80" t="s">
        <v>124</v>
      </c>
      <c r="I40" s="80" t="s">
        <v>137</v>
      </c>
      <c r="J40" s="80" t="s">
        <v>138</v>
      </c>
      <c r="K40" s="80" t="s">
        <v>139</v>
      </c>
      <c r="L40" s="80" t="s">
        <v>140</v>
      </c>
      <c r="M40" s="80" t="s">
        <v>141</v>
      </c>
      <c r="N40" s="80" t="s">
        <v>142</v>
      </c>
      <c r="P40" s="45">
        <v>196603</v>
      </c>
      <c r="Q40">
        <f>'Q2 DATA 1965-2021'!AA23-'Q2 DATA 1965-2021'!AM23</f>
        <v>-2.0099999999999998</v>
      </c>
      <c r="R40" s="47">
        <v>-2.5099999999999998</v>
      </c>
      <c r="S40" s="47">
        <v>0.38</v>
      </c>
      <c r="U40" s="80"/>
      <c r="V40" s="80" t="s">
        <v>136</v>
      </c>
      <c r="W40" s="80" t="s">
        <v>124</v>
      </c>
      <c r="X40" s="80" t="s">
        <v>137</v>
      </c>
      <c r="Y40" s="80" t="s">
        <v>138</v>
      </c>
      <c r="Z40" s="80" t="s">
        <v>139</v>
      </c>
      <c r="AA40" s="80" t="s">
        <v>140</v>
      </c>
      <c r="AB40" s="80" t="s">
        <v>141</v>
      </c>
      <c r="AC40" s="80" t="s">
        <v>142</v>
      </c>
      <c r="AE40" s="45">
        <v>196603</v>
      </c>
      <c r="AF40">
        <f>'Q2 DATA 1965-2021'!AB23-'Q2 DATA 1965-2021'!AM23</f>
        <v>-2.94</v>
      </c>
      <c r="AG40" s="47">
        <v>-2.5099999999999998</v>
      </c>
      <c r="AH40" s="47">
        <v>0.38</v>
      </c>
      <c r="AJ40" s="80"/>
      <c r="AK40" s="80" t="s">
        <v>136</v>
      </c>
      <c r="AL40" s="80" t="s">
        <v>124</v>
      </c>
      <c r="AM40" s="80" t="s">
        <v>137</v>
      </c>
      <c r="AN40" s="80" t="s">
        <v>138</v>
      </c>
      <c r="AO40" s="80" t="s">
        <v>139</v>
      </c>
      <c r="AP40" s="80" t="s">
        <v>140</v>
      </c>
      <c r="AQ40" s="80" t="s">
        <v>141</v>
      </c>
      <c r="AR40" s="80" t="s">
        <v>142</v>
      </c>
      <c r="AT40" s="45">
        <v>196603</v>
      </c>
      <c r="AU40">
        <f>'Q2 DATA 1965-2021'!AC23-'Q2 DATA 1965-2021'!AM23</f>
        <v>-4.4799999999999995</v>
      </c>
      <c r="AV40" s="47">
        <v>-2.5099999999999998</v>
      </c>
      <c r="AW40" s="47">
        <v>0.38</v>
      </c>
      <c r="AY40" s="80"/>
      <c r="AZ40" s="80" t="s">
        <v>136</v>
      </c>
      <c r="BA40" s="80" t="s">
        <v>124</v>
      </c>
      <c r="BB40" s="80" t="s">
        <v>137</v>
      </c>
      <c r="BC40" s="80" t="s">
        <v>138</v>
      </c>
      <c r="BD40" s="80" t="s">
        <v>139</v>
      </c>
      <c r="BE40" s="80" t="s">
        <v>140</v>
      </c>
      <c r="BF40" s="80" t="s">
        <v>141</v>
      </c>
      <c r="BG40" s="80" t="s">
        <v>142</v>
      </c>
      <c r="BI40" s="45">
        <v>196603</v>
      </c>
      <c r="BJ40">
        <f>'Q2 DATA 1965-2021'!AD23-'Q2 DATA 1965-2021'!AM23</f>
        <v>-1.48</v>
      </c>
      <c r="BK40" s="47">
        <v>-2.5099999999999998</v>
      </c>
      <c r="BL40" s="47">
        <v>0.38</v>
      </c>
      <c r="BN40" s="80"/>
      <c r="BO40" s="80" t="s">
        <v>136</v>
      </c>
      <c r="BP40" s="80" t="s">
        <v>124</v>
      </c>
      <c r="BQ40" s="80" t="s">
        <v>137</v>
      </c>
      <c r="BR40" s="80" t="s">
        <v>138</v>
      </c>
      <c r="BS40" s="80" t="s">
        <v>139</v>
      </c>
      <c r="BT40" s="80" t="s">
        <v>140</v>
      </c>
      <c r="BU40" s="80" t="s">
        <v>141</v>
      </c>
      <c r="BV40" s="80" t="s">
        <v>142</v>
      </c>
    </row>
    <row r="41" spans="1:74" x14ac:dyDescent="0.2">
      <c r="A41" s="45">
        <v>196604</v>
      </c>
      <c r="B41">
        <f>'Q2 DATA 1965-2021'!Z24-'Q2 DATA 1965-2021'!AM24</f>
        <v>3.1</v>
      </c>
      <c r="C41" s="47">
        <v>2.14</v>
      </c>
      <c r="D41" s="47">
        <v>0.34</v>
      </c>
      <c r="F41" t="s">
        <v>130</v>
      </c>
      <c r="G41" s="84">
        <v>-0.11318612613085455</v>
      </c>
      <c r="H41">
        <v>5.9792596302995618E-2</v>
      </c>
      <c r="I41">
        <v>-1.8929789493884865</v>
      </c>
      <c r="J41">
        <v>5.8783789481111286E-2</v>
      </c>
      <c r="K41">
        <v>-0.23058580752681199</v>
      </c>
      <c r="L41">
        <v>4.2135552651029039E-3</v>
      </c>
      <c r="M41">
        <v>-0.23058580752681199</v>
      </c>
      <c r="N41">
        <v>4.2135552651029039E-3</v>
      </c>
      <c r="P41" s="45">
        <v>196604</v>
      </c>
      <c r="Q41">
        <f>'Q2 DATA 1965-2021'!AA24-'Q2 DATA 1965-2021'!AM24</f>
        <v>1.24</v>
      </c>
      <c r="R41" s="47">
        <v>2.14</v>
      </c>
      <c r="S41" s="47">
        <v>0.34</v>
      </c>
      <c r="U41" t="s">
        <v>130</v>
      </c>
      <c r="V41" s="84">
        <v>7.9378223810220305E-2</v>
      </c>
      <c r="W41">
        <v>5.4808822304124968E-2</v>
      </c>
      <c r="X41">
        <v>1.4482745746617915</v>
      </c>
      <c r="Y41">
        <v>0.14799984292771309</v>
      </c>
      <c r="Z41">
        <v>-2.8236074180541915E-2</v>
      </c>
      <c r="AA41">
        <v>0.18699252180098253</v>
      </c>
      <c r="AB41">
        <v>-2.8236074180541915E-2</v>
      </c>
      <c r="AC41">
        <v>0.18699252180098253</v>
      </c>
      <c r="AE41" s="45">
        <v>196604</v>
      </c>
      <c r="AF41">
        <f>'Q2 DATA 1965-2021'!AB24-'Q2 DATA 1965-2021'!AM24</f>
        <v>0.27999999999999997</v>
      </c>
      <c r="AG41" s="47">
        <v>2.14</v>
      </c>
      <c r="AH41" s="47">
        <v>0.34</v>
      </c>
      <c r="AJ41" t="s">
        <v>130</v>
      </c>
      <c r="AK41" s="84">
        <v>5.7269303670349436E-2</v>
      </c>
      <c r="AL41">
        <v>5.8565730305279708E-2</v>
      </c>
      <c r="AM41">
        <v>0.9778637331392861</v>
      </c>
      <c r="AN41">
        <v>0.32848845664487902</v>
      </c>
      <c r="AO41">
        <v>-5.7721489566319888E-2</v>
      </c>
      <c r="AP41">
        <v>0.17226009690701877</v>
      </c>
      <c r="AQ41">
        <v>-5.7721489566319888E-2</v>
      </c>
      <c r="AR41">
        <v>0.17226009690701877</v>
      </c>
      <c r="AT41" s="45">
        <v>196604</v>
      </c>
      <c r="AU41">
        <f>'Q2 DATA 1965-2021'!AC24-'Q2 DATA 1965-2021'!AM24</f>
        <v>1.3299999999999998</v>
      </c>
      <c r="AV41" s="47">
        <v>2.14</v>
      </c>
      <c r="AW41" s="47">
        <v>0.34</v>
      </c>
      <c r="AY41" t="s">
        <v>130</v>
      </c>
      <c r="AZ41" s="84">
        <v>0.24327220078832479</v>
      </c>
      <c r="BA41">
        <v>6.8992193077133585E-2</v>
      </c>
      <c r="BB41">
        <v>3.5260830238625025</v>
      </c>
      <c r="BC41">
        <v>4.4999008616167593E-4</v>
      </c>
      <c r="BD41">
        <v>0.10780958523272514</v>
      </c>
      <c r="BE41">
        <v>0.37873481634392442</v>
      </c>
      <c r="BF41">
        <v>0.10780958523272514</v>
      </c>
      <c r="BG41">
        <v>0.37873481634392442</v>
      </c>
      <c r="BI41" s="45">
        <v>196604</v>
      </c>
      <c r="BJ41">
        <f>'Q2 DATA 1965-2021'!AD24-'Q2 DATA 1965-2021'!AM24</f>
        <v>3.0700000000000003</v>
      </c>
      <c r="BK41" s="47">
        <v>2.14</v>
      </c>
      <c r="BL41" s="47">
        <v>0.34</v>
      </c>
      <c r="BN41" t="s">
        <v>130</v>
      </c>
      <c r="BO41" s="84">
        <v>0.27284589526280156</v>
      </c>
      <c r="BP41">
        <v>9.1180329457896461E-2</v>
      </c>
      <c r="BQ41">
        <v>2.9923767207793563</v>
      </c>
      <c r="BR41">
        <v>2.8681015229510809E-3</v>
      </c>
      <c r="BS41">
        <v>9.3818017401622628E-2</v>
      </c>
      <c r="BT41">
        <v>0.45187377312398047</v>
      </c>
      <c r="BU41">
        <v>9.3818017401622628E-2</v>
      </c>
      <c r="BV41">
        <v>0.45187377312398047</v>
      </c>
    </row>
    <row r="42" spans="1:74" ht="17" thickBot="1" x14ac:dyDescent="0.25">
      <c r="A42" s="45">
        <v>196605</v>
      </c>
      <c r="B42">
        <f>'Q2 DATA 1965-2021'!Z25-'Q2 DATA 1965-2021'!AM25</f>
        <v>-4.57</v>
      </c>
      <c r="C42" s="47">
        <v>-5.66</v>
      </c>
      <c r="D42" s="47">
        <v>0.41</v>
      </c>
      <c r="F42" s="79" t="s">
        <v>143</v>
      </c>
      <c r="G42" s="85">
        <v>1.0733725631016633</v>
      </c>
      <c r="H42" s="79">
        <v>1.3193849781318255E-2</v>
      </c>
      <c r="I42" s="79">
        <v>81.354008185048315</v>
      </c>
      <c r="J42" s="79">
        <v>0</v>
      </c>
      <c r="K42" s="79">
        <v>1.0474671190084908</v>
      </c>
      <c r="L42" s="79">
        <v>1.0992780071948358</v>
      </c>
      <c r="M42" s="79">
        <v>1.0474671190084908</v>
      </c>
      <c r="N42" s="79">
        <v>1.0992780071948358</v>
      </c>
      <c r="P42" s="45">
        <v>196605</v>
      </c>
      <c r="Q42">
        <f>'Q2 DATA 1965-2021'!AA25-'Q2 DATA 1965-2021'!AM25</f>
        <v>-5.33</v>
      </c>
      <c r="R42" s="47">
        <v>-5.66</v>
      </c>
      <c r="S42" s="47">
        <v>0.41</v>
      </c>
      <c r="U42" s="79" t="s">
        <v>143</v>
      </c>
      <c r="V42" s="85">
        <v>0.92734728207453643</v>
      </c>
      <c r="W42" s="79">
        <v>1.2094128920362017E-2</v>
      </c>
      <c r="X42" s="79">
        <v>76.677476168889555</v>
      </c>
      <c r="Y42" s="79">
        <v>0</v>
      </c>
      <c r="Z42" s="79">
        <v>0.90360108321712029</v>
      </c>
      <c r="AA42" s="79">
        <v>0.95109348093195256</v>
      </c>
      <c r="AB42" s="79">
        <v>0.90360108321712029</v>
      </c>
      <c r="AC42" s="79">
        <v>0.95109348093195256</v>
      </c>
      <c r="AE42" s="45">
        <v>196605</v>
      </c>
      <c r="AF42">
        <f>'Q2 DATA 1965-2021'!AB25-'Q2 DATA 1965-2021'!AM25</f>
        <v>-5.8900000000000006</v>
      </c>
      <c r="AG42" s="47">
        <v>-5.66</v>
      </c>
      <c r="AH42" s="47">
        <v>0.41</v>
      </c>
      <c r="AJ42" s="79" t="s">
        <v>143</v>
      </c>
      <c r="AK42" s="85">
        <v>0.90668942076910497</v>
      </c>
      <c r="AL42" s="79">
        <v>1.2923129212610322E-2</v>
      </c>
      <c r="AM42" s="79">
        <v>70.160207009643003</v>
      </c>
      <c r="AN42" s="79">
        <v>0</v>
      </c>
      <c r="AO42" s="79">
        <v>0.88131552256085421</v>
      </c>
      <c r="AP42" s="79">
        <v>0.93206331897735573</v>
      </c>
      <c r="AQ42" s="79">
        <v>0.88131552256085421</v>
      </c>
      <c r="AR42" s="79">
        <v>0.93206331897735573</v>
      </c>
      <c r="AT42" s="45">
        <v>196605</v>
      </c>
      <c r="AU42">
        <f>'Q2 DATA 1965-2021'!AC25-'Q2 DATA 1965-2021'!AM25</f>
        <v>-7.8</v>
      </c>
      <c r="AV42" s="47">
        <v>-5.66</v>
      </c>
      <c r="AW42" s="47">
        <v>0.41</v>
      </c>
      <c r="AY42" s="79" t="s">
        <v>143</v>
      </c>
      <c r="AZ42" s="85">
        <v>0.89721479793809811</v>
      </c>
      <c r="BA42" s="79">
        <v>1.5223835187397625E-2</v>
      </c>
      <c r="BB42" s="79">
        <v>58.934873301887656</v>
      </c>
      <c r="BC42" s="79">
        <v>7.9444753953988156E-270</v>
      </c>
      <c r="BD42" s="79">
        <v>0.86732358211652483</v>
      </c>
      <c r="BE42" s="79">
        <v>0.92710601375967139</v>
      </c>
      <c r="BF42" s="79">
        <v>0.86732358211652483</v>
      </c>
      <c r="BG42" s="79">
        <v>0.92710601375967139</v>
      </c>
      <c r="BI42" s="45">
        <v>196605</v>
      </c>
      <c r="BJ42">
        <f>'Q2 DATA 1965-2021'!AD25-'Q2 DATA 1965-2021'!AM25</f>
        <v>-7.5200000000000005</v>
      </c>
      <c r="BK42" s="47">
        <v>-5.66</v>
      </c>
      <c r="BL42" s="47">
        <v>0.41</v>
      </c>
      <c r="BN42" s="79" t="s">
        <v>143</v>
      </c>
      <c r="BO42" s="85">
        <v>0.99669526681397913</v>
      </c>
      <c r="BP42" s="79">
        <v>2.0119875105980674E-2</v>
      </c>
      <c r="BQ42" s="79">
        <v>49.537845616035135</v>
      </c>
      <c r="BR42" s="79">
        <v>3.9290537098216572E-228</v>
      </c>
      <c r="BS42" s="79">
        <v>0.9571909289324303</v>
      </c>
      <c r="BT42" s="79">
        <v>1.036199604695528</v>
      </c>
      <c r="BU42" s="79">
        <v>0.9571909289324303</v>
      </c>
      <c r="BV42" s="79">
        <v>1.036199604695528</v>
      </c>
    </row>
    <row r="43" spans="1:74" x14ac:dyDescent="0.2">
      <c r="A43" s="45">
        <v>196606</v>
      </c>
      <c r="B43">
        <f>'Q2 DATA 1965-2021'!Z26-'Q2 DATA 1965-2021'!AM26</f>
        <v>-1.31</v>
      </c>
      <c r="C43" s="47">
        <v>-1.44</v>
      </c>
      <c r="D43" s="47">
        <v>0.38</v>
      </c>
      <c r="P43" s="45">
        <v>196606</v>
      </c>
      <c r="Q43">
        <f>'Q2 DATA 1965-2021'!AA26-'Q2 DATA 1965-2021'!AM26</f>
        <v>-3.13</v>
      </c>
      <c r="R43" s="47">
        <v>-1.44</v>
      </c>
      <c r="S43" s="47">
        <v>0.38</v>
      </c>
      <c r="AE43" s="45">
        <v>196606</v>
      </c>
      <c r="AF43">
        <f>'Q2 DATA 1965-2021'!AB26-'Q2 DATA 1965-2021'!AM26</f>
        <v>-1.3</v>
      </c>
      <c r="AG43" s="47">
        <v>-1.44</v>
      </c>
      <c r="AH43" s="47">
        <v>0.38</v>
      </c>
      <c r="AT43" s="45">
        <v>196606</v>
      </c>
      <c r="AU43">
        <f>'Q2 DATA 1965-2021'!AC26-'Q2 DATA 1965-2021'!AM26</f>
        <v>-0.58000000000000007</v>
      </c>
      <c r="AV43" s="47">
        <v>-1.44</v>
      </c>
      <c r="AW43" s="47">
        <v>0.38</v>
      </c>
      <c r="BI43" s="45">
        <v>196606</v>
      </c>
      <c r="BJ43">
        <f>'Q2 DATA 1965-2021'!AD26-'Q2 DATA 1965-2021'!AM26</f>
        <v>-0.35</v>
      </c>
      <c r="BK43" s="47">
        <v>-1.44</v>
      </c>
      <c r="BL43" s="47">
        <v>0.38</v>
      </c>
    </row>
    <row r="44" spans="1:74" x14ac:dyDescent="0.2">
      <c r="A44" s="45">
        <v>196607</v>
      </c>
      <c r="B44">
        <f>'Q2 DATA 1965-2021'!Z27-'Q2 DATA 1965-2021'!AM27</f>
        <v>-2.37</v>
      </c>
      <c r="C44" s="47">
        <v>-1.63</v>
      </c>
      <c r="D44" s="47">
        <v>0.35</v>
      </c>
      <c r="P44" s="45">
        <v>196607</v>
      </c>
      <c r="Q44">
        <f>'Q2 DATA 1965-2021'!AA27-'Q2 DATA 1965-2021'!AM27</f>
        <v>-0.92999999999999994</v>
      </c>
      <c r="R44" s="47">
        <v>-1.63</v>
      </c>
      <c r="S44" s="47">
        <v>0.35</v>
      </c>
      <c r="AE44" s="45">
        <v>196607</v>
      </c>
      <c r="AF44">
        <f>'Q2 DATA 1965-2021'!AB27-'Q2 DATA 1965-2021'!AM27</f>
        <v>-0.61</v>
      </c>
      <c r="AG44" s="47">
        <v>-1.63</v>
      </c>
      <c r="AH44" s="47">
        <v>0.35</v>
      </c>
      <c r="AT44" s="45">
        <v>196607</v>
      </c>
      <c r="AU44">
        <f>'Q2 DATA 1965-2021'!AC27-'Q2 DATA 1965-2021'!AM27</f>
        <v>-1.92</v>
      </c>
      <c r="AV44" s="47">
        <v>-1.63</v>
      </c>
      <c r="AW44" s="47">
        <v>0.35</v>
      </c>
      <c r="BI44" s="45">
        <v>196607</v>
      </c>
      <c r="BJ44">
        <f>'Q2 DATA 1965-2021'!AD27-'Q2 DATA 1965-2021'!AM27</f>
        <v>-1.2</v>
      </c>
      <c r="BK44" s="47">
        <v>-1.63</v>
      </c>
      <c r="BL44" s="47">
        <v>0.35</v>
      </c>
    </row>
    <row r="45" spans="1:74" x14ac:dyDescent="0.2">
      <c r="A45" s="45">
        <v>196608</v>
      </c>
      <c r="B45">
        <f>'Q2 DATA 1965-2021'!Z28-'Q2 DATA 1965-2021'!AM28</f>
        <v>-7.62</v>
      </c>
      <c r="C45" s="47">
        <v>-7.91</v>
      </c>
      <c r="D45" s="47">
        <v>0.41</v>
      </c>
      <c r="P45" s="45">
        <v>196608</v>
      </c>
      <c r="Q45">
        <f>'Q2 DATA 1965-2021'!AA28-'Q2 DATA 1965-2021'!AM28</f>
        <v>-7.36</v>
      </c>
      <c r="R45" s="47">
        <v>-7.91</v>
      </c>
      <c r="S45" s="47">
        <v>0.41</v>
      </c>
      <c r="AE45" s="45">
        <v>196608</v>
      </c>
      <c r="AF45">
        <f>'Q2 DATA 1965-2021'!AB28-'Q2 DATA 1965-2021'!AM28</f>
        <v>-7.8500000000000005</v>
      </c>
      <c r="AG45" s="47">
        <v>-7.91</v>
      </c>
      <c r="AH45" s="47">
        <v>0.41</v>
      </c>
      <c r="AT45" s="45">
        <v>196608</v>
      </c>
      <c r="AU45">
        <f>'Q2 DATA 1965-2021'!AC28-'Q2 DATA 1965-2021'!AM28</f>
        <v>-8.66</v>
      </c>
      <c r="AV45" s="47">
        <v>-7.91</v>
      </c>
      <c r="AW45" s="47">
        <v>0.41</v>
      </c>
      <c r="BI45" s="45">
        <v>196608</v>
      </c>
      <c r="BJ45">
        <f>'Q2 DATA 1965-2021'!AD28-'Q2 DATA 1965-2021'!AM28</f>
        <v>-8.4600000000000009</v>
      </c>
      <c r="BK45" s="47">
        <v>-7.91</v>
      </c>
      <c r="BL45" s="47">
        <v>0.41</v>
      </c>
    </row>
    <row r="46" spans="1:74" x14ac:dyDescent="0.2">
      <c r="A46" s="45">
        <v>196609</v>
      </c>
      <c r="B46">
        <f>'Q2 DATA 1965-2021'!Z29-'Q2 DATA 1965-2021'!AM29</f>
        <v>-2.44</v>
      </c>
      <c r="C46" s="47">
        <v>-1.06</v>
      </c>
      <c r="D46" s="47">
        <v>0.4</v>
      </c>
      <c r="P46" s="45">
        <v>196609</v>
      </c>
      <c r="Q46">
        <f>'Q2 DATA 1965-2021'!AA29-'Q2 DATA 1965-2021'!AM29</f>
        <v>-0.06</v>
      </c>
      <c r="R46" s="47">
        <v>-1.06</v>
      </c>
      <c r="S46" s="47">
        <v>0.4</v>
      </c>
      <c r="AE46" s="45">
        <v>196609</v>
      </c>
      <c r="AF46">
        <f>'Q2 DATA 1965-2021'!AB29-'Q2 DATA 1965-2021'!AM29</f>
        <v>0.78999999999999992</v>
      </c>
      <c r="AG46" s="47">
        <v>-1.06</v>
      </c>
      <c r="AH46" s="47">
        <v>0.4</v>
      </c>
      <c r="AT46" s="45">
        <v>196609</v>
      </c>
      <c r="AU46">
        <f>'Q2 DATA 1965-2021'!AC29-'Q2 DATA 1965-2021'!AM29</f>
        <v>-0.29000000000000004</v>
      </c>
      <c r="AV46" s="47">
        <v>-1.06</v>
      </c>
      <c r="AW46" s="47">
        <v>0.4</v>
      </c>
      <c r="BI46" s="45">
        <v>196609</v>
      </c>
      <c r="BJ46">
        <f>'Q2 DATA 1965-2021'!AD29-'Q2 DATA 1965-2021'!AM29</f>
        <v>-2.57</v>
      </c>
      <c r="BK46" s="47">
        <v>-1.06</v>
      </c>
      <c r="BL46" s="47">
        <v>0.4</v>
      </c>
    </row>
    <row r="47" spans="1:74" x14ac:dyDescent="0.2">
      <c r="A47" s="45">
        <v>196610</v>
      </c>
      <c r="B47">
        <f>'Q2 DATA 1965-2021'!Z30-'Q2 DATA 1965-2021'!AM30</f>
        <v>2.57</v>
      </c>
      <c r="C47" s="47">
        <v>3.86</v>
      </c>
      <c r="D47" s="47">
        <v>0.45</v>
      </c>
      <c r="P47" s="45">
        <v>196610</v>
      </c>
      <c r="Q47">
        <f>'Q2 DATA 1965-2021'!AA30-'Q2 DATA 1965-2021'!AM30</f>
        <v>6.85</v>
      </c>
      <c r="R47" s="47">
        <v>3.86</v>
      </c>
      <c r="S47" s="47">
        <v>0.45</v>
      </c>
      <c r="AE47" s="45">
        <v>196610</v>
      </c>
      <c r="AF47">
        <f>'Q2 DATA 1965-2021'!AB30-'Q2 DATA 1965-2021'!AM30</f>
        <v>5.4399999999999995</v>
      </c>
      <c r="AG47" s="47">
        <v>3.86</v>
      </c>
      <c r="AH47" s="47">
        <v>0.45</v>
      </c>
      <c r="AT47" s="45">
        <v>196610</v>
      </c>
      <c r="AU47">
        <f>'Q2 DATA 1965-2021'!AC30-'Q2 DATA 1965-2021'!AM30</f>
        <v>1.54</v>
      </c>
      <c r="AV47" s="47">
        <v>3.86</v>
      </c>
      <c r="AW47" s="47">
        <v>0.45</v>
      </c>
      <c r="BI47" s="45">
        <v>196610</v>
      </c>
      <c r="BJ47">
        <f>'Q2 DATA 1965-2021'!AD30-'Q2 DATA 1965-2021'!AM30</f>
        <v>2.42</v>
      </c>
      <c r="BK47" s="47">
        <v>3.86</v>
      </c>
      <c r="BL47" s="47">
        <v>0.45</v>
      </c>
    </row>
    <row r="48" spans="1:74" x14ac:dyDescent="0.2">
      <c r="A48" s="45">
        <v>196611</v>
      </c>
      <c r="B48">
        <f>'Q2 DATA 1965-2021'!Z31-'Q2 DATA 1965-2021'!AM31</f>
        <v>5.4399999999999995</v>
      </c>
      <c r="C48" s="47">
        <v>1.4</v>
      </c>
      <c r="D48" s="47">
        <v>0.4</v>
      </c>
      <c r="P48" s="45">
        <v>196611</v>
      </c>
      <c r="Q48">
        <f>'Q2 DATA 1965-2021'!AA31-'Q2 DATA 1965-2021'!AM31</f>
        <v>-1.29</v>
      </c>
      <c r="R48" s="47">
        <v>1.4</v>
      </c>
      <c r="S48" s="47">
        <v>0.4</v>
      </c>
      <c r="AE48" s="45">
        <v>196611</v>
      </c>
      <c r="AF48">
        <f>'Q2 DATA 1965-2021'!AB31-'Q2 DATA 1965-2021'!AM31</f>
        <v>0.16999999999999993</v>
      </c>
      <c r="AG48" s="47">
        <v>1.4</v>
      </c>
      <c r="AH48" s="47">
        <v>0.4</v>
      </c>
      <c r="AT48" s="45">
        <v>196611</v>
      </c>
      <c r="AU48">
        <f>'Q2 DATA 1965-2021'!AC31-'Q2 DATA 1965-2021'!AM31</f>
        <v>-1.96</v>
      </c>
      <c r="AV48" s="47">
        <v>1.4</v>
      </c>
      <c r="AW48" s="47">
        <v>0.4</v>
      </c>
      <c r="BI48" s="45">
        <v>196611</v>
      </c>
      <c r="BJ48">
        <f>'Q2 DATA 1965-2021'!AD31-'Q2 DATA 1965-2021'!AM31</f>
        <v>-5.0000000000000044E-2</v>
      </c>
      <c r="BK48" s="47">
        <v>1.4</v>
      </c>
      <c r="BL48" s="47">
        <v>0.4</v>
      </c>
    </row>
    <row r="49" spans="1:64" x14ac:dyDescent="0.2">
      <c r="A49" s="45">
        <v>196612</v>
      </c>
      <c r="B49">
        <f>'Q2 DATA 1965-2021'!Z32-'Q2 DATA 1965-2021'!AM32</f>
        <v>-0.83000000000000007</v>
      </c>
      <c r="C49" s="47">
        <v>0.13</v>
      </c>
      <c r="D49" s="47">
        <v>0.4</v>
      </c>
      <c r="P49" s="45">
        <v>196612</v>
      </c>
      <c r="Q49">
        <f>'Q2 DATA 1965-2021'!AA32-'Q2 DATA 1965-2021'!AM32</f>
        <v>8.9999999999999969E-2</v>
      </c>
      <c r="R49" s="47">
        <v>0.13</v>
      </c>
      <c r="S49" s="47">
        <v>0.4</v>
      </c>
      <c r="AE49" s="45">
        <v>196612</v>
      </c>
      <c r="AF49">
        <f>'Q2 DATA 1965-2021'!AB32-'Q2 DATA 1965-2021'!AM32</f>
        <v>1.02</v>
      </c>
      <c r="AG49" s="47">
        <v>0.13</v>
      </c>
      <c r="AH49" s="47">
        <v>0.4</v>
      </c>
      <c r="AT49" s="45">
        <v>196612</v>
      </c>
      <c r="AU49">
        <f>'Q2 DATA 1965-2021'!AC32-'Q2 DATA 1965-2021'!AM32</f>
        <v>0.28999999999999992</v>
      </c>
      <c r="AV49" s="47">
        <v>0.13</v>
      </c>
      <c r="AW49" s="47">
        <v>0.4</v>
      </c>
      <c r="BI49" s="45">
        <v>196612</v>
      </c>
      <c r="BJ49">
        <f>'Q2 DATA 1965-2021'!AD32-'Q2 DATA 1965-2021'!AM32</f>
        <v>0.89</v>
      </c>
      <c r="BK49" s="47">
        <v>0.13</v>
      </c>
      <c r="BL49" s="47">
        <v>0.4</v>
      </c>
    </row>
    <row r="50" spans="1:64" x14ac:dyDescent="0.2">
      <c r="A50" s="45">
        <v>196701</v>
      </c>
      <c r="B50">
        <f>'Q2 DATA 1965-2021'!Z33-'Q2 DATA 1965-2021'!AM33</f>
        <v>6.94</v>
      </c>
      <c r="C50" s="47">
        <v>8.15</v>
      </c>
      <c r="D50" s="47">
        <v>0.43</v>
      </c>
      <c r="P50" s="45">
        <v>196701</v>
      </c>
      <c r="Q50">
        <f>'Q2 DATA 1965-2021'!AA33-'Q2 DATA 1965-2021'!AM33</f>
        <v>5.86</v>
      </c>
      <c r="R50" s="47">
        <v>8.15</v>
      </c>
      <c r="S50" s="47">
        <v>0.43</v>
      </c>
      <c r="AE50" s="45">
        <v>196701</v>
      </c>
      <c r="AF50">
        <f>'Q2 DATA 1965-2021'!AB33-'Q2 DATA 1965-2021'!AM33</f>
        <v>6.7600000000000007</v>
      </c>
      <c r="AG50" s="47">
        <v>8.15</v>
      </c>
      <c r="AH50" s="47">
        <v>0.43</v>
      </c>
      <c r="AT50" s="45">
        <v>196701</v>
      </c>
      <c r="AU50">
        <f>'Q2 DATA 1965-2021'!AC33-'Q2 DATA 1965-2021'!AM33</f>
        <v>11.6</v>
      </c>
      <c r="AV50" s="47">
        <v>8.15</v>
      </c>
      <c r="AW50" s="47">
        <v>0.43</v>
      </c>
      <c r="BI50" s="45">
        <v>196701</v>
      </c>
      <c r="BJ50">
        <f>'Q2 DATA 1965-2021'!AD33-'Q2 DATA 1965-2021'!AM33</f>
        <v>14.530000000000001</v>
      </c>
      <c r="BK50" s="47">
        <v>8.15</v>
      </c>
      <c r="BL50" s="47">
        <v>0.43</v>
      </c>
    </row>
    <row r="51" spans="1:64" x14ac:dyDescent="0.2">
      <c r="A51" s="45">
        <v>196702</v>
      </c>
      <c r="B51">
        <f>'Q2 DATA 1965-2021'!Z34-'Q2 DATA 1965-2021'!AM34</f>
        <v>2.8600000000000003</v>
      </c>
      <c r="C51" s="47">
        <v>0.78</v>
      </c>
      <c r="D51" s="47">
        <v>0.36</v>
      </c>
      <c r="P51" s="45">
        <v>196702</v>
      </c>
      <c r="Q51">
        <f>'Q2 DATA 1965-2021'!AA34-'Q2 DATA 1965-2021'!AM34</f>
        <v>-0.18999999999999997</v>
      </c>
      <c r="R51" s="47">
        <v>0.78</v>
      </c>
      <c r="S51" s="47">
        <v>0.36</v>
      </c>
      <c r="AE51" s="45">
        <v>196702</v>
      </c>
      <c r="AF51">
        <f>'Q2 DATA 1965-2021'!AB34-'Q2 DATA 1965-2021'!AM34</f>
        <v>-0.7</v>
      </c>
      <c r="AG51" s="47">
        <v>0.78</v>
      </c>
      <c r="AH51" s="47">
        <v>0.36</v>
      </c>
      <c r="AT51" s="45">
        <v>196702</v>
      </c>
      <c r="AU51">
        <f>'Q2 DATA 1965-2021'!AC34-'Q2 DATA 1965-2021'!AM34</f>
        <v>-1.58</v>
      </c>
      <c r="AV51" s="47">
        <v>0.78</v>
      </c>
      <c r="AW51" s="47">
        <v>0.36</v>
      </c>
      <c r="BI51" s="45">
        <v>196702</v>
      </c>
      <c r="BJ51">
        <f>'Q2 DATA 1965-2021'!AD34-'Q2 DATA 1965-2021'!AM34</f>
        <v>-0.77</v>
      </c>
      <c r="BK51" s="47">
        <v>0.78</v>
      </c>
      <c r="BL51" s="47">
        <v>0.36</v>
      </c>
    </row>
    <row r="52" spans="1:64" x14ac:dyDescent="0.2">
      <c r="A52" s="45">
        <v>196703</v>
      </c>
      <c r="B52">
        <f>'Q2 DATA 1965-2021'!Z35-'Q2 DATA 1965-2021'!AM35</f>
        <v>3.68</v>
      </c>
      <c r="C52" s="47">
        <v>3.99</v>
      </c>
      <c r="D52" s="47">
        <v>0.39</v>
      </c>
      <c r="P52" s="45">
        <v>196703</v>
      </c>
      <c r="Q52">
        <f>'Q2 DATA 1965-2021'!AA35-'Q2 DATA 1965-2021'!AM35</f>
        <v>3.57</v>
      </c>
      <c r="R52" s="47">
        <v>3.99</v>
      </c>
      <c r="S52" s="47">
        <v>0.39</v>
      </c>
      <c r="AE52" s="45">
        <v>196703</v>
      </c>
      <c r="AF52">
        <f>'Q2 DATA 1965-2021'!AB35-'Q2 DATA 1965-2021'!AM35</f>
        <v>3.8000000000000003</v>
      </c>
      <c r="AG52" s="47">
        <v>3.99</v>
      </c>
      <c r="AH52" s="47">
        <v>0.39</v>
      </c>
      <c r="AT52" s="45">
        <v>196703</v>
      </c>
      <c r="AU52">
        <f>'Q2 DATA 1965-2021'!AC35-'Q2 DATA 1965-2021'!AM35</f>
        <v>5.32</v>
      </c>
      <c r="AV52" s="47">
        <v>3.99</v>
      </c>
      <c r="AW52" s="47">
        <v>0.39</v>
      </c>
      <c r="BI52" s="45">
        <v>196703</v>
      </c>
      <c r="BJ52">
        <f>'Q2 DATA 1965-2021'!AD35-'Q2 DATA 1965-2021'!AM35</f>
        <v>5.2600000000000007</v>
      </c>
      <c r="BK52" s="47">
        <v>3.99</v>
      </c>
      <c r="BL52" s="47">
        <v>0.39</v>
      </c>
    </row>
    <row r="53" spans="1:64" x14ac:dyDescent="0.2">
      <c r="A53" s="45">
        <v>196704</v>
      </c>
      <c r="B53">
        <f>'Q2 DATA 1965-2021'!Z36-'Q2 DATA 1965-2021'!AM36</f>
        <v>6.09</v>
      </c>
      <c r="C53" s="47">
        <v>3.89</v>
      </c>
      <c r="D53" s="47">
        <v>0.32</v>
      </c>
      <c r="P53" s="45">
        <v>196704</v>
      </c>
      <c r="Q53">
        <f>'Q2 DATA 1965-2021'!AA36-'Q2 DATA 1965-2021'!AM36</f>
        <v>0.96</v>
      </c>
      <c r="R53" s="47">
        <v>3.89</v>
      </c>
      <c r="S53" s="47">
        <v>0.32</v>
      </c>
      <c r="AE53" s="45">
        <v>196704</v>
      </c>
      <c r="AF53">
        <f>'Q2 DATA 1965-2021'!AB36-'Q2 DATA 1965-2021'!AM36</f>
        <v>3.0300000000000002</v>
      </c>
      <c r="AG53" s="47">
        <v>3.89</v>
      </c>
      <c r="AH53" s="47">
        <v>0.32</v>
      </c>
      <c r="AT53" s="45">
        <v>196704</v>
      </c>
      <c r="AU53">
        <f>'Q2 DATA 1965-2021'!AC36-'Q2 DATA 1965-2021'!AM36</f>
        <v>5.77</v>
      </c>
      <c r="AV53" s="47">
        <v>3.89</v>
      </c>
      <c r="AW53" s="47">
        <v>0.32</v>
      </c>
      <c r="BI53" s="45">
        <v>196704</v>
      </c>
      <c r="BJ53">
        <f>'Q2 DATA 1965-2021'!AD36-'Q2 DATA 1965-2021'!AM36</f>
        <v>3.6500000000000004</v>
      </c>
      <c r="BK53" s="47">
        <v>3.89</v>
      </c>
      <c r="BL53" s="47">
        <v>0.32</v>
      </c>
    </row>
    <row r="54" spans="1:64" x14ac:dyDescent="0.2">
      <c r="A54" s="45">
        <v>196705</v>
      </c>
      <c r="B54">
        <f>'Q2 DATA 1965-2021'!Z37-'Q2 DATA 1965-2021'!AM37</f>
        <v>-5.49</v>
      </c>
      <c r="C54" s="47">
        <v>-4.33</v>
      </c>
      <c r="D54" s="47">
        <v>0.33</v>
      </c>
      <c r="P54" s="45">
        <v>196705</v>
      </c>
      <c r="Q54">
        <f>'Q2 DATA 1965-2021'!AA37-'Q2 DATA 1965-2021'!AM37</f>
        <v>-4.2</v>
      </c>
      <c r="R54" s="47">
        <v>-4.33</v>
      </c>
      <c r="S54" s="47">
        <v>0.33</v>
      </c>
      <c r="AE54" s="45">
        <v>196705</v>
      </c>
      <c r="AF54">
        <f>'Q2 DATA 1965-2021'!AB37-'Q2 DATA 1965-2021'!AM37</f>
        <v>-4.24</v>
      </c>
      <c r="AG54" s="47">
        <v>-4.33</v>
      </c>
      <c r="AH54" s="47">
        <v>0.33</v>
      </c>
      <c r="AT54" s="45">
        <v>196705</v>
      </c>
      <c r="AU54">
        <f>'Q2 DATA 1965-2021'!AC37-'Q2 DATA 1965-2021'!AM37</f>
        <v>-4.03</v>
      </c>
      <c r="AV54" s="47">
        <v>-4.33</v>
      </c>
      <c r="AW54" s="47">
        <v>0.33</v>
      </c>
      <c r="BI54" s="45">
        <v>196705</v>
      </c>
      <c r="BJ54">
        <f>'Q2 DATA 1965-2021'!AD37-'Q2 DATA 1965-2021'!AM37</f>
        <v>-3.74</v>
      </c>
      <c r="BK54" s="47">
        <v>-4.33</v>
      </c>
      <c r="BL54" s="47">
        <v>0.33</v>
      </c>
    </row>
    <row r="55" spans="1:64" x14ac:dyDescent="0.2">
      <c r="A55" s="45">
        <v>196706</v>
      </c>
      <c r="B55">
        <f>'Q2 DATA 1965-2021'!Z38-'Q2 DATA 1965-2021'!AM38</f>
        <v>2.54</v>
      </c>
      <c r="C55" s="47">
        <v>2.41</v>
      </c>
      <c r="D55" s="47">
        <v>0.27</v>
      </c>
      <c r="P55" s="45">
        <v>196706</v>
      </c>
      <c r="Q55">
        <f>'Q2 DATA 1965-2021'!AA38-'Q2 DATA 1965-2021'!AM38</f>
        <v>0.74</v>
      </c>
      <c r="R55" s="47">
        <v>2.41</v>
      </c>
      <c r="S55" s="47">
        <v>0.27</v>
      </c>
      <c r="AE55" s="45">
        <v>196706</v>
      </c>
      <c r="AF55">
        <f>'Q2 DATA 1965-2021'!AB38-'Q2 DATA 1965-2021'!AM38</f>
        <v>1.52</v>
      </c>
      <c r="AG55" s="47">
        <v>2.41</v>
      </c>
      <c r="AH55" s="47">
        <v>0.27</v>
      </c>
      <c r="AT55" s="45">
        <v>196706</v>
      </c>
      <c r="AU55">
        <f>'Q2 DATA 1965-2021'!AC38-'Q2 DATA 1965-2021'!AM38</f>
        <v>2.35</v>
      </c>
      <c r="AV55" s="47">
        <v>2.41</v>
      </c>
      <c r="AW55" s="47">
        <v>0.27</v>
      </c>
      <c r="BI55" s="45">
        <v>196706</v>
      </c>
      <c r="BJ55">
        <f>'Q2 DATA 1965-2021'!AD38-'Q2 DATA 1965-2021'!AM38</f>
        <v>4.3499999999999996</v>
      </c>
      <c r="BK55" s="47">
        <v>2.41</v>
      </c>
      <c r="BL55" s="47">
        <v>0.27</v>
      </c>
    </row>
    <row r="56" spans="1:64" x14ac:dyDescent="0.2">
      <c r="A56" s="45">
        <v>196707</v>
      </c>
      <c r="B56">
        <f>'Q2 DATA 1965-2021'!Z39-'Q2 DATA 1965-2021'!AM39</f>
        <v>4.2200000000000006</v>
      </c>
      <c r="C56" s="47">
        <v>4.58</v>
      </c>
      <c r="D56" s="47">
        <v>0.31</v>
      </c>
      <c r="P56" s="45">
        <v>196707</v>
      </c>
      <c r="Q56">
        <f>'Q2 DATA 1965-2021'!AA39-'Q2 DATA 1965-2021'!AM39</f>
        <v>1.54</v>
      </c>
      <c r="R56" s="47">
        <v>4.58</v>
      </c>
      <c r="S56" s="47">
        <v>0.31</v>
      </c>
      <c r="AE56" s="45">
        <v>196707</v>
      </c>
      <c r="AF56">
        <f>'Q2 DATA 1965-2021'!AB39-'Q2 DATA 1965-2021'!AM39</f>
        <v>6.8800000000000008</v>
      </c>
      <c r="AG56" s="47">
        <v>4.58</v>
      </c>
      <c r="AH56" s="47">
        <v>0.31</v>
      </c>
      <c r="AT56" s="45">
        <v>196707</v>
      </c>
      <c r="AU56">
        <f>'Q2 DATA 1965-2021'!AC39-'Q2 DATA 1965-2021'!AM39</f>
        <v>7.3500000000000005</v>
      </c>
      <c r="AV56" s="47">
        <v>4.58</v>
      </c>
      <c r="AW56" s="47">
        <v>0.31</v>
      </c>
      <c r="BI56" s="45">
        <v>196707</v>
      </c>
      <c r="BJ56">
        <f>'Q2 DATA 1965-2021'!AD39-'Q2 DATA 1965-2021'!AM39</f>
        <v>7.2600000000000007</v>
      </c>
      <c r="BK56" s="47">
        <v>4.58</v>
      </c>
      <c r="BL56" s="47">
        <v>0.31</v>
      </c>
    </row>
    <row r="57" spans="1:64" x14ac:dyDescent="0.2">
      <c r="A57" s="45">
        <v>196708</v>
      </c>
      <c r="B57">
        <f>'Q2 DATA 1965-2021'!Z40-'Q2 DATA 1965-2021'!AM40</f>
        <v>-1.4000000000000001</v>
      </c>
      <c r="C57" s="47">
        <v>-0.89</v>
      </c>
      <c r="D57" s="47">
        <v>0.31</v>
      </c>
      <c r="P57" s="45">
        <v>196708</v>
      </c>
      <c r="Q57">
        <f>'Q2 DATA 1965-2021'!AA40-'Q2 DATA 1965-2021'!AM40</f>
        <v>-0.74</v>
      </c>
      <c r="R57" s="47">
        <v>-0.89</v>
      </c>
      <c r="S57" s="47">
        <v>0.31</v>
      </c>
      <c r="AE57" s="45">
        <v>196708</v>
      </c>
      <c r="AF57">
        <f>'Q2 DATA 1965-2021'!AB40-'Q2 DATA 1965-2021'!AM40</f>
        <v>-1.32</v>
      </c>
      <c r="AG57" s="47">
        <v>-0.89</v>
      </c>
      <c r="AH57" s="47">
        <v>0.31</v>
      </c>
      <c r="AT57" s="45">
        <v>196708</v>
      </c>
      <c r="AU57">
        <f>'Q2 DATA 1965-2021'!AC40-'Q2 DATA 1965-2021'!AM40</f>
        <v>-1.27</v>
      </c>
      <c r="AV57" s="47">
        <v>-0.89</v>
      </c>
      <c r="AW57" s="47">
        <v>0.31</v>
      </c>
      <c r="BI57" s="45">
        <v>196708</v>
      </c>
      <c r="BJ57">
        <f>'Q2 DATA 1965-2021'!AD40-'Q2 DATA 1965-2021'!AM40</f>
        <v>1.38</v>
      </c>
      <c r="BK57" s="47">
        <v>-0.89</v>
      </c>
      <c r="BL57" s="47">
        <v>0.31</v>
      </c>
    </row>
    <row r="58" spans="1:64" x14ac:dyDescent="0.2">
      <c r="A58" s="45">
        <v>196709</v>
      </c>
      <c r="B58">
        <f>'Q2 DATA 1965-2021'!Z41-'Q2 DATA 1965-2021'!AM41</f>
        <v>3.6100000000000003</v>
      </c>
      <c r="C58" s="47">
        <v>3.11</v>
      </c>
      <c r="D58" s="47">
        <v>0.32</v>
      </c>
      <c r="P58" s="45">
        <v>196709</v>
      </c>
      <c r="Q58">
        <f>'Q2 DATA 1965-2021'!AA41-'Q2 DATA 1965-2021'!AM41</f>
        <v>2.73</v>
      </c>
      <c r="R58" s="47">
        <v>3.11</v>
      </c>
      <c r="S58" s="47">
        <v>0.32</v>
      </c>
      <c r="AE58" s="45">
        <v>196709</v>
      </c>
      <c r="AF58">
        <f>'Q2 DATA 1965-2021'!AB41-'Q2 DATA 1965-2021'!AM41</f>
        <v>2.87</v>
      </c>
      <c r="AG58" s="47">
        <v>3.11</v>
      </c>
      <c r="AH58" s="47">
        <v>0.32</v>
      </c>
      <c r="AT58" s="45">
        <v>196709</v>
      </c>
      <c r="AU58">
        <f>'Q2 DATA 1965-2021'!AC41-'Q2 DATA 1965-2021'!AM41</f>
        <v>2.4500000000000002</v>
      </c>
      <c r="AV58" s="47">
        <v>3.11</v>
      </c>
      <c r="AW58" s="47">
        <v>0.32</v>
      </c>
      <c r="BI58" s="45">
        <v>196709</v>
      </c>
      <c r="BJ58">
        <f>'Q2 DATA 1965-2021'!AD41-'Q2 DATA 1965-2021'!AM41</f>
        <v>3.6700000000000004</v>
      </c>
      <c r="BK58" s="47">
        <v>3.11</v>
      </c>
      <c r="BL58" s="47">
        <v>0.32</v>
      </c>
    </row>
    <row r="59" spans="1:64" x14ac:dyDescent="0.2">
      <c r="A59" s="45">
        <v>196710</v>
      </c>
      <c r="B59">
        <f>'Q2 DATA 1965-2021'!Z42-'Q2 DATA 1965-2021'!AM42</f>
        <v>-0.5</v>
      </c>
      <c r="C59" s="47">
        <v>-3.09</v>
      </c>
      <c r="D59" s="47">
        <v>0.39</v>
      </c>
      <c r="P59" s="45">
        <v>196710</v>
      </c>
      <c r="Q59">
        <f>'Q2 DATA 1965-2021'!AA42-'Q2 DATA 1965-2021'!AM42</f>
        <v>-4.1100000000000003</v>
      </c>
      <c r="R59" s="47">
        <v>-3.09</v>
      </c>
      <c r="S59" s="47">
        <v>0.39</v>
      </c>
      <c r="AE59" s="45">
        <v>196710</v>
      </c>
      <c r="AF59">
        <f>'Q2 DATA 1965-2021'!AB42-'Q2 DATA 1965-2021'!AM42</f>
        <v>-4.07</v>
      </c>
      <c r="AG59" s="47">
        <v>-3.09</v>
      </c>
      <c r="AH59" s="47">
        <v>0.39</v>
      </c>
      <c r="AT59" s="45">
        <v>196710</v>
      </c>
      <c r="AU59">
        <f>'Q2 DATA 1965-2021'!AC42-'Q2 DATA 1965-2021'!AM42</f>
        <v>-4.42</v>
      </c>
      <c r="AV59" s="47">
        <v>-3.09</v>
      </c>
      <c r="AW59" s="47">
        <v>0.39</v>
      </c>
      <c r="BI59" s="45">
        <v>196710</v>
      </c>
      <c r="BJ59">
        <f>'Q2 DATA 1965-2021'!AD42-'Q2 DATA 1965-2021'!AM42</f>
        <v>-5.84</v>
      </c>
      <c r="BK59" s="47">
        <v>-3.09</v>
      </c>
      <c r="BL59" s="47">
        <v>0.39</v>
      </c>
    </row>
    <row r="60" spans="1:64" x14ac:dyDescent="0.2">
      <c r="A60" s="45">
        <v>196711</v>
      </c>
      <c r="B60">
        <f>'Q2 DATA 1965-2021'!Z43-'Q2 DATA 1965-2021'!AM43</f>
        <v>1.7600000000000002</v>
      </c>
      <c r="C60" s="47">
        <v>0.37</v>
      </c>
      <c r="D60" s="47">
        <v>0.36</v>
      </c>
      <c r="P60" s="45">
        <v>196711</v>
      </c>
      <c r="Q60">
        <f>'Q2 DATA 1965-2021'!AA43-'Q2 DATA 1965-2021'!AM43</f>
        <v>-0.28999999999999998</v>
      </c>
      <c r="R60" s="47">
        <v>0.37</v>
      </c>
      <c r="S60" s="47">
        <v>0.36</v>
      </c>
      <c r="AE60" s="45">
        <v>196711</v>
      </c>
      <c r="AF60">
        <f>'Q2 DATA 1965-2021'!AB43-'Q2 DATA 1965-2021'!AM43</f>
        <v>-1.04</v>
      </c>
      <c r="AG60" s="47">
        <v>0.37</v>
      </c>
      <c r="AH60" s="47">
        <v>0.36</v>
      </c>
      <c r="AT60" s="45">
        <v>196711</v>
      </c>
      <c r="AU60">
        <f>'Q2 DATA 1965-2021'!AC43-'Q2 DATA 1965-2021'!AM43</f>
        <v>-0.88</v>
      </c>
      <c r="AV60" s="47">
        <v>0.37</v>
      </c>
      <c r="AW60" s="47">
        <v>0.36</v>
      </c>
      <c r="BI60" s="45">
        <v>196711</v>
      </c>
      <c r="BJ60">
        <f>'Q2 DATA 1965-2021'!AD43-'Q2 DATA 1965-2021'!AM43</f>
        <v>9.0000000000000024E-2</v>
      </c>
      <c r="BK60" s="47">
        <v>0.37</v>
      </c>
      <c r="BL60" s="47">
        <v>0.36</v>
      </c>
    </row>
    <row r="61" spans="1:64" x14ac:dyDescent="0.2">
      <c r="A61" s="45">
        <v>196712</v>
      </c>
      <c r="B61">
        <f>'Q2 DATA 1965-2021'!Z44-'Q2 DATA 1965-2021'!AM44</f>
        <v>1.92</v>
      </c>
      <c r="C61" s="47">
        <v>3.05</v>
      </c>
      <c r="D61" s="47">
        <v>0.33</v>
      </c>
      <c r="P61" s="45">
        <v>196712</v>
      </c>
      <c r="Q61">
        <f>'Q2 DATA 1965-2021'!AA44-'Q2 DATA 1965-2021'!AM44</f>
        <v>2.15</v>
      </c>
      <c r="R61" s="47">
        <v>3.05</v>
      </c>
      <c r="S61" s="47">
        <v>0.33</v>
      </c>
      <c r="AE61" s="45">
        <v>196712</v>
      </c>
      <c r="AF61">
        <f>'Q2 DATA 1965-2021'!AB44-'Q2 DATA 1965-2021'!AM44</f>
        <v>3.51</v>
      </c>
      <c r="AG61" s="47">
        <v>3.05</v>
      </c>
      <c r="AH61" s="47">
        <v>0.33</v>
      </c>
      <c r="AT61" s="45">
        <v>196712</v>
      </c>
      <c r="AU61">
        <f>'Q2 DATA 1965-2021'!AC44-'Q2 DATA 1965-2021'!AM44</f>
        <v>6.15</v>
      </c>
      <c r="AV61" s="47">
        <v>3.05</v>
      </c>
      <c r="AW61" s="47">
        <v>0.33</v>
      </c>
      <c r="BI61" s="45">
        <v>196712</v>
      </c>
      <c r="BJ61">
        <f>'Q2 DATA 1965-2021'!AD44-'Q2 DATA 1965-2021'!AM44</f>
        <v>4.1500000000000004</v>
      </c>
      <c r="BK61" s="47">
        <v>3.05</v>
      </c>
      <c r="BL61" s="47">
        <v>0.33</v>
      </c>
    </row>
    <row r="62" spans="1:64" x14ac:dyDescent="0.2">
      <c r="A62" s="45">
        <v>196801</v>
      </c>
      <c r="B62">
        <f>'Q2 DATA 1965-2021'!Z45-'Q2 DATA 1965-2021'!AM45</f>
        <v>-7.6400000000000006</v>
      </c>
      <c r="C62" s="47">
        <v>-4.0599999999999996</v>
      </c>
      <c r="D62" s="47">
        <v>0.4</v>
      </c>
      <c r="P62" s="45">
        <v>196801</v>
      </c>
      <c r="Q62">
        <f>'Q2 DATA 1965-2021'!AA45-'Q2 DATA 1965-2021'!AM45</f>
        <v>-1.75</v>
      </c>
      <c r="R62" s="47">
        <v>-4.0599999999999996</v>
      </c>
      <c r="S62" s="47">
        <v>0.4</v>
      </c>
      <c r="AE62" s="45">
        <v>196801</v>
      </c>
      <c r="AF62">
        <f>'Q2 DATA 1965-2021'!AB45-'Q2 DATA 1965-2021'!AM45</f>
        <v>-2.6999999999999997</v>
      </c>
      <c r="AG62" s="47">
        <v>-4.0599999999999996</v>
      </c>
      <c r="AH62" s="47">
        <v>0.4</v>
      </c>
      <c r="AT62" s="45">
        <v>196801</v>
      </c>
      <c r="AU62">
        <f>'Q2 DATA 1965-2021'!AC45-'Q2 DATA 1965-2021'!AM45</f>
        <v>-2.5</v>
      </c>
      <c r="AV62" s="47">
        <v>-4.0599999999999996</v>
      </c>
      <c r="AW62" s="47">
        <v>0.4</v>
      </c>
      <c r="BI62" s="45">
        <v>196801</v>
      </c>
      <c r="BJ62">
        <f>'Q2 DATA 1965-2021'!AD45-'Q2 DATA 1965-2021'!AM45</f>
        <v>-1.19</v>
      </c>
      <c r="BK62" s="47">
        <v>-4.0599999999999996</v>
      </c>
      <c r="BL62" s="47">
        <v>0.4</v>
      </c>
    </row>
    <row r="63" spans="1:64" x14ac:dyDescent="0.2">
      <c r="A63" s="45">
        <v>196802</v>
      </c>
      <c r="B63">
        <f>'Q2 DATA 1965-2021'!Z46-'Q2 DATA 1965-2021'!AM46</f>
        <v>-3.85</v>
      </c>
      <c r="C63" s="47">
        <v>-3.75</v>
      </c>
      <c r="D63" s="47">
        <v>0.39</v>
      </c>
      <c r="P63" s="45">
        <v>196802</v>
      </c>
      <c r="Q63">
        <f>'Q2 DATA 1965-2021'!AA46-'Q2 DATA 1965-2021'!AM46</f>
        <v>-2.97</v>
      </c>
      <c r="R63" s="47">
        <v>-3.75</v>
      </c>
      <c r="S63" s="47">
        <v>0.39</v>
      </c>
      <c r="AE63" s="45">
        <v>196802</v>
      </c>
      <c r="AF63">
        <f>'Q2 DATA 1965-2021'!AB46-'Q2 DATA 1965-2021'!AM46</f>
        <v>-3.04</v>
      </c>
      <c r="AG63" s="47">
        <v>-3.75</v>
      </c>
      <c r="AH63" s="47">
        <v>0.39</v>
      </c>
      <c r="AT63" s="45">
        <v>196802</v>
      </c>
      <c r="AU63">
        <f>'Q2 DATA 1965-2021'!AC46-'Q2 DATA 1965-2021'!AM46</f>
        <v>-3.95</v>
      </c>
      <c r="AV63" s="47">
        <v>-3.75</v>
      </c>
      <c r="AW63" s="47">
        <v>0.39</v>
      </c>
      <c r="BI63" s="45">
        <v>196802</v>
      </c>
      <c r="BJ63">
        <f>'Q2 DATA 1965-2021'!AD46-'Q2 DATA 1965-2021'!AM46</f>
        <v>-4.51</v>
      </c>
      <c r="BK63" s="47">
        <v>-3.75</v>
      </c>
      <c r="BL63" s="47">
        <v>0.39</v>
      </c>
    </row>
    <row r="64" spans="1:64" x14ac:dyDescent="0.2">
      <c r="A64" s="45">
        <v>196803</v>
      </c>
      <c r="B64">
        <f>'Q2 DATA 1965-2021'!Z47-'Q2 DATA 1965-2021'!AM47</f>
        <v>2.33</v>
      </c>
      <c r="C64" s="47">
        <v>0.2</v>
      </c>
      <c r="D64" s="47">
        <v>0.38</v>
      </c>
      <c r="P64" s="45">
        <v>196803</v>
      </c>
      <c r="Q64">
        <f>'Q2 DATA 1965-2021'!AA47-'Q2 DATA 1965-2021'!AM47</f>
        <v>-1.7400000000000002</v>
      </c>
      <c r="R64" s="47">
        <v>0.2</v>
      </c>
      <c r="S64" s="47">
        <v>0.38</v>
      </c>
      <c r="AE64" s="45">
        <v>196803</v>
      </c>
      <c r="AF64">
        <f>'Q2 DATA 1965-2021'!AB47-'Q2 DATA 1965-2021'!AM47</f>
        <v>-0.78</v>
      </c>
      <c r="AG64" s="47">
        <v>0.2</v>
      </c>
      <c r="AH64" s="47">
        <v>0.38</v>
      </c>
      <c r="AT64" s="45">
        <v>196803</v>
      </c>
      <c r="AU64">
        <f>'Q2 DATA 1965-2021'!AC47-'Q2 DATA 1965-2021'!AM47</f>
        <v>-7.0000000000000007E-2</v>
      </c>
      <c r="AV64" s="47">
        <v>0.2</v>
      </c>
      <c r="AW64" s="47">
        <v>0.38</v>
      </c>
      <c r="BI64" s="45">
        <v>196803</v>
      </c>
      <c r="BJ64">
        <f>'Q2 DATA 1965-2021'!AD47-'Q2 DATA 1965-2021'!AM47</f>
        <v>0.45999999999999996</v>
      </c>
      <c r="BK64" s="47">
        <v>0.2</v>
      </c>
      <c r="BL64" s="47">
        <v>0.38</v>
      </c>
    </row>
    <row r="65" spans="1:64" x14ac:dyDescent="0.2">
      <c r="A65" s="45">
        <v>196804</v>
      </c>
      <c r="B65">
        <f>'Q2 DATA 1965-2021'!Z48-'Q2 DATA 1965-2021'!AM48</f>
        <v>10.870000000000001</v>
      </c>
      <c r="C65" s="47">
        <v>9.0500000000000007</v>
      </c>
      <c r="D65" s="47">
        <v>0.43</v>
      </c>
      <c r="P65" s="45">
        <v>196804</v>
      </c>
      <c r="Q65">
        <f>'Q2 DATA 1965-2021'!AA48-'Q2 DATA 1965-2021'!AM48</f>
        <v>5.9300000000000006</v>
      </c>
      <c r="R65" s="47">
        <v>9.0500000000000007</v>
      </c>
      <c r="S65" s="47">
        <v>0.43</v>
      </c>
      <c r="AE65" s="45">
        <v>196804</v>
      </c>
      <c r="AF65">
        <f>'Q2 DATA 1965-2021'!AB48-'Q2 DATA 1965-2021'!AM48</f>
        <v>6.59</v>
      </c>
      <c r="AG65" s="47">
        <v>9.0500000000000007</v>
      </c>
      <c r="AH65" s="47">
        <v>0.43</v>
      </c>
      <c r="AT65" s="45">
        <v>196804</v>
      </c>
      <c r="AU65">
        <f>'Q2 DATA 1965-2021'!AC48-'Q2 DATA 1965-2021'!AM48</f>
        <v>9.52</v>
      </c>
      <c r="AV65" s="47">
        <v>9.0500000000000007</v>
      </c>
      <c r="AW65" s="47">
        <v>0.43</v>
      </c>
      <c r="BI65" s="45">
        <v>196804</v>
      </c>
      <c r="BJ65">
        <f>'Q2 DATA 1965-2021'!AD48-'Q2 DATA 1965-2021'!AM48</f>
        <v>11.73</v>
      </c>
      <c r="BK65" s="47">
        <v>9.0500000000000007</v>
      </c>
      <c r="BL65" s="47">
        <v>0.43</v>
      </c>
    </row>
    <row r="66" spans="1:64" x14ac:dyDescent="0.2">
      <c r="A66" s="45">
        <v>196805</v>
      </c>
      <c r="B66">
        <f>'Q2 DATA 1965-2021'!Z49-'Q2 DATA 1965-2021'!AM49</f>
        <v>2.69</v>
      </c>
      <c r="C66" s="47">
        <v>2.2799999999999998</v>
      </c>
      <c r="D66" s="47">
        <v>0.45</v>
      </c>
      <c r="P66" s="45">
        <v>196805</v>
      </c>
      <c r="Q66">
        <f>'Q2 DATA 1965-2021'!AA49-'Q2 DATA 1965-2021'!AM49</f>
        <v>0.38999999999999996</v>
      </c>
      <c r="R66" s="47">
        <v>2.2799999999999998</v>
      </c>
      <c r="S66" s="47">
        <v>0.45</v>
      </c>
      <c r="AE66" s="45">
        <v>196805</v>
      </c>
      <c r="AF66">
        <f>'Q2 DATA 1965-2021'!AB49-'Q2 DATA 1965-2021'!AM49</f>
        <v>0.14999999999999997</v>
      </c>
      <c r="AG66" s="47">
        <v>2.2799999999999998</v>
      </c>
      <c r="AH66" s="47">
        <v>0.45</v>
      </c>
      <c r="AT66" s="45">
        <v>196805</v>
      </c>
      <c r="AU66">
        <f>'Q2 DATA 1965-2021'!AC49-'Q2 DATA 1965-2021'!AM49</f>
        <v>3.5</v>
      </c>
      <c r="AV66" s="47">
        <v>2.2799999999999998</v>
      </c>
      <c r="AW66" s="47">
        <v>0.45</v>
      </c>
      <c r="BI66" s="45">
        <v>196805</v>
      </c>
      <c r="BJ66">
        <f>'Q2 DATA 1965-2021'!AD49-'Q2 DATA 1965-2021'!AM49</f>
        <v>4.83</v>
      </c>
      <c r="BK66" s="47">
        <v>2.2799999999999998</v>
      </c>
      <c r="BL66" s="47">
        <v>0.45</v>
      </c>
    </row>
    <row r="67" spans="1:64" x14ac:dyDescent="0.2">
      <c r="A67" s="45">
        <v>196806</v>
      </c>
      <c r="B67">
        <f>'Q2 DATA 1965-2021'!Z50-'Q2 DATA 1965-2021'!AM50</f>
        <v>-0.98</v>
      </c>
      <c r="C67" s="47">
        <v>0.69</v>
      </c>
      <c r="D67" s="47">
        <v>0.43</v>
      </c>
      <c r="P67" s="45">
        <v>196806</v>
      </c>
      <c r="Q67">
        <f>'Q2 DATA 1965-2021'!AA50-'Q2 DATA 1965-2021'!AM50</f>
        <v>1.9000000000000001</v>
      </c>
      <c r="R67" s="47">
        <v>0.69</v>
      </c>
      <c r="S67" s="47">
        <v>0.43</v>
      </c>
      <c r="AE67" s="45">
        <v>196806</v>
      </c>
      <c r="AF67">
        <f>'Q2 DATA 1965-2021'!AB50-'Q2 DATA 1965-2021'!AM50</f>
        <v>2.1799999999999997</v>
      </c>
      <c r="AG67" s="47">
        <v>0.69</v>
      </c>
      <c r="AH67" s="47">
        <v>0.43</v>
      </c>
      <c r="AT67" s="45">
        <v>196806</v>
      </c>
      <c r="AU67">
        <f>'Q2 DATA 1965-2021'!AC50-'Q2 DATA 1965-2021'!AM50</f>
        <v>2</v>
      </c>
      <c r="AV67" s="47">
        <v>0.69</v>
      </c>
      <c r="AW67" s="47">
        <v>0.43</v>
      </c>
      <c r="BI67" s="45">
        <v>196806</v>
      </c>
      <c r="BJ67">
        <f>'Q2 DATA 1965-2021'!AD50-'Q2 DATA 1965-2021'!AM50</f>
        <v>-1.29</v>
      </c>
      <c r="BK67" s="47">
        <v>0.69</v>
      </c>
      <c r="BL67" s="47">
        <v>0.43</v>
      </c>
    </row>
    <row r="68" spans="1:64" x14ac:dyDescent="0.2">
      <c r="A68" s="45">
        <v>196807</v>
      </c>
      <c r="B68">
        <f>'Q2 DATA 1965-2021'!Z51-'Q2 DATA 1965-2021'!AM51</f>
        <v>-6.23</v>
      </c>
      <c r="C68" s="47">
        <v>-2.72</v>
      </c>
      <c r="D68" s="47">
        <v>0.48</v>
      </c>
      <c r="P68" s="45">
        <v>196807</v>
      </c>
      <c r="Q68">
        <f>'Q2 DATA 1965-2021'!AA51-'Q2 DATA 1965-2021'!AM51</f>
        <v>-3.8</v>
      </c>
      <c r="R68" s="47">
        <v>-2.72</v>
      </c>
      <c r="S68" s="47">
        <v>0.48</v>
      </c>
      <c r="AE68" s="45">
        <v>196807</v>
      </c>
      <c r="AF68">
        <f>'Q2 DATA 1965-2021'!AB51-'Q2 DATA 1965-2021'!AM51</f>
        <v>-1.82</v>
      </c>
      <c r="AG68" s="47">
        <v>-2.72</v>
      </c>
      <c r="AH68" s="47">
        <v>0.48</v>
      </c>
      <c r="AT68" s="45">
        <v>196807</v>
      </c>
      <c r="AU68">
        <f>'Q2 DATA 1965-2021'!AC51-'Q2 DATA 1965-2021'!AM51</f>
        <v>1.42</v>
      </c>
      <c r="AV68" s="47">
        <v>-2.72</v>
      </c>
      <c r="AW68" s="47">
        <v>0.48</v>
      </c>
      <c r="BI68" s="45">
        <v>196807</v>
      </c>
      <c r="BJ68">
        <f>'Q2 DATA 1965-2021'!AD51-'Q2 DATA 1965-2021'!AM51</f>
        <v>0.27</v>
      </c>
      <c r="BK68" s="47">
        <v>-2.72</v>
      </c>
      <c r="BL68" s="47">
        <v>0.48</v>
      </c>
    </row>
    <row r="69" spans="1:64" x14ac:dyDescent="0.2">
      <c r="A69" s="45">
        <v>196808</v>
      </c>
      <c r="B69">
        <f>'Q2 DATA 1965-2021'!Z52-'Q2 DATA 1965-2021'!AM52</f>
        <v>0.6100000000000001</v>
      </c>
      <c r="C69" s="47">
        <v>1.34</v>
      </c>
      <c r="D69" s="47">
        <v>0.42</v>
      </c>
      <c r="P69" s="45">
        <v>196808</v>
      </c>
      <c r="Q69">
        <f>'Q2 DATA 1965-2021'!AA52-'Q2 DATA 1965-2021'!AM52</f>
        <v>1.9500000000000002</v>
      </c>
      <c r="R69" s="47">
        <v>1.34</v>
      </c>
      <c r="S69" s="47">
        <v>0.42</v>
      </c>
      <c r="AE69" s="45">
        <v>196808</v>
      </c>
      <c r="AF69">
        <f>'Q2 DATA 1965-2021'!AB52-'Q2 DATA 1965-2021'!AM52</f>
        <v>1.6099999999999999</v>
      </c>
      <c r="AG69" s="47">
        <v>1.34</v>
      </c>
      <c r="AH69" s="47">
        <v>0.42</v>
      </c>
      <c r="AT69" s="45">
        <v>196808</v>
      </c>
      <c r="AU69">
        <f>'Q2 DATA 1965-2021'!AC52-'Q2 DATA 1965-2021'!AM52</f>
        <v>1.37</v>
      </c>
      <c r="AV69" s="47">
        <v>1.34</v>
      </c>
      <c r="AW69" s="47">
        <v>0.42</v>
      </c>
      <c r="BI69" s="45">
        <v>196808</v>
      </c>
      <c r="BJ69">
        <f>'Q2 DATA 1965-2021'!AD52-'Q2 DATA 1965-2021'!AM52</f>
        <v>0.90000000000000013</v>
      </c>
      <c r="BK69" s="47">
        <v>1.34</v>
      </c>
      <c r="BL69" s="47">
        <v>0.42</v>
      </c>
    </row>
    <row r="70" spans="1:64" x14ac:dyDescent="0.2">
      <c r="A70" s="45">
        <v>196809</v>
      </c>
      <c r="B70">
        <f>'Q2 DATA 1965-2021'!Z53-'Q2 DATA 1965-2021'!AM53</f>
        <v>2.6599999999999997</v>
      </c>
      <c r="C70" s="47">
        <v>4.03</v>
      </c>
      <c r="D70" s="47">
        <v>0.43</v>
      </c>
      <c r="P70" s="45">
        <v>196809</v>
      </c>
      <c r="Q70">
        <f>'Q2 DATA 1965-2021'!AA53-'Q2 DATA 1965-2021'!AM53</f>
        <v>4.2700000000000005</v>
      </c>
      <c r="R70" s="47">
        <v>4.03</v>
      </c>
      <c r="S70" s="47">
        <v>0.43</v>
      </c>
      <c r="AE70" s="45">
        <v>196809</v>
      </c>
      <c r="AF70">
        <f>'Q2 DATA 1965-2021'!AB53-'Q2 DATA 1965-2021'!AM53</f>
        <v>4.62</v>
      </c>
      <c r="AG70" s="47">
        <v>4.03</v>
      </c>
      <c r="AH70" s="47">
        <v>0.43</v>
      </c>
      <c r="AT70" s="45">
        <v>196809</v>
      </c>
      <c r="AU70">
        <f>'Q2 DATA 1965-2021'!AC53-'Q2 DATA 1965-2021'!AM53</f>
        <v>2.9699999999999998</v>
      </c>
      <c r="AV70" s="47">
        <v>4.03</v>
      </c>
      <c r="AW70" s="47">
        <v>0.43</v>
      </c>
      <c r="BI70" s="45">
        <v>196809</v>
      </c>
      <c r="BJ70">
        <f>'Q2 DATA 1965-2021'!AD53-'Q2 DATA 1965-2021'!AM53</f>
        <v>6.1800000000000006</v>
      </c>
      <c r="BK70" s="47">
        <v>4.03</v>
      </c>
      <c r="BL70" s="47">
        <v>0.43</v>
      </c>
    </row>
    <row r="71" spans="1:64" x14ac:dyDescent="0.2">
      <c r="A71" s="45">
        <v>196810</v>
      </c>
      <c r="B71">
        <f>'Q2 DATA 1965-2021'!Z54-'Q2 DATA 1965-2021'!AM54</f>
        <v>-3.09</v>
      </c>
      <c r="C71" s="47">
        <v>0.42</v>
      </c>
      <c r="D71" s="47">
        <v>0.44</v>
      </c>
      <c r="P71" s="45">
        <v>196810</v>
      </c>
      <c r="Q71">
        <f>'Q2 DATA 1965-2021'!AA54-'Q2 DATA 1965-2021'!AM54</f>
        <v>0.89000000000000012</v>
      </c>
      <c r="R71" s="47">
        <v>0.42</v>
      </c>
      <c r="S71" s="47">
        <v>0.44</v>
      </c>
      <c r="AE71" s="45">
        <v>196810</v>
      </c>
      <c r="AF71">
        <f>'Q2 DATA 1965-2021'!AB54-'Q2 DATA 1965-2021'!AM54</f>
        <v>2.42</v>
      </c>
      <c r="AG71" s="47">
        <v>0.42</v>
      </c>
      <c r="AH71" s="47">
        <v>0.44</v>
      </c>
      <c r="AT71" s="45">
        <v>196810</v>
      </c>
      <c r="AU71">
        <f>'Q2 DATA 1965-2021'!AC54-'Q2 DATA 1965-2021'!AM54</f>
        <v>2.56</v>
      </c>
      <c r="AV71" s="47">
        <v>0.42</v>
      </c>
      <c r="AW71" s="47">
        <v>0.44</v>
      </c>
      <c r="BI71" s="45">
        <v>196810</v>
      </c>
      <c r="BJ71">
        <f>'Q2 DATA 1965-2021'!AD54-'Q2 DATA 1965-2021'!AM54</f>
        <v>1.1700000000000002</v>
      </c>
      <c r="BK71" s="47">
        <v>0.42</v>
      </c>
      <c r="BL71" s="47">
        <v>0.44</v>
      </c>
    </row>
    <row r="72" spans="1:64" x14ac:dyDescent="0.2">
      <c r="A72" s="45">
        <v>196811</v>
      </c>
      <c r="B72">
        <f>'Q2 DATA 1965-2021'!Z55-'Q2 DATA 1965-2021'!AM55</f>
        <v>6.42</v>
      </c>
      <c r="C72" s="47">
        <v>5.43</v>
      </c>
      <c r="D72" s="47">
        <v>0.42</v>
      </c>
      <c r="P72" s="45">
        <v>196811</v>
      </c>
      <c r="Q72">
        <f>'Q2 DATA 1965-2021'!AA55-'Q2 DATA 1965-2021'!AM55</f>
        <v>5.3</v>
      </c>
      <c r="R72" s="47">
        <v>5.43</v>
      </c>
      <c r="S72" s="47">
        <v>0.42</v>
      </c>
      <c r="AE72" s="45">
        <v>196811</v>
      </c>
      <c r="AF72">
        <f>'Q2 DATA 1965-2021'!AB55-'Q2 DATA 1965-2021'!AM55</f>
        <v>3.99</v>
      </c>
      <c r="AG72" s="47">
        <v>5.43</v>
      </c>
      <c r="AH72" s="47">
        <v>0.42</v>
      </c>
      <c r="AT72" s="45">
        <v>196811</v>
      </c>
      <c r="AU72">
        <f>'Q2 DATA 1965-2021'!AC55-'Q2 DATA 1965-2021'!AM55</f>
        <v>4.96</v>
      </c>
      <c r="AV72" s="47">
        <v>5.43</v>
      </c>
      <c r="AW72" s="47">
        <v>0.42</v>
      </c>
      <c r="BI72" s="45">
        <v>196811</v>
      </c>
      <c r="BJ72">
        <f>'Q2 DATA 1965-2021'!AD55-'Q2 DATA 1965-2021'!AM55</f>
        <v>6.89</v>
      </c>
      <c r="BK72" s="47">
        <v>5.43</v>
      </c>
      <c r="BL72" s="47">
        <v>0.42</v>
      </c>
    </row>
    <row r="73" spans="1:64" x14ac:dyDescent="0.2">
      <c r="A73" s="45">
        <v>196812</v>
      </c>
      <c r="B73">
        <f>'Q2 DATA 1965-2021'!Z56-'Q2 DATA 1965-2021'!AM56</f>
        <v>-5.09</v>
      </c>
      <c r="C73" s="47">
        <v>-3.94</v>
      </c>
      <c r="D73" s="47">
        <v>0.43</v>
      </c>
      <c r="P73" s="45">
        <v>196812</v>
      </c>
      <c r="Q73">
        <f>'Q2 DATA 1965-2021'!AA56-'Q2 DATA 1965-2021'!AM56</f>
        <v>-4.41</v>
      </c>
      <c r="R73" s="47">
        <v>-3.94</v>
      </c>
      <c r="S73" s="47">
        <v>0.43</v>
      </c>
      <c r="AE73" s="45">
        <v>196812</v>
      </c>
      <c r="AF73">
        <f>'Q2 DATA 1965-2021'!AB56-'Q2 DATA 1965-2021'!AM56</f>
        <v>-3.9000000000000004</v>
      </c>
      <c r="AG73" s="47">
        <v>-3.94</v>
      </c>
      <c r="AH73" s="47">
        <v>0.43</v>
      </c>
      <c r="AT73" s="45">
        <v>196812</v>
      </c>
      <c r="AU73">
        <f>'Q2 DATA 1965-2021'!AC56-'Q2 DATA 1965-2021'!AM56</f>
        <v>-4.26</v>
      </c>
      <c r="AV73" s="47">
        <v>-3.94</v>
      </c>
      <c r="AW73" s="47">
        <v>0.43</v>
      </c>
      <c r="BI73" s="45">
        <v>196812</v>
      </c>
      <c r="BJ73">
        <f>'Q2 DATA 1965-2021'!AD56-'Q2 DATA 1965-2021'!AM56</f>
        <v>-1.36</v>
      </c>
      <c r="BK73" s="47">
        <v>-3.94</v>
      </c>
      <c r="BL73" s="47">
        <v>0.43</v>
      </c>
    </row>
    <row r="74" spans="1:64" x14ac:dyDescent="0.2">
      <c r="A74" s="45">
        <v>196901</v>
      </c>
      <c r="B74">
        <f>'Q2 DATA 1965-2021'!Z57-'Q2 DATA 1965-2021'!AM57</f>
        <v>-2.8099999999999996</v>
      </c>
      <c r="C74" s="47">
        <v>-1.25</v>
      </c>
      <c r="D74" s="47">
        <v>0.53</v>
      </c>
      <c r="P74" s="45">
        <v>196901</v>
      </c>
      <c r="Q74">
        <f>'Q2 DATA 1965-2021'!AA57-'Q2 DATA 1965-2021'!AM57</f>
        <v>-1.27</v>
      </c>
      <c r="R74" s="47">
        <v>-1.25</v>
      </c>
      <c r="S74" s="47">
        <v>0.53</v>
      </c>
      <c r="AE74" s="45">
        <v>196901</v>
      </c>
      <c r="AF74">
        <f>'Q2 DATA 1965-2021'!AB57-'Q2 DATA 1965-2021'!AM57</f>
        <v>-0.92</v>
      </c>
      <c r="AG74" s="47">
        <v>-1.25</v>
      </c>
      <c r="AH74" s="47">
        <v>0.53</v>
      </c>
      <c r="AT74" s="45">
        <v>196901</v>
      </c>
      <c r="AU74">
        <f>'Q2 DATA 1965-2021'!AC57-'Q2 DATA 1965-2021'!AM57</f>
        <v>-0.41000000000000003</v>
      </c>
      <c r="AV74" s="47">
        <v>-1.25</v>
      </c>
      <c r="AW74" s="47">
        <v>0.53</v>
      </c>
      <c r="BI74" s="45">
        <v>196901</v>
      </c>
      <c r="BJ74">
        <f>'Q2 DATA 1965-2021'!AD57-'Q2 DATA 1965-2021'!AM57</f>
        <v>-0.97</v>
      </c>
      <c r="BK74" s="47">
        <v>-1.25</v>
      </c>
      <c r="BL74" s="47">
        <v>0.53</v>
      </c>
    </row>
    <row r="75" spans="1:64" x14ac:dyDescent="0.2">
      <c r="A75" s="45">
        <v>196902</v>
      </c>
      <c r="B75">
        <f>'Q2 DATA 1965-2021'!Z58-'Q2 DATA 1965-2021'!AM58</f>
        <v>-4.95</v>
      </c>
      <c r="C75" s="47">
        <v>-5.84</v>
      </c>
      <c r="D75" s="47">
        <v>0.46</v>
      </c>
      <c r="P75" s="45">
        <v>196902</v>
      </c>
      <c r="Q75">
        <f>'Q2 DATA 1965-2021'!AA58-'Q2 DATA 1965-2021'!AM58</f>
        <v>-6.26</v>
      </c>
      <c r="R75" s="47">
        <v>-5.84</v>
      </c>
      <c r="S75" s="47">
        <v>0.46</v>
      </c>
      <c r="AE75" s="45">
        <v>196902</v>
      </c>
      <c r="AF75">
        <f>'Q2 DATA 1965-2021'!AB58-'Q2 DATA 1965-2021'!AM58</f>
        <v>-5.38</v>
      </c>
      <c r="AG75" s="47">
        <v>-5.84</v>
      </c>
      <c r="AH75" s="47">
        <v>0.46</v>
      </c>
      <c r="AT75" s="45">
        <v>196902</v>
      </c>
      <c r="AU75">
        <f>'Q2 DATA 1965-2021'!AC58-'Q2 DATA 1965-2021'!AM58</f>
        <v>-4.4300000000000006</v>
      </c>
      <c r="AV75" s="47">
        <v>-5.84</v>
      </c>
      <c r="AW75" s="47">
        <v>0.46</v>
      </c>
      <c r="BI75" s="45">
        <v>196902</v>
      </c>
      <c r="BJ75">
        <f>'Q2 DATA 1965-2021'!AD58-'Q2 DATA 1965-2021'!AM58</f>
        <v>-7.15</v>
      </c>
      <c r="BK75" s="47">
        <v>-5.84</v>
      </c>
      <c r="BL75" s="47">
        <v>0.46</v>
      </c>
    </row>
    <row r="76" spans="1:64" x14ac:dyDescent="0.2">
      <c r="A76" s="45">
        <v>196903</v>
      </c>
      <c r="B76">
        <f>'Q2 DATA 1965-2021'!Z59-'Q2 DATA 1965-2021'!AM59</f>
        <v>4.05</v>
      </c>
      <c r="C76" s="47">
        <v>2.64</v>
      </c>
      <c r="D76" s="47">
        <v>0.46</v>
      </c>
      <c r="P76" s="45">
        <v>196903</v>
      </c>
      <c r="Q76">
        <f>'Q2 DATA 1965-2021'!AA59-'Q2 DATA 1965-2021'!AM59</f>
        <v>1.94</v>
      </c>
      <c r="R76" s="47">
        <v>2.64</v>
      </c>
      <c r="S76" s="47">
        <v>0.46</v>
      </c>
      <c r="AE76" s="45">
        <v>196903</v>
      </c>
      <c r="AF76">
        <f>'Q2 DATA 1965-2021'!AB59-'Q2 DATA 1965-2021'!AM59</f>
        <v>2.9</v>
      </c>
      <c r="AG76" s="47">
        <v>2.64</v>
      </c>
      <c r="AH76" s="47">
        <v>0.46</v>
      </c>
      <c r="AT76" s="45">
        <v>196903</v>
      </c>
      <c r="AU76">
        <f>'Q2 DATA 1965-2021'!AC59-'Q2 DATA 1965-2021'!AM59</f>
        <v>2.09</v>
      </c>
      <c r="AV76" s="47">
        <v>2.64</v>
      </c>
      <c r="AW76" s="47">
        <v>0.46</v>
      </c>
      <c r="BI76" s="45">
        <v>196903</v>
      </c>
      <c r="BJ76">
        <f>'Q2 DATA 1965-2021'!AD59-'Q2 DATA 1965-2021'!AM59</f>
        <v>2.84</v>
      </c>
      <c r="BK76" s="47">
        <v>2.64</v>
      </c>
      <c r="BL76" s="47">
        <v>0.46</v>
      </c>
    </row>
    <row r="77" spans="1:64" x14ac:dyDescent="0.2">
      <c r="A77" s="45">
        <v>196904</v>
      </c>
      <c r="B77">
        <f>'Q2 DATA 1965-2021'!Z60-'Q2 DATA 1965-2021'!AM60</f>
        <v>3.34</v>
      </c>
      <c r="C77" s="47">
        <v>1.46</v>
      </c>
      <c r="D77" s="47">
        <v>0.53</v>
      </c>
      <c r="P77" s="45">
        <v>196904</v>
      </c>
      <c r="Q77">
        <f>'Q2 DATA 1965-2021'!AA60-'Q2 DATA 1965-2021'!AM60</f>
        <v>1.24</v>
      </c>
      <c r="R77" s="47">
        <v>1.46</v>
      </c>
      <c r="S77" s="47">
        <v>0.53</v>
      </c>
      <c r="AE77" s="45">
        <v>196904</v>
      </c>
      <c r="AF77">
        <f>'Q2 DATA 1965-2021'!AB60-'Q2 DATA 1965-2021'!AM60</f>
        <v>0.42999999999999994</v>
      </c>
      <c r="AG77" s="47">
        <v>1.46</v>
      </c>
      <c r="AH77" s="47">
        <v>0.53</v>
      </c>
      <c r="AT77" s="45">
        <v>196904</v>
      </c>
      <c r="AU77">
        <f>'Q2 DATA 1965-2021'!AC60-'Q2 DATA 1965-2021'!AM60</f>
        <v>1.5199999999999998</v>
      </c>
      <c r="AV77" s="47">
        <v>1.46</v>
      </c>
      <c r="AW77" s="47">
        <v>0.53</v>
      </c>
      <c r="BI77" s="45">
        <v>196904</v>
      </c>
      <c r="BJ77">
        <f>'Q2 DATA 1965-2021'!AD60-'Q2 DATA 1965-2021'!AM60</f>
        <v>0</v>
      </c>
      <c r="BK77" s="47">
        <v>1.46</v>
      </c>
      <c r="BL77" s="47">
        <v>0.53</v>
      </c>
    </row>
    <row r="78" spans="1:64" x14ac:dyDescent="0.2">
      <c r="A78" s="45">
        <v>196905</v>
      </c>
      <c r="B78">
        <f>'Q2 DATA 1965-2021'!Z61-'Q2 DATA 1965-2021'!AM61</f>
        <v>-0.69</v>
      </c>
      <c r="C78" s="47">
        <v>-0.1</v>
      </c>
      <c r="D78" s="47">
        <v>0.48</v>
      </c>
      <c r="P78" s="45">
        <v>196905</v>
      </c>
      <c r="Q78">
        <f>'Q2 DATA 1965-2021'!AA61-'Q2 DATA 1965-2021'!AM61</f>
        <v>-1.75</v>
      </c>
      <c r="R78" s="47">
        <v>-0.1</v>
      </c>
      <c r="S78" s="47">
        <v>0.48</v>
      </c>
      <c r="AE78" s="45">
        <v>196905</v>
      </c>
      <c r="AF78">
        <f>'Q2 DATA 1965-2021'!AB61-'Q2 DATA 1965-2021'!AM61</f>
        <v>0.26</v>
      </c>
      <c r="AG78" s="47">
        <v>-0.1</v>
      </c>
      <c r="AH78" s="47">
        <v>0.48</v>
      </c>
      <c r="AT78" s="45">
        <v>196905</v>
      </c>
      <c r="AU78">
        <f>'Q2 DATA 1965-2021'!AC61-'Q2 DATA 1965-2021'!AM61</f>
        <v>0.69</v>
      </c>
      <c r="AV78" s="47">
        <v>-0.1</v>
      </c>
      <c r="AW78" s="47">
        <v>0.48</v>
      </c>
      <c r="BI78" s="45">
        <v>196905</v>
      </c>
      <c r="BJ78">
        <f>'Q2 DATA 1965-2021'!AD61-'Q2 DATA 1965-2021'!AM61</f>
        <v>1.27</v>
      </c>
      <c r="BK78" s="47">
        <v>-0.1</v>
      </c>
      <c r="BL78" s="47">
        <v>0.48</v>
      </c>
    </row>
    <row r="79" spans="1:64" x14ac:dyDescent="0.2">
      <c r="A79" s="45">
        <v>196906</v>
      </c>
      <c r="B79">
        <f>'Q2 DATA 1965-2021'!Z62-'Q2 DATA 1965-2021'!AM62</f>
        <v>-3.0700000000000003</v>
      </c>
      <c r="C79" s="47">
        <v>-7.18</v>
      </c>
      <c r="D79" s="47">
        <v>0.51</v>
      </c>
      <c r="P79" s="45">
        <v>196906</v>
      </c>
      <c r="Q79">
        <f>'Q2 DATA 1965-2021'!AA62-'Q2 DATA 1965-2021'!AM62</f>
        <v>-8.15</v>
      </c>
      <c r="R79" s="47">
        <v>-7.18</v>
      </c>
      <c r="S79" s="47">
        <v>0.51</v>
      </c>
      <c r="AE79" s="45">
        <v>196906</v>
      </c>
      <c r="AF79">
        <f>'Q2 DATA 1965-2021'!AB62-'Q2 DATA 1965-2021'!AM62</f>
        <v>-8.7200000000000006</v>
      </c>
      <c r="AG79" s="47">
        <v>-7.18</v>
      </c>
      <c r="AH79" s="47">
        <v>0.51</v>
      </c>
      <c r="AT79" s="45">
        <v>196906</v>
      </c>
      <c r="AU79">
        <f>'Q2 DATA 1965-2021'!AC62-'Q2 DATA 1965-2021'!AM62</f>
        <v>-7.01</v>
      </c>
      <c r="AV79" s="47">
        <v>-7.18</v>
      </c>
      <c r="AW79" s="47">
        <v>0.51</v>
      </c>
      <c r="BI79" s="45">
        <v>196906</v>
      </c>
      <c r="BJ79">
        <f>'Q2 DATA 1965-2021'!AD62-'Q2 DATA 1965-2021'!AM62</f>
        <v>-9.8699999999999992</v>
      </c>
      <c r="BK79" s="47">
        <v>-7.18</v>
      </c>
      <c r="BL79" s="47">
        <v>0.51</v>
      </c>
    </row>
    <row r="80" spans="1:64" x14ac:dyDescent="0.2">
      <c r="A80" s="45">
        <v>196907</v>
      </c>
      <c r="B80">
        <f>'Q2 DATA 1965-2021'!Z63-'Q2 DATA 1965-2021'!AM63</f>
        <v>-5.36</v>
      </c>
      <c r="C80" s="47">
        <v>-7</v>
      </c>
      <c r="D80" s="47">
        <v>0.53</v>
      </c>
      <c r="P80" s="45">
        <v>196907</v>
      </c>
      <c r="Q80">
        <f>'Q2 DATA 1965-2021'!AA63-'Q2 DATA 1965-2021'!AM63</f>
        <v>-6.94</v>
      </c>
      <c r="R80" s="47">
        <v>-7</v>
      </c>
      <c r="S80" s="47">
        <v>0.53</v>
      </c>
      <c r="AE80" s="45">
        <v>196907</v>
      </c>
      <c r="AF80">
        <f>'Q2 DATA 1965-2021'!AB63-'Q2 DATA 1965-2021'!AM63</f>
        <v>-7.8900000000000006</v>
      </c>
      <c r="AG80" s="47">
        <v>-7</v>
      </c>
      <c r="AH80" s="47">
        <v>0.53</v>
      </c>
      <c r="AT80" s="45">
        <v>196907</v>
      </c>
      <c r="AU80">
        <f>'Q2 DATA 1965-2021'!AC63-'Q2 DATA 1965-2021'!AM63</f>
        <v>-6.42</v>
      </c>
      <c r="AV80" s="47">
        <v>-7</v>
      </c>
      <c r="AW80" s="47">
        <v>0.53</v>
      </c>
      <c r="BI80" s="45">
        <v>196907</v>
      </c>
      <c r="BJ80">
        <f>'Q2 DATA 1965-2021'!AD63-'Q2 DATA 1965-2021'!AM63</f>
        <v>-8</v>
      </c>
      <c r="BK80" s="47">
        <v>-7</v>
      </c>
      <c r="BL80" s="47">
        <v>0.53</v>
      </c>
    </row>
    <row r="81" spans="1:64" x14ac:dyDescent="0.2">
      <c r="A81" s="45">
        <v>196908</v>
      </c>
      <c r="B81">
        <f>'Q2 DATA 1965-2021'!Z64-'Q2 DATA 1965-2021'!AM64</f>
        <v>7.25</v>
      </c>
      <c r="C81" s="47">
        <v>4.68</v>
      </c>
      <c r="D81" s="47">
        <v>0.5</v>
      </c>
      <c r="P81" s="45">
        <v>196908</v>
      </c>
      <c r="Q81">
        <f>'Q2 DATA 1965-2021'!AA64-'Q2 DATA 1965-2021'!AM64</f>
        <v>5.52</v>
      </c>
      <c r="R81" s="47">
        <v>4.68</v>
      </c>
      <c r="S81" s="47">
        <v>0.5</v>
      </c>
      <c r="AE81" s="45">
        <v>196908</v>
      </c>
      <c r="AF81">
        <f>'Q2 DATA 1965-2021'!AB64-'Q2 DATA 1965-2021'!AM64</f>
        <v>4.6399999999999997</v>
      </c>
      <c r="AG81" s="47">
        <v>4.68</v>
      </c>
      <c r="AH81" s="47">
        <v>0.5</v>
      </c>
      <c r="AT81" s="45">
        <v>196908</v>
      </c>
      <c r="AU81">
        <f>'Q2 DATA 1965-2021'!AC64-'Q2 DATA 1965-2021'!AM64</f>
        <v>2.2599999999999998</v>
      </c>
      <c r="AV81" s="47">
        <v>4.68</v>
      </c>
      <c r="AW81" s="47">
        <v>0.5</v>
      </c>
      <c r="BI81" s="45">
        <v>196908</v>
      </c>
      <c r="BJ81">
        <f>'Q2 DATA 1965-2021'!AD64-'Q2 DATA 1965-2021'!AM64</f>
        <v>2.65</v>
      </c>
      <c r="BK81" s="47">
        <v>4.68</v>
      </c>
      <c r="BL81" s="47">
        <v>0.5</v>
      </c>
    </row>
    <row r="82" spans="1:64" x14ac:dyDescent="0.2">
      <c r="A82" s="45">
        <v>196909</v>
      </c>
      <c r="B82">
        <f>'Q2 DATA 1965-2021'!Z65-'Q2 DATA 1965-2021'!AM65</f>
        <v>-0.5</v>
      </c>
      <c r="C82" s="47">
        <v>-2.98</v>
      </c>
      <c r="D82" s="47">
        <v>0.62</v>
      </c>
      <c r="P82" s="45">
        <v>196909</v>
      </c>
      <c r="Q82">
        <f>'Q2 DATA 1965-2021'!AA65-'Q2 DATA 1965-2021'!AM65</f>
        <v>-2.75</v>
      </c>
      <c r="R82" s="47">
        <v>-2.98</v>
      </c>
      <c r="S82" s="47">
        <v>0.62</v>
      </c>
      <c r="AE82" s="45">
        <v>196909</v>
      </c>
      <c r="AF82">
        <f>'Q2 DATA 1965-2021'!AB65-'Q2 DATA 1965-2021'!AM65</f>
        <v>-4.57</v>
      </c>
      <c r="AG82" s="47">
        <v>-2.98</v>
      </c>
      <c r="AH82" s="47">
        <v>0.62</v>
      </c>
      <c r="AT82" s="45">
        <v>196909</v>
      </c>
      <c r="AU82">
        <f>'Q2 DATA 1965-2021'!AC65-'Q2 DATA 1965-2021'!AM65</f>
        <v>-4.29</v>
      </c>
      <c r="AV82" s="47">
        <v>-2.98</v>
      </c>
      <c r="AW82" s="47">
        <v>0.62</v>
      </c>
      <c r="BI82" s="45">
        <v>196909</v>
      </c>
      <c r="BJ82">
        <f>'Q2 DATA 1965-2021'!AD65-'Q2 DATA 1965-2021'!AM65</f>
        <v>-4.7</v>
      </c>
      <c r="BK82" s="47">
        <v>-2.98</v>
      </c>
      <c r="BL82" s="47">
        <v>0.62</v>
      </c>
    </row>
    <row r="83" spans="1:64" x14ac:dyDescent="0.2">
      <c r="A83" s="45">
        <v>196910</v>
      </c>
      <c r="B83">
        <f>'Q2 DATA 1965-2021'!Z66-'Q2 DATA 1965-2021'!AM66</f>
        <v>6.21</v>
      </c>
      <c r="C83" s="47">
        <v>5.0599999999999996</v>
      </c>
      <c r="D83" s="47">
        <v>0.6</v>
      </c>
      <c r="P83" s="45">
        <v>196910</v>
      </c>
      <c r="Q83">
        <f>'Q2 DATA 1965-2021'!AA66-'Q2 DATA 1965-2021'!AM66</f>
        <v>5.46</v>
      </c>
      <c r="R83" s="47">
        <v>5.0599999999999996</v>
      </c>
      <c r="S83" s="47">
        <v>0.6</v>
      </c>
      <c r="AE83" s="45">
        <v>196910</v>
      </c>
      <c r="AF83">
        <f>'Q2 DATA 1965-2021'!AB66-'Q2 DATA 1965-2021'!AM66</f>
        <v>6.53</v>
      </c>
      <c r="AG83" s="47">
        <v>5.0599999999999996</v>
      </c>
      <c r="AH83" s="47">
        <v>0.6</v>
      </c>
      <c r="AT83" s="45">
        <v>196910</v>
      </c>
      <c r="AU83">
        <f>'Q2 DATA 1965-2021'!AC66-'Q2 DATA 1965-2021'!AM66</f>
        <v>3.6999999999999997</v>
      </c>
      <c r="AV83" s="47">
        <v>5.0599999999999996</v>
      </c>
      <c r="AW83" s="47">
        <v>0.6</v>
      </c>
      <c r="BI83" s="45">
        <v>196910</v>
      </c>
      <c r="BJ83">
        <f>'Q2 DATA 1965-2021'!AD66-'Q2 DATA 1965-2021'!AM66</f>
        <v>2.87</v>
      </c>
      <c r="BK83" s="47">
        <v>5.0599999999999996</v>
      </c>
      <c r="BL83" s="47">
        <v>0.6</v>
      </c>
    </row>
    <row r="84" spans="1:64" x14ac:dyDescent="0.2">
      <c r="A84" s="45">
        <v>196911</v>
      </c>
      <c r="B84">
        <f>'Q2 DATA 1965-2021'!Z67-'Q2 DATA 1965-2021'!AM67</f>
        <v>-2.21</v>
      </c>
      <c r="C84" s="47">
        <v>-3.79</v>
      </c>
      <c r="D84" s="47">
        <v>0.52</v>
      </c>
      <c r="P84" s="45">
        <v>196911</v>
      </c>
      <c r="Q84">
        <f>'Q2 DATA 1965-2021'!AA67-'Q2 DATA 1965-2021'!AM67</f>
        <v>-4.08</v>
      </c>
      <c r="R84" s="47">
        <v>-3.79</v>
      </c>
      <c r="S84" s="47">
        <v>0.52</v>
      </c>
      <c r="AE84" s="45">
        <v>196911</v>
      </c>
      <c r="AF84">
        <f>'Q2 DATA 1965-2021'!AB67-'Q2 DATA 1965-2021'!AM67</f>
        <v>-4.68</v>
      </c>
      <c r="AG84" s="47">
        <v>-3.79</v>
      </c>
      <c r="AH84" s="47">
        <v>0.52</v>
      </c>
      <c r="AT84" s="45">
        <v>196911</v>
      </c>
      <c r="AU84">
        <f>'Q2 DATA 1965-2021'!AC67-'Q2 DATA 1965-2021'!AM67</f>
        <v>-2.96</v>
      </c>
      <c r="AV84" s="47">
        <v>-3.79</v>
      </c>
      <c r="AW84" s="47">
        <v>0.52</v>
      </c>
      <c r="BI84" s="45">
        <v>196911</v>
      </c>
      <c r="BJ84">
        <f>'Q2 DATA 1965-2021'!AD67-'Q2 DATA 1965-2021'!AM67</f>
        <v>-5.32</v>
      </c>
      <c r="BK84" s="47">
        <v>-3.79</v>
      </c>
      <c r="BL84" s="47">
        <v>0.52</v>
      </c>
    </row>
    <row r="85" spans="1:64" x14ac:dyDescent="0.2">
      <c r="A85" s="45">
        <v>196912</v>
      </c>
      <c r="B85">
        <f>'Q2 DATA 1965-2021'!Z68-'Q2 DATA 1965-2021'!AM68</f>
        <v>-0.16000000000000003</v>
      </c>
      <c r="C85" s="47">
        <v>-2.63</v>
      </c>
      <c r="D85" s="47">
        <v>0.64</v>
      </c>
      <c r="P85" s="45">
        <v>196912</v>
      </c>
      <c r="Q85">
        <f>'Q2 DATA 1965-2021'!AA68-'Q2 DATA 1965-2021'!AM68</f>
        <v>-2.3199999999999998</v>
      </c>
      <c r="R85" s="47">
        <v>-2.63</v>
      </c>
      <c r="S85" s="47">
        <v>0.64</v>
      </c>
      <c r="AE85" s="45">
        <v>196912</v>
      </c>
      <c r="AF85">
        <f>'Q2 DATA 1965-2021'!AB68-'Q2 DATA 1965-2021'!AM68</f>
        <v>-3.2800000000000002</v>
      </c>
      <c r="AG85" s="47">
        <v>-2.63</v>
      </c>
      <c r="AH85" s="47">
        <v>0.64</v>
      </c>
      <c r="AT85" s="45">
        <v>196912</v>
      </c>
      <c r="AU85">
        <f>'Q2 DATA 1965-2021'!AC68-'Q2 DATA 1965-2021'!AM68</f>
        <v>-4.1899999999999995</v>
      </c>
      <c r="AV85" s="47">
        <v>-2.63</v>
      </c>
      <c r="AW85" s="47">
        <v>0.64</v>
      </c>
      <c r="BI85" s="45">
        <v>196912</v>
      </c>
      <c r="BJ85">
        <f>'Q2 DATA 1965-2021'!AD68-'Q2 DATA 1965-2021'!AM68</f>
        <v>-3.2600000000000002</v>
      </c>
      <c r="BK85" s="47">
        <v>-2.63</v>
      </c>
      <c r="BL85" s="47">
        <v>0.64</v>
      </c>
    </row>
    <row r="86" spans="1:64" x14ac:dyDescent="0.2">
      <c r="A86" s="45">
        <v>197001</v>
      </c>
      <c r="B86">
        <f>'Q2 DATA 1965-2021'!Z69-'Q2 DATA 1965-2021'!AM69</f>
        <v>-8.7199999999999989</v>
      </c>
      <c r="C86" s="47">
        <v>-8.1</v>
      </c>
      <c r="D86" s="47">
        <v>0.6</v>
      </c>
      <c r="P86" s="45">
        <v>197001</v>
      </c>
      <c r="Q86">
        <f>'Q2 DATA 1965-2021'!AA69-'Q2 DATA 1965-2021'!AM69</f>
        <v>-8.33</v>
      </c>
      <c r="R86" s="47">
        <v>-8.1</v>
      </c>
      <c r="S86" s="47">
        <v>0.6</v>
      </c>
      <c r="AE86" s="45">
        <v>197001</v>
      </c>
      <c r="AF86">
        <f>'Q2 DATA 1965-2021'!AB69-'Q2 DATA 1965-2021'!AM69</f>
        <v>-7.81</v>
      </c>
      <c r="AG86" s="47">
        <v>-8.1</v>
      </c>
      <c r="AH86" s="47">
        <v>0.6</v>
      </c>
      <c r="AT86" s="45">
        <v>197001</v>
      </c>
      <c r="AU86">
        <f>'Q2 DATA 1965-2021'!AC69-'Q2 DATA 1965-2021'!AM69</f>
        <v>-7.31</v>
      </c>
      <c r="AV86" s="47">
        <v>-8.1</v>
      </c>
      <c r="AW86" s="47">
        <v>0.6</v>
      </c>
      <c r="BI86" s="45">
        <v>197001</v>
      </c>
      <c r="BJ86">
        <f>'Q2 DATA 1965-2021'!AD69-'Q2 DATA 1965-2021'!AM69</f>
        <v>-8.4499999999999993</v>
      </c>
      <c r="BK86" s="47">
        <v>-8.1</v>
      </c>
      <c r="BL86" s="47">
        <v>0.6</v>
      </c>
    </row>
    <row r="87" spans="1:64" x14ac:dyDescent="0.2">
      <c r="A87" s="45">
        <v>197002</v>
      </c>
      <c r="B87">
        <f>'Q2 DATA 1965-2021'!Z70-'Q2 DATA 1965-2021'!AM70</f>
        <v>2.4299999999999997</v>
      </c>
      <c r="C87" s="47">
        <v>5.13</v>
      </c>
      <c r="D87" s="47">
        <v>0.62</v>
      </c>
      <c r="P87" s="45">
        <v>197002</v>
      </c>
      <c r="Q87">
        <f>'Q2 DATA 1965-2021'!AA70-'Q2 DATA 1965-2021'!AM70</f>
        <v>5.36</v>
      </c>
      <c r="R87" s="47">
        <v>5.13</v>
      </c>
      <c r="S87" s="47">
        <v>0.62</v>
      </c>
      <c r="AE87" s="45">
        <v>197002</v>
      </c>
      <c r="AF87">
        <f>'Q2 DATA 1965-2021'!AB70-'Q2 DATA 1965-2021'!AM70</f>
        <v>7.44</v>
      </c>
      <c r="AG87" s="47">
        <v>5.13</v>
      </c>
      <c r="AH87" s="47">
        <v>0.62</v>
      </c>
      <c r="AT87" s="45">
        <v>197002</v>
      </c>
      <c r="AU87">
        <f>'Q2 DATA 1965-2021'!AC70-'Q2 DATA 1965-2021'!AM70</f>
        <v>7.05</v>
      </c>
      <c r="AV87" s="47">
        <v>5.13</v>
      </c>
      <c r="AW87" s="47">
        <v>0.62</v>
      </c>
      <c r="BI87" s="45">
        <v>197002</v>
      </c>
      <c r="BJ87">
        <f>'Q2 DATA 1965-2021'!AD70-'Q2 DATA 1965-2021'!AM70</f>
        <v>5.87</v>
      </c>
      <c r="BK87" s="47">
        <v>5.13</v>
      </c>
      <c r="BL87" s="47">
        <v>0.62</v>
      </c>
    </row>
    <row r="88" spans="1:64" x14ac:dyDescent="0.2">
      <c r="A88" s="45">
        <v>197003</v>
      </c>
      <c r="B88">
        <f>'Q2 DATA 1965-2021'!Z71-'Q2 DATA 1965-2021'!AM71</f>
        <v>-4.08</v>
      </c>
      <c r="C88" s="47">
        <v>-1.06</v>
      </c>
      <c r="D88" s="47">
        <v>0.56999999999999995</v>
      </c>
      <c r="P88" s="45">
        <v>197003</v>
      </c>
      <c r="Q88">
        <f>'Q2 DATA 1965-2021'!AA71-'Q2 DATA 1965-2021'!AM71</f>
        <v>-1.02</v>
      </c>
      <c r="R88" s="47">
        <v>-1.06</v>
      </c>
      <c r="S88" s="47">
        <v>0.56999999999999995</v>
      </c>
      <c r="AE88" s="45">
        <v>197003</v>
      </c>
      <c r="AF88">
        <f>'Q2 DATA 1965-2021'!AB71-'Q2 DATA 1965-2021'!AM71</f>
        <v>-0.98</v>
      </c>
      <c r="AG88" s="47">
        <v>-1.06</v>
      </c>
      <c r="AH88" s="47">
        <v>0.56999999999999995</v>
      </c>
      <c r="AT88" s="45">
        <v>197003</v>
      </c>
      <c r="AU88">
        <f>'Q2 DATA 1965-2021'!AC71-'Q2 DATA 1965-2021'!AM71</f>
        <v>1.6400000000000001</v>
      </c>
      <c r="AV88" s="47">
        <v>-1.06</v>
      </c>
      <c r="AW88" s="47">
        <v>0.56999999999999995</v>
      </c>
      <c r="BI88" s="45">
        <v>197003</v>
      </c>
      <c r="BJ88">
        <f>'Q2 DATA 1965-2021'!AD71-'Q2 DATA 1965-2021'!AM71</f>
        <v>1.6500000000000004</v>
      </c>
      <c r="BK88" s="47">
        <v>-1.06</v>
      </c>
      <c r="BL88" s="47">
        <v>0.56999999999999995</v>
      </c>
    </row>
    <row r="89" spans="1:64" x14ac:dyDescent="0.2">
      <c r="A89" s="45">
        <v>197004</v>
      </c>
      <c r="B89">
        <f>'Q2 DATA 1965-2021'!Z72-'Q2 DATA 1965-2021'!AM72</f>
        <v>-13.02</v>
      </c>
      <c r="C89" s="47">
        <v>-11</v>
      </c>
      <c r="D89" s="47">
        <v>0.5</v>
      </c>
      <c r="P89" s="45">
        <v>197004</v>
      </c>
      <c r="Q89">
        <f>'Q2 DATA 1965-2021'!AA72-'Q2 DATA 1965-2021'!AM72</f>
        <v>-10.220000000000001</v>
      </c>
      <c r="R89" s="47">
        <v>-11</v>
      </c>
      <c r="S89" s="47">
        <v>0.5</v>
      </c>
      <c r="AE89" s="45">
        <v>197004</v>
      </c>
      <c r="AF89">
        <f>'Q2 DATA 1965-2021'!AB72-'Q2 DATA 1965-2021'!AM72</f>
        <v>-11.26</v>
      </c>
      <c r="AG89" s="47">
        <v>-11</v>
      </c>
      <c r="AH89" s="47">
        <v>0.5</v>
      </c>
      <c r="AT89" s="45">
        <v>197004</v>
      </c>
      <c r="AU89">
        <f>'Q2 DATA 1965-2021'!AC72-'Q2 DATA 1965-2021'!AM72</f>
        <v>-9.25</v>
      </c>
      <c r="AV89" s="47">
        <v>-11</v>
      </c>
      <c r="AW89" s="47">
        <v>0.5</v>
      </c>
      <c r="BI89" s="45">
        <v>197004</v>
      </c>
      <c r="BJ89">
        <f>'Q2 DATA 1965-2021'!AD72-'Q2 DATA 1965-2021'!AM72</f>
        <v>-8.0599999999999987</v>
      </c>
      <c r="BK89" s="47">
        <v>-11</v>
      </c>
      <c r="BL89" s="47">
        <v>0.5</v>
      </c>
    </row>
    <row r="90" spans="1:64" x14ac:dyDescent="0.2">
      <c r="A90" s="45">
        <v>197005</v>
      </c>
      <c r="B90">
        <f>'Q2 DATA 1965-2021'!Z73-'Q2 DATA 1965-2021'!AM73</f>
        <v>-9.5</v>
      </c>
      <c r="C90" s="47">
        <v>-6.92</v>
      </c>
      <c r="D90" s="47">
        <v>0.53</v>
      </c>
      <c r="P90" s="45">
        <v>197005</v>
      </c>
      <c r="Q90">
        <f>'Q2 DATA 1965-2021'!AA73-'Q2 DATA 1965-2021'!AM73</f>
        <v>-6.95</v>
      </c>
      <c r="R90" s="47">
        <v>-6.92</v>
      </c>
      <c r="S90" s="47">
        <v>0.53</v>
      </c>
      <c r="AE90" s="45">
        <v>197005</v>
      </c>
      <c r="AF90">
        <f>'Q2 DATA 1965-2021'!AB73-'Q2 DATA 1965-2021'!AM73</f>
        <v>-7.67</v>
      </c>
      <c r="AG90" s="47">
        <v>-6.92</v>
      </c>
      <c r="AH90" s="47">
        <v>0.53</v>
      </c>
      <c r="AT90" s="45">
        <v>197005</v>
      </c>
      <c r="AU90">
        <f>'Q2 DATA 1965-2021'!AC73-'Q2 DATA 1965-2021'!AM73</f>
        <v>-5.63</v>
      </c>
      <c r="AV90" s="47">
        <v>-6.92</v>
      </c>
      <c r="AW90" s="47">
        <v>0.53</v>
      </c>
      <c r="BI90" s="45">
        <v>197005</v>
      </c>
      <c r="BJ90">
        <f>'Q2 DATA 1965-2021'!AD73-'Q2 DATA 1965-2021'!AM73</f>
        <v>-2.76</v>
      </c>
      <c r="BK90" s="47">
        <v>-6.92</v>
      </c>
      <c r="BL90" s="47">
        <v>0.53</v>
      </c>
    </row>
    <row r="91" spans="1:64" x14ac:dyDescent="0.2">
      <c r="A91" s="45">
        <v>197006</v>
      </c>
      <c r="B91">
        <f>'Q2 DATA 1965-2021'!Z74-'Q2 DATA 1965-2021'!AM74</f>
        <v>-8.42</v>
      </c>
      <c r="C91" s="47">
        <v>-5.79</v>
      </c>
      <c r="D91" s="47">
        <v>0.57999999999999996</v>
      </c>
      <c r="P91" s="45">
        <v>197006</v>
      </c>
      <c r="Q91">
        <f>'Q2 DATA 1965-2021'!AA74-'Q2 DATA 1965-2021'!AM74</f>
        <v>-4.04</v>
      </c>
      <c r="R91" s="47">
        <v>-5.79</v>
      </c>
      <c r="S91" s="47">
        <v>0.57999999999999996</v>
      </c>
      <c r="AE91" s="45">
        <v>197006</v>
      </c>
      <c r="AF91">
        <f>'Q2 DATA 1965-2021'!AB74-'Q2 DATA 1965-2021'!AM74</f>
        <v>-4.87</v>
      </c>
      <c r="AG91" s="47">
        <v>-5.79</v>
      </c>
      <c r="AH91" s="47">
        <v>0.57999999999999996</v>
      </c>
      <c r="AT91" s="45">
        <v>197006</v>
      </c>
      <c r="AU91">
        <f>'Q2 DATA 1965-2021'!AC74-'Q2 DATA 1965-2021'!AM74</f>
        <v>-6.26</v>
      </c>
      <c r="AV91" s="47">
        <v>-5.79</v>
      </c>
      <c r="AW91" s="47">
        <v>0.57999999999999996</v>
      </c>
      <c r="BI91" s="45">
        <v>197006</v>
      </c>
      <c r="BJ91">
        <f>'Q2 DATA 1965-2021'!AD74-'Q2 DATA 1965-2021'!AM74</f>
        <v>-4.0999999999999996</v>
      </c>
      <c r="BK91" s="47">
        <v>-5.79</v>
      </c>
      <c r="BL91" s="47">
        <v>0.57999999999999996</v>
      </c>
    </row>
    <row r="92" spans="1:64" x14ac:dyDescent="0.2">
      <c r="A92" s="45">
        <v>197007</v>
      </c>
      <c r="B92">
        <f>'Q2 DATA 1965-2021'!Z75-'Q2 DATA 1965-2021'!AM75</f>
        <v>3.72</v>
      </c>
      <c r="C92" s="47">
        <v>6.93</v>
      </c>
      <c r="D92" s="47">
        <v>0.52</v>
      </c>
      <c r="P92" s="45">
        <v>197007</v>
      </c>
      <c r="Q92">
        <f>'Q2 DATA 1965-2021'!AA75-'Q2 DATA 1965-2021'!AM75</f>
        <v>8.25</v>
      </c>
      <c r="R92" s="47">
        <v>6.93</v>
      </c>
      <c r="S92" s="47">
        <v>0.52</v>
      </c>
      <c r="AE92" s="45">
        <v>197007</v>
      </c>
      <c r="AF92">
        <f>'Q2 DATA 1965-2021'!AB75-'Q2 DATA 1965-2021'!AM75</f>
        <v>8.7200000000000006</v>
      </c>
      <c r="AG92" s="47">
        <v>6.93</v>
      </c>
      <c r="AH92" s="47">
        <v>0.52</v>
      </c>
      <c r="AT92" s="45">
        <v>197007</v>
      </c>
      <c r="AU92">
        <f>'Q2 DATA 1965-2021'!AC75-'Q2 DATA 1965-2021'!AM75</f>
        <v>9.06</v>
      </c>
      <c r="AV92" s="47">
        <v>6.93</v>
      </c>
      <c r="AW92" s="47">
        <v>0.52</v>
      </c>
      <c r="BI92" s="45">
        <v>197007</v>
      </c>
      <c r="BJ92">
        <f>'Q2 DATA 1965-2021'!AD75-'Q2 DATA 1965-2021'!AM75</f>
        <v>7.17</v>
      </c>
      <c r="BK92" s="47">
        <v>6.93</v>
      </c>
      <c r="BL92" s="47">
        <v>0.52</v>
      </c>
    </row>
    <row r="93" spans="1:64" x14ac:dyDescent="0.2">
      <c r="A93" s="45">
        <v>197008</v>
      </c>
      <c r="B93">
        <f>'Q2 DATA 1965-2021'!Z76-'Q2 DATA 1965-2021'!AM76</f>
        <v>3.7299999999999995</v>
      </c>
      <c r="C93" s="47">
        <v>4.49</v>
      </c>
      <c r="D93" s="47">
        <v>0.53</v>
      </c>
      <c r="P93" s="45">
        <v>197008</v>
      </c>
      <c r="Q93">
        <f>'Q2 DATA 1965-2021'!AA76-'Q2 DATA 1965-2021'!AM76</f>
        <v>3.7299999999999995</v>
      </c>
      <c r="R93" s="47">
        <v>4.49</v>
      </c>
      <c r="S93" s="47">
        <v>0.53</v>
      </c>
      <c r="AE93" s="45">
        <v>197008</v>
      </c>
      <c r="AF93">
        <f>'Q2 DATA 1965-2021'!AB76-'Q2 DATA 1965-2021'!AM76</f>
        <v>3.9399999999999995</v>
      </c>
      <c r="AG93" s="47">
        <v>4.49</v>
      </c>
      <c r="AH93" s="47">
        <v>0.53</v>
      </c>
      <c r="AT93" s="45">
        <v>197008</v>
      </c>
      <c r="AU93">
        <f>'Q2 DATA 1965-2021'!AC76-'Q2 DATA 1965-2021'!AM76</f>
        <v>6.2</v>
      </c>
      <c r="AV93" s="47">
        <v>4.49</v>
      </c>
      <c r="AW93" s="47">
        <v>0.53</v>
      </c>
      <c r="BI93" s="45">
        <v>197008</v>
      </c>
      <c r="BJ93">
        <f>'Q2 DATA 1965-2021'!AD76-'Q2 DATA 1965-2021'!AM76</f>
        <v>5.2299999999999995</v>
      </c>
      <c r="BK93" s="47">
        <v>4.49</v>
      </c>
      <c r="BL93" s="47">
        <v>0.53</v>
      </c>
    </row>
    <row r="94" spans="1:64" x14ac:dyDescent="0.2">
      <c r="A94" s="45">
        <v>197009</v>
      </c>
      <c r="B94">
        <f>'Q2 DATA 1965-2021'!Z77-'Q2 DATA 1965-2021'!AM77</f>
        <v>7.8500000000000005</v>
      </c>
      <c r="C94" s="47">
        <v>4.18</v>
      </c>
      <c r="D94" s="47">
        <v>0.54</v>
      </c>
      <c r="P94" s="45">
        <v>197009</v>
      </c>
      <c r="Q94">
        <f>'Q2 DATA 1965-2021'!AA77-'Q2 DATA 1965-2021'!AM77</f>
        <v>4.4400000000000004</v>
      </c>
      <c r="R94" s="47">
        <v>4.18</v>
      </c>
      <c r="S94" s="47">
        <v>0.54</v>
      </c>
      <c r="AE94" s="45">
        <v>197009</v>
      </c>
      <c r="AF94">
        <f>'Q2 DATA 1965-2021'!AB77-'Q2 DATA 1965-2021'!AM77</f>
        <v>2.0000000000000018E-2</v>
      </c>
      <c r="AG94" s="47">
        <v>4.18</v>
      </c>
      <c r="AH94" s="47">
        <v>0.54</v>
      </c>
      <c r="AT94" s="45">
        <v>197009</v>
      </c>
      <c r="AU94">
        <f>'Q2 DATA 1965-2021'!AC77-'Q2 DATA 1965-2021'!AM77</f>
        <v>1.05</v>
      </c>
      <c r="AV94" s="47">
        <v>4.18</v>
      </c>
      <c r="AW94" s="47">
        <v>0.54</v>
      </c>
      <c r="BI94" s="45">
        <v>197009</v>
      </c>
      <c r="BJ94">
        <f>'Q2 DATA 1965-2021'!AD77-'Q2 DATA 1965-2021'!AM77</f>
        <v>4.21</v>
      </c>
      <c r="BK94" s="47">
        <v>4.18</v>
      </c>
      <c r="BL94" s="47">
        <v>0.54</v>
      </c>
    </row>
    <row r="95" spans="1:64" x14ac:dyDescent="0.2">
      <c r="A95" s="45">
        <v>197010</v>
      </c>
      <c r="B95">
        <f>'Q2 DATA 1965-2021'!Z78-'Q2 DATA 1965-2021'!AM78</f>
        <v>-1.22</v>
      </c>
      <c r="C95" s="47">
        <v>-2.2799999999999998</v>
      </c>
      <c r="D95" s="47">
        <v>0.46</v>
      </c>
      <c r="P95" s="45">
        <v>197010</v>
      </c>
      <c r="Q95">
        <f>'Q2 DATA 1965-2021'!AA78-'Q2 DATA 1965-2021'!AM78</f>
        <v>-3.39</v>
      </c>
      <c r="R95" s="47">
        <v>-2.2799999999999998</v>
      </c>
      <c r="S95" s="47">
        <v>0.46</v>
      </c>
      <c r="AE95" s="45">
        <v>197010</v>
      </c>
      <c r="AF95">
        <f>'Q2 DATA 1965-2021'!AB78-'Q2 DATA 1965-2021'!AM78</f>
        <v>-3.5</v>
      </c>
      <c r="AG95" s="47">
        <v>-2.2799999999999998</v>
      </c>
      <c r="AH95" s="47">
        <v>0.46</v>
      </c>
      <c r="AT95" s="45">
        <v>197010</v>
      </c>
      <c r="AU95">
        <f>'Q2 DATA 1965-2021'!AC78-'Q2 DATA 1965-2021'!AM78</f>
        <v>-0.95</v>
      </c>
      <c r="AV95" s="47">
        <v>-2.2799999999999998</v>
      </c>
      <c r="AW95" s="47">
        <v>0.46</v>
      </c>
      <c r="BI95" s="45">
        <v>197010</v>
      </c>
      <c r="BJ95">
        <f>'Q2 DATA 1965-2021'!AD78-'Q2 DATA 1965-2021'!AM78</f>
        <v>-2.65</v>
      </c>
      <c r="BK95" s="47">
        <v>-2.2799999999999998</v>
      </c>
      <c r="BL95" s="47">
        <v>0.46</v>
      </c>
    </row>
    <row r="96" spans="1:64" x14ac:dyDescent="0.2">
      <c r="A96" s="45">
        <v>197011</v>
      </c>
      <c r="B96">
        <f>'Q2 DATA 1965-2021'!Z79-'Q2 DATA 1965-2021'!AM79</f>
        <v>4.12</v>
      </c>
      <c r="C96" s="47">
        <v>4.5999999999999996</v>
      </c>
      <c r="D96" s="47">
        <v>0.46</v>
      </c>
      <c r="P96" s="45">
        <v>197011</v>
      </c>
      <c r="Q96">
        <f>'Q2 DATA 1965-2021'!AA79-'Q2 DATA 1965-2021'!AM79</f>
        <v>4.5200000000000005</v>
      </c>
      <c r="R96" s="47">
        <v>4.5999999999999996</v>
      </c>
      <c r="S96" s="47">
        <v>0.46</v>
      </c>
      <c r="AE96" s="45">
        <v>197011</v>
      </c>
      <c r="AF96">
        <f>'Q2 DATA 1965-2021'!AB79-'Q2 DATA 1965-2021'!AM79</f>
        <v>5.04</v>
      </c>
      <c r="AG96" s="47">
        <v>4.5999999999999996</v>
      </c>
      <c r="AH96" s="47">
        <v>0.46</v>
      </c>
      <c r="AT96" s="45">
        <v>197011</v>
      </c>
      <c r="AU96">
        <f>'Q2 DATA 1965-2021'!AC79-'Q2 DATA 1965-2021'!AM79</f>
        <v>5.92</v>
      </c>
      <c r="AV96" s="47">
        <v>4.5999999999999996</v>
      </c>
      <c r="AW96" s="47">
        <v>0.46</v>
      </c>
      <c r="BI96" s="45">
        <v>197011</v>
      </c>
      <c r="BJ96">
        <f>'Q2 DATA 1965-2021'!AD79-'Q2 DATA 1965-2021'!AM79</f>
        <v>4.17</v>
      </c>
      <c r="BK96" s="47">
        <v>4.5999999999999996</v>
      </c>
      <c r="BL96" s="47">
        <v>0.46</v>
      </c>
    </row>
    <row r="97" spans="1:64" x14ac:dyDescent="0.2">
      <c r="A97" s="45">
        <v>197012</v>
      </c>
      <c r="B97">
        <f>'Q2 DATA 1965-2021'!Z80-'Q2 DATA 1965-2021'!AM80</f>
        <v>4.22</v>
      </c>
      <c r="C97" s="47">
        <v>5.72</v>
      </c>
      <c r="D97" s="47">
        <v>0.42</v>
      </c>
      <c r="P97" s="45">
        <v>197012</v>
      </c>
      <c r="Q97">
        <f>'Q2 DATA 1965-2021'!AA80-'Q2 DATA 1965-2021'!AM80</f>
        <v>7.03</v>
      </c>
      <c r="R97" s="47">
        <v>5.72</v>
      </c>
      <c r="S97" s="47">
        <v>0.42</v>
      </c>
      <c r="AE97" s="45">
        <v>197012</v>
      </c>
      <c r="AF97">
        <f>'Q2 DATA 1965-2021'!AB80-'Q2 DATA 1965-2021'!AM80</f>
        <v>7.5600000000000005</v>
      </c>
      <c r="AG97" s="47">
        <v>5.72</v>
      </c>
      <c r="AH97" s="47">
        <v>0.42</v>
      </c>
      <c r="AT97" s="45">
        <v>197012</v>
      </c>
      <c r="AU97">
        <f>'Q2 DATA 1965-2021'!AC80-'Q2 DATA 1965-2021'!AM80</f>
        <v>5.4</v>
      </c>
      <c r="AV97" s="47">
        <v>5.72</v>
      </c>
      <c r="AW97" s="47">
        <v>0.42</v>
      </c>
      <c r="BI97" s="45">
        <v>197012</v>
      </c>
      <c r="BJ97">
        <f>'Q2 DATA 1965-2021'!AD80-'Q2 DATA 1965-2021'!AM80</f>
        <v>6.76</v>
      </c>
      <c r="BK97" s="47">
        <v>5.72</v>
      </c>
      <c r="BL97" s="47">
        <v>0.42</v>
      </c>
    </row>
    <row r="98" spans="1:64" x14ac:dyDescent="0.2">
      <c r="A98" s="45">
        <v>197101</v>
      </c>
      <c r="B98">
        <f>'Q2 DATA 1965-2021'!Z81-'Q2 DATA 1965-2021'!AM81</f>
        <v>4.5600000000000005</v>
      </c>
      <c r="C98" s="47">
        <v>4.84</v>
      </c>
      <c r="D98" s="47">
        <v>0.38</v>
      </c>
      <c r="P98" s="45">
        <v>197101</v>
      </c>
      <c r="Q98">
        <f>'Q2 DATA 1965-2021'!AA81-'Q2 DATA 1965-2021'!AM81</f>
        <v>5.42</v>
      </c>
      <c r="R98" s="47">
        <v>4.84</v>
      </c>
      <c r="S98" s="47">
        <v>0.38</v>
      </c>
      <c r="AE98" s="45">
        <v>197101</v>
      </c>
      <c r="AF98">
        <f>'Q2 DATA 1965-2021'!AB81-'Q2 DATA 1965-2021'!AM81</f>
        <v>5.95</v>
      </c>
      <c r="AG98" s="47">
        <v>4.84</v>
      </c>
      <c r="AH98" s="47">
        <v>0.38</v>
      </c>
      <c r="AT98" s="45">
        <v>197101</v>
      </c>
      <c r="AU98">
        <f>'Q2 DATA 1965-2021'!AC81-'Q2 DATA 1965-2021'!AM81</f>
        <v>2.08</v>
      </c>
      <c r="AV98" s="47">
        <v>4.84</v>
      </c>
      <c r="AW98" s="47">
        <v>0.38</v>
      </c>
      <c r="BI98" s="45">
        <v>197101</v>
      </c>
      <c r="BJ98">
        <f>'Q2 DATA 1965-2021'!AD81-'Q2 DATA 1965-2021'!AM81</f>
        <v>4.6900000000000004</v>
      </c>
      <c r="BK98" s="47">
        <v>4.84</v>
      </c>
      <c r="BL98" s="47">
        <v>0.38</v>
      </c>
    </row>
    <row r="99" spans="1:64" x14ac:dyDescent="0.2">
      <c r="A99" s="45">
        <v>197102</v>
      </c>
      <c r="B99">
        <f>'Q2 DATA 1965-2021'!Z82-'Q2 DATA 1965-2021'!AM82</f>
        <v>2.2199999999999998</v>
      </c>
      <c r="C99" s="47">
        <v>1.41</v>
      </c>
      <c r="D99" s="47">
        <v>0.33</v>
      </c>
      <c r="P99" s="45">
        <v>197102</v>
      </c>
      <c r="Q99">
        <f>'Q2 DATA 1965-2021'!AA82-'Q2 DATA 1965-2021'!AM82</f>
        <v>1.83</v>
      </c>
      <c r="R99" s="47">
        <v>1.41</v>
      </c>
      <c r="S99" s="47">
        <v>0.33</v>
      </c>
      <c r="AE99" s="45">
        <v>197102</v>
      </c>
      <c r="AF99">
        <f>'Q2 DATA 1965-2021'!AB82-'Q2 DATA 1965-2021'!AM82</f>
        <v>-1.47</v>
      </c>
      <c r="AG99" s="47">
        <v>1.41</v>
      </c>
      <c r="AH99" s="47">
        <v>0.33</v>
      </c>
      <c r="AT99" s="45">
        <v>197102</v>
      </c>
      <c r="AU99">
        <f>'Q2 DATA 1965-2021'!AC82-'Q2 DATA 1965-2021'!AM82</f>
        <v>1.66</v>
      </c>
      <c r="AV99" s="47">
        <v>1.41</v>
      </c>
      <c r="AW99" s="47">
        <v>0.33</v>
      </c>
      <c r="BI99" s="45">
        <v>197102</v>
      </c>
      <c r="BJ99">
        <f>'Q2 DATA 1965-2021'!AD82-'Q2 DATA 1965-2021'!AM82</f>
        <v>2.6799999999999997</v>
      </c>
      <c r="BK99" s="47">
        <v>1.41</v>
      </c>
      <c r="BL99" s="47">
        <v>0.33</v>
      </c>
    </row>
    <row r="100" spans="1:64" x14ac:dyDescent="0.2">
      <c r="A100" s="45">
        <v>197103</v>
      </c>
      <c r="B100">
        <f>'Q2 DATA 1965-2021'!Z83-'Q2 DATA 1965-2021'!AM83</f>
        <v>5.82</v>
      </c>
      <c r="C100" s="47">
        <v>4.13</v>
      </c>
      <c r="D100" s="47">
        <v>0.3</v>
      </c>
      <c r="P100" s="45">
        <v>197103</v>
      </c>
      <c r="Q100">
        <f>'Q2 DATA 1965-2021'!AA83-'Q2 DATA 1965-2021'!AM83</f>
        <v>4.47</v>
      </c>
      <c r="R100" s="47">
        <v>4.13</v>
      </c>
      <c r="S100" s="47">
        <v>0.3</v>
      </c>
      <c r="AE100" s="45">
        <v>197103</v>
      </c>
      <c r="AF100">
        <f>'Q2 DATA 1965-2021'!AB83-'Q2 DATA 1965-2021'!AM83</f>
        <v>2.8000000000000003</v>
      </c>
      <c r="AG100" s="47">
        <v>4.13</v>
      </c>
      <c r="AH100" s="47">
        <v>0.3</v>
      </c>
      <c r="AT100" s="45">
        <v>197103</v>
      </c>
      <c r="AU100">
        <f>'Q2 DATA 1965-2021'!AC83-'Q2 DATA 1965-2021'!AM83</f>
        <v>2.64</v>
      </c>
      <c r="AV100" s="47">
        <v>4.13</v>
      </c>
      <c r="AW100" s="47">
        <v>0.3</v>
      </c>
      <c r="BI100" s="45">
        <v>197103</v>
      </c>
      <c r="BJ100">
        <f>'Q2 DATA 1965-2021'!AD83-'Q2 DATA 1965-2021'!AM83</f>
        <v>3.2800000000000002</v>
      </c>
      <c r="BK100" s="47">
        <v>4.13</v>
      </c>
      <c r="BL100" s="47">
        <v>0.3</v>
      </c>
    </row>
    <row r="101" spans="1:64" x14ac:dyDescent="0.2">
      <c r="A101" s="45">
        <v>197104</v>
      </c>
      <c r="B101">
        <f>'Q2 DATA 1965-2021'!Z84-'Q2 DATA 1965-2021'!AM84</f>
        <v>3.55</v>
      </c>
      <c r="C101" s="47">
        <v>3.15</v>
      </c>
      <c r="D101" s="47">
        <v>0.28000000000000003</v>
      </c>
      <c r="P101" s="45">
        <v>197104</v>
      </c>
      <c r="Q101">
        <f>'Q2 DATA 1965-2021'!AA84-'Q2 DATA 1965-2021'!AM84</f>
        <v>3.1799999999999997</v>
      </c>
      <c r="R101" s="47">
        <v>3.15</v>
      </c>
      <c r="S101" s="47">
        <v>0.28000000000000003</v>
      </c>
      <c r="AE101" s="45">
        <v>197104</v>
      </c>
      <c r="AF101">
        <f>'Q2 DATA 1965-2021'!AB84-'Q2 DATA 1965-2021'!AM84</f>
        <v>2.13</v>
      </c>
      <c r="AG101" s="47">
        <v>3.15</v>
      </c>
      <c r="AH101" s="47">
        <v>0.28000000000000003</v>
      </c>
      <c r="AT101" s="45">
        <v>197104</v>
      </c>
      <c r="AU101">
        <f>'Q2 DATA 1965-2021'!AC84-'Q2 DATA 1965-2021'!AM84</f>
        <v>3.3899999999999997</v>
      </c>
      <c r="AV101" s="47">
        <v>3.15</v>
      </c>
      <c r="AW101" s="47">
        <v>0.28000000000000003</v>
      </c>
      <c r="BI101" s="45">
        <v>197104</v>
      </c>
      <c r="BJ101">
        <f>'Q2 DATA 1965-2021'!AD84-'Q2 DATA 1965-2021'!AM84</f>
        <v>3.6100000000000003</v>
      </c>
      <c r="BK101" s="47">
        <v>3.15</v>
      </c>
      <c r="BL101" s="47">
        <v>0.28000000000000003</v>
      </c>
    </row>
    <row r="102" spans="1:64" x14ac:dyDescent="0.2">
      <c r="A102" s="45">
        <v>197105</v>
      </c>
      <c r="B102">
        <f>'Q2 DATA 1965-2021'!Z85-'Q2 DATA 1965-2021'!AM85</f>
        <v>-3.16</v>
      </c>
      <c r="C102" s="47">
        <v>-3.98</v>
      </c>
      <c r="D102" s="47">
        <v>0.28999999999999998</v>
      </c>
      <c r="P102" s="45">
        <v>197105</v>
      </c>
      <c r="Q102">
        <f>'Q2 DATA 1965-2021'!AA85-'Q2 DATA 1965-2021'!AM85</f>
        <v>-3.24</v>
      </c>
      <c r="R102" s="47">
        <v>-3.98</v>
      </c>
      <c r="S102" s="47">
        <v>0.28999999999999998</v>
      </c>
      <c r="AE102" s="45">
        <v>197105</v>
      </c>
      <c r="AF102">
        <f>'Q2 DATA 1965-2021'!AB85-'Q2 DATA 1965-2021'!AM85</f>
        <v>-4.53</v>
      </c>
      <c r="AG102" s="47">
        <v>-3.98</v>
      </c>
      <c r="AH102" s="47">
        <v>0.28999999999999998</v>
      </c>
      <c r="AT102" s="45">
        <v>197105</v>
      </c>
      <c r="AU102">
        <f>'Q2 DATA 1965-2021'!AC85-'Q2 DATA 1965-2021'!AM85</f>
        <v>-4.83</v>
      </c>
      <c r="AV102" s="47">
        <v>-3.98</v>
      </c>
      <c r="AW102" s="47">
        <v>0.28999999999999998</v>
      </c>
      <c r="BI102" s="45">
        <v>197105</v>
      </c>
      <c r="BJ102">
        <f>'Q2 DATA 1965-2021'!AD85-'Q2 DATA 1965-2021'!AM85</f>
        <v>-5.12</v>
      </c>
      <c r="BK102" s="47">
        <v>-3.98</v>
      </c>
      <c r="BL102" s="47">
        <v>0.28999999999999998</v>
      </c>
    </row>
    <row r="103" spans="1:64" x14ac:dyDescent="0.2">
      <c r="A103" s="45">
        <v>197106</v>
      </c>
      <c r="B103">
        <f>'Q2 DATA 1965-2021'!Z86-'Q2 DATA 1965-2021'!AM86</f>
        <v>0.73000000000000009</v>
      </c>
      <c r="C103" s="47">
        <v>-0.1</v>
      </c>
      <c r="D103" s="47">
        <v>0.37</v>
      </c>
      <c r="P103" s="45">
        <v>197106</v>
      </c>
      <c r="Q103">
        <f>'Q2 DATA 1965-2021'!AA86-'Q2 DATA 1965-2021'!AM86</f>
        <v>-2.0000000000000018E-2</v>
      </c>
      <c r="R103" s="47">
        <v>-0.1</v>
      </c>
      <c r="S103" s="47">
        <v>0.37</v>
      </c>
      <c r="AE103" s="45">
        <v>197106</v>
      </c>
      <c r="AF103">
        <f>'Q2 DATA 1965-2021'!AB86-'Q2 DATA 1965-2021'!AM86</f>
        <v>0.30000000000000004</v>
      </c>
      <c r="AG103" s="47">
        <v>-0.1</v>
      </c>
      <c r="AH103" s="47">
        <v>0.37</v>
      </c>
      <c r="AT103" s="45">
        <v>197106</v>
      </c>
      <c r="AU103">
        <f>'Q2 DATA 1965-2021'!AC86-'Q2 DATA 1965-2021'!AM86</f>
        <v>-1</v>
      </c>
      <c r="AV103" s="47">
        <v>-0.1</v>
      </c>
      <c r="AW103" s="47">
        <v>0.37</v>
      </c>
      <c r="BI103" s="45">
        <v>197106</v>
      </c>
      <c r="BJ103">
        <f>'Q2 DATA 1965-2021'!AD86-'Q2 DATA 1965-2021'!AM86</f>
        <v>-1.3</v>
      </c>
      <c r="BK103" s="47">
        <v>-0.1</v>
      </c>
      <c r="BL103" s="47">
        <v>0.37</v>
      </c>
    </row>
    <row r="104" spans="1:64" x14ac:dyDescent="0.2">
      <c r="A104" s="45">
        <v>197107</v>
      </c>
      <c r="B104">
        <f>'Q2 DATA 1965-2021'!Z87-'Q2 DATA 1965-2021'!AM87</f>
        <v>-5.15</v>
      </c>
      <c r="C104" s="47">
        <v>-4.5</v>
      </c>
      <c r="D104" s="47">
        <v>0.4</v>
      </c>
      <c r="P104" s="45">
        <v>197107</v>
      </c>
      <c r="Q104">
        <f>'Q2 DATA 1965-2021'!AA87-'Q2 DATA 1965-2021'!AM87</f>
        <v>-3.94</v>
      </c>
      <c r="R104" s="47">
        <v>-4.5</v>
      </c>
      <c r="S104" s="47">
        <v>0.4</v>
      </c>
      <c r="AE104" s="45">
        <v>197107</v>
      </c>
      <c r="AF104">
        <f>'Q2 DATA 1965-2021'!AB87-'Q2 DATA 1965-2021'!AM87</f>
        <v>-4.3900000000000006</v>
      </c>
      <c r="AG104" s="47">
        <v>-4.5</v>
      </c>
      <c r="AH104" s="47">
        <v>0.4</v>
      </c>
      <c r="AT104" s="45">
        <v>197107</v>
      </c>
      <c r="AU104">
        <f>'Q2 DATA 1965-2021'!AC87-'Q2 DATA 1965-2021'!AM87</f>
        <v>-3.57</v>
      </c>
      <c r="AV104" s="47">
        <v>-4.5</v>
      </c>
      <c r="AW104" s="47">
        <v>0.4</v>
      </c>
      <c r="BI104" s="45">
        <v>197107</v>
      </c>
      <c r="BJ104">
        <f>'Q2 DATA 1965-2021'!AD87-'Q2 DATA 1965-2021'!AM87</f>
        <v>-4.6800000000000006</v>
      </c>
      <c r="BK104" s="47">
        <v>-4.5</v>
      </c>
      <c r="BL104" s="47">
        <v>0.4</v>
      </c>
    </row>
    <row r="105" spans="1:64" x14ac:dyDescent="0.2">
      <c r="A105" s="45">
        <v>197108</v>
      </c>
      <c r="B105">
        <f>'Q2 DATA 1965-2021'!Z88-'Q2 DATA 1965-2021'!AM88</f>
        <v>5.8900000000000006</v>
      </c>
      <c r="C105" s="47">
        <v>3.79</v>
      </c>
      <c r="D105" s="47">
        <v>0.47</v>
      </c>
      <c r="P105" s="45">
        <v>197108</v>
      </c>
      <c r="Q105">
        <f>'Q2 DATA 1965-2021'!AA88-'Q2 DATA 1965-2021'!AM88</f>
        <v>4.4000000000000004</v>
      </c>
      <c r="R105" s="47">
        <v>3.79</v>
      </c>
      <c r="S105" s="47">
        <v>0.47</v>
      </c>
      <c r="AE105" s="45">
        <v>197108</v>
      </c>
      <c r="AF105">
        <f>'Q2 DATA 1965-2021'!AB88-'Q2 DATA 1965-2021'!AM88</f>
        <v>3.6800000000000006</v>
      </c>
      <c r="AG105" s="47">
        <v>3.79</v>
      </c>
      <c r="AH105" s="47">
        <v>0.47</v>
      </c>
      <c r="AT105" s="45">
        <v>197108</v>
      </c>
      <c r="AU105">
        <f>'Q2 DATA 1965-2021'!AC88-'Q2 DATA 1965-2021'!AM88</f>
        <v>-0.43999999999999995</v>
      </c>
      <c r="AV105" s="47">
        <v>3.79</v>
      </c>
      <c r="AW105" s="47">
        <v>0.47</v>
      </c>
      <c r="BI105" s="45">
        <v>197108</v>
      </c>
      <c r="BJ105">
        <f>'Q2 DATA 1965-2021'!AD88-'Q2 DATA 1965-2021'!AM88</f>
        <v>2.4400000000000004</v>
      </c>
      <c r="BK105" s="47">
        <v>3.79</v>
      </c>
      <c r="BL105" s="47">
        <v>0.47</v>
      </c>
    </row>
    <row r="106" spans="1:64" x14ac:dyDescent="0.2">
      <c r="A106" s="45">
        <v>197109</v>
      </c>
      <c r="B106">
        <f>'Q2 DATA 1965-2021'!Z89-'Q2 DATA 1965-2021'!AM89</f>
        <v>9.9999999999999978E-2</v>
      </c>
      <c r="C106" s="47">
        <v>-0.85</v>
      </c>
      <c r="D106" s="47">
        <v>0.37</v>
      </c>
      <c r="P106" s="45">
        <v>197109</v>
      </c>
      <c r="Q106">
        <f>'Q2 DATA 1965-2021'!AA89-'Q2 DATA 1965-2021'!AM89</f>
        <v>-0.39</v>
      </c>
      <c r="R106" s="47">
        <v>-0.85</v>
      </c>
      <c r="S106" s="47">
        <v>0.37</v>
      </c>
      <c r="AE106" s="45">
        <v>197109</v>
      </c>
      <c r="AF106">
        <f>'Q2 DATA 1965-2021'!AB89-'Q2 DATA 1965-2021'!AM89</f>
        <v>-1.6600000000000001</v>
      </c>
      <c r="AG106" s="47">
        <v>-0.85</v>
      </c>
      <c r="AH106" s="47">
        <v>0.37</v>
      </c>
      <c r="AT106" s="45">
        <v>197109</v>
      </c>
      <c r="AU106">
        <f>'Q2 DATA 1965-2021'!AC89-'Q2 DATA 1965-2021'!AM89</f>
        <v>-1.5</v>
      </c>
      <c r="AV106" s="47">
        <v>-0.85</v>
      </c>
      <c r="AW106" s="47">
        <v>0.37</v>
      </c>
      <c r="BI106" s="45">
        <v>197109</v>
      </c>
      <c r="BJ106">
        <f>'Q2 DATA 1965-2021'!AD89-'Q2 DATA 1965-2021'!AM89</f>
        <v>-2.33</v>
      </c>
      <c r="BK106" s="47">
        <v>-0.85</v>
      </c>
      <c r="BL106" s="47">
        <v>0.37</v>
      </c>
    </row>
    <row r="107" spans="1:64" x14ac:dyDescent="0.2">
      <c r="A107" s="45">
        <v>197110</v>
      </c>
      <c r="B107">
        <f>'Q2 DATA 1965-2021'!Z90-'Q2 DATA 1965-2021'!AM90</f>
        <v>-4.01</v>
      </c>
      <c r="C107" s="47">
        <v>-4.42</v>
      </c>
      <c r="D107" s="47">
        <v>0.37</v>
      </c>
      <c r="P107" s="45">
        <v>197110</v>
      </c>
      <c r="Q107">
        <f>'Q2 DATA 1965-2021'!AA90-'Q2 DATA 1965-2021'!AM90</f>
        <v>-5.48</v>
      </c>
      <c r="R107" s="47">
        <v>-4.42</v>
      </c>
      <c r="S107" s="47">
        <v>0.37</v>
      </c>
      <c r="AE107" s="45">
        <v>197110</v>
      </c>
      <c r="AF107">
        <f>'Q2 DATA 1965-2021'!AB90-'Q2 DATA 1965-2021'!AM90</f>
        <v>-4.42</v>
      </c>
      <c r="AG107" s="47">
        <v>-4.42</v>
      </c>
      <c r="AH107" s="47">
        <v>0.37</v>
      </c>
      <c r="AT107" s="45">
        <v>197110</v>
      </c>
      <c r="AU107">
        <f>'Q2 DATA 1965-2021'!AC90-'Q2 DATA 1965-2021'!AM90</f>
        <v>-3.21</v>
      </c>
      <c r="AV107" s="47">
        <v>-4.42</v>
      </c>
      <c r="AW107" s="47">
        <v>0.37</v>
      </c>
      <c r="BI107" s="45">
        <v>197110</v>
      </c>
      <c r="BJ107">
        <f>'Q2 DATA 1965-2021'!AD90-'Q2 DATA 1965-2021'!AM90</f>
        <v>-5.8</v>
      </c>
      <c r="BK107" s="47">
        <v>-4.42</v>
      </c>
      <c r="BL107" s="47">
        <v>0.37</v>
      </c>
    </row>
    <row r="108" spans="1:64" x14ac:dyDescent="0.2">
      <c r="A108" s="45">
        <v>197111</v>
      </c>
      <c r="B108">
        <f>'Q2 DATA 1965-2021'!Z91-'Q2 DATA 1965-2021'!AM91</f>
        <v>0.61</v>
      </c>
      <c r="C108" s="47">
        <v>-0.46</v>
      </c>
      <c r="D108" s="47">
        <v>0.37</v>
      </c>
      <c r="P108" s="45">
        <v>197111</v>
      </c>
      <c r="Q108">
        <f>'Q2 DATA 1965-2021'!AA91-'Q2 DATA 1965-2021'!AM91</f>
        <v>-1.7400000000000002</v>
      </c>
      <c r="R108" s="47">
        <v>-0.46</v>
      </c>
      <c r="S108" s="47">
        <v>0.37</v>
      </c>
      <c r="AE108" s="45">
        <v>197111</v>
      </c>
      <c r="AF108">
        <f>'Q2 DATA 1965-2021'!AB91-'Q2 DATA 1965-2021'!AM91</f>
        <v>-0.8</v>
      </c>
      <c r="AG108" s="47">
        <v>-0.46</v>
      </c>
      <c r="AH108" s="47">
        <v>0.37</v>
      </c>
      <c r="AT108" s="45">
        <v>197111</v>
      </c>
      <c r="AU108">
        <f>'Q2 DATA 1965-2021'!AC91-'Q2 DATA 1965-2021'!AM91</f>
        <v>-4.9999999999999989E-2</v>
      </c>
      <c r="AV108" s="47">
        <v>-0.46</v>
      </c>
      <c r="AW108" s="47">
        <v>0.37</v>
      </c>
      <c r="BI108" s="45">
        <v>197111</v>
      </c>
      <c r="BJ108">
        <f>'Q2 DATA 1965-2021'!AD91-'Q2 DATA 1965-2021'!AM91</f>
        <v>-2.39</v>
      </c>
      <c r="BK108" s="47">
        <v>-0.46</v>
      </c>
      <c r="BL108" s="47">
        <v>0.37</v>
      </c>
    </row>
    <row r="109" spans="1:64" x14ac:dyDescent="0.2">
      <c r="A109" s="45">
        <v>197112</v>
      </c>
      <c r="B109">
        <f>'Q2 DATA 1965-2021'!Z92-'Q2 DATA 1965-2021'!AM92</f>
        <v>8.9600000000000009</v>
      </c>
      <c r="C109" s="47">
        <v>8.7100000000000009</v>
      </c>
      <c r="D109" s="47">
        <v>0.37</v>
      </c>
      <c r="P109" s="45">
        <v>197112</v>
      </c>
      <c r="Q109">
        <f>'Q2 DATA 1965-2021'!AA92-'Q2 DATA 1965-2021'!AM92</f>
        <v>9.15</v>
      </c>
      <c r="R109" s="47">
        <v>8.7100000000000009</v>
      </c>
      <c r="S109" s="47">
        <v>0.37</v>
      </c>
      <c r="AE109" s="45">
        <v>197112</v>
      </c>
      <c r="AF109">
        <f>'Q2 DATA 1965-2021'!AB92-'Q2 DATA 1965-2021'!AM92</f>
        <v>9.0300000000000011</v>
      </c>
      <c r="AG109" s="47">
        <v>8.7100000000000009</v>
      </c>
      <c r="AH109" s="47">
        <v>0.37</v>
      </c>
      <c r="AT109" s="45">
        <v>197112</v>
      </c>
      <c r="AU109">
        <f>'Q2 DATA 1965-2021'!AC92-'Q2 DATA 1965-2021'!AM92</f>
        <v>7.4399999999999995</v>
      </c>
      <c r="AV109" s="47">
        <v>8.7100000000000009</v>
      </c>
      <c r="AW109" s="47">
        <v>0.37</v>
      </c>
      <c r="BI109" s="45">
        <v>197112</v>
      </c>
      <c r="BJ109">
        <f>'Q2 DATA 1965-2021'!AD92-'Q2 DATA 1965-2021'!AM92</f>
        <v>9.7600000000000016</v>
      </c>
      <c r="BK109" s="47">
        <v>8.7100000000000009</v>
      </c>
      <c r="BL109" s="47">
        <v>0.37</v>
      </c>
    </row>
    <row r="110" spans="1:64" x14ac:dyDescent="0.2">
      <c r="A110" s="45">
        <v>197201</v>
      </c>
      <c r="B110">
        <f>'Q2 DATA 1965-2021'!Z93-'Q2 DATA 1965-2021'!AM93</f>
        <v>2.9</v>
      </c>
      <c r="C110" s="47">
        <v>2.4900000000000002</v>
      </c>
      <c r="D110" s="47">
        <v>0.28999999999999998</v>
      </c>
      <c r="P110" s="45">
        <v>197201</v>
      </c>
      <c r="Q110">
        <f>'Q2 DATA 1965-2021'!AA93-'Q2 DATA 1965-2021'!AM93</f>
        <v>1.1199999999999999</v>
      </c>
      <c r="R110" s="47">
        <v>2.4900000000000002</v>
      </c>
      <c r="S110" s="47">
        <v>0.28999999999999998</v>
      </c>
      <c r="AE110" s="45">
        <v>197201</v>
      </c>
      <c r="AF110">
        <f>'Q2 DATA 1965-2021'!AB93-'Q2 DATA 1965-2021'!AM93</f>
        <v>0.63000000000000012</v>
      </c>
      <c r="AG110" s="47">
        <v>2.4900000000000002</v>
      </c>
      <c r="AH110" s="47">
        <v>0.28999999999999998</v>
      </c>
      <c r="AT110" s="45">
        <v>197201</v>
      </c>
      <c r="AU110">
        <f>'Q2 DATA 1965-2021'!AC93-'Q2 DATA 1965-2021'!AM93</f>
        <v>1.07</v>
      </c>
      <c r="AV110" s="47">
        <v>2.4900000000000002</v>
      </c>
      <c r="AW110" s="47">
        <v>0.28999999999999998</v>
      </c>
      <c r="BI110" s="45">
        <v>197201</v>
      </c>
      <c r="BJ110">
        <f>'Q2 DATA 1965-2021'!AD93-'Q2 DATA 1965-2021'!AM93</f>
        <v>5.81</v>
      </c>
      <c r="BK110" s="47">
        <v>2.4900000000000002</v>
      </c>
      <c r="BL110" s="47">
        <v>0.28999999999999998</v>
      </c>
    </row>
    <row r="111" spans="1:64" x14ac:dyDescent="0.2">
      <c r="A111" s="45">
        <v>197202</v>
      </c>
      <c r="B111">
        <f>'Q2 DATA 1965-2021'!Z94-'Q2 DATA 1965-2021'!AM94</f>
        <v>4.63</v>
      </c>
      <c r="C111" s="47">
        <v>2.87</v>
      </c>
      <c r="D111" s="47">
        <v>0.25</v>
      </c>
      <c r="P111" s="45">
        <v>197202</v>
      </c>
      <c r="Q111">
        <f>'Q2 DATA 1965-2021'!AA94-'Q2 DATA 1965-2021'!AM94</f>
        <v>3.43</v>
      </c>
      <c r="R111" s="47">
        <v>2.87</v>
      </c>
      <c r="S111" s="47">
        <v>0.25</v>
      </c>
      <c r="AE111" s="45">
        <v>197202</v>
      </c>
      <c r="AF111">
        <f>'Q2 DATA 1965-2021'!AB94-'Q2 DATA 1965-2021'!AM94</f>
        <v>1.23</v>
      </c>
      <c r="AG111" s="47">
        <v>2.87</v>
      </c>
      <c r="AH111" s="47">
        <v>0.25</v>
      </c>
      <c r="AT111" s="45">
        <v>197202</v>
      </c>
      <c r="AU111">
        <f>'Q2 DATA 1965-2021'!AC94-'Q2 DATA 1965-2021'!AM94</f>
        <v>0.87000000000000011</v>
      </c>
      <c r="AV111" s="47">
        <v>2.87</v>
      </c>
      <c r="AW111" s="47">
        <v>0.25</v>
      </c>
      <c r="BI111" s="45">
        <v>197202</v>
      </c>
      <c r="BJ111">
        <f>'Q2 DATA 1965-2021'!AD94-'Q2 DATA 1965-2021'!AM94</f>
        <v>1</v>
      </c>
      <c r="BK111" s="47">
        <v>2.87</v>
      </c>
      <c r="BL111" s="47">
        <v>0.25</v>
      </c>
    </row>
    <row r="112" spans="1:64" x14ac:dyDescent="0.2">
      <c r="A112" s="45">
        <v>197203</v>
      </c>
      <c r="B112">
        <f>'Q2 DATA 1965-2021'!Z95-'Q2 DATA 1965-2021'!AM95</f>
        <v>2.2000000000000002</v>
      </c>
      <c r="C112" s="47">
        <v>0.63</v>
      </c>
      <c r="D112" s="47">
        <v>0.27</v>
      </c>
      <c r="P112" s="45">
        <v>197203</v>
      </c>
      <c r="Q112">
        <f>'Q2 DATA 1965-2021'!AA95-'Q2 DATA 1965-2021'!AM95</f>
        <v>1.31</v>
      </c>
      <c r="R112" s="47">
        <v>0.63</v>
      </c>
      <c r="S112" s="47">
        <v>0.27</v>
      </c>
      <c r="AE112" s="45">
        <v>197203</v>
      </c>
      <c r="AF112">
        <f>'Q2 DATA 1965-2021'!AB95-'Q2 DATA 1965-2021'!AM95</f>
        <v>0.7</v>
      </c>
      <c r="AG112" s="47">
        <v>0.63</v>
      </c>
      <c r="AH112" s="47">
        <v>0.27</v>
      </c>
      <c r="AT112" s="45">
        <v>197203</v>
      </c>
      <c r="AU112">
        <f>'Q2 DATA 1965-2021'!AC95-'Q2 DATA 1965-2021'!AM95</f>
        <v>-2.63</v>
      </c>
      <c r="AV112" s="47">
        <v>0.63</v>
      </c>
      <c r="AW112" s="47">
        <v>0.27</v>
      </c>
      <c r="BI112" s="45">
        <v>197203</v>
      </c>
      <c r="BJ112">
        <f>'Q2 DATA 1965-2021'!AD95-'Q2 DATA 1965-2021'!AM95</f>
        <v>-1.3900000000000001</v>
      </c>
      <c r="BK112" s="47">
        <v>0.63</v>
      </c>
      <c r="BL112" s="47">
        <v>0.27</v>
      </c>
    </row>
    <row r="113" spans="1:64" x14ac:dyDescent="0.2">
      <c r="A113" s="45">
        <v>197204</v>
      </c>
      <c r="B113">
        <f>'Q2 DATA 1965-2021'!Z96-'Q2 DATA 1965-2021'!AM96</f>
        <v>0.60000000000000009</v>
      </c>
      <c r="C113" s="47">
        <v>0.28999999999999998</v>
      </c>
      <c r="D113" s="47">
        <v>0.28999999999999998</v>
      </c>
      <c r="P113" s="45">
        <v>197204</v>
      </c>
      <c r="Q113">
        <f>'Q2 DATA 1965-2021'!AA96-'Q2 DATA 1965-2021'!AM96</f>
        <v>1.08</v>
      </c>
      <c r="R113" s="47">
        <v>0.28999999999999998</v>
      </c>
      <c r="S113" s="47">
        <v>0.28999999999999998</v>
      </c>
      <c r="AE113" s="45">
        <v>197204</v>
      </c>
      <c r="AF113">
        <f>'Q2 DATA 1965-2021'!AB96-'Q2 DATA 1965-2021'!AM96</f>
        <v>0.41</v>
      </c>
      <c r="AG113" s="47">
        <v>0.28999999999999998</v>
      </c>
      <c r="AH113" s="47">
        <v>0.28999999999999998</v>
      </c>
      <c r="AT113" s="45">
        <v>197204</v>
      </c>
      <c r="AU113">
        <f>'Q2 DATA 1965-2021'!AC96-'Q2 DATA 1965-2021'!AM96</f>
        <v>-1.1000000000000001</v>
      </c>
      <c r="AV113" s="47">
        <v>0.28999999999999998</v>
      </c>
      <c r="AW113" s="47">
        <v>0.28999999999999998</v>
      </c>
      <c r="BI113" s="45">
        <v>197204</v>
      </c>
      <c r="BJ113">
        <f>'Q2 DATA 1965-2021'!AD96-'Q2 DATA 1965-2021'!AM96</f>
        <v>-0.52</v>
      </c>
      <c r="BK113" s="47">
        <v>0.28999999999999998</v>
      </c>
      <c r="BL113" s="47">
        <v>0.28999999999999998</v>
      </c>
    </row>
    <row r="114" spans="1:64" x14ac:dyDescent="0.2">
      <c r="A114" s="45">
        <v>197205</v>
      </c>
      <c r="B114">
        <f>'Q2 DATA 1965-2021'!Z97-'Q2 DATA 1965-2021'!AM97</f>
        <v>2.81</v>
      </c>
      <c r="C114" s="47">
        <v>1.25</v>
      </c>
      <c r="D114" s="47">
        <v>0.3</v>
      </c>
      <c r="P114" s="45">
        <v>197205</v>
      </c>
      <c r="Q114">
        <f>'Q2 DATA 1965-2021'!AA97-'Q2 DATA 1965-2021'!AM97</f>
        <v>0.16999999999999998</v>
      </c>
      <c r="R114" s="47">
        <v>1.25</v>
      </c>
      <c r="S114" s="47">
        <v>0.3</v>
      </c>
      <c r="AE114" s="45">
        <v>197205</v>
      </c>
      <c r="AF114">
        <f>'Q2 DATA 1965-2021'!AB97-'Q2 DATA 1965-2021'!AM97</f>
        <v>-0.49</v>
      </c>
      <c r="AG114" s="47">
        <v>1.25</v>
      </c>
      <c r="AH114" s="47">
        <v>0.3</v>
      </c>
      <c r="AT114" s="45">
        <v>197205</v>
      </c>
      <c r="AU114">
        <f>'Q2 DATA 1965-2021'!AC97-'Q2 DATA 1965-2021'!AM97</f>
        <v>1.5899999999999999</v>
      </c>
      <c r="AV114" s="47">
        <v>1.25</v>
      </c>
      <c r="AW114" s="47">
        <v>0.3</v>
      </c>
      <c r="BI114" s="45">
        <v>197205</v>
      </c>
      <c r="BJ114">
        <f>'Q2 DATA 1965-2021'!AD97-'Q2 DATA 1965-2021'!AM97</f>
        <v>-1</v>
      </c>
      <c r="BK114" s="47">
        <v>1.25</v>
      </c>
      <c r="BL114" s="47">
        <v>0.3</v>
      </c>
    </row>
    <row r="115" spans="1:64" x14ac:dyDescent="0.2">
      <c r="A115" s="45">
        <v>197206</v>
      </c>
      <c r="B115">
        <f>'Q2 DATA 1965-2021'!Z98-'Q2 DATA 1965-2021'!AM98</f>
        <v>-1.26</v>
      </c>
      <c r="C115" s="47">
        <v>-2.4300000000000002</v>
      </c>
      <c r="D115" s="47">
        <v>0.28999999999999998</v>
      </c>
      <c r="P115" s="45">
        <v>197206</v>
      </c>
      <c r="Q115">
        <f>'Q2 DATA 1965-2021'!AA98-'Q2 DATA 1965-2021'!AM98</f>
        <v>-2.64</v>
      </c>
      <c r="R115" s="47">
        <v>-2.4300000000000002</v>
      </c>
      <c r="S115" s="47">
        <v>0.28999999999999998</v>
      </c>
      <c r="AE115" s="45">
        <v>197206</v>
      </c>
      <c r="AF115">
        <f>'Q2 DATA 1965-2021'!AB98-'Q2 DATA 1965-2021'!AM98</f>
        <v>-3.65</v>
      </c>
      <c r="AG115" s="47">
        <v>-2.4300000000000002</v>
      </c>
      <c r="AH115" s="47">
        <v>0.28999999999999998</v>
      </c>
      <c r="AT115" s="45">
        <v>197206</v>
      </c>
      <c r="AU115">
        <f>'Q2 DATA 1965-2021'!AC98-'Q2 DATA 1965-2021'!AM98</f>
        <v>-2.16</v>
      </c>
      <c r="AV115" s="47">
        <v>-2.4300000000000002</v>
      </c>
      <c r="AW115" s="47">
        <v>0.28999999999999998</v>
      </c>
      <c r="BI115" s="45">
        <v>197206</v>
      </c>
      <c r="BJ115">
        <f>'Q2 DATA 1965-2021'!AD98-'Q2 DATA 1965-2021'!AM98</f>
        <v>-4.5</v>
      </c>
      <c r="BK115" s="47">
        <v>-2.4300000000000002</v>
      </c>
      <c r="BL115" s="47">
        <v>0.28999999999999998</v>
      </c>
    </row>
    <row r="116" spans="1:64" x14ac:dyDescent="0.2">
      <c r="A116" s="45">
        <v>197207</v>
      </c>
      <c r="B116">
        <f>'Q2 DATA 1965-2021'!Z99-'Q2 DATA 1965-2021'!AM99</f>
        <v>1.02</v>
      </c>
      <c r="C116" s="47">
        <v>-0.8</v>
      </c>
      <c r="D116" s="47">
        <v>0.31</v>
      </c>
      <c r="P116" s="45">
        <v>197207</v>
      </c>
      <c r="Q116">
        <f>'Q2 DATA 1965-2021'!AA99-'Q2 DATA 1965-2021'!AM99</f>
        <v>-2.44</v>
      </c>
      <c r="R116" s="47">
        <v>-0.8</v>
      </c>
      <c r="S116" s="47">
        <v>0.31</v>
      </c>
      <c r="AE116" s="45">
        <v>197207</v>
      </c>
      <c r="AF116">
        <f>'Q2 DATA 1965-2021'!AB99-'Q2 DATA 1965-2021'!AM99</f>
        <v>-1.5</v>
      </c>
      <c r="AG116" s="47">
        <v>-0.8</v>
      </c>
      <c r="AH116" s="47">
        <v>0.31</v>
      </c>
      <c r="AT116" s="45">
        <v>197207</v>
      </c>
      <c r="AU116">
        <f>'Q2 DATA 1965-2021'!AC99-'Q2 DATA 1965-2021'!AM99</f>
        <v>-0.69</v>
      </c>
      <c r="AV116" s="47">
        <v>-0.8</v>
      </c>
      <c r="AW116" s="47">
        <v>0.31</v>
      </c>
      <c r="BI116" s="45">
        <v>197207</v>
      </c>
      <c r="BJ116">
        <f>'Q2 DATA 1965-2021'!AD99-'Q2 DATA 1965-2021'!AM99</f>
        <v>-2.36</v>
      </c>
      <c r="BK116" s="47">
        <v>-0.8</v>
      </c>
      <c r="BL116" s="47">
        <v>0.31</v>
      </c>
    </row>
    <row r="117" spans="1:64" x14ac:dyDescent="0.2">
      <c r="A117" s="45">
        <v>197208</v>
      </c>
      <c r="B117">
        <f>'Q2 DATA 1965-2021'!Z100-'Q2 DATA 1965-2021'!AM100</f>
        <v>-0.24</v>
      </c>
      <c r="C117" s="47">
        <v>3.26</v>
      </c>
      <c r="D117" s="47">
        <v>0.28999999999999998</v>
      </c>
      <c r="P117" s="45">
        <v>197208</v>
      </c>
      <c r="Q117">
        <f>'Q2 DATA 1965-2021'!AA100-'Q2 DATA 1965-2021'!AM100</f>
        <v>3.55</v>
      </c>
      <c r="R117" s="47">
        <v>3.26</v>
      </c>
      <c r="S117" s="47">
        <v>0.28999999999999998</v>
      </c>
      <c r="AE117" s="45">
        <v>197208</v>
      </c>
      <c r="AF117">
        <f>'Q2 DATA 1965-2021'!AB100-'Q2 DATA 1965-2021'!AM100</f>
        <v>5.28</v>
      </c>
      <c r="AG117" s="47">
        <v>3.26</v>
      </c>
      <c r="AH117" s="47">
        <v>0.28999999999999998</v>
      </c>
      <c r="AT117" s="45">
        <v>197208</v>
      </c>
      <c r="AU117">
        <f>'Q2 DATA 1965-2021'!AC100-'Q2 DATA 1965-2021'!AM100</f>
        <v>6.12</v>
      </c>
      <c r="AV117" s="47">
        <v>3.26</v>
      </c>
      <c r="AW117" s="47">
        <v>0.28999999999999998</v>
      </c>
      <c r="BI117" s="45">
        <v>197208</v>
      </c>
      <c r="BJ117">
        <f>'Q2 DATA 1965-2021'!AD100-'Q2 DATA 1965-2021'!AM100</f>
        <v>7.96</v>
      </c>
      <c r="BK117" s="47">
        <v>3.26</v>
      </c>
      <c r="BL117" s="47">
        <v>0.28999999999999998</v>
      </c>
    </row>
    <row r="118" spans="1:64" x14ac:dyDescent="0.2">
      <c r="A118" s="45">
        <v>197209</v>
      </c>
      <c r="B118">
        <f>'Q2 DATA 1965-2021'!Z101-'Q2 DATA 1965-2021'!AM101</f>
        <v>-0.35000000000000003</v>
      </c>
      <c r="C118" s="47">
        <v>-1.1399999999999999</v>
      </c>
      <c r="D118" s="47">
        <v>0.34</v>
      </c>
      <c r="P118" s="45">
        <v>197209</v>
      </c>
      <c r="Q118">
        <f>'Q2 DATA 1965-2021'!AA101-'Q2 DATA 1965-2021'!AM101</f>
        <v>-2.82</v>
      </c>
      <c r="R118" s="47">
        <v>-1.1399999999999999</v>
      </c>
      <c r="S118" s="47">
        <v>0.34</v>
      </c>
      <c r="AE118" s="45">
        <v>197209</v>
      </c>
      <c r="AF118">
        <f>'Q2 DATA 1965-2021'!AB101-'Q2 DATA 1965-2021'!AM101</f>
        <v>-2.06</v>
      </c>
      <c r="AG118" s="47">
        <v>-1.1399999999999999</v>
      </c>
      <c r="AH118" s="47">
        <v>0.34</v>
      </c>
      <c r="AT118" s="45">
        <v>197209</v>
      </c>
      <c r="AU118">
        <f>'Q2 DATA 1965-2021'!AC101-'Q2 DATA 1965-2021'!AM101</f>
        <v>0.19</v>
      </c>
      <c r="AV118" s="47">
        <v>-1.1399999999999999</v>
      </c>
      <c r="AW118" s="47">
        <v>0.34</v>
      </c>
      <c r="BI118" s="45">
        <v>197209</v>
      </c>
      <c r="BJ118">
        <f>'Q2 DATA 1965-2021'!AD101-'Q2 DATA 1965-2021'!AM101</f>
        <v>-1.48</v>
      </c>
      <c r="BK118" s="47">
        <v>-1.1399999999999999</v>
      </c>
      <c r="BL118" s="47">
        <v>0.34</v>
      </c>
    </row>
    <row r="119" spans="1:64" x14ac:dyDescent="0.2">
      <c r="A119" s="45">
        <v>197210</v>
      </c>
      <c r="B119">
        <f>'Q2 DATA 1965-2021'!Z102-'Q2 DATA 1965-2021'!AM102</f>
        <v>0.14000000000000001</v>
      </c>
      <c r="C119" s="47">
        <v>0.52</v>
      </c>
      <c r="D119" s="47">
        <v>0.4</v>
      </c>
      <c r="P119" s="45">
        <v>197210</v>
      </c>
      <c r="Q119">
        <f>'Q2 DATA 1965-2021'!AA102-'Q2 DATA 1965-2021'!AM102</f>
        <v>-0.14000000000000001</v>
      </c>
      <c r="R119" s="47">
        <v>0.52</v>
      </c>
      <c r="S119" s="47">
        <v>0.4</v>
      </c>
      <c r="AE119" s="45">
        <v>197210</v>
      </c>
      <c r="AF119">
        <f>'Q2 DATA 1965-2021'!AB102-'Q2 DATA 1965-2021'!AM102</f>
        <v>1.3399999999999999</v>
      </c>
      <c r="AG119" s="47">
        <v>0.52</v>
      </c>
      <c r="AH119" s="47">
        <v>0.4</v>
      </c>
      <c r="AT119" s="45">
        <v>197210</v>
      </c>
      <c r="AU119">
        <f>'Q2 DATA 1965-2021'!AC102-'Q2 DATA 1965-2021'!AM102</f>
        <v>0.55999999999999994</v>
      </c>
      <c r="AV119" s="47">
        <v>0.52</v>
      </c>
      <c r="AW119" s="47">
        <v>0.4</v>
      </c>
      <c r="BI119" s="45">
        <v>197210</v>
      </c>
      <c r="BJ119">
        <f>'Q2 DATA 1965-2021'!AD102-'Q2 DATA 1965-2021'!AM102</f>
        <v>1.7600000000000002</v>
      </c>
      <c r="BK119" s="47">
        <v>0.52</v>
      </c>
      <c r="BL119" s="47">
        <v>0.4</v>
      </c>
    </row>
    <row r="120" spans="1:64" x14ac:dyDescent="0.2">
      <c r="A120" s="45">
        <v>197211</v>
      </c>
      <c r="B120">
        <f>'Q2 DATA 1965-2021'!Z103-'Q2 DATA 1965-2021'!AM103</f>
        <v>1.0299999999999998</v>
      </c>
      <c r="C120" s="47">
        <v>4.5999999999999996</v>
      </c>
      <c r="D120" s="47">
        <v>0.37</v>
      </c>
      <c r="P120" s="45">
        <v>197211</v>
      </c>
      <c r="Q120">
        <f>'Q2 DATA 1965-2021'!AA103-'Q2 DATA 1965-2021'!AM103</f>
        <v>5.12</v>
      </c>
      <c r="R120" s="47">
        <v>4.5999999999999996</v>
      </c>
      <c r="S120" s="47">
        <v>0.37</v>
      </c>
      <c r="AE120" s="45">
        <v>197211</v>
      </c>
      <c r="AF120">
        <f>'Q2 DATA 1965-2021'!AB103-'Q2 DATA 1965-2021'!AM103</f>
        <v>7.7299999999999995</v>
      </c>
      <c r="AG120" s="47">
        <v>4.5999999999999996</v>
      </c>
      <c r="AH120" s="47">
        <v>0.37</v>
      </c>
      <c r="AT120" s="45">
        <v>197211</v>
      </c>
      <c r="AU120">
        <f>'Q2 DATA 1965-2021'!AC103-'Q2 DATA 1965-2021'!AM103</f>
        <v>7.32</v>
      </c>
      <c r="AV120" s="47">
        <v>4.5999999999999996</v>
      </c>
      <c r="AW120" s="47">
        <v>0.37</v>
      </c>
      <c r="BI120" s="45">
        <v>197211</v>
      </c>
      <c r="BJ120">
        <f>'Q2 DATA 1965-2021'!AD103-'Q2 DATA 1965-2021'!AM103</f>
        <v>7.14</v>
      </c>
      <c r="BK120" s="47">
        <v>4.5999999999999996</v>
      </c>
      <c r="BL120" s="47">
        <v>0.37</v>
      </c>
    </row>
    <row r="121" spans="1:64" x14ac:dyDescent="0.2">
      <c r="A121" s="45">
        <v>197212</v>
      </c>
      <c r="B121">
        <f>'Q2 DATA 1965-2021'!Z104-'Q2 DATA 1965-2021'!AM104</f>
        <v>2.83</v>
      </c>
      <c r="C121" s="47">
        <v>0.62</v>
      </c>
      <c r="D121" s="47">
        <v>0.37</v>
      </c>
      <c r="P121" s="45">
        <v>197212</v>
      </c>
      <c r="Q121">
        <f>'Q2 DATA 1965-2021'!AA104-'Q2 DATA 1965-2021'!AM104</f>
        <v>0.75000000000000011</v>
      </c>
      <c r="R121" s="47">
        <v>0.62</v>
      </c>
      <c r="S121" s="47">
        <v>0.37</v>
      </c>
      <c r="AE121" s="45">
        <v>197212</v>
      </c>
      <c r="AF121">
        <f>'Q2 DATA 1965-2021'!AB104-'Q2 DATA 1965-2021'!AM104</f>
        <v>-0.38</v>
      </c>
      <c r="AG121" s="47">
        <v>0.62</v>
      </c>
      <c r="AH121" s="47">
        <v>0.37</v>
      </c>
      <c r="AT121" s="45">
        <v>197212</v>
      </c>
      <c r="AU121">
        <f>'Q2 DATA 1965-2021'!AC104-'Q2 DATA 1965-2021'!AM104</f>
        <v>-0.74</v>
      </c>
      <c r="AV121" s="47">
        <v>0.62</v>
      </c>
      <c r="AW121" s="47">
        <v>0.37</v>
      </c>
      <c r="BI121" s="45">
        <v>197212</v>
      </c>
      <c r="BJ121">
        <f>'Q2 DATA 1965-2021'!AD104-'Q2 DATA 1965-2021'!AM104</f>
        <v>-1.6400000000000001</v>
      </c>
      <c r="BK121" s="47">
        <v>0.62</v>
      </c>
      <c r="BL121" s="47">
        <v>0.37</v>
      </c>
    </row>
    <row r="122" spans="1:64" x14ac:dyDescent="0.2">
      <c r="A122" s="45">
        <v>197301</v>
      </c>
      <c r="B122">
        <f>'Q2 DATA 1965-2021'!Z105-'Q2 DATA 1965-2021'!AM105</f>
        <v>-1.97</v>
      </c>
      <c r="C122" s="47">
        <v>-3.29</v>
      </c>
      <c r="D122" s="47">
        <v>0.44</v>
      </c>
      <c r="P122" s="45">
        <v>197301</v>
      </c>
      <c r="Q122">
        <f>'Q2 DATA 1965-2021'!AA105-'Q2 DATA 1965-2021'!AM105</f>
        <v>-5.44</v>
      </c>
      <c r="R122" s="47">
        <v>-3.29</v>
      </c>
      <c r="S122" s="47">
        <v>0.44</v>
      </c>
      <c r="AE122" s="45">
        <v>197301</v>
      </c>
      <c r="AF122">
        <f>'Q2 DATA 1965-2021'!AB105-'Q2 DATA 1965-2021'!AM105</f>
        <v>-5.3800000000000008</v>
      </c>
      <c r="AG122" s="47">
        <v>-3.29</v>
      </c>
      <c r="AH122" s="47">
        <v>0.44</v>
      </c>
      <c r="AT122" s="45">
        <v>197301</v>
      </c>
      <c r="AU122">
        <f>'Q2 DATA 1965-2021'!AC105-'Q2 DATA 1965-2021'!AM105</f>
        <v>-2.71</v>
      </c>
      <c r="AV122" s="47">
        <v>-3.29</v>
      </c>
      <c r="AW122" s="47">
        <v>0.44</v>
      </c>
      <c r="BI122" s="45">
        <v>197301</v>
      </c>
      <c r="BJ122">
        <f>'Q2 DATA 1965-2021'!AD105-'Q2 DATA 1965-2021'!AM105</f>
        <v>-0.43</v>
      </c>
      <c r="BK122" s="47">
        <v>-3.29</v>
      </c>
      <c r="BL122" s="47">
        <v>0.44</v>
      </c>
    </row>
    <row r="123" spans="1:64" x14ac:dyDescent="0.2">
      <c r="A123" s="45">
        <v>197302</v>
      </c>
      <c r="B123">
        <f>'Q2 DATA 1965-2021'!Z106-'Q2 DATA 1965-2021'!AM106</f>
        <v>-3.21</v>
      </c>
      <c r="C123" s="47">
        <v>-4.8499999999999996</v>
      </c>
      <c r="D123" s="47">
        <v>0.41</v>
      </c>
      <c r="P123" s="45">
        <v>197302</v>
      </c>
      <c r="Q123">
        <f>'Q2 DATA 1965-2021'!AA106-'Q2 DATA 1965-2021'!AM106</f>
        <v>-5.37</v>
      </c>
      <c r="R123" s="47">
        <v>-4.8499999999999996</v>
      </c>
      <c r="S123" s="47">
        <v>0.41</v>
      </c>
      <c r="AE123" s="45">
        <v>197302</v>
      </c>
      <c r="AF123">
        <f>'Q2 DATA 1965-2021'!AB106-'Q2 DATA 1965-2021'!AM106</f>
        <v>-5.3500000000000005</v>
      </c>
      <c r="AG123" s="47">
        <v>-4.8499999999999996</v>
      </c>
      <c r="AH123" s="47">
        <v>0.41</v>
      </c>
      <c r="AT123" s="45">
        <v>197302</v>
      </c>
      <c r="AU123">
        <f>'Q2 DATA 1965-2021'!AC106-'Q2 DATA 1965-2021'!AM106</f>
        <v>-4.55</v>
      </c>
      <c r="AV123" s="47">
        <v>-4.8499999999999996</v>
      </c>
      <c r="AW123" s="47">
        <v>0.41</v>
      </c>
      <c r="BI123" s="45">
        <v>197302</v>
      </c>
      <c r="BJ123">
        <f>'Q2 DATA 1965-2021'!AD106-'Q2 DATA 1965-2021'!AM106</f>
        <v>-6.47</v>
      </c>
      <c r="BK123" s="47">
        <v>-4.8499999999999996</v>
      </c>
      <c r="BL123" s="47">
        <v>0.41</v>
      </c>
    </row>
    <row r="124" spans="1:64" x14ac:dyDescent="0.2">
      <c r="A124" s="45">
        <v>197303</v>
      </c>
      <c r="B124">
        <f>'Q2 DATA 1965-2021'!Z107-'Q2 DATA 1965-2021'!AM107</f>
        <v>-1.28</v>
      </c>
      <c r="C124" s="47">
        <v>-1.3</v>
      </c>
      <c r="D124" s="47">
        <v>0.46</v>
      </c>
      <c r="P124" s="45">
        <v>197303</v>
      </c>
      <c r="Q124">
        <f>'Q2 DATA 1965-2021'!AA107-'Q2 DATA 1965-2021'!AM107</f>
        <v>-2.0300000000000002</v>
      </c>
      <c r="R124" s="47">
        <v>-1.3</v>
      </c>
      <c r="S124" s="47">
        <v>0.46</v>
      </c>
      <c r="AE124" s="45">
        <v>197303</v>
      </c>
      <c r="AF124">
        <f>'Q2 DATA 1965-2021'!AB107-'Q2 DATA 1965-2021'!AM107</f>
        <v>-5.0000000000000044E-2</v>
      </c>
      <c r="AG124" s="47">
        <v>-1.3</v>
      </c>
      <c r="AH124" s="47">
        <v>0.46</v>
      </c>
      <c r="AT124" s="45">
        <v>197303</v>
      </c>
      <c r="AU124">
        <f>'Q2 DATA 1965-2021'!AC107-'Q2 DATA 1965-2021'!AM107</f>
        <v>-0.38</v>
      </c>
      <c r="AV124" s="47">
        <v>-1.3</v>
      </c>
      <c r="AW124" s="47">
        <v>0.46</v>
      </c>
      <c r="BI124" s="45">
        <v>197303</v>
      </c>
      <c r="BJ124">
        <f>'Q2 DATA 1965-2021'!AD107-'Q2 DATA 1965-2021'!AM107</f>
        <v>-0.55000000000000004</v>
      </c>
      <c r="BK124" s="47">
        <v>-1.3</v>
      </c>
      <c r="BL124" s="47">
        <v>0.46</v>
      </c>
    </row>
    <row r="125" spans="1:64" x14ac:dyDescent="0.2">
      <c r="A125" s="45">
        <v>197304</v>
      </c>
      <c r="B125">
        <f>'Q2 DATA 1965-2021'!Z108-'Q2 DATA 1965-2021'!AM108</f>
        <v>-6.84</v>
      </c>
      <c r="C125" s="47">
        <v>-5.68</v>
      </c>
      <c r="D125" s="47">
        <v>0.52</v>
      </c>
      <c r="P125" s="45">
        <v>197304</v>
      </c>
      <c r="Q125">
        <f>'Q2 DATA 1965-2021'!AA108-'Q2 DATA 1965-2021'!AM108</f>
        <v>-6.51</v>
      </c>
      <c r="R125" s="47">
        <v>-5.68</v>
      </c>
      <c r="S125" s="47">
        <v>0.52</v>
      </c>
      <c r="AE125" s="45">
        <v>197304</v>
      </c>
      <c r="AF125">
        <f>'Q2 DATA 1965-2021'!AB108-'Q2 DATA 1965-2021'!AM108</f>
        <v>-4.8699999999999992</v>
      </c>
      <c r="AG125" s="47">
        <v>-5.68</v>
      </c>
      <c r="AH125" s="47">
        <v>0.52</v>
      </c>
      <c r="AT125" s="45">
        <v>197304</v>
      </c>
      <c r="AU125">
        <f>'Q2 DATA 1965-2021'!AC108-'Q2 DATA 1965-2021'!AM108</f>
        <v>-1.84</v>
      </c>
      <c r="AV125" s="47">
        <v>-5.68</v>
      </c>
      <c r="AW125" s="47">
        <v>0.52</v>
      </c>
      <c r="BI125" s="45">
        <v>197304</v>
      </c>
      <c r="BJ125">
        <f>'Q2 DATA 1965-2021'!AD108-'Q2 DATA 1965-2021'!AM108</f>
        <v>-3.04</v>
      </c>
      <c r="BK125" s="47">
        <v>-5.68</v>
      </c>
      <c r="BL125" s="47">
        <v>0.52</v>
      </c>
    </row>
    <row r="126" spans="1:64" x14ac:dyDescent="0.2">
      <c r="A126" s="45">
        <v>197305</v>
      </c>
      <c r="B126">
        <f>'Q2 DATA 1965-2021'!Z109-'Q2 DATA 1965-2021'!AM109</f>
        <v>-1.1200000000000001</v>
      </c>
      <c r="C126" s="47">
        <v>-2.94</v>
      </c>
      <c r="D126" s="47">
        <v>0.51</v>
      </c>
      <c r="P126" s="45">
        <v>197305</v>
      </c>
      <c r="Q126">
        <f>'Q2 DATA 1965-2021'!AA109-'Q2 DATA 1965-2021'!AM109</f>
        <v>-2.79</v>
      </c>
      <c r="R126" s="47">
        <v>-2.94</v>
      </c>
      <c r="S126" s="47">
        <v>0.51</v>
      </c>
      <c r="AE126" s="45">
        <v>197305</v>
      </c>
      <c r="AF126">
        <f>'Q2 DATA 1965-2021'!AB109-'Q2 DATA 1965-2021'!AM109</f>
        <v>-2.29</v>
      </c>
      <c r="AG126" s="47">
        <v>-2.94</v>
      </c>
      <c r="AH126" s="47">
        <v>0.51</v>
      </c>
      <c r="AT126" s="45">
        <v>197305</v>
      </c>
      <c r="AU126">
        <f>'Q2 DATA 1965-2021'!AC109-'Q2 DATA 1965-2021'!AM109</f>
        <v>-2.66</v>
      </c>
      <c r="AV126" s="47">
        <v>-2.94</v>
      </c>
      <c r="AW126" s="47">
        <v>0.51</v>
      </c>
      <c r="BI126" s="45">
        <v>197305</v>
      </c>
      <c r="BJ126">
        <f>'Q2 DATA 1965-2021'!AD109-'Q2 DATA 1965-2021'!AM109</f>
        <v>-5.42</v>
      </c>
      <c r="BK126" s="47">
        <v>-2.94</v>
      </c>
      <c r="BL126" s="47">
        <v>0.51</v>
      </c>
    </row>
    <row r="127" spans="1:64" x14ac:dyDescent="0.2">
      <c r="A127" s="45">
        <v>197306</v>
      </c>
      <c r="B127">
        <f>'Q2 DATA 1965-2021'!Z110-'Q2 DATA 1965-2021'!AM110</f>
        <v>-1.04</v>
      </c>
      <c r="C127" s="47">
        <v>-1.57</v>
      </c>
      <c r="D127" s="47">
        <v>0.51</v>
      </c>
      <c r="P127" s="45">
        <v>197306</v>
      </c>
      <c r="Q127">
        <f>'Q2 DATA 1965-2021'!AA110-'Q2 DATA 1965-2021'!AM110</f>
        <v>-2.99</v>
      </c>
      <c r="R127" s="47">
        <v>-1.57</v>
      </c>
      <c r="S127" s="47">
        <v>0.51</v>
      </c>
      <c r="AE127" s="45">
        <v>197306</v>
      </c>
      <c r="AF127">
        <f>'Q2 DATA 1965-2021'!AB110-'Q2 DATA 1965-2021'!AM110</f>
        <v>-2.2999999999999998</v>
      </c>
      <c r="AG127" s="47">
        <v>-1.57</v>
      </c>
      <c r="AH127" s="47">
        <v>0.51</v>
      </c>
      <c r="AT127" s="45">
        <v>197306</v>
      </c>
      <c r="AU127">
        <f>'Q2 DATA 1965-2021'!AC110-'Q2 DATA 1965-2021'!AM110</f>
        <v>-0.16999999999999998</v>
      </c>
      <c r="AV127" s="47">
        <v>-1.57</v>
      </c>
      <c r="AW127" s="47">
        <v>0.51</v>
      </c>
      <c r="BI127" s="45">
        <v>197306</v>
      </c>
      <c r="BJ127">
        <f>'Q2 DATA 1965-2021'!AD110-'Q2 DATA 1965-2021'!AM110</f>
        <v>-1.4300000000000002</v>
      </c>
      <c r="BK127" s="47">
        <v>-1.57</v>
      </c>
      <c r="BL127" s="47">
        <v>0.51</v>
      </c>
    </row>
    <row r="128" spans="1:64" x14ac:dyDescent="0.2">
      <c r="A128" s="45">
        <v>197307</v>
      </c>
      <c r="B128">
        <f>'Q2 DATA 1965-2021'!Z111-'Q2 DATA 1965-2021'!AM111</f>
        <v>6.17</v>
      </c>
      <c r="C128" s="47">
        <v>5.05</v>
      </c>
      <c r="D128" s="47">
        <v>0.64</v>
      </c>
      <c r="P128" s="45">
        <v>197307</v>
      </c>
      <c r="Q128">
        <f>'Q2 DATA 1965-2021'!AA111-'Q2 DATA 1965-2021'!AM111</f>
        <v>6.6800000000000006</v>
      </c>
      <c r="R128" s="47">
        <v>5.05</v>
      </c>
      <c r="S128" s="47">
        <v>0.64</v>
      </c>
      <c r="AE128" s="45">
        <v>197307</v>
      </c>
      <c r="AF128">
        <f>'Q2 DATA 1965-2021'!AB111-'Q2 DATA 1965-2021'!AM111</f>
        <v>3.8000000000000003</v>
      </c>
      <c r="AG128" s="47">
        <v>5.05</v>
      </c>
      <c r="AH128" s="47">
        <v>0.64</v>
      </c>
      <c r="AT128" s="45">
        <v>197307</v>
      </c>
      <c r="AU128">
        <f>'Q2 DATA 1965-2021'!AC111-'Q2 DATA 1965-2021'!AM111</f>
        <v>1.5</v>
      </c>
      <c r="AV128" s="47">
        <v>5.05</v>
      </c>
      <c r="AW128" s="47">
        <v>0.64</v>
      </c>
      <c r="BI128" s="45">
        <v>197307</v>
      </c>
      <c r="BJ128">
        <f>'Q2 DATA 1965-2021'!AD111-'Q2 DATA 1965-2021'!AM111</f>
        <v>3.48</v>
      </c>
      <c r="BK128" s="47">
        <v>5.05</v>
      </c>
      <c r="BL128" s="47">
        <v>0.64</v>
      </c>
    </row>
    <row r="129" spans="1:64" x14ac:dyDescent="0.2">
      <c r="A129" s="45">
        <v>197308</v>
      </c>
      <c r="B129">
        <f>'Q2 DATA 1965-2021'!Z112-'Q2 DATA 1965-2021'!AM112</f>
        <v>-4.26</v>
      </c>
      <c r="C129" s="47">
        <v>-3.82</v>
      </c>
      <c r="D129" s="47">
        <v>0.7</v>
      </c>
      <c r="P129" s="45">
        <v>197308</v>
      </c>
      <c r="Q129">
        <f>'Q2 DATA 1965-2021'!AA112-'Q2 DATA 1965-2021'!AM112</f>
        <v>-2.66</v>
      </c>
      <c r="R129" s="47">
        <v>-3.82</v>
      </c>
      <c r="S129" s="47">
        <v>0.7</v>
      </c>
      <c r="AE129" s="45">
        <v>197308</v>
      </c>
      <c r="AF129">
        <f>'Q2 DATA 1965-2021'!AB112-'Q2 DATA 1965-2021'!AM112</f>
        <v>-3.8899999999999997</v>
      </c>
      <c r="AG129" s="47">
        <v>-3.82</v>
      </c>
      <c r="AH129" s="47">
        <v>0.7</v>
      </c>
      <c r="AT129" s="45">
        <v>197308</v>
      </c>
      <c r="AU129">
        <f>'Q2 DATA 1965-2021'!AC112-'Q2 DATA 1965-2021'!AM112</f>
        <v>-3.67</v>
      </c>
      <c r="AV129" s="47">
        <v>-3.82</v>
      </c>
      <c r="AW129" s="47">
        <v>0.7</v>
      </c>
      <c r="BI129" s="45">
        <v>197308</v>
      </c>
      <c r="BJ129">
        <f>'Q2 DATA 1965-2021'!AD112-'Q2 DATA 1965-2021'!AM112</f>
        <v>-3.5999999999999996</v>
      </c>
      <c r="BK129" s="47">
        <v>-3.82</v>
      </c>
      <c r="BL129" s="47">
        <v>0.7</v>
      </c>
    </row>
    <row r="130" spans="1:64" x14ac:dyDescent="0.2">
      <c r="A130" s="45">
        <v>197309</v>
      </c>
      <c r="B130">
        <f>'Q2 DATA 1965-2021'!Z113-'Q2 DATA 1965-2021'!AM113</f>
        <v>0.10999999999999999</v>
      </c>
      <c r="C130" s="47">
        <v>4.75</v>
      </c>
      <c r="D130" s="47">
        <v>0.68</v>
      </c>
      <c r="P130" s="45">
        <v>197309</v>
      </c>
      <c r="Q130">
        <f>'Q2 DATA 1965-2021'!AA113-'Q2 DATA 1965-2021'!AM113</f>
        <v>8.67</v>
      </c>
      <c r="R130" s="47">
        <v>4.75</v>
      </c>
      <c r="S130" s="47">
        <v>0.68</v>
      </c>
      <c r="AE130" s="45">
        <v>197309</v>
      </c>
      <c r="AF130">
        <f>'Q2 DATA 1965-2021'!AB113-'Q2 DATA 1965-2021'!AM113</f>
        <v>8.6</v>
      </c>
      <c r="AG130" s="47">
        <v>4.75</v>
      </c>
      <c r="AH130" s="47">
        <v>0.68</v>
      </c>
      <c r="AT130" s="45">
        <v>197309</v>
      </c>
      <c r="AU130">
        <f>'Q2 DATA 1965-2021'!AC113-'Q2 DATA 1965-2021'!AM113</f>
        <v>7.870000000000001</v>
      </c>
      <c r="AV130" s="47">
        <v>4.75</v>
      </c>
      <c r="AW130" s="47">
        <v>0.68</v>
      </c>
      <c r="BI130" s="45">
        <v>197309</v>
      </c>
      <c r="BJ130">
        <f>'Q2 DATA 1965-2021'!AD113-'Q2 DATA 1965-2021'!AM113</f>
        <v>7.49</v>
      </c>
      <c r="BK130" s="47">
        <v>4.75</v>
      </c>
      <c r="BL130" s="47">
        <v>0.68</v>
      </c>
    </row>
    <row r="131" spans="1:64" x14ac:dyDescent="0.2">
      <c r="A131" s="45">
        <v>197310</v>
      </c>
      <c r="B131">
        <f>'Q2 DATA 1965-2021'!Z114-'Q2 DATA 1965-2021'!AM114</f>
        <v>-0.44000000000000006</v>
      </c>
      <c r="C131" s="47">
        <v>-0.83</v>
      </c>
      <c r="D131" s="47">
        <v>0.65</v>
      </c>
      <c r="P131" s="45">
        <v>197310</v>
      </c>
      <c r="Q131">
        <f>'Q2 DATA 1965-2021'!AA114-'Q2 DATA 1965-2021'!AM114</f>
        <v>0.99999999999999989</v>
      </c>
      <c r="R131" s="47">
        <v>-0.83</v>
      </c>
      <c r="S131" s="47">
        <v>0.65</v>
      </c>
      <c r="AE131" s="45">
        <v>197310</v>
      </c>
      <c r="AF131">
        <f>'Q2 DATA 1965-2021'!AB114-'Q2 DATA 1965-2021'!AM114</f>
        <v>-1.1400000000000001</v>
      </c>
      <c r="AG131" s="47">
        <v>-0.83</v>
      </c>
      <c r="AH131" s="47">
        <v>0.65</v>
      </c>
      <c r="AT131" s="45">
        <v>197310</v>
      </c>
      <c r="AU131">
        <f>'Q2 DATA 1965-2021'!AC114-'Q2 DATA 1965-2021'!AM114</f>
        <v>-2.89</v>
      </c>
      <c r="AV131" s="47">
        <v>-0.83</v>
      </c>
      <c r="AW131" s="47">
        <v>0.65</v>
      </c>
      <c r="BI131" s="45">
        <v>197310</v>
      </c>
      <c r="BJ131">
        <f>'Q2 DATA 1965-2021'!AD114-'Q2 DATA 1965-2021'!AM114</f>
        <v>-2.7199999999999998</v>
      </c>
      <c r="BK131" s="47">
        <v>-0.83</v>
      </c>
      <c r="BL131" s="47">
        <v>0.65</v>
      </c>
    </row>
    <row r="132" spans="1:64" x14ac:dyDescent="0.2">
      <c r="A132" s="45">
        <v>197311</v>
      </c>
      <c r="B132">
        <f>'Q2 DATA 1965-2021'!Z115-'Q2 DATA 1965-2021'!AM115</f>
        <v>-12.610000000000001</v>
      </c>
      <c r="C132" s="47">
        <v>-12.75</v>
      </c>
      <c r="D132" s="47">
        <v>0.56000000000000005</v>
      </c>
      <c r="P132" s="45">
        <v>197311</v>
      </c>
      <c r="Q132">
        <f>'Q2 DATA 1965-2021'!AA115-'Q2 DATA 1965-2021'!AM115</f>
        <v>-14.200000000000001</v>
      </c>
      <c r="R132" s="47">
        <v>-12.75</v>
      </c>
      <c r="S132" s="47">
        <v>0.56000000000000005</v>
      </c>
      <c r="AE132" s="45">
        <v>197311</v>
      </c>
      <c r="AF132">
        <f>'Q2 DATA 1965-2021'!AB115-'Q2 DATA 1965-2021'!AM115</f>
        <v>-12.020000000000001</v>
      </c>
      <c r="AG132" s="47">
        <v>-12.75</v>
      </c>
      <c r="AH132" s="47">
        <v>0.56000000000000005</v>
      </c>
      <c r="AT132" s="45">
        <v>197311</v>
      </c>
      <c r="AU132">
        <f>'Q2 DATA 1965-2021'!AC115-'Q2 DATA 1965-2021'!AM115</f>
        <v>-11.860000000000001</v>
      </c>
      <c r="AV132" s="47">
        <v>-12.75</v>
      </c>
      <c r="AW132" s="47">
        <v>0.56000000000000005</v>
      </c>
      <c r="BI132" s="45">
        <v>197311</v>
      </c>
      <c r="BJ132">
        <f>'Q2 DATA 1965-2021'!AD115-'Q2 DATA 1965-2021'!AM115</f>
        <v>-13.92</v>
      </c>
      <c r="BK132" s="47">
        <v>-12.75</v>
      </c>
      <c r="BL132" s="47">
        <v>0.56000000000000005</v>
      </c>
    </row>
    <row r="133" spans="1:64" x14ac:dyDescent="0.2">
      <c r="A133" s="45">
        <v>197312</v>
      </c>
      <c r="B133">
        <f>'Q2 DATA 1965-2021'!Z116-'Q2 DATA 1965-2021'!AM116</f>
        <v>-2.8400000000000003</v>
      </c>
      <c r="C133" s="47">
        <v>0.61</v>
      </c>
      <c r="D133" s="47">
        <v>0.64</v>
      </c>
      <c r="P133" s="45">
        <v>197312</v>
      </c>
      <c r="Q133">
        <f>'Q2 DATA 1965-2021'!AA116-'Q2 DATA 1965-2021'!AM116</f>
        <v>3.03</v>
      </c>
      <c r="R133" s="47">
        <v>0.61</v>
      </c>
      <c r="S133" s="47">
        <v>0.64</v>
      </c>
      <c r="AE133" s="45">
        <v>197312</v>
      </c>
      <c r="AF133">
        <f>'Q2 DATA 1965-2021'!AB116-'Q2 DATA 1965-2021'!AM116</f>
        <v>4.9000000000000004</v>
      </c>
      <c r="AG133" s="47">
        <v>0.61</v>
      </c>
      <c r="AH133" s="47">
        <v>0.64</v>
      </c>
      <c r="AT133" s="45">
        <v>197312</v>
      </c>
      <c r="AU133">
        <f>'Q2 DATA 1965-2021'!AC116-'Q2 DATA 1965-2021'!AM116</f>
        <v>3.9999999999999996</v>
      </c>
      <c r="AV133" s="47">
        <v>0.61</v>
      </c>
      <c r="AW133" s="47">
        <v>0.64</v>
      </c>
      <c r="BI133" s="45">
        <v>197312</v>
      </c>
      <c r="BJ133">
        <f>'Q2 DATA 1965-2021'!AD116-'Q2 DATA 1965-2021'!AM116</f>
        <v>0.41000000000000003</v>
      </c>
      <c r="BK133" s="47">
        <v>0.61</v>
      </c>
      <c r="BL133" s="47">
        <v>0.64</v>
      </c>
    </row>
    <row r="134" spans="1:64" x14ac:dyDescent="0.2">
      <c r="A134" s="45">
        <v>197401</v>
      </c>
      <c r="B134">
        <f>'Q2 DATA 1965-2021'!Z117-'Q2 DATA 1965-2021'!AM117</f>
        <v>-2.0099999999999998</v>
      </c>
      <c r="C134" s="47">
        <v>-0.17</v>
      </c>
      <c r="D134" s="47">
        <v>0.63</v>
      </c>
      <c r="P134" s="45">
        <v>197401</v>
      </c>
      <c r="Q134">
        <f>'Q2 DATA 1965-2021'!AA117-'Q2 DATA 1965-2021'!AM117</f>
        <v>-2.2000000000000002</v>
      </c>
      <c r="R134" s="47">
        <v>-0.17</v>
      </c>
      <c r="S134" s="47">
        <v>0.63</v>
      </c>
      <c r="AE134" s="45">
        <v>197401</v>
      </c>
      <c r="AF134">
        <f>'Q2 DATA 1965-2021'!AB117-'Q2 DATA 1965-2021'!AM117</f>
        <v>-1.21</v>
      </c>
      <c r="AG134" s="47">
        <v>-0.17</v>
      </c>
      <c r="AH134" s="47">
        <v>0.63</v>
      </c>
      <c r="AT134" s="45">
        <v>197401</v>
      </c>
      <c r="AU134">
        <f>'Q2 DATA 1965-2021'!AC117-'Q2 DATA 1965-2021'!AM117</f>
        <v>2.48</v>
      </c>
      <c r="AV134" s="47">
        <v>-0.17</v>
      </c>
      <c r="AW134" s="47">
        <v>0.63</v>
      </c>
      <c r="BI134" s="45">
        <v>197401</v>
      </c>
      <c r="BJ134">
        <f>'Q2 DATA 1965-2021'!AD117-'Q2 DATA 1965-2021'!AM117</f>
        <v>7.24</v>
      </c>
      <c r="BK134" s="47">
        <v>-0.17</v>
      </c>
      <c r="BL134" s="47">
        <v>0.63</v>
      </c>
    </row>
    <row r="135" spans="1:64" x14ac:dyDescent="0.2">
      <c r="A135" s="45">
        <v>197402</v>
      </c>
      <c r="B135">
        <f>'Q2 DATA 1965-2021'!Z118-'Q2 DATA 1965-2021'!AM118</f>
        <v>-2.12</v>
      </c>
      <c r="C135" s="47">
        <v>-0.47</v>
      </c>
      <c r="D135" s="47">
        <v>0.57999999999999996</v>
      </c>
      <c r="P135" s="45">
        <v>197402</v>
      </c>
      <c r="Q135">
        <f>'Q2 DATA 1965-2021'!AA118-'Q2 DATA 1965-2021'!AM118</f>
        <v>1.0300000000000002</v>
      </c>
      <c r="R135" s="47">
        <v>-0.47</v>
      </c>
      <c r="S135" s="47">
        <v>0.57999999999999996</v>
      </c>
      <c r="AE135" s="45">
        <v>197402</v>
      </c>
      <c r="AF135">
        <f>'Q2 DATA 1965-2021'!AB118-'Q2 DATA 1965-2021'!AM118</f>
        <v>-0.86999999999999988</v>
      </c>
      <c r="AG135" s="47">
        <v>-0.47</v>
      </c>
      <c r="AH135" s="47">
        <v>0.57999999999999996</v>
      </c>
      <c r="AT135" s="45">
        <v>197402</v>
      </c>
      <c r="AU135">
        <f>'Q2 DATA 1965-2021'!AC118-'Q2 DATA 1965-2021'!AM118</f>
        <v>1.29</v>
      </c>
      <c r="AV135" s="47">
        <v>-0.47</v>
      </c>
      <c r="AW135" s="47">
        <v>0.57999999999999996</v>
      </c>
      <c r="BI135" s="45">
        <v>197402</v>
      </c>
      <c r="BJ135">
        <f>'Q2 DATA 1965-2021'!AD118-'Q2 DATA 1965-2021'!AM118</f>
        <v>1.1499999999999999</v>
      </c>
      <c r="BK135" s="47">
        <v>-0.47</v>
      </c>
      <c r="BL135" s="47">
        <v>0.57999999999999996</v>
      </c>
    </row>
    <row r="136" spans="1:64" x14ac:dyDescent="0.2">
      <c r="A136" s="45">
        <v>197403</v>
      </c>
      <c r="B136">
        <f>'Q2 DATA 1965-2021'!Z119-'Q2 DATA 1965-2021'!AM119</f>
        <v>-2.25</v>
      </c>
      <c r="C136" s="47">
        <v>-2.81</v>
      </c>
      <c r="D136" s="47">
        <v>0.56000000000000005</v>
      </c>
      <c r="P136" s="45">
        <v>197403</v>
      </c>
      <c r="Q136">
        <f>'Q2 DATA 1965-2021'!AA119-'Q2 DATA 1965-2021'!AM119</f>
        <v>-2.73</v>
      </c>
      <c r="R136" s="47">
        <v>-2.81</v>
      </c>
      <c r="S136" s="47">
        <v>0.56000000000000005</v>
      </c>
      <c r="AE136" s="45">
        <v>197403</v>
      </c>
      <c r="AF136">
        <f>'Q2 DATA 1965-2021'!AB119-'Q2 DATA 1965-2021'!AM119</f>
        <v>-3.24</v>
      </c>
      <c r="AG136" s="47">
        <v>-2.81</v>
      </c>
      <c r="AH136" s="47">
        <v>0.56000000000000005</v>
      </c>
      <c r="AT136" s="45">
        <v>197403</v>
      </c>
      <c r="AU136">
        <f>'Q2 DATA 1965-2021'!AC119-'Q2 DATA 1965-2021'!AM119</f>
        <v>-3.83</v>
      </c>
      <c r="AV136" s="47">
        <v>-2.81</v>
      </c>
      <c r="AW136" s="47">
        <v>0.56000000000000005</v>
      </c>
      <c r="BI136" s="45">
        <v>197403</v>
      </c>
      <c r="BJ136">
        <f>'Q2 DATA 1965-2021'!AD119-'Q2 DATA 1965-2021'!AM119</f>
        <v>-2.14</v>
      </c>
      <c r="BK136" s="47">
        <v>-2.81</v>
      </c>
      <c r="BL136" s="47">
        <v>0.56000000000000005</v>
      </c>
    </row>
    <row r="137" spans="1:64" x14ac:dyDescent="0.2">
      <c r="A137" s="45">
        <v>197404</v>
      </c>
      <c r="B137">
        <f>'Q2 DATA 1965-2021'!Z120-'Q2 DATA 1965-2021'!AM120</f>
        <v>-3.98</v>
      </c>
      <c r="C137" s="47">
        <v>-5.29</v>
      </c>
      <c r="D137" s="47">
        <v>0.75</v>
      </c>
      <c r="P137" s="45">
        <v>197404</v>
      </c>
      <c r="Q137">
        <f>'Q2 DATA 1965-2021'!AA120-'Q2 DATA 1965-2021'!AM120</f>
        <v>-5.61</v>
      </c>
      <c r="R137" s="47">
        <v>-5.29</v>
      </c>
      <c r="S137" s="47">
        <v>0.75</v>
      </c>
      <c r="AE137" s="45">
        <v>197404</v>
      </c>
      <c r="AF137">
        <f>'Q2 DATA 1965-2021'!AB120-'Q2 DATA 1965-2021'!AM120</f>
        <v>-5.76</v>
      </c>
      <c r="AG137" s="47">
        <v>-5.29</v>
      </c>
      <c r="AH137" s="47">
        <v>0.75</v>
      </c>
      <c r="AT137" s="45">
        <v>197404</v>
      </c>
      <c r="AU137">
        <f>'Q2 DATA 1965-2021'!AC120-'Q2 DATA 1965-2021'!AM120</f>
        <v>-5.89</v>
      </c>
      <c r="AV137" s="47">
        <v>-5.29</v>
      </c>
      <c r="AW137" s="47">
        <v>0.75</v>
      </c>
      <c r="BI137" s="45">
        <v>197404</v>
      </c>
      <c r="BJ137">
        <f>'Q2 DATA 1965-2021'!AD120-'Q2 DATA 1965-2021'!AM120</f>
        <v>-7.13</v>
      </c>
      <c r="BK137" s="47">
        <v>-5.29</v>
      </c>
      <c r="BL137" s="47">
        <v>0.75</v>
      </c>
    </row>
    <row r="138" spans="1:64" x14ac:dyDescent="0.2">
      <c r="A138" s="45">
        <v>197405</v>
      </c>
      <c r="B138">
        <f>'Q2 DATA 1965-2021'!Z121-'Q2 DATA 1965-2021'!AM121</f>
        <v>-1.58</v>
      </c>
      <c r="C138" s="47">
        <v>-4.68</v>
      </c>
      <c r="D138" s="47">
        <v>0.75</v>
      </c>
      <c r="P138" s="45">
        <v>197405</v>
      </c>
      <c r="Q138">
        <f>'Q2 DATA 1965-2021'!AA121-'Q2 DATA 1965-2021'!AM121</f>
        <v>-7.76</v>
      </c>
      <c r="R138" s="47">
        <v>-4.68</v>
      </c>
      <c r="S138" s="47">
        <v>0.75</v>
      </c>
      <c r="AE138" s="45">
        <v>197405</v>
      </c>
      <c r="AF138">
        <f>'Q2 DATA 1965-2021'!AB121-'Q2 DATA 1965-2021'!AM121</f>
        <v>-7.18</v>
      </c>
      <c r="AG138" s="47">
        <v>-4.68</v>
      </c>
      <c r="AH138" s="47">
        <v>0.75</v>
      </c>
      <c r="AT138" s="45">
        <v>197405</v>
      </c>
      <c r="AU138">
        <f>'Q2 DATA 1965-2021'!AC121-'Q2 DATA 1965-2021'!AM121</f>
        <v>-4.41</v>
      </c>
      <c r="AV138" s="47">
        <v>-4.68</v>
      </c>
      <c r="AW138" s="47">
        <v>0.75</v>
      </c>
      <c r="BI138" s="45">
        <v>197405</v>
      </c>
      <c r="BJ138">
        <f>'Q2 DATA 1965-2021'!AD121-'Q2 DATA 1965-2021'!AM121</f>
        <v>-5.75</v>
      </c>
      <c r="BK138" s="47">
        <v>-4.68</v>
      </c>
      <c r="BL138" s="47">
        <v>0.75</v>
      </c>
    </row>
    <row r="139" spans="1:64" x14ac:dyDescent="0.2">
      <c r="A139" s="45">
        <v>197406</v>
      </c>
      <c r="B139">
        <f>'Q2 DATA 1965-2021'!Z122-'Q2 DATA 1965-2021'!AM122</f>
        <v>-2.15</v>
      </c>
      <c r="C139" s="47">
        <v>-2.83</v>
      </c>
      <c r="D139" s="47">
        <v>0.6</v>
      </c>
      <c r="P139" s="45">
        <v>197406</v>
      </c>
      <c r="Q139">
        <f>'Q2 DATA 1965-2021'!AA122-'Q2 DATA 1965-2021'!AM122</f>
        <v>-3.12</v>
      </c>
      <c r="R139" s="47">
        <v>-2.83</v>
      </c>
      <c r="S139" s="47">
        <v>0.6</v>
      </c>
      <c r="AE139" s="45">
        <v>197406</v>
      </c>
      <c r="AF139">
        <f>'Q2 DATA 1965-2021'!AB122-'Q2 DATA 1965-2021'!AM122</f>
        <v>-3.17</v>
      </c>
      <c r="AG139" s="47">
        <v>-2.83</v>
      </c>
      <c r="AH139" s="47">
        <v>0.6</v>
      </c>
      <c r="AT139" s="45">
        <v>197406</v>
      </c>
      <c r="AU139">
        <f>'Q2 DATA 1965-2021'!AC122-'Q2 DATA 1965-2021'!AM122</f>
        <v>-2.1800000000000002</v>
      </c>
      <c r="AV139" s="47">
        <v>-2.83</v>
      </c>
      <c r="AW139" s="47">
        <v>0.6</v>
      </c>
      <c r="BI139" s="45">
        <v>197406</v>
      </c>
      <c r="BJ139">
        <f>'Q2 DATA 1965-2021'!AD122-'Q2 DATA 1965-2021'!AM122</f>
        <v>-4.6499999999999995</v>
      </c>
      <c r="BK139" s="47">
        <v>-2.83</v>
      </c>
      <c r="BL139" s="47">
        <v>0.6</v>
      </c>
    </row>
    <row r="140" spans="1:64" x14ac:dyDescent="0.2">
      <c r="A140" s="45">
        <v>197407</v>
      </c>
      <c r="B140">
        <f>'Q2 DATA 1965-2021'!Z123-'Q2 DATA 1965-2021'!AM123</f>
        <v>-11.459999999999999</v>
      </c>
      <c r="C140" s="47">
        <v>-8.0500000000000007</v>
      </c>
      <c r="D140" s="47">
        <v>0.7</v>
      </c>
      <c r="P140" s="45">
        <v>197407</v>
      </c>
      <c r="Q140">
        <f>'Q2 DATA 1965-2021'!AA123-'Q2 DATA 1965-2021'!AM123</f>
        <v>-4.5</v>
      </c>
      <c r="R140" s="47">
        <v>-8.0500000000000007</v>
      </c>
      <c r="S140" s="47">
        <v>0.7</v>
      </c>
      <c r="AE140" s="45">
        <v>197407</v>
      </c>
      <c r="AF140">
        <f>'Q2 DATA 1965-2021'!AB123-'Q2 DATA 1965-2021'!AM123</f>
        <v>-4.01</v>
      </c>
      <c r="AG140" s="47">
        <v>-8.0500000000000007</v>
      </c>
      <c r="AH140" s="47">
        <v>0.7</v>
      </c>
      <c r="AT140" s="45">
        <v>197407</v>
      </c>
      <c r="AU140">
        <f>'Q2 DATA 1965-2021'!AC123-'Q2 DATA 1965-2021'!AM123</f>
        <v>-4.2</v>
      </c>
      <c r="AV140" s="47">
        <v>-8.0500000000000007</v>
      </c>
      <c r="AW140" s="47">
        <v>0.7</v>
      </c>
      <c r="BI140" s="45">
        <v>197407</v>
      </c>
      <c r="BJ140">
        <f>'Q2 DATA 1965-2021'!AD123-'Q2 DATA 1965-2021'!AM123</f>
        <v>-5.17</v>
      </c>
      <c r="BK140" s="47">
        <v>-8.0500000000000007</v>
      </c>
      <c r="BL140" s="47">
        <v>0.7</v>
      </c>
    </row>
    <row r="141" spans="1:64" x14ac:dyDescent="0.2">
      <c r="A141" s="45">
        <v>197408</v>
      </c>
      <c r="B141">
        <f>'Q2 DATA 1965-2021'!Z124-'Q2 DATA 1965-2021'!AM124</f>
        <v>-10.389999999999999</v>
      </c>
      <c r="C141" s="47">
        <v>-9.35</v>
      </c>
      <c r="D141" s="47">
        <v>0.6</v>
      </c>
      <c r="P141" s="45">
        <v>197408</v>
      </c>
      <c r="Q141">
        <f>'Q2 DATA 1965-2021'!AA124-'Q2 DATA 1965-2021'!AM124</f>
        <v>-8.81</v>
      </c>
      <c r="R141" s="47">
        <v>-9.35</v>
      </c>
      <c r="S141" s="47">
        <v>0.6</v>
      </c>
      <c r="AE141" s="45">
        <v>197408</v>
      </c>
      <c r="AF141">
        <f>'Q2 DATA 1965-2021'!AB124-'Q2 DATA 1965-2021'!AM124</f>
        <v>-8.0400000000000009</v>
      </c>
      <c r="AG141" s="47">
        <v>-9.35</v>
      </c>
      <c r="AH141" s="47">
        <v>0.6</v>
      </c>
      <c r="AT141" s="45">
        <v>197408</v>
      </c>
      <c r="AU141">
        <f>'Q2 DATA 1965-2021'!AC124-'Q2 DATA 1965-2021'!AM124</f>
        <v>-6.75</v>
      </c>
      <c r="AV141" s="47">
        <v>-9.35</v>
      </c>
      <c r="AW141" s="47">
        <v>0.6</v>
      </c>
      <c r="BI141" s="45">
        <v>197408</v>
      </c>
      <c r="BJ141">
        <f>'Q2 DATA 1965-2021'!AD124-'Q2 DATA 1965-2021'!AM124</f>
        <v>-7.92</v>
      </c>
      <c r="BK141" s="47">
        <v>-9.35</v>
      </c>
      <c r="BL141" s="47">
        <v>0.6</v>
      </c>
    </row>
    <row r="142" spans="1:64" x14ac:dyDescent="0.2">
      <c r="A142" s="45">
        <v>197409</v>
      </c>
      <c r="B142">
        <f>'Q2 DATA 1965-2021'!Z125-'Q2 DATA 1965-2021'!AM125</f>
        <v>-15.790000000000001</v>
      </c>
      <c r="C142" s="47">
        <v>-11.77</v>
      </c>
      <c r="D142" s="47">
        <v>0.81</v>
      </c>
      <c r="P142" s="45">
        <v>197409</v>
      </c>
      <c r="Q142">
        <f>'Q2 DATA 1965-2021'!AA125-'Q2 DATA 1965-2021'!AM125</f>
        <v>-7.91</v>
      </c>
      <c r="R142" s="47">
        <v>-11.77</v>
      </c>
      <c r="S142" s="47">
        <v>0.81</v>
      </c>
      <c r="AE142" s="45">
        <v>197409</v>
      </c>
      <c r="AF142">
        <f>'Q2 DATA 1965-2021'!AB125-'Q2 DATA 1965-2021'!AM125</f>
        <v>-6.98</v>
      </c>
      <c r="AG142" s="47">
        <v>-11.77</v>
      </c>
      <c r="AH142" s="47">
        <v>0.81</v>
      </c>
      <c r="AT142" s="45">
        <v>197409</v>
      </c>
      <c r="AU142">
        <f>'Q2 DATA 1965-2021'!AC125-'Q2 DATA 1965-2021'!AM125</f>
        <v>-8.07</v>
      </c>
      <c r="AV142" s="47">
        <v>-11.77</v>
      </c>
      <c r="AW142" s="47">
        <v>0.81</v>
      </c>
      <c r="BI142" s="45">
        <v>197409</v>
      </c>
      <c r="BJ142">
        <f>'Q2 DATA 1965-2021'!AD125-'Q2 DATA 1965-2021'!AM125</f>
        <v>-8.9400000000000013</v>
      </c>
      <c r="BK142" s="47">
        <v>-11.77</v>
      </c>
      <c r="BL142" s="47">
        <v>0.81</v>
      </c>
    </row>
    <row r="143" spans="1:64" x14ac:dyDescent="0.2">
      <c r="A143" s="45">
        <v>197410</v>
      </c>
      <c r="B143">
        <f>'Q2 DATA 1965-2021'!Z126-'Q2 DATA 1965-2021'!AM126</f>
        <v>21.619999999999997</v>
      </c>
      <c r="C143" s="47">
        <v>16.100000000000001</v>
      </c>
      <c r="D143" s="47">
        <v>0.51</v>
      </c>
      <c r="P143" s="45">
        <v>197410</v>
      </c>
      <c r="Q143">
        <f>'Q2 DATA 1965-2021'!AA126-'Q2 DATA 1965-2021'!AM126</f>
        <v>15.22</v>
      </c>
      <c r="R143" s="47">
        <v>16.100000000000001</v>
      </c>
      <c r="S143" s="47">
        <v>0.51</v>
      </c>
      <c r="AE143" s="45">
        <v>197410</v>
      </c>
      <c r="AF143">
        <f>'Q2 DATA 1965-2021'!AB126-'Q2 DATA 1965-2021'!AM126</f>
        <v>11.19</v>
      </c>
      <c r="AG143" s="47">
        <v>16.100000000000001</v>
      </c>
      <c r="AH143" s="47">
        <v>0.51</v>
      </c>
      <c r="AT143" s="45">
        <v>197410</v>
      </c>
      <c r="AU143">
        <f>'Q2 DATA 1965-2021'!AC126-'Q2 DATA 1965-2021'!AM126</f>
        <v>7.84</v>
      </c>
      <c r="AV143" s="47">
        <v>16.100000000000001</v>
      </c>
      <c r="AW143" s="47">
        <v>0.51</v>
      </c>
      <c r="BI143" s="45">
        <v>197410</v>
      </c>
      <c r="BJ143">
        <f>'Q2 DATA 1965-2021'!AD126-'Q2 DATA 1965-2021'!AM126</f>
        <v>4.49</v>
      </c>
      <c r="BK143" s="47">
        <v>16.100000000000001</v>
      </c>
      <c r="BL143" s="47">
        <v>0.51</v>
      </c>
    </row>
    <row r="144" spans="1:64" x14ac:dyDescent="0.2">
      <c r="A144" s="45">
        <v>197411</v>
      </c>
      <c r="B144">
        <f>'Q2 DATA 1965-2021'!Z127-'Q2 DATA 1965-2021'!AM127</f>
        <v>-4.7</v>
      </c>
      <c r="C144" s="47">
        <v>-4.51</v>
      </c>
      <c r="D144" s="47">
        <v>0.54</v>
      </c>
      <c r="P144" s="45">
        <v>197411</v>
      </c>
      <c r="Q144">
        <f>'Q2 DATA 1965-2021'!AA127-'Q2 DATA 1965-2021'!AM127</f>
        <v>-3.83</v>
      </c>
      <c r="R144" s="47">
        <v>-4.51</v>
      </c>
      <c r="S144" s="47">
        <v>0.54</v>
      </c>
      <c r="AE144" s="45">
        <v>197411</v>
      </c>
      <c r="AF144">
        <f>'Q2 DATA 1965-2021'!AB127-'Q2 DATA 1965-2021'!AM127</f>
        <v>-4.5</v>
      </c>
      <c r="AG144" s="47">
        <v>-4.51</v>
      </c>
      <c r="AH144" s="47">
        <v>0.54</v>
      </c>
      <c r="AT144" s="45">
        <v>197411</v>
      </c>
      <c r="AU144">
        <f>'Q2 DATA 1965-2021'!AC127-'Q2 DATA 1965-2021'!AM127</f>
        <v>-4.0999999999999996</v>
      </c>
      <c r="AV144" s="47">
        <v>-4.51</v>
      </c>
      <c r="AW144" s="47">
        <v>0.54</v>
      </c>
      <c r="BI144" s="45">
        <v>197411</v>
      </c>
      <c r="BJ144">
        <f>'Q2 DATA 1965-2021'!AD127-'Q2 DATA 1965-2021'!AM127</f>
        <v>-5.59</v>
      </c>
      <c r="BK144" s="47">
        <v>-4.51</v>
      </c>
      <c r="BL144" s="47">
        <v>0.54</v>
      </c>
    </row>
    <row r="145" spans="1:64" x14ac:dyDescent="0.2">
      <c r="A145" s="45">
        <v>197412</v>
      </c>
      <c r="B145">
        <f>'Q2 DATA 1965-2021'!Z128-'Q2 DATA 1965-2021'!AM128</f>
        <v>-4.4799999999999995</v>
      </c>
      <c r="C145" s="47">
        <v>-3.45</v>
      </c>
      <c r="D145" s="47">
        <v>0.7</v>
      </c>
      <c r="P145" s="45">
        <v>197412</v>
      </c>
      <c r="Q145">
        <f>'Q2 DATA 1965-2021'!AA128-'Q2 DATA 1965-2021'!AM128</f>
        <v>-1.54</v>
      </c>
      <c r="R145" s="47">
        <v>-3.45</v>
      </c>
      <c r="S145" s="47">
        <v>0.7</v>
      </c>
      <c r="AE145" s="45">
        <v>197412</v>
      </c>
      <c r="AF145">
        <f>'Q2 DATA 1965-2021'!AB128-'Q2 DATA 1965-2021'!AM128</f>
        <v>-2.9400000000000004</v>
      </c>
      <c r="AG145" s="47">
        <v>-3.45</v>
      </c>
      <c r="AH145" s="47">
        <v>0.7</v>
      </c>
      <c r="AT145" s="45">
        <v>197412</v>
      </c>
      <c r="AU145">
        <f>'Q2 DATA 1965-2021'!AC128-'Q2 DATA 1965-2021'!AM128</f>
        <v>-1.54</v>
      </c>
      <c r="AV145" s="47">
        <v>-3.45</v>
      </c>
      <c r="AW145" s="47">
        <v>0.7</v>
      </c>
      <c r="BI145" s="45">
        <v>197412</v>
      </c>
      <c r="BJ145">
        <f>'Q2 DATA 1965-2021'!AD128-'Q2 DATA 1965-2021'!AM128</f>
        <v>-4.24</v>
      </c>
      <c r="BK145" s="47">
        <v>-3.45</v>
      </c>
      <c r="BL145" s="47">
        <v>0.7</v>
      </c>
    </row>
    <row r="146" spans="1:64" x14ac:dyDescent="0.2">
      <c r="A146" s="45">
        <v>197501</v>
      </c>
      <c r="B146">
        <f>'Q2 DATA 1965-2021'!Z129-'Q2 DATA 1965-2021'!AM129</f>
        <v>9.24</v>
      </c>
      <c r="C146" s="47">
        <v>13.66</v>
      </c>
      <c r="D146" s="47">
        <v>0.57999999999999996</v>
      </c>
      <c r="P146" s="45">
        <v>197501</v>
      </c>
      <c r="Q146">
        <f>'Q2 DATA 1965-2021'!AA129-'Q2 DATA 1965-2021'!AM129</f>
        <v>14.07</v>
      </c>
      <c r="R146" s="47">
        <v>13.66</v>
      </c>
      <c r="S146" s="47">
        <v>0.57999999999999996</v>
      </c>
      <c r="AE146" s="45">
        <v>197501</v>
      </c>
      <c r="AF146">
        <f>'Q2 DATA 1965-2021'!AB129-'Q2 DATA 1965-2021'!AM129</f>
        <v>19.290000000000003</v>
      </c>
      <c r="AG146" s="47">
        <v>13.66</v>
      </c>
      <c r="AH146" s="47">
        <v>0.57999999999999996</v>
      </c>
      <c r="AT146" s="45">
        <v>197501</v>
      </c>
      <c r="AU146">
        <f>'Q2 DATA 1965-2021'!AC129-'Q2 DATA 1965-2021'!AM129</f>
        <v>20.150000000000002</v>
      </c>
      <c r="AV146" s="47">
        <v>13.66</v>
      </c>
      <c r="AW146" s="47">
        <v>0.57999999999999996</v>
      </c>
      <c r="BI146" s="45">
        <v>197501</v>
      </c>
      <c r="BJ146">
        <f>'Q2 DATA 1965-2021'!AD129-'Q2 DATA 1965-2021'!AM129</f>
        <v>25.680000000000003</v>
      </c>
      <c r="BK146" s="47">
        <v>13.66</v>
      </c>
      <c r="BL146" s="47">
        <v>0.57999999999999996</v>
      </c>
    </row>
    <row r="147" spans="1:64" x14ac:dyDescent="0.2">
      <c r="A147" s="45">
        <v>197502</v>
      </c>
      <c r="B147">
        <f>'Q2 DATA 1965-2021'!Z130-'Q2 DATA 1965-2021'!AM130</f>
        <v>8.77</v>
      </c>
      <c r="C147" s="47">
        <v>5.56</v>
      </c>
      <c r="D147" s="47">
        <v>0.43</v>
      </c>
      <c r="P147" s="45">
        <v>197502</v>
      </c>
      <c r="Q147">
        <f>'Q2 DATA 1965-2021'!AA130-'Q2 DATA 1965-2021'!AM130</f>
        <v>3.89</v>
      </c>
      <c r="R147" s="47">
        <v>5.56</v>
      </c>
      <c r="S147" s="47">
        <v>0.43</v>
      </c>
      <c r="AE147" s="45">
        <v>197502</v>
      </c>
      <c r="AF147">
        <f>'Q2 DATA 1965-2021'!AB130-'Q2 DATA 1965-2021'!AM130</f>
        <v>3.03</v>
      </c>
      <c r="AG147" s="47">
        <v>5.56</v>
      </c>
      <c r="AH147" s="47">
        <v>0.43</v>
      </c>
      <c r="AT147" s="45">
        <v>197502</v>
      </c>
      <c r="AU147">
        <f>'Q2 DATA 1965-2021'!AC130-'Q2 DATA 1965-2021'!AM130</f>
        <v>1.1200000000000001</v>
      </c>
      <c r="AV147" s="47">
        <v>5.56</v>
      </c>
      <c r="AW147" s="47">
        <v>0.43</v>
      </c>
      <c r="BI147" s="45">
        <v>197502</v>
      </c>
      <c r="BJ147">
        <f>'Q2 DATA 1965-2021'!AD130-'Q2 DATA 1965-2021'!AM130</f>
        <v>0.22000000000000003</v>
      </c>
      <c r="BK147" s="47">
        <v>5.56</v>
      </c>
      <c r="BL147" s="47">
        <v>0.43</v>
      </c>
    </row>
    <row r="148" spans="1:64" x14ac:dyDescent="0.2">
      <c r="A148" s="45">
        <v>197503</v>
      </c>
      <c r="B148">
        <f>'Q2 DATA 1965-2021'!Z131-'Q2 DATA 1965-2021'!AM131</f>
        <v>2.6199999999999997</v>
      </c>
      <c r="C148" s="47">
        <v>2.66</v>
      </c>
      <c r="D148" s="47">
        <v>0.41</v>
      </c>
      <c r="P148" s="45">
        <v>197503</v>
      </c>
      <c r="Q148">
        <f>'Q2 DATA 1965-2021'!AA131-'Q2 DATA 1965-2021'!AM131</f>
        <v>1.66</v>
      </c>
      <c r="R148" s="47">
        <v>2.66</v>
      </c>
      <c r="S148" s="47">
        <v>0.41</v>
      </c>
      <c r="AE148" s="45">
        <v>197503</v>
      </c>
      <c r="AF148">
        <f>'Q2 DATA 1965-2021'!AB131-'Q2 DATA 1965-2021'!AM131</f>
        <v>3.19</v>
      </c>
      <c r="AG148" s="47">
        <v>2.66</v>
      </c>
      <c r="AH148" s="47">
        <v>0.41</v>
      </c>
      <c r="AT148" s="45">
        <v>197503</v>
      </c>
      <c r="AU148">
        <f>'Q2 DATA 1965-2021'!AC131-'Q2 DATA 1965-2021'!AM131</f>
        <v>2.9699999999999998</v>
      </c>
      <c r="AV148" s="47">
        <v>2.66</v>
      </c>
      <c r="AW148" s="47">
        <v>0.41</v>
      </c>
      <c r="BI148" s="45">
        <v>197503</v>
      </c>
      <c r="BJ148">
        <f>'Q2 DATA 1965-2021'!AD131-'Q2 DATA 1965-2021'!AM131</f>
        <v>7.84</v>
      </c>
      <c r="BK148" s="47">
        <v>2.66</v>
      </c>
      <c r="BL148" s="47">
        <v>0.41</v>
      </c>
    </row>
    <row r="149" spans="1:64" x14ac:dyDescent="0.2">
      <c r="A149" s="45">
        <v>197504</v>
      </c>
      <c r="B149">
        <f>'Q2 DATA 1965-2021'!Z132-'Q2 DATA 1965-2021'!AM132</f>
        <v>5.4899999999999993</v>
      </c>
      <c r="C149" s="47">
        <v>4.2300000000000004</v>
      </c>
      <c r="D149" s="47">
        <v>0.44</v>
      </c>
      <c r="P149" s="45">
        <v>197504</v>
      </c>
      <c r="Q149">
        <f>'Q2 DATA 1965-2021'!AA132-'Q2 DATA 1965-2021'!AM132</f>
        <v>3.39</v>
      </c>
      <c r="R149" s="47">
        <v>4.2300000000000004</v>
      </c>
      <c r="S149" s="47">
        <v>0.44</v>
      </c>
      <c r="AE149" s="45">
        <v>197504</v>
      </c>
      <c r="AF149">
        <f>'Q2 DATA 1965-2021'!AB132-'Q2 DATA 1965-2021'!AM132</f>
        <v>3.07</v>
      </c>
      <c r="AG149" s="47">
        <v>4.2300000000000004</v>
      </c>
      <c r="AH149" s="47">
        <v>0.44</v>
      </c>
      <c r="AT149" s="45">
        <v>197504</v>
      </c>
      <c r="AU149">
        <f>'Q2 DATA 1965-2021'!AC132-'Q2 DATA 1965-2021'!AM132</f>
        <v>2.73</v>
      </c>
      <c r="AV149" s="47">
        <v>4.2300000000000004</v>
      </c>
      <c r="AW149" s="47">
        <v>0.44</v>
      </c>
      <c r="BI149" s="45">
        <v>197504</v>
      </c>
      <c r="BJ149">
        <f>'Q2 DATA 1965-2021'!AD132-'Q2 DATA 1965-2021'!AM132</f>
        <v>3.33</v>
      </c>
      <c r="BK149" s="47">
        <v>4.2300000000000004</v>
      </c>
      <c r="BL149" s="47">
        <v>0.44</v>
      </c>
    </row>
    <row r="150" spans="1:64" x14ac:dyDescent="0.2">
      <c r="A150" s="45">
        <v>197505</v>
      </c>
      <c r="B150">
        <f>'Q2 DATA 1965-2021'!Z133-'Q2 DATA 1965-2021'!AM133</f>
        <v>5.18</v>
      </c>
      <c r="C150" s="47">
        <v>5.19</v>
      </c>
      <c r="D150" s="47">
        <v>0.44</v>
      </c>
      <c r="P150" s="45">
        <v>197505</v>
      </c>
      <c r="Q150">
        <f>'Q2 DATA 1965-2021'!AA133-'Q2 DATA 1965-2021'!AM133</f>
        <v>5.01</v>
      </c>
      <c r="R150" s="47">
        <v>5.19</v>
      </c>
      <c r="S150" s="47">
        <v>0.44</v>
      </c>
      <c r="AE150" s="45">
        <v>197505</v>
      </c>
      <c r="AF150">
        <f>'Q2 DATA 1965-2021'!AB133-'Q2 DATA 1965-2021'!AM133</f>
        <v>5.93</v>
      </c>
      <c r="AG150" s="47">
        <v>5.19</v>
      </c>
      <c r="AH150" s="47">
        <v>0.44</v>
      </c>
      <c r="AT150" s="45">
        <v>197505</v>
      </c>
      <c r="AU150">
        <f>'Q2 DATA 1965-2021'!AC133-'Q2 DATA 1965-2021'!AM133</f>
        <v>4.8499999999999996</v>
      </c>
      <c r="AV150" s="47">
        <v>5.19</v>
      </c>
      <c r="AW150" s="47">
        <v>0.44</v>
      </c>
      <c r="BI150" s="45">
        <v>197505</v>
      </c>
      <c r="BJ150">
        <f>'Q2 DATA 1965-2021'!AD133-'Q2 DATA 1965-2021'!AM133</f>
        <v>6.51</v>
      </c>
      <c r="BK150" s="47">
        <v>5.19</v>
      </c>
      <c r="BL150" s="47">
        <v>0.44</v>
      </c>
    </row>
    <row r="151" spans="1:64" x14ac:dyDescent="0.2">
      <c r="A151" s="45">
        <v>197506</v>
      </c>
      <c r="B151">
        <f>'Q2 DATA 1965-2021'!Z134-'Q2 DATA 1965-2021'!AM134</f>
        <v>3.21</v>
      </c>
      <c r="C151" s="47">
        <v>4.83</v>
      </c>
      <c r="D151" s="47">
        <v>0.41</v>
      </c>
      <c r="P151" s="45">
        <v>197506</v>
      </c>
      <c r="Q151">
        <f>'Q2 DATA 1965-2021'!AA134-'Q2 DATA 1965-2021'!AM134</f>
        <v>5.76</v>
      </c>
      <c r="R151" s="47">
        <v>4.83</v>
      </c>
      <c r="S151" s="47">
        <v>0.41</v>
      </c>
      <c r="AE151" s="45">
        <v>197506</v>
      </c>
      <c r="AF151">
        <f>'Q2 DATA 1965-2021'!AB134-'Q2 DATA 1965-2021'!AM134</f>
        <v>6.79</v>
      </c>
      <c r="AG151" s="47">
        <v>4.83</v>
      </c>
      <c r="AH151" s="47">
        <v>0.41</v>
      </c>
      <c r="AT151" s="45">
        <v>197506</v>
      </c>
      <c r="AU151">
        <f>'Q2 DATA 1965-2021'!AC134-'Q2 DATA 1965-2021'!AM134</f>
        <v>7.33</v>
      </c>
      <c r="AV151" s="47">
        <v>4.83</v>
      </c>
      <c r="AW151" s="47">
        <v>0.41</v>
      </c>
      <c r="BI151" s="45">
        <v>197506</v>
      </c>
      <c r="BJ151">
        <f>'Q2 DATA 1965-2021'!AD134-'Q2 DATA 1965-2021'!AM134</f>
        <v>6.3999999999999995</v>
      </c>
      <c r="BK151" s="47">
        <v>4.83</v>
      </c>
      <c r="BL151" s="47">
        <v>0.41</v>
      </c>
    </row>
    <row r="152" spans="1:64" x14ac:dyDescent="0.2">
      <c r="A152" s="45">
        <v>197507</v>
      </c>
      <c r="B152">
        <f>'Q2 DATA 1965-2021'!Z135-'Q2 DATA 1965-2021'!AM135</f>
        <v>-8.26</v>
      </c>
      <c r="C152" s="47">
        <v>-6.59</v>
      </c>
      <c r="D152" s="47">
        <v>0.48</v>
      </c>
      <c r="P152" s="45">
        <v>197507</v>
      </c>
      <c r="Q152">
        <f>'Q2 DATA 1965-2021'!AA135-'Q2 DATA 1965-2021'!AM135</f>
        <v>-5.8599999999999994</v>
      </c>
      <c r="R152" s="47">
        <v>-6.59</v>
      </c>
      <c r="S152" s="47">
        <v>0.48</v>
      </c>
      <c r="AE152" s="45">
        <v>197507</v>
      </c>
      <c r="AF152">
        <f>'Q2 DATA 1965-2021'!AB135-'Q2 DATA 1965-2021'!AM135</f>
        <v>-5.6199999999999992</v>
      </c>
      <c r="AG152" s="47">
        <v>-6.59</v>
      </c>
      <c r="AH152" s="47">
        <v>0.48</v>
      </c>
      <c r="AT152" s="45">
        <v>197507</v>
      </c>
      <c r="AU152">
        <f>'Q2 DATA 1965-2021'!AC135-'Q2 DATA 1965-2021'!AM135</f>
        <v>-3.9899999999999998</v>
      </c>
      <c r="AV152" s="47">
        <v>-6.59</v>
      </c>
      <c r="AW152" s="47">
        <v>0.48</v>
      </c>
      <c r="BI152" s="45">
        <v>197507</v>
      </c>
      <c r="BJ152">
        <f>'Q2 DATA 1965-2021'!AD135-'Q2 DATA 1965-2021'!AM135</f>
        <v>-4.17</v>
      </c>
      <c r="BK152" s="47">
        <v>-6.59</v>
      </c>
      <c r="BL152" s="47">
        <v>0.48</v>
      </c>
    </row>
    <row r="153" spans="1:64" x14ac:dyDescent="0.2">
      <c r="A153" s="45">
        <v>197508</v>
      </c>
      <c r="B153">
        <f>'Q2 DATA 1965-2021'!Z136-'Q2 DATA 1965-2021'!AM136</f>
        <v>-3.27</v>
      </c>
      <c r="C153" s="47">
        <v>-2.85</v>
      </c>
      <c r="D153" s="47">
        <v>0.48</v>
      </c>
      <c r="P153" s="45">
        <v>197508</v>
      </c>
      <c r="Q153">
        <f>'Q2 DATA 1965-2021'!AA136-'Q2 DATA 1965-2021'!AM136</f>
        <v>-2.9</v>
      </c>
      <c r="R153" s="47">
        <v>-2.85</v>
      </c>
      <c r="S153" s="47">
        <v>0.48</v>
      </c>
      <c r="AE153" s="45">
        <v>197508</v>
      </c>
      <c r="AF153">
        <f>'Q2 DATA 1965-2021'!AB136-'Q2 DATA 1965-2021'!AM136</f>
        <v>-1.76</v>
      </c>
      <c r="AG153" s="47">
        <v>-2.85</v>
      </c>
      <c r="AH153" s="47">
        <v>0.48</v>
      </c>
      <c r="AT153" s="45">
        <v>197508</v>
      </c>
      <c r="AU153">
        <f>'Q2 DATA 1965-2021'!AC136-'Q2 DATA 1965-2021'!AM136</f>
        <v>-1.71</v>
      </c>
      <c r="AV153" s="47">
        <v>-2.85</v>
      </c>
      <c r="AW153" s="47">
        <v>0.48</v>
      </c>
      <c r="BI153" s="45">
        <v>197508</v>
      </c>
      <c r="BJ153">
        <f>'Q2 DATA 1965-2021'!AD136-'Q2 DATA 1965-2021'!AM136</f>
        <v>-2.54</v>
      </c>
      <c r="BK153" s="47">
        <v>-2.85</v>
      </c>
      <c r="BL153" s="47">
        <v>0.48</v>
      </c>
    </row>
    <row r="154" spans="1:64" x14ac:dyDescent="0.2">
      <c r="A154" s="45">
        <v>197509</v>
      </c>
      <c r="B154">
        <f>'Q2 DATA 1965-2021'!Z137-'Q2 DATA 1965-2021'!AM137</f>
        <v>-5.34</v>
      </c>
      <c r="C154" s="47">
        <v>-4.26</v>
      </c>
      <c r="D154" s="47">
        <v>0.53</v>
      </c>
      <c r="P154" s="45">
        <v>197509</v>
      </c>
      <c r="Q154">
        <f>'Q2 DATA 1965-2021'!AA137-'Q2 DATA 1965-2021'!AM137</f>
        <v>-2.8</v>
      </c>
      <c r="R154" s="47">
        <v>-4.26</v>
      </c>
      <c r="S154" s="47">
        <v>0.53</v>
      </c>
      <c r="AE154" s="45">
        <v>197509</v>
      </c>
      <c r="AF154">
        <f>'Q2 DATA 1965-2021'!AB137-'Q2 DATA 1965-2021'!AM137</f>
        <v>-3.2199999999999998</v>
      </c>
      <c r="AG154" s="47">
        <v>-4.26</v>
      </c>
      <c r="AH154" s="47">
        <v>0.53</v>
      </c>
      <c r="AT154" s="45">
        <v>197509</v>
      </c>
      <c r="AU154">
        <f>'Q2 DATA 1965-2021'!AC137-'Q2 DATA 1965-2021'!AM137</f>
        <v>-2.8499999999999996</v>
      </c>
      <c r="AV154" s="47">
        <v>-4.26</v>
      </c>
      <c r="AW154" s="47">
        <v>0.53</v>
      </c>
      <c r="BI154" s="45">
        <v>197509</v>
      </c>
      <c r="BJ154">
        <f>'Q2 DATA 1965-2021'!AD137-'Q2 DATA 1965-2021'!AM137</f>
        <v>-4.3600000000000003</v>
      </c>
      <c r="BK154" s="47">
        <v>-4.26</v>
      </c>
      <c r="BL154" s="47">
        <v>0.53</v>
      </c>
    </row>
    <row r="155" spans="1:64" x14ac:dyDescent="0.2">
      <c r="A155" s="45">
        <v>197510</v>
      </c>
      <c r="B155">
        <f>'Q2 DATA 1965-2021'!Z138-'Q2 DATA 1965-2021'!AM138</f>
        <v>7.7899999999999991</v>
      </c>
      <c r="C155" s="47">
        <v>5.31</v>
      </c>
      <c r="D155" s="47">
        <v>0.56000000000000005</v>
      </c>
      <c r="P155" s="45">
        <v>197510</v>
      </c>
      <c r="Q155">
        <f>'Q2 DATA 1965-2021'!AA138-'Q2 DATA 1965-2021'!AM138</f>
        <v>3.6199999999999997</v>
      </c>
      <c r="R155" s="47">
        <v>5.31</v>
      </c>
      <c r="S155" s="47">
        <v>0.56000000000000005</v>
      </c>
      <c r="AE155" s="45">
        <v>197510</v>
      </c>
      <c r="AF155">
        <f>'Q2 DATA 1965-2021'!AB138-'Q2 DATA 1965-2021'!AM138</f>
        <v>3.7399999999999998</v>
      </c>
      <c r="AG155" s="47">
        <v>5.31</v>
      </c>
      <c r="AH155" s="47">
        <v>0.56000000000000005</v>
      </c>
      <c r="AT155" s="45">
        <v>197510</v>
      </c>
      <c r="AU155">
        <f>'Q2 DATA 1965-2021'!AC138-'Q2 DATA 1965-2021'!AM138</f>
        <v>3.6599999999999997</v>
      </c>
      <c r="AV155" s="47">
        <v>5.31</v>
      </c>
      <c r="AW155" s="47">
        <v>0.56000000000000005</v>
      </c>
      <c r="BI155" s="45">
        <v>197510</v>
      </c>
      <c r="BJ155">
        <f>'Q2 DATA 1965-2021'!AD138-'Q2 DATA 1965-2021'!AM138</f>
        <v>1.54</v>
      </c>
      <c r="BK155" s="47">
        <v>5.31</v>
      </c>
      <c r="BL155" s="47">
        <v>0.56000000000000005</v>
      </c>
    </row>
    <row r="156" spans="1:64" x14ac:dyDescent="0.2">
      <c r="A156" s="45">
        <v>197511</v>
      </c>
      <c r="B156">
        <f>'Q2 DATA 1965-2021'!Z139-'Q2 DATA 1965-2021'!AM139</f>
        <v>3.0999999999999996</v>
      </c>
      <c r="C156" s="47">
        <v>2.64</v>
      </c>
      <c r="D156" s="47">
        <v>0.41</v>
      </c>
      <c r="P156" s="45">
        <v>197511</v>
      </c>
      <c r="Q156">
        <f>'Q2 DATA 1965-2021'!AA139-'Q2 DATA 1965-2021'!AM139</f>
        <v>3</v>
      </c>
      <c r="R156" s="47">
        <v>2.64</v>
      </c>
      <c r="S156" s="47">
        <v>0.41</v>
      </c>
      <c r="AE156" s="45">
        <v>197511</v>
      </c>
      <c r="AF156">
        <f>'Q2 DATA 1965-2021'!AB139-'Q2 DATA 1965-2021'!AM139</f>
        <v>1.33</v>
      </c>
      <c r="AG156" s="47">
        <v>2.64</v>
      </c>
      <c r="AH156" s="47">
        <v>0.41</v>
      </c>
      <c r="AT156" s="45">
        <v>197511</v>
      </c>
      <c r="AU156">
        <f>'Q2 DATA 1965-2021'!AC139-'Q2 DATA 1965-2021'!AM139</f>
        <v>1.68</v>
      </c>
      <c r="AV156" s="47">
        <v>2.64</v>
      </c>
      <c r="AW156" s="47">
        <v>0.41</v>
      </c>
      <c r="BI156" s="45">
        <v>197511</v>
      </c>
      <c r="BJ156">
        <f>'Q2 DATA 1965-2021'!AD139-'Q2 DATA 1965-2021'!AM139</f>
        <v>3.4699999999999998</v>
      </c>
      <c r="BK156" s="47">
        <v>2.64</v>
      </c>
      <c r="BL156" s="47">
        <v>0.41</v>
      </c>
    </row>
    <row r="157" spans="1:64" x14ac:dyDescent="0.2">
      <c r="A157" s="45">
        <v>197512</v>
      </c>
      <c r="B157">
        <f>'Q2 DATA 1965-2021'!Z140-'Q2 DATA 1965-2021'!AM140</f>
        <v>-3.2</v>
      </c>
      <c r="C157" s="47">
        <v>-1.6</v>
      </c>
      <c r="D157" s="47">
        <v>0.48</v>
      </c>
      <c r="P157" s="45">
        <v>197512</v>
      </c>
      <c r="Q157">
        <f>'Q2 DATA 1965-2021'!AA140-'Q2 DATA 1965-2021'!AM140</f>
        <v>-0.38</v>
      </c>
      <c r="R157" s="47">
        <v>-1.6</v>
      </c>
      <c r="S157" s="47">
        <v>0.48</v>
      </c>
      <c r="AE157" s="45">
        <v>197512</v>
      </c>
      <c r="AF157">
        <f>'Q2 DATA 1965-2021'!AB140-'Q2 DATA 1965-2021'!AM140</f>
        <v>0.65999999999999992</v>
      </c>
      <c r="AG157" s="47">
        <v>-1.6</v>
      </c>
      <c r="AH157" s="47">
        <v>0.48</v>
      </c>
      <c r="AT157" s="45">
        <v>197512</v>
      </c>
      <c r="AU157">
        <f>'Q2 DATA 1965-2021'!AC140-'Q2 DATA 1965-2021'!AM140</f>
        <v>-0.24999999999999997</v>
      </c>
      <c r="AV157" s="47">
        <v>-1.6</v>
      </c>
      <c r="AW157" s="47">
        <v>0.48</v>
      </c>
      <c r="BI157" s="45">
        <v>197512</v>
      </c>
      <c r="BJ157">
        <f>'Q2 DATA 1965-2021'!AD140-'Q2 DATA 1965-2021'!AM140</f>
        <v>4.0000000000000036E-2</v>
      </c>
      <c r="BK157" s="47">
        <v>-1.6</v>
      </c>
      <c r="BL157" s="47">
        <v>0.48</v>
      </c>
    </row>
    <row r="158" spans="1:64" x14ac:dyDescent="0.2">
      <c r="A158" s="45">
        <v>197601</v>
      </c>
      <c r="B158">
        <f>'Q2 DATA 1965-2021'!Z141-'Q2 DATA 1965-2021'!AM141</f>
        <v>10.94</v>
      </c>
      <c r="C158" s="47">
        <v>12.16</v>
      </c>
      <c r="D158" s="47">
        <v>0.47</v>
      </c>
      <c r="P158" s="45">
        <v>197601</v>
      </c>
      <c r="Q158">
        <f>'Q2 DATA 1965-2021'!AA141-'Q2 DATA 1965-2021'!AM141</f>
        <v>10.69</v>
      </c>
      <c r="R158" s="47">
        <v>12.16</v>
      </c>
      <c r="S158" s="47">
        <v>0.47</v>
      </c>
      <c r="AE158" s="45">
        <v>197601</v>
      </c>
      <c r="AF158">
        <f>'Q2 DATA 1965-2021'!AB141-'Q2 DATA 1965-2021'!AM141</f>
        <v>11.2</v>
      </c>
      <c r="AG158" s="47">
        <v>12.16</v>
      </c>
      <c r="AH158" s="47">
        <v>0.47</v>
      </c>
      <c r="AT158" s="45">
        <v>197601</v>
      </c>
      <c r="AU158">
        <f>'Q2 DATA 1965-2021'!AC141-'Q2 DATA 1965-2021'!AM141</f>
        <v>16.23</v>
      </c>
      <c r="AV158" s="47">
        <v>12.16</v>
      </c>
      <c r="AW158" s="47">
        <v>0.47</v>
      </c>
      <c r="BI158" s="45">
        <v>197601</v>
      </c>
      <c r="BJ158">
        <f>'Q2 DATA 1965-2021'!AD141-'Q2 DATA 1965-2021'!AM141</f>
        <v>21.61</v>
      </c>
      <c r="BK158" s="47">
        <v>12.16</v>
      </c>
      <c r="BL158" s="47">
        <v>0.47</v>
      </c>
    </row>
    <row r="159" spans="1:64" x14ac:dyDescent="0.2">
      <c r="A159" s="45">
        <v>197602</v>
      </c>
      <c r="B159">
        <f>'Q2 DATA 1965-2021'!Z142-'Q2 DATA 1965-2021'!AM142</f>
        <v>-1.8900000000000001</v>
      </c>
      <c r="C159" s="47">
        <v>0.32</v>
      </c>
      <c r="D159" s="47">
        <v>0.34</v>
      </c>
      <c r="P159" s="45">
        <v>197602</v>
      </c>
      <c r="Q159">
        <f>'Q2 DATA 1965-2021'!AA142-'Q2 DATA 1965-2021'!AM142</f>
        <v>1.1199999999999999</v>
      </c>
      <c r="R159" s="47">
        <v>0.32</v>
      </c>
      <c r="S159" s="47">
        <v>0.34</v>
      </c>
      <c r="AE159" s="45">
        <v>197602</v>
      </c>
      <c r="AF159">
        <f>'Q2 DATA 1965-2021'!AB142-'Q2 DATA 1965-2021'!AM142</f>
        <v>0.78999999999999981</v>
      </c>
      <c r="AG159" s="47">
        <v>0.32</v>
      </c>
      <c r="AH159" s="47">
        <v>0.34</v>
      </c>
      <c r="AT159" s="45">
        <v>197602</v>
      </c>
      <c r="AU159">
        <f>'Q2 DATA 1965-2021'!AC142-'Q2 DATA 1965-2021'!AM142</f>
        <v>2.0300000000000002</v>
      </c>
      <c r="AV159" s="47">
        <v>0.32</v>
      </c>
      <c r="AW159" s="47">
        <v>0.34</v>
      </c>
      <c r="BI159" s="45">
        <v>197602</v>
      </c>
      <c r="BJ159">
        <f>'Q2 DATA 1965-2021'!AD142-'Q2 DATA 1965-2021'!AM142</f>
        <v>5.98</v>
      </c>
      <c r="BK159" s="47">
        <v>0.32</v>
      </c>
      <c r="BL159" s="47">
        <v>0.34</v>
      </c>
    </row>
    <row r="160" spans="1:64" x14ac:dyDescent="0.2">
      <c r="A160" s="45">
        <v>197603</v>
      </c>
      <c r="B160">
        <f>'Q2 DATA 1965-2021'!Z143-'Q2 DATA 1965-2021'!AM143</f>
        <v>2.85</v>
      </c>
      <c r="C160" s="47">
        <v>2.3199999999999998</v>
      </c>
      <c r="D160" s="47">
        <v>0.4</v>
      </c>
      <c r="P160" s="45">
        <v>197603</v>
      </c>
      <c r="Q160">
        <f>'Q2 DATA 1965-2021'!AA143-'Q2 DATA 1965-2021'!AM143</f>
        <v>1.9100000000000001</v>
      </c>
      <c r="R160" s="47">
        <v>2.3199999999999998</v>
      </c>
      <c r="S160" s="47">
        <v>0.4</v>
      </c>
      <c r="AE160" s="45">
        <v>197603</v>
      </c>
      <c r="AF160">
        <f>'Q2 DATA 1965-2021'!AB143-'Q2 DATA 1965-2021'!AM143</f>
        <v>2.3000000000000003</v>
      </c>
      <c r="AG160" s="47">
        <v>2.3199999999999998</v>
      </c>
      <c r="AH160" s="47">
        <v>0.4</v>
      </c>
      <c r="AT160" s="45">
        <v>197603</v>
      </c>
      <c r="AU160">
        <f>'Q2 DATA 1965-2021'!AC143-'Q2 DATA 1965-2021'!AM143</f>
        <v>2.54</v>
      </c>
      <c r="AV160" s="47">
        <v>2.3199999999999998</v>
      </c>
      <c r="AW160" s="47">
        <v>0.4</v>
      </c>
      <c r="BI160" s="45">
        <v>197603</v>
      </c>
      <c r="BJ160">
        <f>'Q2 DATA 1965-2021'!AD143-'Q2 DATA 1965-2021'!AM143</f>
        <v>0.49</v>
      </c>
      <c r="BK160" s="47">
        <v>2.3199999999999998</v>
      </c>
      <c r="BL160" s="47">
        <v>0.4</v>
      </c>
    </row>
    <row r="161" spans="1:64" x14ac:dyDescent="0.2">
      <c r="A161" s="45">
        <v>197604</v>
      </c>
      <c r="B161">
        <f>'Q2 DATA 1965-2021'!Z144-'Q2 DATA 1965-2021'!AM144</f>
        <v>-2.76</v>
      </c>
      <c r="C161" s="47">
        <v>-1.49</v>
      </c>
      <c r="D161" s="47">
        <v>0.42</v>
      </c>
      <c r="P161" s="45">
        <v>197604</v>
      </c>
      <c r="Q161">
        <f>'Q2 DATA 1965-2021'!AA144-'Q2 DATA 1965-2021'!AM144</f>
        <v>-0.44</v>
      </c>
      <c r="R161" s="47">
        <v>-1.49</v>
      </c>
      <c r="S161" s="47">
        <v>0.42</v>
      </c>
      <c r="AE161" s="45">
        <v>197604</v>
      </c>
      <c r="AF161">
        <f>'Q2 DATA 1965-2021'!AB144-'Q2 DATA 1965-2021'!AM144</f>
        <v>-0.61</v>
      </c>
      <c r="AG161" s="47">
        <v>-1.49</v>
      </c>
      <c r="AH161" s="47">
        <v>0.42</v>
      </c>
      <c r="AT161" s="45">
        <v>197604</v>
      </c>
      <c r="AU161">
        <f>'Q2 DATA 1965-2021'!AC144-'Q2 DATA 1965-2021'!AM144</f>
        <v>0.33</v>
      </c>
      <c r="AV161" s="47">
        <v>-1.49</v>
      </c>
      <c r="AW161" s="47">
        <v>0.42</v>
      </c>
      <c r="BI161" s="45">
        <v>197604</v>
      </c>
      <c r="BJ161">
        <f>'Q2 DATA 1965-2021'!AD144-'Q2 DATA 1965-2021'!AM144</f>
        <v>-1.43</v>
      </c>
      <c r="BK161" s="47">
        <v>-1.49</v>
      </c>
      <c r="BL161" s="47">
        <v>0.42</v>
      </c>
    </row>
    <row r="162" spans="1:64" x14ac:dyDescent="0.2">
      <c r="A162" s="45">
        <v>197605</v>
      </c>
      <c r="B162">
        <f>'Q2 DATA 1965-2021'!Z145-'Q2 DATA 1965-2021'!AM145</f>
        <v>-2.2200000000000002</v>
      </c>
      <c r="C162" s="47">
        <v>-1.34</v>
      </c>
      <c r="D162" s="47">
        <v>0.37</v>
      </c>
      <c r="P162" s="45">
        <v>197605</v>
      </c>
      <c r="Q162">
        <f>'Q2 DATA 1965-2021'!AA145-'Q2 DATA 1965-2021'!AM145</f>
        <v>-1.4900000000000002</v>
      </c>
      <c r="R162" s="47">
        <v>-1.34</v>
      </c>
      <c r="S162" s="47">
        <v>0.37</v>
      </c>
      <c r="AE162" s="45">
        <v>197605</v>
      </c>
      <c r="AF162">
        <f>'Q2 DATA 1965-2021'!AB145-'Q2 DATA 1965-2021'!AM145</f>
        <v>1.2999999999999998</v>
      </c>
      <c r="AG162" s="47">
        <v>-1.34</v>
      </c>
      <c r="AH162" s="47">
        <v>0.37</v>
      </c>
      <c r="AT162" s="45">
        <v>197605</v>
      </c>
      <c r="AU162">
        <f>'Q2 DATA 1965-2021'!AC145-'Q2 DATA 1965-2021'!AM145</f>
        <v>-0.57999999999999996</v>
      </c>
      <c r="AV162" s="47">
        <v>-1.34</v>
      </c>
      <c r="AW162" s="47">
        <v>0.37</v>
      </c>
      <c r="BI162" s="45">
        <v>197605</v>
      </c>
      <c r="BJ162">
        <f>'Q2 DATA 1965-2021'!AD145-'Q2 DATA 1965-2021'!AM145</f>
        <v>-1.3599999999999999</v>
      </c>
      <c r="BK162" s="47">
        <v>-1.34</v>
      </c>
      <c r="BL162" s="47">
        <v>0.37</v>
      </c>
    </row>
    <row r="163" spans="1:64" x14ac:dyDescent="0.2">
      <c r="A163" s="45">
        <v>197606</v>
      </c>
      <c r="B163">
        <f>'Q2 DATA 1965-2021'!Z146-'Q2 DATA 1965-2021'!AM146</f>
        <v>3.9</v>
      </c>
      <c r="C163" s="47">
        <v>4.05</v>
      </c>
      <c r="D163" s="47">
        <v>0.43</v>
      </c>
      <c r="P163" s="45">
        <v>197606</v>
      </c>
      <c r="Q163">
        <f>'Q2 DATA 1965-2021'!AA146-'Q2 DATA 1965-2021'!AM146</f>
        <v>4.3000000000000007</v>
      </c>
      <c r="R163" s="47">
        <v>4.05</v>
      </c>
      <c r="S163" s="47">
        <v>0.43</v>
      </c>
      <c r="AE163" s="45">
        <v>197606</v>
      </c>
      <c r="AF163">
        <f>'Q2 DATA 1965-2021'!AB146-'Q2 DATA 1965-2021'!AM146</f>
        <v>3.81</v>
      </c>
      <c r="AG163" s="47">
        <v>4.05</v>
      </c>
      <c r="AH163" s="47">
        <v>0.43</v>
      </c>
      <c r="AT163" s="45">
        <v>197606</v>
      </c>
      <c r="AU163">
        <f>'Q2 DATA 1965-2021'!AC146-'Q2 DATA 1965-2021'!AM146</f>
        <v>4.6800000000000006</v>
      </c>
      <c r="AV163" s="47">
        <v>4.05</v>
      </c>
      <c r="AW163" s="47">
        <v>0.43</v>
      </c>
      <c r="BI163" s="45">
        <v>197606</v>
      </c>
      <c r="BJ163">
        <f>'Q2 DATA 1965-2021'!AD146-'Q2 DATA 1965-2021'!AM146</f>
        <v>5.03</v>
      </c>
      <c r="BK163" s="47">
        <v>4.05</v>
      </c>
      <c r="BL163" s="47">
        <v>0.43</v>
      </c>
    </row>
    <row r="164" spans="1:64" x14ac:dyDescent="0.2">
      <c r="A164" s="45">
        <v>197607</v>
      </c>
      <c r="B164">
        <f>'Q2 DATA 1965-2021'!Z147-'Q2 DATA 1965-2021'!AM147</f>
        <v>-1.75</v>
      </c>
      <c r="C164" s="47">
        <v>-1.07</v>
      </c>
      <c r="D164" s="47">
        <v>0.47</v>
      </c>
      <c r="P164" s="45">
        <v>197607</v>
      </c>
      <c r="Q164">
        <f>'Q2 DATA 1965-2021'!AA147-'Q2 DATA 1965-2021'!AM147</f>
        <v>-1.03</v>
      </c>
      <c r="R164" s="47">
        <v>-1.07</v>
      </c>
      <c r="S164" s="47">
        <v>0.47</v>
      </c>
      <c r="AE164" s="45">
        <v>197607</v>
      </c>
      <c r="AF164">
        <f>'Q2 DATA 1965-2021'!AB147-'Q2 DATA 1965-2021'!AM147</f>
        <v>2.0000000000000018E-2</v>
      </c>
      <c r="AG164" s="47">
        <v>-1.07</v>
      </c>
      <c r="AH164" s="47">
        <v>0.47</v>
      </c>
      <c r="AT164" s="45">
        <v>197607</v>
      </c>
      <c r="AU164">
        <f>'Q2 DATA 1965-2021'!AC147-'Q2 DATA 1965-2021'!AM147</f>
        <v>-0.49</v>
      </c>
      <c r="AV164" s="47">
        <v>-1.07</v>
      </c>
      <c r="AW164" s="47">
        <v>0.47</v>
      </c>
      <c r="BI164" s="45">
        <v>197607</v>
      </c>
      <c r="BJ164">
        <f>'Q2 DATA 1965-2021'!AD147-'Q2 DATA 1965-2021'!AM147</f>
        <v>-1.33</v>
      </c>
      <c r="BK164" s="47">
        <v>-1.07</v>
      </c>
      <c r="BL164" s="47">
        <v>0.47</v>
      </c>
    </row>
    <row r="165" spans="1:64" x14ac:dyDescent="0.2">
      <c r="A165" s="45">
        <v>197608</v>
      </c>
      <c r="B165">
        <f>'Q2 DATA 1965-2021'!Z148-'Q2 DATA 1965-2021'!AM148</f>
        <v>-0.6</v>
      </c>
      <c r="C165" s="47">
        <v>-0.56000000000000005</v>
      </c>
      <c r="D165" s="47">
        <v>0.42</v>
      </c>
      <c r="P165" s="45">
        <v>197608</v>
      </c>
      <c r="Q165">
        <f>'Q2 DATA 1965-2021'!AA148-'Q2 DATA 1965-2021'!AM148</f>
        <v>-0.22999999999999998</v>
      </c>
      <c r="R165" s="47">
        <v>-0.56000000000000005</v>
      </c>
      <c r="S165" s="47">
        <v>0.42</v>
      </c>
      <c r="AE165" s="45">
        <v>197608</v>
      </c>
      <c r="AF165">
        <f>'Q2 DATA 1965-2021'!AB148-'Q2 DATA 1965-2021'!AM148</f>
        <v>0.3</v>
      </c>
      <c r="AG165" s="47">
        <v>-0.56000000000000005</v>
      </c>
      <c r="AH165" s="47">
        <v>0.42</v>
      </c>
      <c r="AT165" s="45">
        <v>197608</v>
      </c>
      <c r="AU165">
        <f>'Q2 DATA 1965-2021'!AC148-'Q2 DATA 1965-2021'!AM148</f>
        <v>-0.86</v>
      </c>
      <c r="AV165" s="47">
        <v>-0.56000000000000005</v>
      </c>
      <c r="AW165" s="47">
        <v>0.42</v>
      </c>
      <c r="BI165" s="45">
        <v>197608</v>
      </c>
      <c r="BJ165">
        <f>'Q2 DATA 1965-2021'!AD148-'Q2 DATA 1965-2021'!AM148</f>
        <v>-1.91</v>
      </c>
      <c r="BK165" s="47">
        <v>-0.56000000000000005</v>
      </c>
      <c r="BL165" s="47">
        <v>0.42</v>
      </c>
    </row>
    <row r="166" spans="1:64" x14ac:dyDescent="0.2">
      <c r="A166" s="45">
        <v>197609</v>
      </c>
      <c r="B166">
        <f>'Q2 DATA 1965-2021'!Z149-'Q2 DATA 1965-2021'!AM149</f>
        <v>1.7800000000000002</v>
      </c>
      <c r="C166" s="47">
        <v>2.0699999999999998</v>
      </c>
      <c r="D166" s="47">
        <v>0.44</v>
      </c>
      <c r="P166" s="45">
        <v>197609</v>
      </c>
      <c r="Q166">
        <f>'Q2 DATA 1965-2021'!AA149-'Q2 DATA 1965-2021'!AM149</f>
        <v>1.27</v>
      </c>
      <c r="R166" s="47">
        <v>2.0699999999999998</v>
      </c>
      <c r="S166" s="47">
        <v>0.44</v>
      </c>
      <c r="AE166" s="45">
        <v>197609</v>
      </c>
      <c r="AF166">
        <f>'Q2 DATA 1965-2021'!AB149-'Q2 DATA 1965-2021'!AM149</f>
        <v>3.47</v>
      </c>
      <c r="AG166" s="47">
        <v>2.0699999999999998</v>
      </c>
      <c r="AH166" s="47">
        <v>0.44</v>
      </c>
      <c r="AT166" s="45">
        <v>197609</v>
      </c>
      <c r="AU166">
        <f>'Q2 DATA 1965-2021'!AC149-'Q2 DATA 1965-2021'!AM149</f>
        <v>3.09</v>
      </c>
      <c r="AV166" s="47">
        <v>2.0699999999999998</v>
      </c>
      <c r="AW166" s="47">
        <v>0.44</v>
      </c>
      <c r="BI166" s="45">
        <v>197609</v>
      </c>
      <c r="BJ166">
        <f>'Q2 DATA 1965-2021'!AD149-'Q2 DATA 1965-2021'!AM149</f>
        <v>3.02</v>
      </c>
      <c r="BK166" s="47">
        <v>2.0699999999999998</v>
      </c>
      <c r="BL166" s="47">
        <v>0.44</v>
      </c>
    </row>
    <row r="167" spans="1:64" x14ac:dyDescent="0.2">
      <c r="A167" s="45">
        <v>197610</v>
      </c>
      <c r="B167">
        <f>'Q2 DATA 1965-2021'!Z150-'Q2 DATA 1965-2021'!AM150</f>
        <v>-2.8600000000000003</v>
      </c>
      <c r="C167" s="47">
        <v>-2.42</v>
      </c>
      <c r="D167" s="47">
        <v>0.41</v>
      </c>
      <c r="P167" s="45">
        <v>197610</v>
      </c>
      <c r="Q167">
        <f>'Q2 DATA 1965-2021'!AA150-'Q2 DATA 1965-2021'!AM150</f>
        <v>-1.3599999999999999</v>
      </c>
      <c r="R167" s="47">
        <v>-2.42</v>
      </c>
      <c r="S167" s="47">
        <v>0.41</v>
      </c>
      <c r="AE167" s="45">
        <v>197610</v>
      </c>
      <c r="AF167">
        <f>'Q2 DATA 1965-2021'!AB150-'Q2 DATA 1965-2021'!AM150</f>
        <v>-3.0500000000000003</v>
      </c>
      <c r="AG167" s="47">
        <v>-2.42</v>
      </c>
      <c r="AH167" s="47">
        <v>0.41</v>
      </c>
      <c r="AT167" s="45">
        <v>197610</v>
      </c>
      <c r="AU167">
        <f>'Q2 DATA 1965-2021'!AC150-'Q2 DATA 1965-2021'!AM150</f>
        <v>-2.1800000000000002</v>
      </c>
      <c r="AV167" s="47">
        <v>-2.42</v>
      </c>
      <c r="AW167" s="47">
        <v>0.41</v>
      </c>
      <c r="BI167" s="45">
        <v>197610</v>
      </c>
      <c r="BJ167">
        <f>'Q2 DATA 1965-2021'!AD150-'Q2 DATA 1965-2021'!AM150</f>
        <v>-2.41</v>
      </c>
      <c r="BK167" s="47">
        <v>-2.42</v>
      </c>
      <c r="BL167" s="47">
        <v>0.41</v>
      </c>
    </row>
    <row r="168" spans="1:64" x14ac:dyDescent="0.2">
      <c r="A168" s="45">
        <v>197611</v>
      </c>
      <c r="B168">
        <f>'Q2 DATA 1965-2021'!Z151-'Q2 DATA 1965-2021'!AM151</f>
        <v>-1.54</v>
      </c>
      <c r="C168" s="47">
        <v>0.36</v>
      </c>
      <c r="D168" s="47">
        <v>0.4</v>
      </c>
      <c r="P168" s="45">
        <v>197611</v>
      </c>
      <c r="Q168">
        <f>'Q2 DATA 1965-2021'!AA151-'Q2 DATA 1965-2021'!AM151</f>
        <v>1.35</v>
      </c>
      <c r="R168" s="47">
        <v>0.36</v>
      </c>
      <c r="S168" s="47">
        <v>0.4</v>
      </c>
      <c r="AE168" s="45">
        <v>197611</v>
      </c>
      <c r="AF168">
        <f>'Q2 DATA 1965-2021'!AB151-'Q2 DATA 1965-2021'!AM151</f>
        <v>1.33</v>
      </c>
      <c r="AG168" s="47">
        <v>0.36</v>
      </c>
      <c r="AH168" s="47">
        <v>0.4</v>
      </c>
      <c r="AT168" s="45">
        <v>197611</v>
      </c>
      <c r="AU168">
        <f>'Q2 DATA 1965-2021'!AC151-'Q2 DATA 1965-2021'!AM151</f>
        <v>1.54</v>
      </c>
      <c r="AV168" s="47">
        <v>0.36</v>
      </c>
      <c r="AW168" s="47">
        <v>0.4</v>
      </c>
      <c r="BI168" s="45">
        <v>197611</v>
      </c>
      <c r="BJ168">
        <f>'Q2 DATA 1965-2021'!AD151-'Q2 DATA 1965-2021'!AM151</f>
        <v>3.3200000000000003</v>
      </c>
      <c r="BK168" s="47">
        <v>0.36</v>
      </c>
      <c r="BL168" s="47">
        <v>0.4</v>
      </c>
    </row>
    <row r="169" spans="1:64" x14ac:dyDescent="0.2">
      <c r="A169" s="45">
        <v>197612</v>
      </c>
      <c r="B169">
        <f>'Q2 DATA 1965-2021'!Z152-'Q2 DATA 1965-2021'!AM152</f>
        <v>3.9099999999999997</v>
      </c>
      <c r="C169" s="47">
        <v>5.65</v>
      </c>
      <c r="D169" s="47">
        <v>0.4</v>
      </c>
      <c r="P169" s="45">
        <v>197612</v>
      </c>
      <c r="Q169">
        <f>'Q2 DATA 1965-2021'!AA152-'Q2 DATA 1965-2021'!AM152</f>
        <v>5.31</v>
      </c>
      <c r="R169" s="47">
        <v>5.65</v>
      </c>
      <c r="S169" s="47">
        <v>0.4</v>
      </c>
      <c r="AE169" s="45">
        <v>197612</v>
      </c>
      <c r="AF169">
        <f>'Q2 DATA 1965-2021'!AB152-'Q2 DATA 1965-2021'!AM152</f>
        <v>6.6</v>
      </c>
      <c r="AG169" s="47">
        <v>5.65</v>
      </c>
      <c r="AH169" s="47">
        <v>0.4</v>
      </c>
      <c r="AT169" s="45">
        <v>197612</v>
      </c>
      <c r="AU169">
        <f>'Q2 DATA 1965-2021'!AC152-'Q2 DATA 1965-2021'!AM152</f>
        <v>7.7999999999999989</v>
      </c>
      <c r="AV169" s="47">
        <v>5.65</v>
      </c>
      <c r="AW169" s="47">
        <v>0.4</v>
      </c>
      <c r="BI169" s="45">
        <v>197612</v>
      </c>
      <c r="BJ169">
        <f>'Q2 DATA 1965-2021'!AD152-'Q2 DATA 1965-2021'!AM152</f>
        <v>8.7799999999999994</v>
      </c>
      <c r="BK169" s="47">
        <v>5.65</v>
      </c>
      <c r="BL169" s="47">
        <v>0.4</v>
      </c>
    </row>
    <row r="170" spans="1:64" x14ac:dyDescent="0.2">
      <c r="A170" s="45">
        <v>197701</v>
      </c>
      <c r="B170">
        <f>'Q2 DATA 1965-2021'!Z153-'Q2 DATA 1965-2021'!AM153</f>
        <v>-7.8500000000000005</v>
      </c>
      <c r="C170" s="47">
        <v>-4.05</v>
      </c>
      <c r="D170" s="47">
        <v>0.36</v>
      </c>
      <c r="P170" s="45">
        <v>197701</v>
      </c>
      <c r="Q170">
        <f>'Q2 DATA 1965-2021'!AA153-'Q2 DATA 1965-2021'!AM153</f>
        <v>-4.05</v>
      </c>
      <c r="R170" s="47">
        <v>-4.05</v>
      </c>
      <c r="S170" s="47">
        <v>0.36</v>
      </c>
      <c r="AE170" s="45">
        <v>197701</v>
      </c>
      <c r="AF170">
        <f>'Q2 DATA 1965-2021'!AB153-'Q2 DATA 1965-2021'!AM153</f>
        <v>-1.18</v>
      </c>
      <c r="AG170" s="47">
        <v>-4.05</v>
      </c>
      <c r="AH170" s="47">
        <v>0.36</v>
      </c>
      <c r="AT170" s="45">
        <v>197701</v>
      </c>
      <c r="AU170">
        <f>'Q2 DATA 1965-2021'!AC153-'Q2 DATA 1965-2021'!AM153</f>
        <v>-0.51</v>
      </c>
      <c r="AV170" s="47">
        <v>-4.05</v>
      </c>
      <c r="AW170" s="47">
        <v>0.36</v>
      </c>
      <c r="BI170" s="45">
        <v>197701</v>
      </c>
      <c r="BJ170">
        <f>'Q2 DATA 1965-2021'!AD153-'Q2 DATA 1965-2021'!AM153</f>
        <v>1.44</v>
      </c>
      <c r="BK170" s="47">
        <v>-4.05</v>
      </c>
      <c r="BL170" s="47">
        <v>0.36</v>
      </c>
    </row>
    <row r="171" spans="1:64" x14ac:dyDescent="0.2">
      <c r="A171" s="45">
        <v>197702</v>
      </c>
      <c r="B171">
        <f>'Q2 DATA 1965-2021'!Z154-'Q2 DATA 1965-2021'!AM154</f>
        <v>-1.9300000000000002</v>
      </c>
      <c r="C171" s="47">
        <v>-1.94</v>
      </c>
      <c r="D171" s="47">
        <v>0.35</v>
      </c>
      <c r="P171" s="45">
        <v>197702</v>
      </c>
      <c r="Q171">
        <f>'Q2 DATA 1965-2021'!AA154-'Q2 DATA 1965-2021'!AM154</f>
        <v>-1.48</v>
      </c>
      <c r="R171" s="47">
        <v>-1.94</v>
      </c>
      <c r="S171" s="47">
        <v>0.35</v>
      </c>
      <c r="AE171" s="45">
        <v>197702</v>
      </c>
      <c r="AF171">
        <f>'Q2 DATA 1965-2021'!AB154-'Q2 DATA 1965-2021'!AM154</f>
        <v>-2.52</v>
      </c>
      <c r="AG171" s="47">
        <v>-1.94</v>
      </c>
      <c r="AH171" s="47">
        <v>0.35</v>
      </c>
      <c r="AT171" s="45">
        <v>197702</v>
      </c>
      <c r="AU171">
        <f>'Q2 DATA 1965-2021'!AC154-'Q2 DATA 1965-2021'!AM154</f>
        <v>-2.33</v>
      </c>
      <c r="AV171" s="47">
        <v>-1.94</v>
      </c>
      <c r="AW171" s="47">
        <v>0.35</v>
      </c>
      <c r="BI171" s="45">
        <v>197702</v>
      </c>
      <c r="BJ171">
        <f>'Q2 DATA 1965-2021'!AD154-'Q2 DATA 1965-2021'!AM154</f>
        <v>-1.6</v>
      </c>
      <c r="BK171" s="47">
        <v>-1.94</v>
      </c>
      <c r="BL171" s="47">
        <v>0.35</v>
      </c>
    </row>
    <row r="172" spans="1:64" x14ac:dyDescent="0.2">
      <c r="A172" s="45">
        <v>197703</v>
      </c>
      <c r="B172">
        <f>'Q2 DATA 1965-2021'!Z155-'Q2 DATA 1965-2021'!AM155</f>
        <v>-2.2999999999999998</v>
      </c>
      <c r="C172" s="47">
        <v>-1.37</v>
      </c>
      <c r="D172" s="47">
        <v>0.38</v>
      </c>
      <c r="P172" s="45">
        <v>197703</v>
      </c>
      <c r="Q172">
        <f>'Q2 DATA 1965-2021'!AA155-'Q2 DATA 1965-2021'!AM155</f>
        <v>-1.48</v>
      </c>
      <c r="R172" s="47">
        <v>-1.37</v>
      </c>
      <c r="S172" s="47">
        <v>0.38</v>
      </c>
      <c r="AE172" s="45">
        <v>197703</v>
      </c>
      <c r="AF172">
        <f>'Q2 DATA 1965-2021'!AB155-'Q2 DATA 1965-2021'!AM155</f>
        <v>-0.96</v>
      </c>
      <c r="AG172" s="47">
        <v>-1.37</v>
      </c>
      <c r="AH172" s="47">
        <v>0.38</v>
      </c>
      <c r="AT172" s="45">
        <v>197703</v>
      </c>
      <c r="AU172">
        <f>'Q2 DATA 1965-2021'!AC155-'Q2 DATA 1965-2021'!AM155</f>
        <v>-0.63</v>
      </c>
      <c r="AV172" s="47">
        <v>-1.37</v>
      </c>
      <c r="AW172" s="47">
        <v>0.38</v>
      </c>
      <c r="BI172" s="45">
        <v>197703</v>
      </c>
      <c r="BJ172">
        <f>'Q2 DATA 1965-2021'!AD155-'Q2 DATA 1965-2021'!AM155</f>
        <v>0.89</v>
      </c>
      <c r="BK172" s="47">
        <v>-1.37</v>
      </c>
      <c r="BL172" s="47">
        <v>0.38</v>
      </c>
    </row>
    <row r="173" spans="1:64" x14ac:dyDescent="0.2">
      <c r="A173" s="45">
        <v>197704</v>
      </c>
      <c r="B173">
        <f>'Q2 DATA 1965-2021'!Z156-'Q2 DATA 1965-2021'!AM156</f>
        <v>-2.2799999999999998</v>
      </c>
      <c r="C173" s="47">
        <v>0.15</v>
      </c>
      <c r="D173" s="47">
        <v>0.38</v>
      </c>
      <c r="P173" s="45">
        <v>197704</v>
      </c>
      <c r="Q173">
        <f>'Q2 DATA 1965-2021'!AA156-'Q2 DATA 1965-2021'!AM156</f>
        <v>0.44999999999999996</v>
      </c>
      <c r="R173" s="47">
        <v>0.15</v>
      </c>
      <c r="S173" s="47">
        <v>0.38</v>
      </c>
      <c r="AE173" s="45">
        <v>197704</v>
      </c>
      <c r="AF173">
        <f>'Q2 DATA 1965-2021'!AB156-'Q2 DATA 1965-2021'!AM156</f>
        <v>1.92</v>
      </c>
      <c r="AG173" s="47">
        <v>0.15</v>
      </c>
      <c r="AH173" s="47">
        <v>0.38</v>
      </c>
      <c r="AT173" s="45">
        <v>197704</v>
      </c>
      <c r="AU173">
        <f>'Q2 DATA 1965-2021'!AC156-'Q2 DATA 1965-2021'!AM156</f>
        <v>1.8200000000000003</v>
      </c>
      <c r="AV173" s="47">
        <v>0.15</v>
      </c>
      <c r="AW173" s="47">
        <v>0.38</v>
      </c>
      <c r="BI173" s="45">
        <v>197704</v>
      </c>
      <c r="BJ173">
        <f>'Q2 DATA 1965-2021'!AD156-'Q2 DATA 1965-2021'!AM156</f>
        <v>2.98</v>
      </c>
      <c r="BK173" s="47">
        <v>0.15</v>
      </c>
      <c r="BL173" s="47">
        <v>0.38</v>
      </c>
    </row>
    <row r="174" spans="1:64" x14ac:dyDescent="0.2">
      <c r="A174" s="45">
        <v>197705</v>
      </c>
      <c r="B174">
        <f>'Q2 DATA 1965-2021'!Z157-'Q2 DATA 1965-2021'!AM157</f>
        <v>-2.73</v>
      </c>
      <c r="C174" s="47">
        <v>-1.45</v>
      </c>
      <c r="D174" s="47">
        <v>0.37</v>
      </c>
      <c r="P174" s="45">
        <v>197705</v>
      </c>
      <c r="Q174">
        <f>'Q2 DATA 1965-2021'!AA157-'Q2 DATA 1965-2021'!AM157</f>
        <v>-1.05</v>
      </c>
      <c r="R174" s="47">
        <v>-1.45</v>
      </c>
      <c r="S174" s="47">
        <v>0.37</v>
      </c>
      <c r="AE174" s="45">
        <v>197705</v>
      </c>
      <c r="AF174">
        <f>'Q2 DATA 1965-2021'!AB157-'Q2 DATA 1965-2021'!AM157</f>
        <v>0</v>
      </c>
      <c r="AG174" s="47">
        <v>-1.45</v>
      </c>
      <c r="AH174" s="47">
        <v>0.37</v>
      </c>
      <c r="AT174" s="45">
        <v>197705</v>
      </c>
      <c r="AU174">
        <f>'Q2 DATA 1965-2021'!AC157-'Q2 DATA 1965-2021'!AM157</f>
        <v>-1.35</v>
      </c>
      <c r="AV174" s="47">
        <v>-1.45</v>
      </c>
      <c r="AW174" s="47">
        <v>0.37</v>
      </c>
      <c r="BI174" s="45">
        <v>197705</v>
      </c>
      <c r="BJ174">
        <f>'Q2 DATA 1965-2021'!AD157-'Q2 DATA 1965-2021'!AM157</f>
        <v>-8.9999999999999969E-2</v>
      </c>
      <c r="BK174" s="47">
        <v>-1.45</v>
      </c>
      <c r="BL174" s="47">
        <v>0.37</v>
      </c>
    </row>
    <row r="175" spans="1:64" x14ac:dyDescent="0.2">
      <c r="A175" s="45">
        <v>197706</v>
      </c>
      <c r="B175">
        <f>'Q2 DATA 1965-2021'!Z158-'Q2 DATA 1965-2021'!AM158</f>
        <v>5.8599999999999994</v>
      </c>
      <c r="C175" s="47">
        <v>4.71</v>
      </c>
      <c r="D175" s="47">
        <v>0.4</v>
      </c>
      <c r="P175" s="45">
        <v>197706</v>
      </c>
      <c r="Q175">
        <f>'Q2 DATA 1965-2021'!AA158-'Q2 DATA 1965-2021'!AM158</f>
        <v>3.5300000000000002</v>
      </c>
      <c r="R175" s="47">
        <v>4.71</v>
      </c>
      <c r="S175" s="47">
        <v>0.4</v>
      </c>
      <c r="AE175" s="45">
        <v>197706</v>
      </c>
      <c r="AF175">
        <f>'Q2 DATA 1965-2021'!AB158-'Q2 DATA 1965-2021'!AM158</f>
        <v>4.2399999999999993</v>
      </c>
      <c r="AG175" s="47">
        <v>4.71</v>
      </c>
      <c r="AH175" s="47">
        <v>0.4</v>
      </c>
      <c r="AT175" s="45">
        <v>197706</v>
      </c>
      <c r="AU175">
        <f>'Q2 DATA 1965-2021'!AC158-'Q2 DATA 1965-2021'!AM158</f>
        <v>3.9600000000000004</v>
      </c>
      <c r="AV175" s="47">
        <v>4.71</v>
      </c>
      <c r="AW175" s="47">
        <v>0.4</v>
      </c>
      <c r="BI175" s="45">
        <v>197706</v>
      </c>
      <c r="BJ175">
        <f>'Q2 DATA 1965-2021'!AD158-'Q2 DATA 1965-2021'!AM158</f>
        <v>5.47</v>
      </c>
      <c r="BK175" s="47">
        <v>4.71</v>
      </c>
      <c r="BL175" s="47">
        <v>0.4</v>
      </c>
    </row>
    <row r="176" spans="1:64" x14ac:dyDescent="0.2">
      <c r="A176" s="45">
        <v>197707</v>
      </c>
      <c r="B176">
        <f>'Q2 DATA 1965-2021'!Z159-'Q2 DATA 1965-2021'!AM159</f>
        <v>-1.5499999999999998</v>
      </c>
      <c r="C176" s="47">
        <v>-1.69</v>
      </c>
      <c r="D176" s="47">
        <v>0.42</v>
      </c>
      <c r="P176" s="45">
        <v>197707</v>
      </c>
      <c r="Q176">
        <f>'Q2 DATA 1965-2021'!AA159-'Q2 DATA 1965-2021'!AM159</f>
        <v>-2.25</v>
      </c>
      <c r="R176" s="47">
        <v>-1.69</v>
      </c>
      <c r="S176" s="47">
        <v>0.42</v>
      </c>
      <c r="AE176" s="45">
        <v>197707</v>
      </c>
      <c r="AF176">
        <f>'Q2 DATA 1965-2021'!AB159-'Q2 DATA 1965-2021'!AM159</f>
        <v>-1.77</v>
      </c>
      <c r="AG176" s="47">
        <v>-1.69</v>
      </c>
      <c r="AH176" s="47">
        <v>0.42</v>
      </c>
      <c r="AT176" s="45">
        <v>197707</v>
      </c>
      <c r="AU176">
        <f>'Q2 DATA 1965-2021'!AC159-'Q2 DATA 1965-2021'!AM159</f>
        <v>-0.8899999999999999</v>
      </c>
      <c r="AV176" s="47">
        <v>-1.69</v>
      </c>
      <c r="AW176" s="47">
        <v>0.42</v>
      </c>
      <c r="BI176" s="45">
        <v>197707</v>
      </c>
      <c r="BJ176">
        <f>'Q2 DATA 1965-2021'!AD159-'Q2 DATA 1965-2021'!AM159</f>
        <v>-2.13</v>
      </c>
      <c r="BK176" s="47">
        <v>-1.69</v>
      </c>
      <c r="BL176" s="47">
        <v>0.42</v>
      </c>
    </row>
    <row r="177" spans="1:64" x14ac:dyDescent="0.2">
      <c r="A177" s="45">
        <v>197708</v>
      </c>
      <c r="B177">
        <f>'Q2 DATA 1965-2021'!Z160-'Q2 DATA 1965-2021'!AM160</f>
        <v>0.66000000000000014</v>
      </c>
      <c r="C177" s="47">
        <v>-1.75</v>
      </c>
      <c r="D177" s="47">
        <v>0.44</v>
      </c>
      <c r="P177" s="45">
        <v>197708</v>
      </c>
      <c r="Q177">
        <f>'Q2 DATA 1965-2021'!AA160-'Q2 DATA 1965-2021'!AM160</f>
        <v>-2.77</v>
      </c>
      <c r="R177" s="47">
        <v>-1.75</v>
      </c>
      <c r="S177" s="47">
        <v>0.44</v>
      </c>
      <c r="AE177" s="45">
        <v>197708</v>
      </c>
      <c r="AF177">
        <f>'Q2 DATA 1965-2021'!AB160-'Q2 DATA 1965-2021'!AM160</f>
        <v>-2.9899999999999998</v>
      </c>
      <c r="AG177" s="47">
        <v>-1.75</v>
      </c>
      <c r="AH177" s="47">
        <v>0.44</v>
      </c>
      <c r="AT177" s="45">
        <v>197708</v>
      </c>
      <c r="AU177">
        <f>'Q2 DATA 1965-2021'!AC160-'Q2 DATA 1965-2021'!AM160</f>
        <v>-3.98</v>
      </c>
      <c r="AV177" s="47">
        <v>-1.75</v>
      </c>
      <c r="AW177" s="47">
        <v>0.44</v>
      </c>
      <c r="BI177" s="45">
        <v>197708</v>
      </c>
      <c r="BJ177">
        <f>'Q2 DATA 1965-2021'!AD160-'Q2 DATA 1965-2021'!AM160</f>
        <v>-2.9499999999999997</v>
      </c>
      <c r="BK177" s="47">
        <v>-1.75</v>
      </c>
      <c r="BL177" s="47">
        <v>0.44</v>
      </c>
    </row>
    <row r="178" spans="1:64" x14ac:dyDescent="0.2">
      <c r="A178" s="45">
        <v>197709</v>
      </c>
      <c r="B178">
        <f>'Q2 DATA 1965-2021'!Z161-'Q2 DATA 1965-2021'!AM161</f>
        <v>-1.71</v>
      </c>
      <c r="C178" s="47">
        <v>-0.27</v>
      </c>
      <c r="D178" s="47">
        <v>0.43</v>
      </c>
      <c r="P178" s="45">
        <v>197709</v>
      </c>
      <c r="Q178">
        <f>'Q2 DATA 1965-2021'!AA161-'Q2 DATA 1965-2021'!AM161</f>
        <v>0.25999999999999995</v>
      </c>
      <c r="R178" s="47">
        <v>-0.27</v>
      </c>
      <c r="S178" s="47">
        <v>0.43</v>
      </c>
      <c r="AE178" s="45">
        <v>197709</v>
      </c>
      <c r="AF178">
        <f>'Q2 DATA 1965-2021'!AB161-'Q2 DATA 1965-2021'!AM161</f>
        <v>0.28999999999999998</v>
      </c>
      <c r="AG178" s="47">
        <v>-0.27</v>
      </c>
      <c r="AH178" s="47">
        <v>0.43</v>
      </c>
      <c r="AT178" s="45">
        <v>197709</v>
      </c>
      <c r="AU178">
        <f>'Q2 DATA 1965-2021'!AC161-'Q2 DATA 1965-2021'!AM161</f>
        <v>0.91000000000000014</v>
      </c>
      <c r="AV178" s="47">
        <v>-0.27</v>
      </c>
      <c r="AW178" s="47">
        <v>0.43</v>
      </c>
      <c r="BI178" s="45">
        <v>197709</v>
      </c>
      <c r="BJ178">
        <f>'Q2 DATA 1965-2021'!AD161-'Q2 DATA 1965-2021'!AM161</f>
        <v>0.87000000000000011</v>
      </c>
      <c r="BK178" s="47">
        <v>-0.27</v>
      </c>
      <c r="BL178" s="47">
        <v>0.43</v>
      </c>
    </row>
    <row r="179" spans="1:64" x14ac:dyDescent="0.2">
      <c r="A179" s="45">
        <v>197710</v>
      </c>
      <c r="B179">
        <f>'Q2 DATA 1965-2021'!Z162-'Q2 DATA 1965-2021'!AM162</f>
        <v>-4.91</v>
      </c>
      <c r="C179" s="47">
        <v>-4.38</v>
      </c>
      <c r="D179" s="47">
        <v>0.49</v>
      </c>
      <c r="P179" s="45">
        <v>197710</v>
      </c>
      <c r="Q179">
        <f>'Q2 DATA 1965-2021'!AA162-'Q2 DATA 1965-2021'!AM162</f>
        <v>-4.6900000000000004</v>
      </c>
      <c r="R179" s="47">
        <v>-4.38</v>
      </c>
      <c r="S179" s="47">
        <v>0.49</v>
      </c>
      <c r="AE179" s="45">
        <v>197710</v>
      </c>
      <c r="AF179">
        <f>'Q2 DATA 1965-2021'!AB162-'Q2 DATA 1965-2021'!AM162</f>
        <v>-4.22</v>
      </c>
      <c r="AG179" s="47">
        <v>-4.38</v>
      </c>
      <c r="AH179" s="47">
        <v>0.49</v>
      </c>
      <c r="AT179" s="45">
        <v>197710</v>
      </c>
      <c r="AU179">
        <f>'Q2 DATA 1965-2021'!AC162-'Q2 DATA 1965-2021'!AM162</f>
        <v>-3.04</v>
      </c>
      <c r="AV179" s="47">
        <v>-4.38</v>
      </c>
      <c r="AW179" s="47">
        <v>0.49</v>
      </c>
      <c r="BI179" s="45">
        <v>197710</v>
      </c>
      <c r="BJ179">
        <f>'Q2 DATA 1965-2021'!AD162-'Q2 DATA 1965-2021'!AM162</f>
        <v>-3.63</v>
      </c>
      <c r="BK179" s="47">
        <v>-4.38</v>
      </c>
      <c r="BL179" s="47">
        <v>0.49</v>
      </c>
    </row>
    <row r="180" spans="1:64" x14ac:dyDescent="0.2">
      <c r="A180" s="45">
        <v>197711</v>
      </c>
      <c r="B180">
        <f>'Q2 DATA 1965-2021'!Z163-'Q2 DATA 1965-2021'!AM163</f>
        <v>3.6900000000000004</v>
      </c>
      <c r="C180" s="47">
        <v>4</v>
      </c>
      <c r="D180" s="47">
        <v>0.5</v>
      </c>
      <c r="P180" s="45">
        <v>197711</v>
      </c>
      <c r="Q180">
        <f>'Q2 DATA 1965-2021'!AA163-'Q2 DATA 1965-2021'!AM163</f>
        <v>3.47</v>
      </c>
      <c r="R180" s="47">
        <v>4</v>
      </c>
      <c r="S180" s="47">
        <v>0.5</v>
      </c>
      <c r="AE180" s="45">
        <v>197711</v>
      </c>
      <c r="AF180">
        <f>'Q2 DATA 1965-2021'!AB163-'Q2 DATA 1965-2021'!AM163</f>
        <v>3.9699999999999998</v>
      </c>
      <c r="AG180" s="47">
        <v>4</v>
      </c>
      <c r="AH180" s="47">
        <v>0.5</v>
      </c>
      <c r="AT180" s="45">
        <v>197711</v>
      </c>
      <c r="AU180">
        <f>'Q2 DATA 1965-2021'!AC163-'Q2 DATA 1965-2021'!AM163</f>
        <v>4.46</v>
      </c>
      <c r="AV180" s="47">
        <v>4</v>
      </c>
      <c r="AW180" s="47">
        <v>0.5</v>
      </c>
      <c r="BI180" s="45">
        <v>197711</v>
      </c>
      <c r="BJ180">
        <f>'Q2 DATA 1965-2021'!AD163-'Q2 DATA 1965-2021'!AM163</f>
        <v>6.08</v>
      </c>
      <c r="BK180" s="47">
        <v>4</v>
      </c>
      <c r="BL180" s="47">
        <v>0.5</v>
      </c>
    </row>
    <row r="181" spans="1:64" x14ac:dyDescent="0.2">
      <c r="A181" s="45">
        <v>197712</v>
      </c>
      <c r="B181">
        <f>'Q2 DATA 1965-2021'!Z164-'Q2 DATA 1965-2021'!AM164</f>
        <v>8.9999999999999969E-2</v>
      </c>
      <c r="C181" s="47">
        <v>0.27</v>
      </c>
      <c r="D181" s="47">
        <v>0.49</v>
      </c>
      <c r="P181" s="45">
        <v>197712</v>
      </c>
      <c r="Q181">
        <f>'Q2 DATA 1965-2021'!AA164-'Q2 DATA 1965-2021'!AM164</f>
        <v>0.79</v>
      </c>
      <c r="R181" s="47">
        <v>0.27</v>
      </c>
      <c r="S181" s="47">
        <v>0.49</v>
      </c>
      <c r="AE181" s="45">
        <v>197712</v>
      </c>
      <c r="AF181">
        <f>'Q2 DATA 1965-2021'!AB164-'Q2 DATA 1965-2021'!AM164</f>
        <v>-0.35</v>
      </c>
      <c r="AG181" s="47">
        <v>0.27</v>
      </c>
      <c r="AH181" s="47">
        <v>0.49</v>
      </c>
      <c r="AT181" s="45">
        <v>197712</v>
      </c>
      <c r="AU181">
        <f>'Q2 DATA 1965-2021'!AC164-'Q2 DATA 1965-2021'!AM164</f>
        <v>-0.51</v>
      </c>
      <c r="AV181" s="47">
        <v>0.27</v>
      </c>
      <c r="AW181" s="47">
        <v>0.49</v>
      </c>
      <c r="BI181" s="45">
        <v>197712</v>
      </c>
      <c r="BJ181">
        <f>'Q2 DATA 1965-2021'!AD164-'Q2 DATA 1965-2021'!AM164</f>
        <v>1.06</v>
      </c>
      <c r="BK181" s="47">
        <v>0.27</v>
      </c>
      <c r="BL181" s="47">
        <v>0.49</v>
      </c>
    </row>
    <row r="182" spans="1:64" x14ac:dyDescent="0.2">
      <c r="A182" s="45">
        <v>197801</v>
      </c>
      <c r="B182">
        <f>'Q2 DATA 1965-2021'!Z165-'Q2 DATA 1965-2021'!AM165</f>
        <v>-6.4300000000000006</v>
      </c>
      <c r="C182" s="47">
        <v>-6.01</v>
      </c>
      <c r="D182" s="47">
        <v>0.49</v>
      </c>
      <c r="P182" s="45">
        <v>197801</v>
      </c>
      <c r="Q182">
        <f>'Q2 DATA 1965-2021'!AA165-'Q2 DATA 1965-2021'!AM165</f>
        <v>-6.11</v>
      </c>
      <c r="R182" s="47">
        <v>-6.01</v>
      </c>
      <c r="S182" s="47">
        <v>0.49</v>
      </c>
      <c r="AE182" s="45">
        <v>197801</v>
      </c>
      <c r="AF182">
        <f>'Q2 DATA 1965-2021'!AB165-'Q2 DATA 1965-2021'!AM165</f>
        <v>-6.71</v>
      </c>
      <c r="AG182" s="47">
        <v>-6.01</v>
      </c>
      <c r="AH182" s="47">
        <v>0.49</v>
      </c>
      <c r="AT182" s="45">
        <v>197801</v>
      </c>
      <c r="AU182">
        <f>'Q2 DATA 1965-2021'!AC165-'Q2 DATA 1965-2021'!AM165</f>
        <v>-5.36</v>
      </c>
      <c r="AV182" s="47">
        <v>-6.01</v>
      </c>
      <c r="AW182" s="47">
        <v>0.49</v>
      </c>
      <c r="BI182" s="45">
        <v>197801</v>
      </c>
      <c r="BJ182">
        <f>'Q2 DATA 1965-2021'!AD165-'Q2 DATA 1965-2021'!AM165</f>
        <v>-4.26</v>
      </c>
      <c r="BK182" s="47">
        <v>-6.01</v>
      </c>
      <c r="BL182" s="47">
        <v>0.49</v>
      </c>
    </row>
    <row r="183" spans="1:64" x14ac:dyDescent="0.2">
      <c r="A183" s="45">
        <v>197802</v>
      </c>
      <c r="B183">
        <f>'Q2 DATA 1965-2021'!Z166-'Q2 DATA 1965-2021'!AM166</f>
        <v>-3.73</v>
      </c>
      <c r="C183" s="47">
        <v>-1.38</v>
      </c>
      <c r="D183" s="47">
        <v>0.46</v>
      </c>
      <c r="P183" s="45">
        <v>197802</v>
      </c>
      <c r="Q183">
        <f>'Q2 DATA 1965-2021'!AA166-'Q2 DATA 1965-2021'!AM166</f>
        <v>-0.45</v>
      </c>
      <c r="R183" s="47">
        <v>-1.38</v>
      </c>
      <c r="S183" s="47">
        <v>0.46</v>
      </c>
      <c r="AE183" s="45">
        <v>197802</v>
      </c>
      <c r="AF183">
        <f>'Q2 DATA 1965-2021'!AB166-'Q2 DATA 1965-2021'!AM166</f>
        <v>-0.23</v>
      </c>
      <c r="AG183" s="47">
        <v>-1.38</v>
      </c>
      <c r="AH183" s="47">
        <v>0.46</v>
      </c>
      <c r="AT183" s="45">
        <v>197802</v>
      </c>
      <c r="AU183">
        <f>'Q2 DATA 1965-2021'!AC166-'Q2 DATA 1965-2021'!AM166</f>
        <v>-0.39</v>
      </c>
      <c r="AV183" s="47">
        <v>-1.38</v>
      </c>
      <c r="AW183" s="47">
        <v>0.46</v>
      </c>
      <c r="BI183" s="45">
        <v>197802</v>
      </c>
      <c r="BJ183">
        <f>'Q2 DATA 1965-2021'!AD166-'Q2 DATA 1965-2021'!AM166</f>
        <v>0.74</v>
      </c>
      <c r="BK183" s="47">
        <v>-1.38</v>
      </c>
      <c r="BL183" s="47">
        <v>0.46</v>
      </c>
    </row>
    <row r="184" spans="1:64" x14ac:dyDescent="0.2">
      <c r="A184" s="45">
        <v>197803</v>
      </c>
      <c r="B184">
        <f>'Q2 DATA 1965-2021'!Z167-'Q2 DATA 1965-2021'!AM167</f>
        <v>1.25</v>
      </c>
      <c r="C184" s="47">
        <v>2.85</v>
      </c>
      <c r="D184" s="47">
        <v>0.53</v>
      </c>
      <c r="P184" s="45">
        <v>197803</v>
      </c>
      <c r="Q184">
        <f>'Q2 DATA 1965-2021'!AA167-'Q2 DATA 1965-2021'!AM167</f>
        <v>3.3200000000000003</v>
      </c>
      <c r="R184" s="47">
        <v>2.85</v>
      </c>
      <c r="S184" s="47">
        <v>0.53</v>
      </c>
      <c r="AE184" s="45">
        <v>197803</v>
      </c>
      <c r="AF184">
        <f>'Q2 DATA 1965-2021'!AB167-'Q2 DATA 1965-2021'!AM167</f>
        <v>3.55</v>
      </c>
      <c r="AG184" s="47">
        <v>2.85</v>
      </c>
      <c r="AH184" s="47">
        <v>0.53</v>
      </c>
      <c r="AT184" s="45">
        <v>197803</v>
      </c>
      <c r="AU184">
        <f>'Q2 DATA 1965-2021'!AC167-'Q2 DATA 1965-2021'!AM167</f>
        <v>3.59</v>
      </c>
      <c r="AV184" s="47">
        <v>2.85</v>
      </c>
      <c r="AW184" s="47">
        <v>0.53</v>
      </c>
      <c r="BI184" s="45">
        <v>197803</v>
      </c>
      <c r="BJ184">
        <f>'Q2 DATA 1965-2021'!AD167-'Q2 DATA 1965-2021'!AM167</f>
        <v>5.04</v>
      </c>
      <c r="BK184" s="47">
        <v>2.85</v>
      </c>
      <c r="BL184" s="47">
        <v>0.53</v>
      </c>
    </row>
    <row r="185" spans="1:64" x14ac:dyDescent="0.2">
      <c r="A185" s="45">
        <v>197804</v>
      </c>
      <c r="B185">
        <f>'Q2 DATA 1965-2021'!Z168-'Q2 DATA 1965-2021'!AM168</f>
        <v>11.16</v>
      </c>
      <c r="C185" s="47">
        <v>7.88</v>
      </c>
      <c r="D185" s="47">
        <v>0.54</v>
      </c>
      <c r="P185" s="45">
        <v>197804</v>
      </c>
      <c r="Q185">
        <f>'Q2 DATA 1965-2021'!AA168-'Q2 DATA 1965-2021'!AM168</f>
        <v>6.64</v>
      </c>
      <c r="R185" s="47">
        <v>7.88</v>
      </c>
      <c r="S185" s="47">
        <v>0.54</v>
      </c>
      <c r="AE185" s="45">
        <v>197804</v>
      </c>
      <c r="AF185">
        <f>'Q2 DATA 1965-2021'!AB168-'Q2 DATA 1965-2021'!AM168</f>
        <v>6.55</v>
      </c>
      <c r="AG185" s="47">
        <v>7.88</v>
      </c>
      <c r="AH185" s="47">
        <v>0.54</v>
      </c>
      <c r="AT185" s="45">
        <v>197804</v>
      </c>
      <c r="AU185">
        <f>'Q2 DATA 1965-2021'!AC168-'Q2 DATA 1965-2021'!AM168</f>
        <v>4.99</v>
      </c>
      <c r="AV185" s="47">
        <v>7.88</v>
      </c>
      <c r="AW185" s="47">
        <v>0.54</v>
      </c>
      <c r="BI185" s="45">
        <v>197804</v>
      </c>
      <c r="BJ185">
        <f>'Q2 DATA 1965-2021'!AD168-'Q2 DATA 1965-2021'!AM168</f>
        <v>7.24</v>
      </c>
      <c r="BK185" s="47">
        <v>7.88</v>
      </c>
      <c r="BL185" s="47">
        <v>0.54</v>
      </c>
    </row>
    <row r="186" spans="1:64" x14ac:dyDescent="0.2">
      <c r="A186" s="45">
        <v>197805</v>
      </c>
      <c r="B186">
        <f>'Q2 DATA 1965-2021'!Z169-'Q2 DATA 1965-2021'!AM169</f>
        <v>1.68</v>
      </c>
      <c r="C186" s="47">
        <v>1.76</v>
      </c>
      <c r="D186" s="47">
        <v>0.51</v>
      </c>
      <c r="P186" s="45">
        <v>197805</v>
      </c>
      <c r="Q186">
        <f>'Q2 DATA 1965-2021'!AA169-'Q2 DATA 1965-2021'!AM169</f>
        <v>1.8499999999999999</v>
      </c>
      <c r="R186" s="47">
        <v>1.76</v>
      </c>
      <c r="S186" s="47">
        <v>0.51</v>
      </c>
      <c r="AE186" s="45">
        <v>197805</v>
      </c>
      <c r="AF186">
        <f>'Q2 DATA 1965-2021'!AB169-'Q2 DATA 1965-2021'!AM169</f>
        <v>0.29000000000000004</v>
      </c>
      <c r="AG186" s="47">
        <v>1.76</v>
      </c>
      <c r="AH186" s="47">
        <v>0.51</v>
      </c>
      <c r="AT186" s="45">
        <v>197805</v>
      </c>
      <c r="AU186">
        <f>'Q2 DATA 1965-2021'!AC169-'Q2 DATA 1965-2021'!AM169</f>
        <v>1.8099999999999998</v>
      </c>
      <c r="AV186" s="47">
        <v>1.76</v>
      </c>
      <c r="AW186" s="47">
        <v>0.51</v>
      </c>
      <c r="BI186" s="45">
        <v>197805</v>
      </c>
      <c r="BJ186">
        <f>'Q2 DATA 1965-2021'!AD169-'Q2 DATA 1965-2021'!AM169</f>
        <v>3.6800000000000006</v>
      </c>
      <c r="BK186" s="47">
        <v>1.76</v>
      </c>
      <c r="BL186" s="47">
        <v>0.51</v>
      </c>
    </row>
    <row r="187" spans="1:64" x14ac:dyDescent="0.2">
      <c r="A187" s="45">
        <v>197806</v>
      </c>
      <c r="B187">
        <f>'Q2 DATA 1965-2021'!Z170-'Q2 DATA 1965-2021'!AM170</f>
        <v>-1.57</v>
      </c>
      <c r="C187" s="47">
        <v>-1.69</v>
      </c>
      <c r="D187" s="47">
        <v>0.54</v>
      </c>
      <c r="P187" s="45">
        <v>197806</v>
      </c>
      <c r="Q187">
        <f>'Q2 DATA 1965-2021'!AA170-'Q2 DATA 1965-2021'!AM170</f>
        <v>-2.25</v>
      </c>
      <c r="R187" s="47">
        <v>-1.69</v>
      </c>
      <c r="S187" s="47">
        <v>0.54</v>
      </c>
      <c r="AE187" s="45">
        <v>197806</v>
      </c>
      <c r="AF187">
        <f>'Q2 DATA 1965-2021'!AB170-'Q2 DATA 1965-2021'!AM170</f>
        <v>-2.0300000000000002</v>
      </c>
      <c r="AG187" s="47">
        <v>-1.69</v>
      </c>
      <c r="AH187" s="47">
        <v>0.54</v>
      </c>
      <c r="AT187" s="45">
        <v>197806</v>
      </c>
      <c r="AU187">
        <f>'Q2 DATA 1965-2021'!AC170-'Q2 DATA 1965-2021'!AM170</f>
        <v>-1.21</v>
      </c>
      <c r="AV187" s="47">
        <v>-1.69</v>
      </c>
      <c r="AW187" s="47">
        <v>0.54</v>
      </c>
      <c r="BI187" s="45">
        <v>197806</v>
      </c>
      <c r="BJ187">
        <f>'Q2 DATA 1965-2021'!AD170-'Q2 DATA 1965-2021'!AM170</f>
        <v>-1.1499999999999999</v>
      </c>
      <c r="BK187" s="47">
        <v>-1.69</v>
      </c>
      <c r="BL187" s="47">
        <v>0.54</v>
      </c>
    </row>
    <row r="188" spans="1:64" x14ac:dyDescent="0.2">
      <c r="A188" s="45">
        <v>197807</v>
      </c>
      <c r="B188">
        <f>'Q2 DATA 1965-2021'!Z171-'Q2 DATA 1965-2021'!AM171</f>
        <v>6.82</v>
      </c>
      <c r="C188" s="47">
        <v>5.1100000000000003</v>
      </c>
      <c r="D188" s="47">
        <v>0.56000000000000005</v>
      </c>
      <c r="P188" s="45">
        <v>197807</v>
      </c>
      <c r="Q188">
        <f>'Q2 DATA 1965-2021'!AA171-'Q2 DATA 1965-2021'!AM171</f>
        <v>4.3100000000000005</v>
      </c>
      <c r="R188" s="47">
        <v>5.1100000000000003</v>
      </c>
      <c r="S188" s="47">
        <v>0.56000000000000005</v>
      </c>
      <c r="AE188" s="45">
        <v>197807</v>
      </c>
      <c r="AF188">
        <f>'Q2 DATA 1965-2021'!AB171-'Q2 DATA 1965-2021'!AM171</f>
        <v>3.57</v>
      </c>
      <c r="AG188" s="47">
        <v>5.1100000000000003</v>
      </c>
      <c r="AH188" s="47">
        <v>0.56000000000000005</v>
      </c>
      <c r="AT188" s="45">
        <v>197807</v>
      </c>
      <c r="AU188">
        <f>'Q2 DATA 1965-2021'!AC171-'Q2 DATA 1965-2021'!AM171</f>
        <v>4.4800000000000004</v>
      </c>
      <c r="AV188" s="47">
        <v>5.1100000000000003</v>
      </c>
      <c r="AW188" s="47">
        <v>0.56000000000000005</v>
      </c>
      <c r="BI188" s="45">
        <v>197807</v>
      </c>
      <c r="BJ188">
        <f>'Q2 DATA 1965-2021'!AD171-'Q2 DATA 1965-2021'!AM171</f>
        <v>5.8699999999999992</v>
      </c>
      <c r="BK188" s="47">
        <v>5.1100000000000003</v>
      </c>
      <c r="BL188" s="47">
        <v>0.56000000000000005</v>
      </c>
    </row>
    <row r="189" spans="1:64" x14ac:dyDescent="0.2">
      <c r="A189" s="45">
        <v>197808</v>
      </c>
      <c r="B189">
        <f>'Q2 DATA 1965-2021'!Z172-'Q2 DATA 1965-2021'!AM172</f>
        <v>3.44</v>
      </c>
      <c r="C189" s="47">
        <v>3.75</v>
      </c>
      <c r="D189" s="47">
        <v>0.56000000000000005</v>
      </c>
      <c r="P189" s="45">
        <v>197808</v>
      </c>
      <c r="Q189">
        <f>'Q2 DATA 1965-2021'!AA172-'Q2 DATA 1965-2021'!AM172</f>
        <v>3.97</v>
      </c>
      <c r="R189" s="47">
        <v>3.75</v>
      </c>
      <c r="S189" s="47">
        <v>0.56000000000000005</v>
      </c>
      <c r="AE189" s="45">
        <v>197808</v>
      </c>
      <c r="AF189">
        <f>'Q2 DATA 1965-2021'!AB172-'Q2 DATA 1965-2021'!AM172</f>
        <v>3.08</v>
      </c>
      <c r="AG189" s="47">
        <v>3.75</v>
      </c>
      <c r="AH189" s="47">
        <v>0.56000000000000005</v>
      </c>
      <c r="AT189" s="45">
        <v>197808</v>
      </c>
      <c r="AU189">
        <f>'Q2 DATA 1965-2021'!AC172-'Q2 DATA 1965-2021'!AM172</f>
        <v>4.0999999999999996</v>
      </c>
      <c r="AV189" s="47">
        <v>3.75</v>
      </c>
      <c r="AW189" s="47">
        <v>0.56000000000000005</v>
      </c>
      <c r="BI189" s="45">
        <v>197808</v>
      </c>
      <c r="BJ189">
        <f>'Q2 DATA 1965-2021'!AD172-'Q2 DATA 1965-2021'!AM172</f>
        <v>4.3900000000000006</v>
      </c>
      <c r="BK189" s="47">
        <v>3.75</v>
      </c>
      <c r="BL189" s="47">
        <v>0.56000000000000005</v>
      </c>
    </row>
    <row r="190" spans="1:64" x14ac:dyDescent="0.2">
      <c r="A190" s="45">
        <v>197809</v>
      </c>
      <c r="B190">
        <f>'Q2 DATA 1965-2021'!Z173-'Q2 DATA 1965-2021'!AM173</f>
        <v>-3.44</v>
      </c>
      <c r="C190" s="47">
        <v>-1.43</v>
      </c>
      <c r="D190" s="47">
        <v>0.62</v>
      </c>
      <c r="P190" s="45">
        <v>197809</v>
      </c>
      <c r="Q190">
        <f>'Q2 DATA 1965-2021'!AA173-'Q2 DATA 1965-2021'!AM173</f>
        <v>-0.49</v>
      </c>
      <c r="R190" s="47">
        <v>-1.43</v>
      </c>
      <c r="S190" s="47">
        <v>0.62</v>
      </c>
      <c r="AE190" s="45">
        <v>197809</v>
      </c>
      <c r="AF190">
        <f>'Q2 DATA 1965-2021'!AB173-'Q2 DATA 1965-2021'!AM173</f>
        <v>-1.1000000000000001</v>
      </c>
      <c r="AG190" s="47">
        <v>-1.43</v>
      </c>
      <c r="AH190" s="47">
        <v>0.62</v>
      </c>
      <c r="AT190" s="45">
        <v>197809</v>
      </c>
      <c r="AU190">
        <f>'Q2 DATA 1965-2021'!AC173-'Q2 DATA 1965-2021'!AM173</f>
        <v>0.31999999999999995</v>
      </c>
      <c r="AV190" s="47">
        <v>-1.43</v>
      </c>
      <c r="AW190" s="47">
        <v>0.62</v>
      </c>
      <c r="BI190" s="45">
        <v>197809</v>
      </c>
      <c r="BJ190">
        <f>'Q2 DATA 1965-2021'!AD173-'Q2 DATA 1965-2021'!AM173</f>
        <v>-1.54</v>
      </c>
      <c r="BK190" s="47">
        <v>-1.43</v>
      </c>
      <c r="BL190" s="47">
        <v>0.62</v>
      </c>
    </row>
    <row r="191" spans="1:64" x14ac:dyDescent="0.2">
      <c r="A191" s="45">
        <v>197810</v>
      </c>
      <c r="B191">
        <f>'Q2 DATA 1965-2021'!Z174-'Q2 DATA 1965-2021'!AM174</f>
        <v>-11.379999999999999</v>
      </c>
      <c r="C191" s="47">
        <v>-11.91</v>
      </c>
      <c r="D191" s="47">
        <v>0.68</v>
      </c>
      <c r="P191" s="45">
        <v>197810</v>
      </c>
      <c r="Q191">
        <f>'Q2 DATA 1965-2021'!AA174-'Q2 DATA 1965-2021'!AM174</f>
        <v>-10.73</v>
      </c>
      <c r="R191" s="47">
        <v>-11.91</v>
      </c>
      <c r="S191" s="47">
        <v>0.68</v>
      </c>
      <c r="AE191" s="45">
        <v>197810</v>
      </c>
      <c r="AF191">
        <f>'Q2 DATA 1965-2021'!AB174-'Q2 DATA 1965-2021'!AM174</f>
        <v>-11.29</v>
      </c>
      <c r="AG191" s="47">
        <v>-11.91</v>
      </c>
      <c r="AH191" s="47">
        <v>0.68</v>
      </c>
      <c r="AT191" s="45">
        <v>197810</v>
      </c>
      <c r="AU191">
        <f>'Q2 DATA 1965-2021'!AC174-'Q2 DATA 1965-2021'!AM174</f>
        <v>-11.77</v>
      </c>
      <c r="AV191" s="47">
        <v>-11.91</v>
      </c>
      <c r="AW191" s="47">
        <v>0.68</v>
      </c>
      <c r="BI191" s="45">
        <v>197810</v>
      </c>
      <c r="BJ191">
        <f>'Q2 DATA 1965-2021'!AD174-'Q2 DATA 1965-2021'!AM174</f>
        <v>-15.1</v>
      </c>
      <c r="BK191" s="47">
        <v>-11.91</v>
      </c>
      <c r="BL191" s="47">
        <v>0.68</v>
      </c>
    </row>
    <row r="192" spans="1:64" x14ac:dyDescent="0.2">
      <c r="A192" s="45">
        <v>197811</v>
      </c>
      <c r="B192">
        <f>'Q2 DATA 1965-2021'!Z175-'Q2 DATA 1965-2021'!AM175</f>
        <v>2.6799999999999997</v>
      </c>
      <c r="C192" s="47">
        <v>2.71</v>
      </c>
      <c r="D192" s="47">
        <v>0.7</v>
      </c>
      <c r="P192" s="45">
        <v>197811</v>
      </c>
      <c r="Q192">
        <f>'Q2 DATA 1965-2021'!AA175-'Q2 DATA 1965-2021'!AM175</f>
        <v>2.63</v>
      </c>
      <c r="R192" s="47">
        <v>2.71</v>
      </c>
      <c r="S192" s="47">
        <v>0.7</v>
      </c>
      <c r="AE192" s="45">
        <v>197811</v>
      </c>
      <c r="AF192">
        <f>'Q2 DATA 1965-2021'!AB175-'Q2 DATA 1965-2021'!AM175</f>
        <v>2.66</v>
      </c>
      <c r="AG192" s="47">
        <v>2.71</v>
      </c>
      <c r="AH192" s="47">
        <v>0.7</v>
      </c>
      <c r="AT192" s="45">
        <v>197811</v>
      </c>
      <c r="AU192">
        <f>'Q2 DATA 1965-2021'!AC175-'Q2 DATA 1965-2021'!AM175</f>
        <v>2.84</v>
      </c>
      <c r="AV192" s="47">
        <v>2.71</v>
      </c>
      <c r="AW192" s="47">
        <v>0.7</v>
      </c>
      <c r="BI192" s="45">
        <v>197811</v>
      </c>
      <c r="BJ192">
        <f>'Q2 DATA 1965-2021'!AD175-'Q2 DATA 1965-2021'!AM175</f>
        <v>2.9000000000000004</v>
      </c>
      <c r="BK192" s="47">
        <v>2.71</v>
      </c>
      <c r="BL192" s="47">
        <v>0.7</v>
      </c>
    </row>
    <row r="193" spans="1:64" x14ac:dyDescent="0.2">
      <c r="A193" s="45">
        <v>197812</v>
      </c>
      <c r="B193">
        <f>'Q2 DATA 1965-2021'!Z176-'Q2 DATA 1965-2021'!AM176</f>
        <v>2.9000000000000004</v>
      </c>
      <c r="C193" s="47">
        <v>0.88</v>
      </c>
      <c r="D193" s="47">
        <v>0.78</v>
      </c>
      <c r="P193" s="45">
        <v>197812</v>
      </c>
      <c r="Q193">
        <f>'Q2 DATA 1965-2021'!AA176-'Q2 DATA 1965-2021'!AM176</f>
        <v>-0.37000000000000005</v>
      </c>
      <c r="R193" s="47">
        <v>0.88</v>
      </c>
      <c r="S193" s="47">
        <v>0.78</v>
      </c>
      <c r="AE193" s="45">
        <v>197812</v>
      </c>
      <c r="AF193">
        <f>'Q2 DATA 1965-2021'!AB176-'Q2 DATA 1965-2021'!AM176</f>
        <v>0.24</v>
      </c>
      <c r="AG193" s="47">
        <v>0.88</v>
      </c>
      <c r="AH193" s="47">
        <v>0.78</v>
      </c>
      <c r="AT193" s="45">
        <v>197812</v>
      </c>
      <c r="AU193">
        <f>'Q2 DATA 1965-2021'!AC176-'Q2 DATA 1965-2021'!AM176</f>
        <v>0.19999999999999996</v>
      </c>
      <c r="AV193" s="47">
        <v>0.88</v>
      </c>
      <c r="AW193" s="47">
        <v>0.78</v>
      </c>
      <c r="BI193" s="45">
        <v>197812</v>
      </c>
      <c r="BJ193">
        <f>'Q2 DATA 1965-2021'!AD176-'Q2 DATA 1965-2021'!AM176</f>
        <v>0.42999999999999994</v>
      </c>
      <c r="BK193" s="47">
        <v>0.88</v>
      </c>
      <c r="BL193" s="47">
        <v>0.78</v>
      </c>
    </row>
    <row r="194" spans="1:64" x14ac:dyDescent="0.2">
      <c r="A194" s="45">
        <v>197901</v>
      </c>
      <c r="B194">
        <f>'Q2 DATA 1965-2021'!Z177-'Q2 DATA 1965-2021'!AM177</f>
        <v>2.89</v>
      </c>
      <c r="C194" s="47">
        <v>4.2300000000000004</v>
      </c>
      <c r="D194" s="47">
        <v>0.77</v>
      </c>
      <c r="P194" s="45">
        <v>197901</v>
      </c>
      <c r="Q194">
        <f>'Q2 DATA 1965-2021'!AA177-'Q2 DATA 1965-2021'!AM177</f>
        <v>4.4499999999999993</v>
      </c>
      <c r="R194" s="47">
        <v>4.2300000000000004</v>
      </c>
      <c r="S194" s="47">
        <v>0.77</v>
      </c>
      <c r="AE194" s="45">
        <v>197901</v>
      </c>
      <c r="AF194">
        <f>'Q2 DATA 1965-2021'!AB177-'Q2 DATA 1965-2021'!AM177</f>
        <v>4.24</v>
      </c>
      <c r="AG194" s="47">
        <v>4.2300000000000004</v>
      </c>
      <c r="AH194" s="47">
        <v>0.77</v>
      </c>
      <c r="AT194" s="45">
        <v>197901</v>
      </c>
      <c r="AU194">
        <f>'Q2 DATA 1965-2021'!AC177-'Q2 DATA 1965-2021'!AM177</f>
        <v>4.93</v>
      </c>
      <c r="AV194" s="47">
        <v>4.2300000000000004</v>
      </c>
      <c r="AW194" s="47">
        <v>0.77</v>
      </c>
      <c r="BI194" s="45">
        <v>197901</v>
      </c>
      <c r="BJ194">
        <f>'Q2 DATA 1965-2021'!AD177-'Q2 DATA 1965-2021'!AM177</f>
        <v>5.5600000000000005</v>
      </c>
      <c r="BK194" s="47">
        <v>4.2300000000000004</v>
      </c>
      <c r="BL194" s="47">
        <v>0.77</v>
      </c>
    </row>
    <row r="195" spans="1:64" x14ac:dyDescent="0.2">
      <c r="A195" s="45">
        <v>197902</v>
      </c>
      <c r="B195">
        <f>'Q2 DATA 1965-2021'!Z178-'Q2 DATA 1965-2021'!AM178</f>
        <v>-4.25</v>
      </c>
      <c r="C195" s="47">
        <v>-3.56</v>
      </c>
      <c r="D195" s="47">
        <v>0.73</v>
      </c>
      <c r="P195" s="45">
        <v>197902</v>
      </c>
      <c r="Q195">
        <f>'Q2 DATA 1965-2021'!AA178-'Q2 DATA 1965-2021'!AM178</f>
        <v>-3.16</v>
      </c>
      <c r="R195" s="47">
        <v>-3.56</v>
      </c>
      <c r="S195" s="47">
        <v>0.73</v>
      </c>
      <c r="AE195" s="45">
        <v>197902</v>
      </c>
      <c r="AF195">
        <f>'Q2 DATA 1965-2021'!AB178-'Q2 DATA 1965-2021'!AM178</f>
        <v>-3.79</v>
      </c>
      <c r="AG195" s="47">
        <v>-3.56</v>
      </c>
      <c r="AH195" s="47">
        <v>0.73</v>
      </c>
      <c r="AT195" s="45">
        <v>197902</v>
      </c>
      <c r="AU195">
        <f>'Q2 DATA 1965-2021'!AC178-'Q2 DATA 1965-2021'!AM178</f>
        <v>-3.4</v>
      </c>
      <c r="AV195" s="47">
        <v>-3.56</v>
      </c>
      <c r="AW195" s="47">
        <v>0.73</v>
      </c>
      <c r="BI195" s="45">
        <v>197902</v>
      </c>
      <c r="BJ195">
        <f>'Q2 DATA 1965-2021'!AD178-'Q2 DATA 1965-2021'!AM178</f>
        <v>-3.9</v>
      </c>
      <c r="BK195" s="47">
        <v>-3.56</v>
      </c>
      <c r="BL195" s="47">
        <v>0.73</v>
      </c>
    </row>
    <row r="196" spans="1:64" x14ac:dyDescent="0.2">
      <c r="A196" s="45">
        <v>197903</v>
      </c>
      <c r="B196">
        <f>'Q2 DATA 1965-2021'!Z179-'Q2 DATA 1965-2021'!AM179</f>
        <v>5.5399999999999991</v>
      </c>
      <c r="C196" s="47">
        <v>5.68</v>
      </c>
      <c r="D196" s="47">
        <v>0.81</v>
      </c>
      <c r="P196" s="45">
        <v>197903</v>
      </c>
      <c r="Q196">
        <f>'Q2 DATA 1965-2021'!AA179-'Q2 DATA 1965-2021'!AM179</f>
        <v>4.58</v>
      </c>
      <c r="R196" s="47">
        <v>5.68</v>
      </c>
      <c r="S196" s="47">
        <v>0.81</v>
      </c>
      <c r="AE196" s="45">
        <v>197903</v>
      </c>
      <c r="AF196">
        <f>'Q2 DATA 1965-2021'!AB179-'Q2 DATA 1965-2021'!AM179</f>
        <v>5.2899999999999991</v>
      </c>
      <c r="AG196" s="47">
        <v>5.68</v>
      </c>
      <c r="AH196" s="47">
        <v>0.81</v>
      </c>
      <c r="AT196" s="45">
        <v>197903</v>
      </c>
      <c r="AU196">
        <f>'Q2 DATA 1965-2021'!AC179-'Q2 DATA 1965-2021'!AM179</f>
        <v>5.9599999999999991</v>
      </c>
      <c r="AV196" s="47">
        <v>5.68</v>
      </c>
      <c r="AW196" s="47">
        <v>0.81</v>
      </c>
      <c r="BI196" s="45">
        <v>197903</v>
      </c>
      <c r="BJ196">
        <f>'Q2 DATA 1965-2021'!AD179-'Q2 DATA 1965-2021'!AM179</f>
        <v>7.8699999999999992</v>
      </c>
      <c r="BK196" s="47">
        <v>5.68</v>
      </c>
      <c r="BL196" s="47">
        <v>0.81</v>
      </c>
    </row>
    <row r="197" spans="1:64" x14ac:dyDescent="0.2">
      <c r="A197" s="45">
        <v>197904</v>
      </c>
      <c r="B197">
        <f>'Q2 DATA 1965-2021'!Z180-'Q2 DATA 1965-2021'!AM180</f>
        <v>-0.70000000000000007</v>
      </c>
      <c r="C197" s="47">
        <v>-0.06</v>
      </c>
      <c r="D197" s="47">
        <v>0.8</v>
      </c>
      <c r="P197" s="45">
        <v>197904</v>
      </c>
      <c r="Q197">
        <f>'Q2 DATA 1965-2021'!AA180-'Q2 DATA 1965-2021'!AM180</f>
        <v>-1.17</v>
      </c>
      <c r="R197" s="47">
        <v>-0.06</v>
      </c>
      <c r="S197" s="47">
        <v>0.8</v>
      </c>
      <c r="AE197" s="45">
        <v>197904</v>
      </c>
      <c r="AF197">
        <f>'Q2 DATA 1965-2021'!AB180-'Q2 DATA 1965-2021'!AM180</f>
        <v>0.97</v>
      </c>
      <c r="AG197" s="47">
        <v>-0.06</v>
      </c>
      <c r="AH197" s="47">
        <v>0.8</v>
      </c>
      <c r="AT197" s="45">
        <v>197904</v>
      </c>
      <c r="AU197">
        <f>'Q2 DATA 1965-2021'!AC180-'Q2 DATA 1965-2021'!AM180</f>
        <v>1.24</v>
      </c>
      <c r="AV197" s="47">
        <v>-0.06</v>
      </c>
      <c r="AW197" s="47">
        <v>0.8</v>
      </c>
      <c r="BI197" s="45">
        <v>197904</v>
      </c>
      <c r="BJ197">
        <f>'Q2 DATA 1965-2021'!AD180-'Q2 DATA 1965-2021'!AM180</f>
        <v>0.5</v>
      </c>
      <c r="BK197" s="47">
        <v>-0.06</v>
      </c>
      <c r="BL197" s="47">
        <v>0.8</v>
      </c>
    </row>
    <row r="198" spans="1:64" x14ac:dyDescent="0.2">
      <c r="A198" s="45">
        <v>197905</v>
      </c>
      <c r="B198">
        <f>'Q2 DATA 1965-2021'!Z181-'Q2 DATA 1965-2021'!AM181</f>
        <v>-3.17</v>
      </c>
      <c r="C198" s="47">
        <v>-2.21</v>
      </c>
      <c r="D198" s="47">
        <v>0.82</v>
      </c>
      <c r="P198" s="45">
        <v>197905</v>
      </c>
      <c r="Q198">
        <f>'Q2 DATA 1965-2021'!AA181-'Q2 DATA 1965-2021'!AM181</f>
        <v>-1.72</v>
      </c>
      <c r="R198" s="47">
        <v>-2.21</v>
      </c>
      <c r="S198" s="47">
        <v>0.82</v>
      </c>
      <c r="AE198" s="45">
        <v>197905</v>
      </c>
      <c r="AF198">
        <f>'Q2 DATA 1965-2021'!AB181-'Q2 DATA 1965-2021'!AM181</f>
        <v>-1.8199999999999998</v>
      </c>
      <c r="AG198" s="47">
        <v>-2.21</v>
      </c>
      <c r="AH198" s="47">
        <v>0.82</v>
      </c>
      <c r="AT198" s="45">
        <v>197905</v>
      </c>
      <c r="AU198">
        <f>'Q2 DATA 1965-2021'!AC181-'Q2 DATA 1965-2021'!AM181</f>
        <v>-3</v>
      </c>
      <c r="AV198" s="47">
        <v>-2.21</v>
      </c>
      <c r="AW198" s="47">
        <v>0.82</v>
      </c>
      <c r="BI198" s="45">
        <v>197905</v>
      </c>
      <c r="BJ198">
        <f>'Q2 DATA 1965-2021'!AD181-'Q2 DATA 1965-2021'!AM181</f>
        <v>-1.43</v>
      </c>
      <c r="BK198" s="47">
        <v>-2.21</v>
      </c>
      <c r="BL198" s="47">
        <v>0.82</v>
      </c>
    </row>
    <row r="199" spans="1:64" x14ac:dyDescent="0.2">
      <c r="A199" s="45">
        <v>197906</v>
      </c>
      <c r="B199">
        <f>'Q2 DATA 1965-2021'!Z182-'Q2 DATA 1965-2021'!AM182</f>
        <v>2.0499999999999998</v>
      </c>
      <c r="C199" s="47">
        <v>3.85</v>
      </c>
      <c r="D199" s="47">
        <v>0.81</v>
      </c>
      <c r="P199" s="45">
        <v>197906</v>
      </c>
      <c r="Q199">
        <f>'Q2 DATA 1965-2021'!AA182-'Q2 DATA 1965-2021'!AM182</f>
        <v>3.3699999999999997</v>
      </c>
      <c r="R199" s="47">
        <v>3.85</v>
      </c>
      <c r="S199" s="47">
        <v>0.81</v>
      </c>
      <c r="AE199" s="45">
        <v>197906</v>
      </c>
      <c r="AF199">
        <f>'Q2 DATA 1965-2021'!AB182-'Q2 DATA 1965-2021'!AM182</f>
        <v>4.9599999999999991</v>
      </c>
      <c r="AG199" s="47">
        <v>3.85</v>
      </c>
      <c r="AH199" s="47">
        <v>0.81</v>
      </c>
      <c r="AT199" s="45">
        <v>197906</v>
      </c>
      <c r="AU199">
        <f>'Q2 DATA 1965-2021'!AC182-'Q2 DATA 1965-2021'!AM182</f>
        <v>5.7200000000000006</v>
      </c>
      <c r="AV199" s="47">
        <v>3.85</v>
      </c>
      <c r="AW199" s="47">
        <v>0.81</v>
      </c>
      <c r="BI199" s="45">
        <v>197906</v>
      </c>
      <c r="BJ199">
        <f>'Q2 DATA 1965-2021'!AD182-'Q2 DATA 1965-2021'!AM182</f>
        <v>4.9000000000000004</v>
      </c>
      <c r="BK199" s="47">
        <v>3.85</v>
      </c>
      <c r="BL199" s="47">
        <v>0.81</v>
      </c>
    </row>
    <row r="200" spans="1:64" x14ac:dyDescent="0.2">
      <c r="A200" s="45">
        <v>197907</v>
      </c>
      <c r="B200">
        <f>'Q2 DATA 1965-2021'!Z183-'Q2 DATA 1965-2021'!AM183</f>
        <v>-1.1000000000000001</v>
      </c>
      <c r="C200" s="47">
        <v>0.82</v>
      </c>
      <c r="D200" s="47">
        <v>0.77</v>
      </c>
      <c r="P200" s="45">
        <v>197907</v>
      </c>
      <c r="Q200">
        <f>'Q2 DATA 1965-2021'!AA183-'Q2 DATA 1965-2021'!AM183</f>
        <v>0.76</v>
      </c>
      <c r="R200" s="47">
        <v>0.82</v>
      </c>
      <c r="S200" s="47">
        <v>0.77</v>
      </c>
      <c r="AE200" s="45">
        <v>197907</v>
      </c>
      <c r="AF200">
        <f>'Q2 DATA 1965-2021'!AB183-'Q2 DATA 1965-2021'!AM183</f>
        <v>2.77</v>
      </c>
      <c r="AG200" s="47">
        <v>0.82</v>
      </c>
      <c r="AH200" s="47">
        <v>0.77</v>
      </c>
      <c r="AT200" s="45">
        <v>197907</v>
      </c>
      <c r="AU200">
        <f>'Q2 DATA 1965-2021'!AC183-'Q2 DATA 1965-2021'!AM183</f>
        <v>1.42</v>
      </c>
      <c r="AV200" s="47">
        <v>0.82</v>
      </c>
      <c r="AW200" s="47">
        <v>0.77</v>
      </c>
      <c r="BI200" s="45">
        <v>197907</v>
      </c>
      <c r="BJ200">
        <f>'Q2 DATA 1965-2021'!AD183-'Q2 DATA 1965-2021'!AM183</f>
        <v>1.85</v>
      </c>
      <c r="BK200" s="47">
        <v>0.82</v>
      </c>
      <c r="BL200" s="47">
        <v>0.77</v>
      </c>
    </row>
    <row r="201" spans="1:64" x14ac:dyDescent="0.2">
      <c r="A201" s="45">
        <v>197908</v>
      </c>
      <c r="B201">
        <f>'Q2 DATA 1965-2021'!Z184-'Q2 DATA 1965-2021'!AM184</f>
        <v>6.2799999999999994</v>
      </c>
      <c r="C201" s="47">
        <v>5.53</v>
      </c>
      <c r="D201" s="47">
        <v>0.77</v>
      </c>
      <c r="P201" s="45">
        <v>197908</v>
      </c>
      <c r="Q201">
        <f>'Q2 DATA 1965-2021'!AA184-'Q2 DATA 1965-2021'!AM184</f>
        <v>5.0399999999999991</v>
      </c>
      <c r="R201" s="47">
        <v>5.53</v>
      </c>
      <c r="S201" s="47">
        <v>0.77</v>
      </c>
      <c r="AE201" s="45">
        <v>197908</v>
      </c>
      <c r="AF201">
        <f>'Q2 DATA 1965-2021'!AB184-'Q2 DATA 1965-2021'!AM184</f>
        <v>4.82</v>
      </c>
      <c r="AG201" s="47">
        <v>5.53</v>
      </c>
      <c r="AH201" s="47">
        <v>0.77</v>
      </c>
      <c r="AT201" s="45">
        <v>197908</v>
      </c>
      <c r="AU201">
        <f>'Q2 DATA 1965-2021'!AC184-'Q2 DATA 1965-2021'!AM184</f>
        <v>6.4700000000000006</v>
      </c>
      <c r="AV201" s="47">
        <v>5.53</v>
      </c>
      <c r="AW201" s="47">
        <v>0.77</v>
      </c>
      <c r="BI201" s="45">
        <v>197908</v>
      </c>
      <c r="BJ201">
        <f>'Q2 DATA 1965-2021'!AD184-'Q2 DATA 1965-2021'!AM184</f>
        <v>5.1300000000000008</v>
      </c>
      <c r="BK201" s="47">
        <v>5.53</v>
      </c>
      <c r="BL201" s="47">
        <v>0.77</v>
      </c>
    </row>
    <row r="202" spans="1:64" x14ac:dyDescent="0.2">
      <c r="A202" s="45">
        <v>197909</v>
      </c>
      <c r="B202">
        <f>'Q2 DATA 1965-2021'!Z185-'Q2 DATA 1965-2021'!AM185</f>
        <v>-1.88</v>
      </c>
      <c r="C202" s="47">
        <v>-0.82</v>
      </c>
      <c r="D202" s="47">
        <v>0.83</v>
      </c>
      <c r="P202" s="45">
        <v>197909</v>
      </c>
      <c r="Q202">
        <f>'Q2 DATA 1965-2021'!AA185-'Q2 DATA 1965-2021'!AM185</f>
        <v>-0.55999999999999994</v>
      </c>
      <c r="R202" s="47">
        <v>-0.82</v>
      </c>
      <c r="S202" s="47">
        <v>0.83</v>
      </c>
      <c r="AE202" s="45">
        <v>197909</v>
      </c>
      <c r="AF202">
        <f>'Q2 DATA 1965-2021'!AB185-'Q2 DATA 1965-2021'!AM185</f>
        <v>0.4900000000000001</v>
      </c>
      <c r="AG202" s="47">
        <v>-0.82</v>
      </c>
      <c r="AH202" s="47">
        <v>0.83</v>
      </c>
      <c r="AT202" s="45">
        <v>197909</v>
      </c>
      <c r="AU202">
        <f>'Q2 DATA 1965-2021'!AC185-'Q2 DATA 1965-2021'!AM185</f>
        <v>-1.05</v>
      </c>
      <c r="AV202" s="47">
        <v>-0.82</v>
      </c>
      <c r="AW202" s="47">
        <v>0.83</v>
      </c>
      <c r="BI202" s="45">
        <v>197909</v>
      </c>
      <c r="BJ202">
        <f>'Q2 DATA 1965-2021'!AD185-'Q2 DATA 1965-2021'!AM185</f>
        <v>-1.5299999999999998</v>
      </c>
      <c r="BK202" s="47">
        <v>-0.82</v>
      </c>
      <c r="BL202" s="47">
        <v>0.83</v>
      </c>
    </row>
    <row r="203" spans="1:64" x14ac:dyDescent="0.2">
      <c r="A203" s="45">
        <v>197910</v>
      </c>
      <c r="B203">
        <f>'Q2 DATA 1965-2021'!Z186-'Q2 DATA 1965-2021'!AM186</f>
        <v>-7.8100000000000005</v>
      </c>
      <c r="C203" s="47">
        <v>-8.1</v>
      </c>
      <c r="D203" s="47">
        <v>0.87</v>
      </c>
      <c r="P203" s="45">
        <v>197910</v>
      </c>
      <c r="Q203">
        <f>'Q2 DATA 1965-2021'!AA186-'Q2 DATA 1965-2021'!AM186</f>
        <v>-6.28</v>
      </c>
      <c r="R203" s="47">
        <v>-8.1</v>
      </c>
      <c r="S203" s="47">
        <v>0.87</v>
      </c>
      <c r="AE203" s="45">
        <v>197910</v>
      </c>
      <c r="AF203">
        <f>'Q2 DATA 1965-2021'!AB186-'Q2 DATA 1965-2021'!AM186</f>
        <v>-8.18</v>
      </c>
      <c r="AG203" s="47">
        <v>-8.1</v>
      </c>
      <c r="AH203" s="47">
        <v>0.87</v>
      </c>
      <c r="AT203" s="45">
        <v>197910</v>
      </c>
      <c r="AU203">
        <f>'Q2 DATA 1965-2021'!AC186-'Q2 DATA 1965-2021'!AM186</f>
        <v>-8.75</v>
      </c>
      <c r="AV203" s="47">
        <v>-8.1</v>
      </c>
      <c r="AW203" s="47">
        <v>0.87</v>
      </c>
      <c r="BI203" s="45">
        <v>197910</v>
      </c>
      <c r="BJ203">
        <f>'Q2 DATA 1965-2021'!AD186-'Q2 DATA 1965-2021'!AM186</f>
        <v>-11.54</v>
      </c>
      <c r="BK203" s="47">
        <v>-8.1</v>
      </c>
      <c r="BL203" s="47">
        <v>0.87</v>
      </c>
    </row>
    <row r="204" spans="1:64" x14ac:dyDescent="0.2">
      <c r="A204" s="45">
        <v>197911</v>
      </c>
      <c r="B204">
        <f>'Q2 DATA 1965-2021'!Z187-'Q2 DATA 1965-2021'!AM187</f>
        <v>6.59</v>
      </c>
      <c r="C204" s="47">
        <v>5.21</v>
      </c>
      <c r="D204" s="47">
        <v>0.99</v>
      </c>
      <c r="P204" s="45">
        <v>197911</v>
      </c>
      <c r="Q204">
        <f>'Q2 DATA 1965-2021'!AA187-'Q2 DATA 1965-2021'!AM187</f>
        <v>4.25</v>
      </c>
      <c r="R204" s="47">
        <v>5.21</v>
      </c>
      <c r="S204" s="47">
        <v>0.99</v>
      </c>
      <c r="AE204" s="45">
        <v>197911</v>
      </c>
      <c r="AF204">
        <f>'Q2 DATA 1965-2021'!AB187-'Q2 DATA 1965-2021'!AM187</f>
        <v>4.83</v>
      </c>
      <c r="AG204" s="47">
        <v>5.21</v>
      </c>
      <c r="AH204" s="47">
        <v>0.99</v>
      </c>
      <c r="AT204" s="45">
        <v>197911</v>
      </c>
      <c r="AU204">
        <f>'Q2 DATA 1965-2021'!AC187-'Q2 DATA 1965-2021'!AM187</f>
        <v>5.72</v>
      </c>
      <c r="AV204" s="47">
        <v>5.21</v>
      </c>
      <c r="AW204" s="47">
        <v>0.99</v>
      </c>
      <c r="BI204" s="45">
        <v>197911</v>
      </c>
      <c r="BJ204">
        <f>'Q2 DATA 1965-2021'!AD187-'Q2 DATA 1965-2021'!AM187</f>
        <v>3.0299999999999994</v>
      </c>
      <c r="BK204" s="47">
        <v>5.21</v>
      </c>
      <c r="BL204" s="47">
        <v>0.99</v>
      </c>
    </row>
    <row r="205" spans="1:64" x14ac:dyDescent="0.2">
      <c r="A205" s="45">
        <v>197912</v>
      </c>
      <c r="B205">
        <f>'Q2 DATA 1965-2021'!Z188-'Q2 DATA 1965-2021'!AM188</f>
        <v>2.4500000000000002</v>
      </c>
      <c r="C205" s="47">
        <v>1.79</v>
      </c>
      <c r="D205" s="47">
        <v>0.95</v>
      </c>
      <c r="P205" s="45">
        <v>197912</v>
      </c>
      <c r="Q205">
        <f>'Q2 DATA 1965-2021'!AA188-'Q2 DATA 1965-2021'!AM188</f>
        <v>0.38000000000000012</v>
      </c>
      <c r="R205" s="47">
        <v>1.79</v>
      </c>
      <c r="S205" s="47">
        <v>0.95</v>
      </c>
      <c r="AE205" s="45">
        <v>197912</v>
      </c>
      <c r="AF205">
        <f>'Q2 DATA 1965-2021'!AB188-'Q2 DATA 1965-2021'!AM188</f>
        <v>1.99</v>
      </c>
      <c r="AG205" s="47">
        <v>1.79</v>
      </c>
      <c r="AH205" s="47">
        <v>0.95</v>
      </c>
      <c r="AT205" s="45">
        <v>197912</v>
      </c>
      <c r="AU205">
        <f>'Q2 DATA 1965-2021'!AC188-'Q2 DATA 1965-2021'!AM188</f>
        <v>2.29</v>
      </c>
      <c r="AV205" s="47">
        <v>1.79</v>
      </c>
      <c r="AW205" s="47">
        <v>0.95</v>
      </c>
      <c r="BI205" s="45">
        <v>197912</v>
      </c>
      <c r="BJ205">
        <f>'Q2 DATA 1965-2021'!AD188-'Q2 DATA 1965-2021'!AM188</f>
        <v>1.3800000000000001</v>
      </c>
      <c r="BK205" s="47">
        <v>1.79</v>
      </c>
      <c r="BL205" s="47">
        <v>0.95</v>
      </c>
    </row>
    <row r="206" spans="1:64" x14ac:dyDescent="0.2">
      <c r="A206" s="45">
        <v>198001</v>
      </c>
      <c r="B206">
        <f>'Q2 DATA 1965-2021'!Z189-'Q2 DATA 1965-2021'!AM189</f>
        <v>3.5700000000000003</v>
      </c>
      <c r="C206" s="47">
        <v>5.51</v>
      </c>
      <c r="D206" s="47">
        <v>0.8</v>
      </c>
      <c r="P206" s="45">
        <v>198001</v>
      </c>
      <c r="Q206">
        <f>'Q2 DATA 1965-2021'!AA189-'Q2 DATA 1965-2021'!AM189</f>
        <v>6.26</v>
      </c>
      <c r="R206" s="47">
        <v>5.51</v>
      </c>
      <c r="S206" s="47">
        <v>0.8</v>
      </c>
      <c r="AE206" s="45">
        <v>198001</v>
      </c>
      <c r="AF206">
        <f>'Q2 DATA 1965-2021'!AB189-'Q2 DATA 1965-2021'!AM189</f>
        <v>5.12</v>
      </c>
      <c r="AG206" s="47">
        <v>5.51</v>
      </c>
      <c r="AH206" s="47">
        <v>0.8</v>
      </c>
      <c r="AT206" s="45">
        <v>198001</v>
      </c>
      <c r="AU206">
        <f>'Q2 DATA 1965-2021'!AC189-'Q2 DATA 1965-2021'!AM189</f>
        <v>5.33</v>
      </c>
      <c r="AV206" s="47">
        <v>5.51</v>
      </c>
      <c r="AW206" s="47">
        <v>0.8</v>
      </c>
      <c r="BI206" s="45">
        <v>198001</v>
      </c>
      <c r="BJ206">
        <f>'Q2 DATA 1965-2021'!AD189-'Q2 DATA 1965-2021'!AM189</f>
        <v>6.65</v>
      </c>
      <c r="BK206" s="47">
        <v>5.51</v>
      </c>
      <c r="BL206" s="47">
        <v>0.8</v>
      </c>
    </row>
    <row r="207" spans="1:64" x14ac:dyDescent="0.2">
      <c r="A207" s="45">
        <v>198002</v>
      </c>
      <c r="B207">
        <f>'Q2 DATA 1965-2021'!Z190-'Q2 DATA 1965-2021'!AM190</f>
        <v>-3.24</v>
      </c>
      <c r="C207" s="47">
        <v>-1.22</v>
      </c>
      <c r="D207" s="47">
        <v>0.89</v>
      </c>
      <c r="P207" s="45">
        <v>198002</v>
      </c>
      <c r="Q207">
        <f>'Q2 DATA 1965-2021'!AA190-'Q2 DATA 1965-2021'!AM190</f>
        <v>0.39</v>
      </c>
      <c r="R207" s="47">
        <v>-1.22</v>
      </c>
      <c r="S207" s="47">
        <v>0.89</v>
      </c>
      <c r="AE207" s="45">
        <v>198002</v>
      </c>
      <c r="AF207">
        <f>'Q2 DATA 1965-2021'!AB190-'Q2 DATA 1965-2021'!AM190</f>
        <v>0.86</v>
      </c>
      <c r="AG207" s="47">
        <v>-1.22</v>
      </c>
      <c r="AH207" s="47">
        <v>0.89</v>
      </c>
      <c r="AT207" s="45">
        <v>198002</v>
      </c>
      <c r="AU207">
        <f>'Q2 DATA 1965-2021'!AC190-'Q2 DATA 1965-2021'!AM190</f>
        <v>-1.6400000000000001</v>
      </c>
      <c r="AV207" s="47">
        <v>-1.22</v>
      </c>
      <c r="AW207" s="47">
        <v>0.89</v>
      </c>
      <c r="BI207" s="45">
        <v>198002</v>
      </c>
      <c r="BJ207">
        <f>'Q2 DATA 1965-2021'!AD190-'Q2 DATA 1965-2021'!AM190</f>
        <v>-5.5699999999999994</v>
      </c>
      <c r="BK207" s="47">
        <v>-1.22</v>
      </c>
      <c r="BL207" s="47">
        <v>0.89</v>
      </c>
    </row>
    <row r="208" spans="1:64" x14ac:dyDescent="0.2">
      <c r="A208" s="45">
        <v>198003</v>
      </c>
      <c r="B208">
        <f>'Q2 DATA 1965-2021'!Z191-'Q2 DATA 1965-2021'!AM191</f>
        <v>-11.68</v>
      </c>
      <c r="C208" s="47">
        <v>-12.9</v>
      </c>
      <c r="D208" s="47">
        <v>1.21</v>
      </c>
      <c r="P208" s="45">
        <v>198003</v>
      </c>
      <c r="Q208">
        <f>'Q2 DATA 1965-2021'!AA191-'Q2 DATA 1965-2021'!AM191</f>
        <v>-11.98</v>
      </c>
      <c r="R208" s="47">
        <v>-12.9</v>
      </c>
      <c r="S208" s="47">
        <v>1.21</v>
      </c>
      <c r="AE208" s="45">
        <v>198003</v>
      </c>
      <c r="AF208">
        <f>'Q2 DATA 1965-2021'!AB191-'Q2 DATA 1965-2021'!AM191</f>
        <v>-13.36</v>
      </c>
      <c r="AG208" s="47">
        <v>-12.9</v>
      </c>
      <c r="AH208" s="47">
        <v>1.21</v>
      </c>
      <c r="AT208" s="45">
        <v>198003</v>
      </c>
      <c r="AU208">
        <f>'Q2 DATA 1965-2021'!AC191-'Q2 DATA 1965-2021'!AM191</f>
        <v>-13.219999999999999</v>
      </c>
      <c r="AV208" s="47">
        <v>-12.9</v>
      </c>
      <c r="AW208" s="47">
        <v>1.21</v>
      </c>
      <c r="BI208" s="45">
        <v>198003</v>
      </c>
      <c r="BJ208">
        <f>'Q2 DATA 1965-2021'!AD191-'Q2 DATA 1965-2021'!AM191</f>
        <v>-12.73</v>
      </c>
      <c r="BK208" s="47">
        <v>-12.9</v>
      </c>
      <c r="BL208" s="47">
        <v>1.21</v>
      </c>
    </row>
    <row r="209" spans="1:64" x14ac:dyDescent="0.2">
      <c r="A209" s="45">
        <v>198004</v>
      </c>
      <c r="B209">
        <f>'Q2 DATA 1965-2021'!Z192-'Q2 DATA 1965-2021'!AM192</f>
        <v>2.9400000000000004</v>
      </c>
      <c r="C209" s="47">
        <v>3.97</v>
      </c>
      <c r="D209" s="47">
        <v>1.26</v>
      </c>
      <c r="P209" s="45">
        <v>198004</v>
      </c>
      <c r="Q209">
        <f>'Q2 DATA 1965-2021'!AA192-'Q2 DATA 1965-2021'!AM192</f>
        <v>3.5300000000000002</v>
      </c>
      <c r="R209" s="47">
        <v>3.97</v>
      </c>
      <c r="S209" s="47">
        <v>1.26</v>
      </c>
      <c r="AE209" s="45">
        <v>198004</v>
      </c>
      <c r="AF209">
        <f>'Q2 DATA 1965-2021'!AB192-'Q2 DATA 1965-2021'!AM192</f>
        <v>5.21</v>
      </c>
      <c r="AG209" s="47">
        <v>3.97</v>
      </c>
      <c r="AH209" s="47">
        <v>1.26</v>
      </c>
      <c r="AT209" s="45">
        <v>198004</v>
      </c>
      <c r="AU209">
        <f>'Q2 DATA 1965-2021'!AC192-'Q2 DATA 1965-2021'!AM192</f>
        <v>4.8900000000000006</v>
      </c>
      <c r="AV209" s="47">
        <v>3.97</v>
      </c>
      <c r="AW209" s="47">
        <v>1.26</v>
      </c>
      <c r="BI209" s="45">
        <v>198004</v>
      </c>
      <c r="BJ209">
        <f>'Q2 DATA 1965-2021'!AD192-'Q2 DATA 1965-2021'!AM192</f>
        <v>2.3099999999999996</v>
      </c>
      <c r="BK209" s="47">
        <v>3.97</v>
      </c>
      <c r="BL209" s="47">
        <v>1.26</v>
      </c>
    </row>
    <row r="210" spans="1:64" x14ac:dyDescent="0.2">
      <c r="A210" s="45">
        <v>198005</v>
      </c>
      <c r="B210">
        <f>'Q2 DATA 1965-2021'!Z193-'Q2 DATA 1965-2021'!AM193</f>
        <v>5.25</v>
      </c>
      <c r="C210" s="47">
        <v>5.26</v>
      </c>
      <c r="D210" s="47">
        <v>0.81</v>
      </c>
      <c r="P210" s="45">
        <v>198005</v>
      </c>
      <c r="Q210">
        <f>'Q2 DATA 1965-2021'!AA193-'Q2 DATA 1965-2021'!AM193</f>
        <v>4.5399999999999991</v>
      </c>
      <c r="R210" s="47">
        <v>5.26</v>
      </c>
      <c r="S210" s="47">
        <v>0.81</v>
      </c>
      <c r="AE210" s="45">
        <v>198005</v>
      </c>
      <c r="AF210">
        <f>'Q2 DATA 1965-2021'!AB193-'Q2 DATA 1965-2021'!AM193</f>
        <v>5.49</v>
      </c>
      <c r="AG210" s="47">
        <v>5.26</v>
      </c>
      <c r="AH210" s="47">
        <v>0.81</v>
      </c>
      <c r="AT210" s="45">
        <v>198005</v>
      </c>
      <c r="AU210">
        <f>'Q2 DATA 1965-2021'!AC193-'Q2 DATA 1965-2021'!AM193</f>
        <v>5.27</v>
      </c>
      <c r="AV210" s="47">
        <v>5.26</v>
      </c>
      <c r="AW210" s="47">
        <v>0.81</v>
      </c>
      <c r="BI210" s="45">
        <v>198005</v>
      </c>
      <c r="BJ210">
        <f>'Q2 DATA 1965-2021'!AD193-'Q2 DATA 1965-2021'!AM193</f>
        <v>6.3100000000000005</v>
      </c>
      <c r="BK210" s="47">
        <v>5.26</v>
      </c>
      <c r="BL210" s="47">
        <v>0.81</v>
      </c>
    </row>
    <row r="211" spans="1:64" x14ac:dyDescent="0.2">
      <c r="A211" s="45">
        <v>198006</v>
      </c>
      <c r="B211">
        <f>'Q2 DATA 1965-2021'!Z194-'Q2 DATA 1965-2021'!AM194</f>
        <v>2.8200000000000003</v>
      </c>
      <c r="C211" s="47">
        <v>3.06</v>
      </c>
      <c r="D211" s="47">
        <v>0.61</v>
      </c>
      <c r="P211" s="45">
        <v>198006</v>
      </c>
      <c r="Q211">
        <f>'Q2 DATA 1965-2021'!AA194-'Q2 DATA 1965-2021'!AM194</f>
        <v>2.41</v>
      </c>
      <c r="R211" s="47">
        <v>3.06</v>
      </c>
      <c r="S211" s="47">
        <v>0.61</v>
      </c>
      <c r="AE211" s="45">
        <v>198006</v>
      </c>
      <c r="AF211">
        <f>'Q2 DATA 1965-2021'!AB194-'Q2 DATA 1965-2021'!AM194</f>
        <v>2.92</v>
      </c>
      <c r="AG211" s="47">
        <v>3.06</v>
      </c>
      <c r="AH211" s="47">
        <v>0.61</v>
      </c>
      <c r="AT211" s="45">
        <v>198006</v>
      </c>
      <c r="AU211">
        <f>'Q2 DATA 1965-2021'!AC194-'Q2 DATA 1965-2021'!AM194</f>
        <v>3.4099999999999997</v>
      </c>
      <c r="AV211" s="47">
        <v>3.06</v>
      </c>
      <c r="AW211" s="47">
        <v>0.61</v>
      </c>
      <c r="BI211" s="45">
        <v>198006</v>
      </c>
      <c r="BJ211">
        <f>'Q2 DATA 1965-2021'!AD194-'Q2 DATA 1965-2021'!AM194</f>
        <v>2.37</v>
      </c>
      <c r="BK211" s="47">
        <v>3.06</v>
      </c>
      <c r="BL211" s="47">
        <v>0.61</v>
      </c>
    </row>
    <row r="212" spans="1:64" x14ac:dyDescent="0.2">
      <c r="A212" s="45">
        <v>198007</v>
      </c>
      <c r="B212">
        <f>'Q2 DATA 1965-2021'!Z195-'Q2 DATA 1965-2021'!AM195</f>
        <v>11.270000000000001</v>
      </c>
      <c r="C212" s="47">
        <v>6.49</v>
      </c>
      <c r="D212" s="47">
        <v>0.53</v>
      </c>
      <c r="P212" s="45">
        <v>198007</v>
      </c>
      <c r="Q212">
        <f>'Q2 DATA 1965-2021'!AA195-'Q2 DATA 1965-2021'!AM195</f>
        <v>7.3</v>
      </c>
      <c r="R212" s="47">
        <v>6.49</v>
      </c>
      <c r="S212" s="47">
        <v>0.53</v>
      </c>
      <c r="AE212" s="45">
        <v>198007</v>
      </c>
      <c r="AF212">
        <f>'Q2 DATA 1965-2021'!AB195-'Q2 DATA 1965-2021'!AM195</f>
        <v>3.7799999999999994</v>
      </c>
      <c r="AG212" s="47">
        <v>6.49</v>
      </c>
      <c r="AH212" s="47">
        <v>0.53</v>
      </c>
      <c r="AT212" s="45">
        <v>198007</v>
      </c>
      <c r="AU212">
        <f>'Q2 DATA 1965-2021'!AC195-'Q2 DATA 1965-2021'!AM195</f>
        <v>3.4799999999999995</v>
      </c>
      <c r="AV212" s="47">
        <v>6.49</v>
      </c>
      <c r="AW212" s="47">
        <v>0.53</v>
      </c>
      <c r="BI212" s="45">
        <v>198007</v>
      </c>
      <c r="BJ212">
        <f>'Q2 DATA 1965-2021'!AD195-'Q2 DATA 1965-2021'!AM195</f>
        <v>5.54</v>
      </c>
      <c r="BK212" s="47">
        <v>6.49</v>
      </c>
      <c r="BL212" s="47">
        <v>0.53</v>
      </c>
    </row>
    <row r="213" spans="1:64" x14ac:dyDescent="0.2">
      <c r="A213" s="45">
        <v>198008</v>
      </c>
      <c r="B213">
        <f>'Q2 DATA 1965-2021'!Z196-'Q2 DATA 1965-2021'!AM196</f>
        <v>2.9899999999999998</v>
      </c>
      <c r="C213" s="47">
        <v>1.8</v>
      </c>
      <c r="D213" s="47">
        <v>0.64</v>
      </c>
      <c r="P213" s="45">
        <v>198008</v>
      </c>
      <c r="Q213">
        <f>'Q2 DATA 1965-2021'!AA196-'Q2 DATA 1965-2021'!AM196</f>
        <v>1.23</v>
      </c>
      <c r="R213" s="47">
        <v>1.8</v>
      </c>
      <c r="S213" s="47">
        <v>0.64</v>
      </c>
      <c r="AE213" s="45">
        <v>198008</v>
      </c>
      <c r="AF213">
        <f>'Q2 DATA 1965-2021'!AB196-'Q2 DATA 1965-2021'!AM196</f>
        <v>1.46</v>
      </c>
      <c r="AG213" s="47">
        <v>1.8</v>
      </c>
      <c r="AH213" s="47">
        <v>0.64</v>
      </c>
      <c r="AT213" s="45">
        <v>198008</v>
      </c>
      <c r="AU213">
        <f>'Q2 DATA 1965-2021'!AC196-'Q2 DATA 1965-2021'!AM196</f>
        <v>-0.18</v>
      </c>
      <c r="AV213" s="47">
        <v>1.8</v>
      </c>
      <c r="AW213" s="47">
        <v>0.64</v>
      </c>
      <c r="BI213" s="45">
        <v>198008</v>
      </c>
      <c r="BJ213">
        <f>'Q2 DATA 1965-2021'!AD196-'Q2 DATA 1965-2021'!AM196</f>
        <v>2.6</v>
      </c>
      <c r="BK213" s="47">
        <v>1.8</v>
      </c>
      <c r="BL213" s="47">
        <v>0.64</v>
      </c>
    </row>
    <row r="214" spans="1:64" x14ac:dyDescent="0.2">
      <c r="A214" s="45">
        <v>198009</v>
      </c>
      <c r="B214">
        <f>'Q2 DATA 1965-2021'!Z197-'Q2 DATA 1965-2021'!AM197</f>
        <v>3.59</v>
      </c>
      <c r="C214" s="47">
        <v>2.19</v>
      </c>
      <c r="D214" s="47">
        <v>0.75</v>
      </c>
      <c r="P214" s="45">
        <v>198009</v>
      </c>
      <c r="Q214">
        <f>'Q2 DATA 1965-2021'!AA197-'Q2 DATA 1965-2021'!AM197</f>
        <v>3.62</v>
      </c>
      <c r="R214" s="47">
        <v>2.19</v>
      </c>
      <c r="S214" s="47">
        <v>0.75</v>
      </c>
      <c r="AE214" s="45">
        <v>198009</v>
      </c>
      <c r="AF214">
        <f>'Q2 DATA 1965-2021'!AB197-'Q2 DATA 1965-2021'!AM197</f>
        <v>0.55000000000000004</v>
      </c>
      <c r="AG214" s="47">
        <v>2.19</v>
      </c>
      <c r="AH214" s="47">
        <v>0.75</v>
      </c>
      <c r="AT214" s="45">
        <v>198009</v>
      </c>
      <c r="AU214">
        <f>'Q2 DATA 1965-2021'!AC197-'Q2 DATA 1965-2021'!AM197</f>
        <v>1.2599999999999998</v>
      </c>
      <c r="AV214" s="47">
        <v>2.19</v>
      </c>
      <c r="AW214" s="47">
        <v>0.75</v>
      </c>
      <c r="BI214" s="45">
        <v>198009</v>
      </c>
      <c r="BJ214">
        <f>'Q2 DATA 1965-2021'!AD197-'Q2 DATA 1965-2021'!AM197</f>
        <v>1.4700000000000002</v>
      </c>
      <c r="BK214" s="47">
        <v>2.19</v>
      </c>
      <c r="BL214" s="47">
        <v>0.75</v>
      </c>
    </row>
    <row r="215" spans="1:64" x14ac:dyDescent="0.2">
      <c r="A215" s="45">
        <v>198010</v>
      </c>
      <c r="B215">
        <f>'Q2 DATA 1965-2021'!Z198-'Q2 DATA 1965-2021'!AM198</f>
        <v>1.0999999999999999</v>
      </c>
      <c r="C215" s="47">
        <v>1.06</v>
      </c>
      <c r="D215" s="47">
        <v>0.95</v>
      </c>
      <c r="P215" s="45">
        <v>198010</v>
      </c>
      <c r="Q215">
        <f>'Q2 DATA 1965-2021'!AA198-'Q2 DATA 1965-2021'!AM198</f>
        <v>3.1099999999999994</v>
      </c>
      <c r="R215" s="47">
        <v>1.06</v>
      </c>
      <c r="S215" s="47">
        <v>0.95</v>
      </c>
      <c r="AE215" s="45">
        <v>198010</v>
      </c>
      <c r="AF215">
        <f>'Q2 DATA 1965-2021'!AB198-'Q2 DATA 1965-2021'!AM198</f>
        <v>-0.86</v>
      </c>
      <c r="AG215" s="47">
        <v>1.06</v>
      </c>
      <c r="AH215" s="47">
        <v>0.95</v>
      </c>
      <c r="AT215" s="45">
        <v>198010</v>
      </c>
      <c r="AU215">
        <f>'Q2 DATA 1965-2021'!AC198-'Q2 DATA 1965-2021'!AM198</f>
        <v>1.28</v>
      </c>
      <c r="AV215" s="47">
        <v>1.06</v>
      </c>
      <c r="AW215" s="47">
        <v>0.95</v>
      </c>
      <c r="BI215" s="45">
        <v>198010</v>
      </c>
      <c r="BJ215">
        <f>'Q2 DATA 1965-2021'!AD198-'Q2 DATA 1965-2021'!AM198</f>
        <v>0.41000000000000014</v>
      </c>
      <c r="BK215" s="47">
        <v>1.06</v>
      </c>
      <c r="BL215" s="47">
        <v>0.95</v>
      </c>
    </row>
    <row r="216" spans="1:64" x14ac:dyDescent="0.2">
      <c r="A216" s="45">
        <v>198011</v>
      </c>
      <c r="B216">
        <f>'Q2 DATA 1965-2021'!Z199-'Q2 DATA 1965-2021'!AM199</f>
        <v>11.489999999999998</v>
      </c>
      <c r="C216" s="47">
        <v>9.59</v>
      </c>
      <c r="D216" s="47">
        <v>0.96</v>
      </c>
      <c r="P216" s="45">
        <v>198011</v>
      </c>
      <c r="Q216">
        <f>'Q2 DATA 1965-2021'!AA199-'Q2 DATA 1965-2021'!AM199</f>
        <v>10.829999999999998</v>
      </c>
      <c r="R216" s="47">
        <v>9.59</v>
      </c>
      <c r="S216" s="47">
        <v>0.96</v>
      </c>
      <c r="AE216" s="45">
        <v>198011</v>
      </c>
      <c r="AF216">
        <f>'Q2 DATA 1965-2021'!AB199-'Q2 DATA 1965-2021'!AM199</f>
        <v>7.55</v>
      </c>
      <c r="AG216" s="47">
        <v>9.59</v>
      </c>
      <c r="AH216" s="47">
        <v>0.96</v>
      </c>
      <c r="AT216" s="45">
        <v>198011</v>
      </c>
      <c r="AU216">
        <f>'Q2 DATA 1965-2021'!AC199-'Q2 DATA 1965-2021'!AM199</f>
        <v>10.59</v>
      </c>
      <c r="AV216" s="47">
        <v>9.59</v>
      </c>
      <c r="AW216" s="47">
        <v>0.96</v>
      </c>
      <c r="BI216" s="45">
        <v>198011</v>
      </c>
      <c r="BJ216">
        <f>'Q2 DATA 1965-2021'!AD199-'Q2 DATA 1965-2021'!AM199</f>
        <v>7.06</v>
      </c>
      <c r="BK216" s="47">
        <v>9.59</v>
      </c>
      <c r="BL216" s="47">
        <v>0.96</v>
      </c>
    </row>
    <row r="217" spans="1:64" x14ac:dyDescent="0.2">
      <c r="A217" s="45">
        <v>198012</v>
      </c>
      <c r="B217">
        <f>'Q2 DATA 1965-2021'!Z200-'Q2 DATA 1965-2021'!AM200</f>
        <v>-3.31</v>
      </c>
      <c r="C217" s="47">
        <v>-4.5199999999999996</v>
      </c>
      <c r="D217" s="47">
        <v>1.31</v>
      </c>
      <c r="P217" s="45">
        <v>198012</v>
      </c>
      <c r="Q217">
        <f>'Q2 DATA 1965-2021'!AA200-'Q2 DATA 1965-2021'!AM200</f>
        <v>-6.0600000000000005</v>
      </c>
      <c r="R217" s="47">
        <v>-4.5199999999999996</v>
      </c>
      <c r="S217" s="47">
        <v>1.31</v>
      </c>
      <c r="AE217" s="45">
        <v>198012</v>
      </c>
      <c r="AF217">
        <f>'Q2 DATA 1965-2021'!AB200-'Q2 DATA 1965-2021'!AM200</f>
        <v>-2.42</v>
      </c>
      <c r="AG217" s="47">
        <v>-4.5199999999999996</v>
      </c>
      <c r="AH217" s="47">
        <v>1.31</v>
      </c>
      <c r="AT217" s="45">
        <v>198012</v>
      </c>
      <c r="AU217">
        <f>'Q2 DATA 1965-2021'!AC200-'Q2 DATA 1965-2021'!AM200</f>
        <v>-5.3100000000000005</v>
      </c>
      <c r="AV217" s="47">
        <v>-4.5199999999999996</v>
      </c>
      <c r="AW217" s="47">
        <v>1.31</v>
      </c>
      <c r="BI217" s="45">
        <v>198012</v>
      </c>
      <c r="BJ217">
        <f>'Q2 DATA 1965-2021'!AD200-'Q2 DATA 1965-2021'!AM200</f>
        <v>-4.38</v>
      </c>
      <c r="BK217" s="47">
        <v>-4.5199999999999996</v>
      </c>
      <c r="BL217" s="47">
        <v>1.31</v>
      </c>
    </row>
    <row r="218" spans="1:64" x14ac:dyDescent="0.2">
      <c r="A218" s="45">
        <v>198101</v>
      </c>
      <c r="B218">
        <f>'Q2 DATA 1965-2021'!Z201-'Q2 DATA 1965-2021'!AM201</f>
        <v>-7.45</v>
      </c>
      <c r="C218" s="47">
        <v>-5.04</v>
      </c>
      <c r="D218" s="47">
        <v>1.04</v>
      </c>
      <c r="P218" s="45">
        <v>198101</v>
      </c>
      <c r="Q218">
        <f>'Q2 DATA 1965-2021'!AA201-'Q2 DATA 1965-2021'!AM201</f>
        <v>-6.47</v>
      </c>
      <c r="R218" s="47">
        <v>-5.04</v>
      </c>
      <c r="S218" s="47">
        <v>1.04</v>
      </c>
      <c r="AE218" s="45">
        <v>198101</v>
      </c>
      <c r="AF218">
        <f>'Q2 DATA 1965-2021'!AB201-'Q2 DATA 1965-2021'!AM201</f>
        <v>-2.5300000000000002</v>
      </c>
      <c r="AG218" s="47">
        <v>-5.04</v>
      </c>
      <c r="AH218" s="47">
        <v>1.04</v>
      </c>
      <c r="AT218" s="45">
        <v>198101</v>
      </c>
      <c r="AU218">
        <f>'Q2 DATA 1965-2021'!AC201-'Q2 DATA 1965-2021'!AM201</f>
        <v>-4.0199999999999996</v>
      </c>
      <c r="AV218" s="47">
        <v>-5.04</v>
      </c>
      <c r="AW218" s="47">
        <v>1.04</v>
      </c>
      <c r="BI218" s="45">
        <v>198101</v>
      </c>
      <c r="BJ218">
        <f>'Q2 DATA 1965-2021'!AD201-'Q2 DATA 1965-2021'!AM201</f>
        <v>-3.96</v>
      </c>
      <c r="BK218" s="47">
        <v>-5.04</v>
      </c>
      <c r="BL218" s="47">
        <v>1.04</v>
      </c>
    </row>
    <row r="219" spans="1:64" x14ac:dyDescent="0.2">
      <c r="A219" s="45">
        <v>198102</v>
      </c>
      <c r="B219">
        <f>'Q2 DATA 1965-2021'!Z202-'Q2 DATA 1965-2021'!AM202</f>
        <v>0.82999999999999985</v>
      </c>
      <c r="C219" s="47">
        <v>0.56999999999999995</v>
      </c>
      <c r="D219" s="47">
        <v>1.07</v>
      </c>
      <c r="P219" s="45">
        <v>198102</v>
      </c>
      <c r="Q219">
        <f>'Q2 DATA 1965-2021'!AA202-'Q2 DATA 1965-2021'!AM202</f>
        <v>1.84</v>
      </c>
      <c r="R219" s="47">
        <v>0.56999999999999995</v>
      </c>
      <c r="S219" s="47">
        <v>1.07</v>
      </c>
      <c r="AE219" s="45">
        <v>198102</v>
      </c>
      <c r="AF219">
        <f>'Q2 DATA 1965-2021'!AB202-'Q2 DATA 1965-2021'!AM202</f>
        <v>0.67999999999999994</v>
      </c>
      <c r="AG219" s="47">
        <v>0.56999999999999995</v>
      </c>
      <c r="AH219" s="47">
        <v>1.07</v>
      </c>
      <c r="AT219" s="45">
        <v>198102</v>
      </c>
      <c r="AU219">
        <f>'Q2 DATA 1965-2021'!AC202-'Q2 DATA 1965-2021'!AM202</f>
        <v>-0.9900000000000001</v>
      </c>
      <c r="AV219" s="47">
        <v>0.56999999999999995</v>
      </c>
      <c r="AW219" s="47">
        <v>1.07</v>
      </c>
      <c r="BI219" s="45">
        <v>198102</v>
      </c>
      <c r="BJ219">
        <f>'Q2 DATA 1965-2021'!AD202-'Q2 DATA 1965-2021'!AM202</f>
        <v>1.51</v>
      </c>
      <c r="BK219" s="47">
        <v>0.56999999999999995</v>
      </c>
      <c r="BL219" s="47">
        <v>1.07</v>
      </c>
    </row>
    <row r="220" spans="1:64" x14ac:dyDescent="0.2">
      <c r="A220" s="45">
        <v>198103</v>
      </c>
      <c r="B220">
        <f>'Q2 DATA 1965-2021'!Z203-'Q2 DATA 1965-2021'!AM203</f>
        <v>3.4000000000000004</v>
      </c>
      <c r="C220" s="47">
        <v>3.56</v>
      </c>
      <c r="D220" s="47">
        <v>1.21</v>
      </c>
      <c r="P220" s="45">
        <v>198103</v>
      </c>
      <c r="Q220">
        <f>'Q2 DATA 1965-2021'!AA203-'Q2 DATA 1965-2021'!AM203</f>
        <v>3.41</v>
      </c>
      <c r="R220" s="47">
        <v>3.56</v>
      </c>
      <c r="S220" s="47">
        <v>1.21</v>
      </c>
      <c r="AE220" s="45">
        <v>198103</v>
      </c>
      <c r="AF220">
        <f>'Q2 DATA 1965-2021'!AB203-'Q2 DATA 1965-2021'!AM203</f>
        <v>3.2300000000000004</v>
      </c>
      <c r="AG220" s="47">
        <v>3.56</v>
      </c>
      <c r="AH220" s="47">
        <v>1.21</v>
      </c>
      <c r="AT220" s="45">
        <v>198103</v>
      </c>
      <c r="AU220">
        <f>'Q2 DATA 1965-2021'!AC203-'Q2 DATA 1965-2021'!AM203</f>
        <v>1.27</v>
      </c>
      <c r="AV220" s="47">
        <v>3.56</v>
      </c>
      <c r="AW220" s="47">
        <v>1.21</v>
      </c>
      <c r="BI220" s="45">
        <v>198103</v>
      </c>
      <c r="BJ220">
        <f>'Q2 DATA 1965-2021'!AD203-'Q2 DATA 1965-2021'!AM203</f>
        <v>5.32</v>
      </c>
      <c r="BK220" s="47">
        <v>3.56</v>
      </c>
      <c r="BL220" s="47">
        <v>1.21</v>
      </c>
    </row>
    <row r="221" spans="1:64" x14ac:dyDescent="0.2">
      <c r="A221" s="45">
        <v>198104</v>
      </c>
      <c r="B221">
        <f>'Q2 DATA 1965-2021'!Z204-'Q2 DATA 1965-2021'!AM204</f>
        <v>-2.41</v>
      </c>
      <c r="C221" s="47">
        <v>-2.11</v>
      </c>
      <c r="D221" s="47">
        <v>1.08</v>
      </c>
      <c r="P221" s="45">
        <v>198104</v>
      </c>
      <c r="Q221">
        <f>'Q2 DATA 1965-2021'!AA204-'Q2 DATA 1965-2021'!AM204</f>
        <v>-4.13</v>
      </c>
      <c r="R221" s="47">
        <v>-2.11</v>
      </c>
      <c r="S221" s="47">
        <v>1.08</v>
      </c>
      <c r="AE221" s="45">
        <v>198104</v>
      </c>
      <c r="AF221">
        <f>'Q2 DATA 1965-2021'!AB204-'Q2 DATA 1965-2021'!AM204</f>
        <v>-1.2000000000000002</v>
      </c>
      <c r="AG221" s="47">
        <v>-2.11</v>
      </c>
      <c r="AH221" s="47">
        <v>1.08</v>
      </c>
      <c r="AT221" s="45">
        <v>198104</v>
      </c>
      <c r="AU221">
        <f>'Q2 DATA 1965-2021'!AC204-'Q2 DATA 1965-2021'!AM204</f>
        <v>-0.82000000000000006</v>
      </c>
      <c r="AV221" s="47">
        <v>-2.11</v>
      </c>
      <c r="AW221" s="47">
        <v>1.08</v>
      </c>
      <c r="BI221" s="45">
        <v>198104</v>
      </c>
      <c r="BJ221">
        <f>'Q2 DATA 1965-2021'!AD204-'Q2 DATA 1965-2021'!AM204</f>
        <v>-0.71000000000000008</v>
      </c>
      <c r="BK221" s="47">
        <v>-2.11</v>
      </c>
      <c r="BL221" s="47">
        <v>1.08</v>
      </c>
    </row>
    <row r="222" spans="1:64" x14ac:dyDescent="0.2">
      <c r="A222" s="45">
        <v>198105</v>
      </c>
      <c r="B222">
        <f>'Q2 DATA 1965-2021'!Z205-'Q2 DATA 1965-2021'!AM205</f>
        <v>1.63</v>
      </c>
      <c r="C222" s="47">
        <v>0.11</v>
      </c>
      <c r="D222" s="47">
        <v>1.1499999999999999</v>
      </c>
      <c r="P222" s="45">
        <v>198105</v>
      </c>
      <c r="Q222">
        <f>'Q2 DATA 1965-2021'!AA205-'Q2 DATA 1965-2021'!AM205</f>
        <v>-2.41</v>
      </c>
      <c r="R222" s="47">
        <v>0.11</v>
      </c>
      <c r="S222" s="47">
        <v>1.1499999999999999</v>
      </c>
      <c r="AE222" s="45">
        <v>198105</v>
      </c>
      <c r="AF222">
        <f>'Q2 DATA 1965-2021'!AB205-'Q2 DATA 1965-2021'!AM205</f>
        <v>1.5500000000000003</v>
      </c>
      <c r="AG222" s="47">
        <v>0.11</v>
      </c>
      <c r="AH222" s="47">
        <v>1.1499999999999999</v>
      </c>
      <c r="AT222" s="45">
        <v>198105</v>
      </c>
      <c r="AU222">
        <f>'Q2 DATA 1965-2021'!AC205-'Q2 DATA 1965-2021'!AM205</f>
        <v>-1.1599999999999999</v>
      </c>
      <c r="AV222" s="47">
        <v>0.11</v>
      </c>
      <c r="AW222" s="47">
        <v>1.1499999999999999</v>
      </c>
      <c r="BI222" s="45">
        <v>198105</v>
      </c>
      <c r="BJ222">
        <f>'Q2 DATA 1965-2021'!AD205-'Q2 DATA 1965-2021'!AM205</f>
        <v>9.000000000000008E-2</v>
      </c>
      <c r="BK222" s="47">
        <v>0.11</v>
      </c>
      <c r="BL222" s="47">
        <v>1.1499999999999999</v>
      </c>
    </row>
    <row r="223" spans="1:64" x14ac:dyDescent="0.2">
      <c r="A223" s="45">
        <v>198106</v>
      </c>
      <c r="B223">
        <f>'Q2 DATA 1965-2021'!Z206-'Q2 DATA 1965-2021'!AM206</f>
        <v>-6.8699999999999992</v>
      </c>
      <c r="C223" s="47">
        <v>-2.36</v>
      </c>
      <c r="D223" s="47">
        <v>1.35</v>
      </c>
      <c r="P223" s="45">
        <v>198106</v>
      </c>
      <c r="Q223">
        <f>'Q2 DATA 1965-2021'!AA206-'Q2 DATA 1965-2021'!AM206</f>
        <v>-1</v>
      </c>
      <c r="R223" s="47">
        <v>-2.36</v>
      </c>
      <c r="S223" s="47">
        <v>1.35</v>
      </c>
      <c r="AE223" s="45">
        <v>198106</v>
      </c>
      <c r="AF223">
        <f>'Q2 DATA 1965-2021'!AB206-'Q2 DATA 1965-2021'!AM206</f>
        <v>-0.24</v>
      </c>
      <c r="AG223" s="47">
        <v>-2.36</v>
      </c>
      <c r="AH223" s="47">
        <v>1.35</v>
      </c>
      <c r="AT223" s="45">
        <v>198106</v>
      </c>
      <c r="AU223">
        <f>'Q2 DATA 1965-2021'!AC206-'Q2 DATA 1965-2021'!AM206</f>
        <v>0.57999999999999985</v>
      </c>
      <c r="AV223" s="47">
        <v>-2.36</v>
      </c>
      <c r="AW223" s="47">
        <v>1.35</v>
      </c>
      <c r="BI223" s="45">
        <v>198106</v>
      </c>
      <c r="BJ223">
        <f>'Q2 DATA 1965-2021'!AD206-'Q2 DATA 1965-2021'!AM206</f>
        <v>-1.1100000000000001</v>
      </c>
      <c r="BK223" s="47">
        <v>-2.36</v>
      </c>
      <c r="BL223" s="47">
        <v>1.35</v>
      </c>
    </row>
    <row r="224" spans="1:64" x14ac:dyDescent="0.2">
      <c r="A224" s="45">
        <v>198107</v>
      </c>
      <c r="B224">
        <f>'Q2 DATA 1965-2021'!Z207-'Q2 DATA 1965-2021'!AM207</f>
        <v>-0.77</v>
      </c>
      <c r="C224" s="47">
        <v>-1.54</v>
      </c>
      <c r="D224" s="47">
        <v>1.24</v>
      </c>
      <c r="P224" s="45">
        <v>198107</v>
      </c>
      <c r="Q224">
        <f>'Q2 DATA 1965-2021'!AA207-'Q2 DATA 1965-2021'!AM207</f>
        <v>-1.6400000000000001</v>
      </c>
      <c r="R224" s="47">
        <v>-1.54</v>
      </c>
      <c r="S224" s="47">
        <v>1.24</v>
      </c>
      <c r="AE224" s="45">
        <v>198107</v>
      </c>
      <c r="AF224">
        <f>'Q2 DATA 1965-2021'!AB207-'Q2 DATA 1965-2021'!AM207</f>
        <v>-1.38</v>
      </c>
      <c r="AG224" s="47">
        <v>-1.54</v>
      </c>
      <c r="AH224" s="47">
        <v>1.24</v>
      </c>
      <c r="AT224" s="45">
        <v>198107</v>
      </c>
      <c r="AU224">
        <f>'Q2 DATA 1965-2021'!AC207-'Q2 DATA 1965-2021'!AM207</f>
        <v>-0.69</v>
      </c>
      <c r="AV224" s="47">
        <v>-1.54</v>
      </c>
      <c r="AW224" s="47">
        <v>1.24</v>
      </c>
      <c r="BI224" s="45">
        <v>198107</v>
      </c>
      <c r="BJ224">
        <f>'Q2 DATA 1965-2021'!AD207-'Q2 DATA 1965-2021'!AM207</f>
        <v>-2.88</v>
      </c>
      <c r="BK224" s="47">
        <v>-1.54</v>
      </c>
      <c r="BL224" s="47">
        <v>1.24</v>
      </c>
    </row>
    <row r="225" spans="1:64" x14ac:dyDescent="0.2">
      <c r="A225" s="45">
        <v>198108</v>
      </c>
      <c r="B225">
        <f>'Q2 DATA 1965-2021'!Z208-'Q2 DATA 1965-2021'!AM208</f>
        <v>-9.94</v>
      </c>
      <c r="C225" s="47">
        <v>-7.04</v>
      </c>
      <c r="D225" s="47">
        <v>1.28</v>
      </c>
      <c r="P225" s="45">
        <v>198108</v>
      </c>
      <c r="Q225">
        <f>'Q2 DATA 1965-2021'!AA208-'Q2 DATA 1965-2021'!AM208</f>
        <v>-7.2200000000000006</v>
      </c>
      <c r="R225" s="47">
        <v>-7.04</v>
      </c>
      <c r="S225" s="47">
        <v>1.28</v>
      </c>
      <c r="AE225" s="45">
        <v>198108</v>
      </c>
      <c r="AF225">
        <f>'Q2 DATA 1965-2021'!AB208-'Q2 DATA 1965-2021'!AM208</f>
        <v>-7.15</v>
      </c>
      <c r="AG225" s="47">
        <v>-7.04</v>
      </c>
      <c r="AH225" s="47">
        <v>1.28</v>
      </c>
      <c r="AT225" s="45">
        <v>198108</v>
      </c>
      <c r="AU225">
        <f>'Q2 DATA 1965-2021'!AC208-'Q2 DATA 1965-2021'!AM208</f>
        <v>-5.17</v>
      </c>
      <c r="AV225" s="47">
        <v>-7.04</v>
      </c>
      <c r="AW225" s="47">
        <v>1.28</v>
      </c>
      <c r="BI225" s="45">
        <v>198108</v>
      </c>
      <c r="BJ225">
        <f>'Q2 DATA 1965-2021'!AD208-'Q2 DATA 1965-2021'!AM208</f>
        <v>-5.09</v>
      </c>
      <c r="BK225" s="47">
        <v>-7.04</v>
      </c>
      <c r="BL225" s="47">
        <v>1.28</v>
      </c>
    </row>
    <row r="226" spans="1:64" x14ac:dyDescent="0.2">
      <c r="A226" s="45">
        <v>198109</v>
      </c>
      <c r="B226">
        <f>'Q2 DATA 1965-2021'!Z209-'Q2 DATA 1965-2021'!AM209</f>
        <v>-9.7000000000000011</v>
      </c>
      <c r="C226" s="47">
        <v>-7.17</v>
      </c>
      <c r="D226" s="47">
        <v>1.24</v>
      </c>
      <c r="P226" s="45">
        <v>198109</v>
      </c>
      <c r="Q226">
        <f>'Q2 DATA 1965-2021'!AA209-'Q2 DATA 1965-2021'!AM209</f>
        <v>-6.73</v>
      </c>
      <c r="R226" s="47">
        <v>-7.17</v>
      </c>
      <c r="S226" s="47">
        <v>1.24</v>
      </c>
      <c r="AE226" s="45">
        <v>198109</v>
      </c>
      <c r="AF226">
        <f>'Q2 DATA 1965-2021'!AB209-'Q2 DATA 1965-2021'!AM209</f>
        <v>-7.44</v>
      </c>
      <c r="AG226" s="47">
        <v>-7.17</v>
      </c>
      <c r="AH226" s="47">
        <v>1.24</v>
      </c>
      <c r="AT226" s="45">
        <v>198109</v>
      </c>
      <c r="AU226">
        <f>'Q2 DATA 1965-2021'!AC209-'Q2 DATA 1965-2021'!AM209</f>
        <v>-5.2</v>
      </c>
      <c r="AV226" s="47">
        <v>-7.17</v>
      </c>
      <c r="AW226" s="47">
        <v>1.24</v>
      </c>
      <c r="BI226" s="45">
        <v>198109</v>
      </c>
      <c r="BJ226">
        <f>'Q2 DATA 1965-2021'!AD209-'Q2 DATA 1965-2021'!AM209</f>
        <v>-5.0199999999999996</v>
      </c>
      <c r="BK226" s="47">
        <v>-7.17</v>
      </c>
      <c r="BL226" s="47">
        <v>1.24</v>
      </c>
    </row>
    <row r="227" spans="1:64" x14ac:dyDescent="0.2">
      <c r="A227" s="45">
        <v>198110</v>
      </c>
      <c r="B227">
        <f>'Q2 DATA 1965-2021'!Z210-'Q2 DATA 1965-2021'!AM210</f>
        <v>9.7100000000000009</v>
      </c>
      <c r="C227" s="47">
        <v>4.92</v>
      </c>
      <c r="D227" s="47">
        <v>1.21</v>
      </c>
      <c r="P227" s="45">
        <v>198110</v>
      </c>
      <c r="Q227">
        <f>'Q2 DATA 1965-2021'!AA210-'Q2 DATA 1965-2021'!AM210</f>
        <v>4.13</v>
      </c>
      <c r="R227" s="47">
        <v>4.92</v>
      </c>
      <c r="S227" s="47">
        <v>1.21</v>
      </c>
      <c r="AE227" s="45">
        <v>198110</v>
      </c>
      <c r="AF227">
        <f>'Q2 DATA 1965-2021'!AB210-'Q2 DATA 1965-2021'!AM210</f>
        <v>5.93</v>
      </c>
      <c r="AG227" s="47">
        <v>4.92</v>
      </c>
      <c r="AH227" s="47">
        <v>1.21</v>
      </c>
      <c r="AT227" s="45">
        <v>198110</v>
      </c>
      <c r="AU227">
        <f>'Q2 DATA 1965-2021'!AC210-'Q2 DATA 1965-2021'!AM210</f>
        <v>2.39</v>
      </c>
      <c r="AV227" s="47">
        <v>4.92</v>
      </c>
      <c r="AW227" s="47">
        <v>1.21</v>
      </c>
      <c r="BI227" s="45">
        <v>198110</v>
      </c>
      <c r="BJ227">
        <f>'Q2 DATA 1965-2021'!AD210-'Q2 DATA 1965-2021'!AM210</f>
        <v>4.6500000000000004</v>
      </c>
      <c r="BK227" s="47">
        <v>4.92</v>
      </c>
      <c r="BL227" s="47">
        <v>1.21</v>
      </c>
    </row>
    <row r="228" spans="1:64" x14ac:dyDescent="0.2">
      <c r="A228" s="45">
        <v>198111</v>
      </c>
      <c r="B228">
        <f>'Q2 DATA 1965-2021'!Z211-'Q2 DATA 1965-2021'!AM211</f>
        <v>1.4399999999999997</v>
      </c>
      <c r="C228" s="47">
        <v>3.36</v>
      </c>
      <c r="D228" s="47">
        <v>1.07</v>
      </c>
      <c r="P228" s="45">
        <v>198111</v>
      </c>
      <c r="Q228">
        <f>'Q2 DATA 1965-2021'!AA211-'Q2 DATA 1965-2021'!AM211</f>
        <v>4.41</v>
      </c>
      <c r="R228" s="47">
        <v>3.36</v>
      </c>
      <c r="S228" s="47">
        <v>1.07</v>
      </c>
      <c r="AE228" s="45">
        <v>198111</v>
      </c>
      <c r="AF228">
        <f>'Q2 DATA 1965-2021'!AB211-'Q2 DATA 1965-2021'!AM211</f>
        <v>3.62</v>
      </c>
      <c r="AG228" s="47">
        <v>3.36</v>
      </c>
      <c r="AH228" s="47">
        <v>1.07</v>
      </c>
      <c r="AT228" s="45">
        <v>198111</v>
      </c>
      <c r="AU228">
        <f>'Q2 DATA 1965-2021'!AC211-'Q2 DATA 1965-2021'!AM211</f>
        <v>3.17</v>
      </c>
      <c r="AV228" s="47">
        <v>3.36</v>
      </c>
      <c r="AW228" s="47">
        <v>1.07</v>
      </c>
      <c r="BI228" s="45">
        <v>198111</v>
      </c>
      <c r="BJ228">
        <f>'Q2 DATA 1965-2021'!AD211-'Q2 DATA 1965-2021'!AM211</f>
        <v>4.47</v>
      </c>
      <c r="BK228" s="47">
        <v>3.36</v>
      </c>
      <c r="BL228" s="47">
        <v>1.07</v>
      </c>
    </row>
    <row r="229" spans="1:64" x14ac:dyDescent="0.2">
      <c r="A229" s="45">
        <v>198112</v>
      </c>
      <c r="B229">
        <f>'Q2 DATA 1965-2021'!Z212-'Q2 DATA 1965-2021'!AM212</f>
        <v>-4.3099999999999996</v>
      </c>
      <c r="C229" s="47">
        <v>-3.65</v>
      </c>
      <c r="D229" s="47">
        <v>0.87</v>
      </c>
      <c r="P229" s="45">
        <v>198112</v>
      </c>
      <c r="Q229">
        <f>'Q2 DATA 1965-2021'!AA212-'Q2 DATA 1965-2021'!AM212</f>
        <v>-2.97</v>
      </c>
      <c r="R229" s="47">
        <v>-3.65</v>
      </c>
      <c r="S229" s="47">
        <v>0.87</v>
      </c>
      <c r="AE229" s="45">
        <v>198112</v>
      </c>
      <c r="AF229">
        <f>'Q2 DATA 1965-2021'!AB212-'Q2 DATA 1965-2021'!AM212</f>
        <v>-3.5</v>
      </c>
      <c r="AG229" s="47">
        <v>-3.65</v>
      </c>
      <c r="AH229" s="47">
        <v>0.87</v>
      </c>
      <c r="AT229" s="45">
        <v>198112</v>
      </c>
      <c r="AU229">
        <f>'Q2 DATA 1965-2021'!AC212-'Q2 DATA 1965-2021'!AM212</f>
        <v>-3.7800000000000002</v>
      </c>
      <c r="AV229" s="47">
        <v>-3.65</v>
      </c>
      <c r="AW229" s="47">
        <v>0.87</v>
      </c>
      <c r="BI229" s="45">
        <v>198112</v>
      </c>
      <c r="BJ229">
        <f>'Q2 DATA 1965-2021'!AD212-'Q2 DATA 1965-2021'!AM212</f>
        <v>-3.8200000000000003</v>
      </c>
      <c r="BK229" s="47">
        <v>-3.65</v>
      </c>
      <c r="BL229" s="47">
        <v>0.87</v>
      </c>
    </row>
    <row r="230" spans="1:64" x14ac:dyDescent="0.2">
      <c r="A230" s="45">
        <v>198201</v>
      </c>
      <c r="B230">
        <f>'Q2 DATA 1965-2021'!Z213-'Q2 DATA 1965-2021'!AM213</f>
        <v>-4.3600000000000003</v>
      </c>
      <c r="C230" s="47">
        <v>-3.24</v>
      </c>
      <c r="D230" s="47">
        <v>0.8</v>
      </c>
      <c r="P230" s="45">
        <v>198201</v>
      </c>
      <c r="Q230">
        <f>'Q2 DATA 1965-2021'!AA213-'Q2 DATA 1965-2021'!AM213</f>
        <v>-2.4299999999999997</v>
      </c>
      <c r="R230" s="47">
        <v>-3.24</v>
      </c>
      <c r="S230" s="47">
        <v>0.8</v>
      </c>
      <c r="AE230" s="45">
        <v>198201</v>
      </c>
      <c r="AF230">
        <f>'Q2 DATA 1965-2021'!AB213-'Q2 DATA 1965-2021'!AM213</f>
        <v>-4.0999999999999996</v>
      </c>
      <c r="AG230" s="47">
        <v>-3.24</v>
      </c>
      <c r="AH230" s="47">
        <v>0.8</v>
      </c>
      <c r="AT230" s="45">
        <v>198201</v>
      </c>
      <c r="AU230">
        <f>'Q2 DATA 1965-2021'!AC213-'Q2 DATA 1965-2021'!AM213</f>
        <v>-2.23</v>
      </c>
      <c r="AV230" s="47">
        <v>-3.24</v>
      </c>
      <c r="AW230" s="47">
        <v>0.8</v>
      </c>
      <c r="BI230" s="45">
        <v>198201</v>
      </c>
      <c r="BJ230">
        <f>'Q2 DATA 1965-2021'!AD213-'Q2 DATA 1965-2021'!AM213</f>
        <v>-2.44</v>
      </c>
      <c r="BK230" s="47">
        <v>-3.24</v>
      </c>
      <c r="BL230" s="47">
        <v>0.8</v>
      </c>
    </row>
    <row r="231" spans="1:64" x14ac:dyDescent="0.2">
      <c r="A231" s="45">
        <v>198202</v>
      </c>
      <c r="B231">
        <f>'Q2 DATA 1965-2021'!Z214-'Q2 DATA 1965-2021'!AM214</f>
        <v>-9.24</v>
      </c>
      <c r="C231" s="47">
        <v>-5.86</v>
      </c>
      <c r="D231" s="47">
        <v>0.92</v>
      </c>
      <c r="P231" s="45">
        <v>198202</v>
      </c>
      <c r="Q231">
        <f>'Q2 DATA 1965-2021'!AA214-'Q2 DATA 1965-2021'!AM214</f>
        <v>-6.62</v>
      </c>
      <c r="R231" s="47">
        <v>-5.86</v>
      </c>
      <c r="S231" s="47">
        <v>0.92</v>
      </c>
      <c r="AE231" s="45">
        <v>198202</v>
      </c>
      <c r="AF231">
        <f>'Q2 DATA 1965-2021'!AB214-'Q2 DATA 1965-2021'!AM214</f>
        <v>-6.18</v>
      </c>
      <c r="AG231" s="47">
        <v>-5.86</v>
      </c>
      <c r="AH231" s="47">
        <v>0.92</v>
      </c>
      <c r="AT231" s="45">
        <v>198202</v>
      </c>
      <c r="AU231">
        <f>'Q2 DATA 1965-2021'!AC214-'Q2 DATA 1965-2021'!AM214</f>
        <v>-3.73</v>
      </c>
      <c r="AV231" s="47">
        <v>-5.86</v>
      </c>
      <c r="AW231" s="47">
        <v>0.92</v>
      </c>
      <c r="BI231" s="45">
        <v>198202</v>
      </c>
      <c r="BJ231">
        <f>'Q2 DATA 1965-2021'!AD214-'Q2 DATA 1965-2021'!AM214</f>
        <v>-1.3800000000000001</v>
      </c>
      <c r="BK231" s="47">
        <v>-5.86</v>
      </c>
      <c r="BL231" s="47">
        <v>0.92</v>
      </c>
    </row>
    <row r="232" spans="1:64" x14ac:dyDescent="0.2">
      <c r="A232" s="45">
        <v>198203</v>
      </c>
      <c r="B232">
        <f>'Q2 DATA 1965-2021'!Z215-'Q2 DATA 1965-2021'!AM215</f>
        <v>-4.96</v>
      </c>
      <c r="C232" s="47">
        <v>-1.87</v>
      </c>
      <c r="D232" s="47">
        <v>0.98</v>
      </c>
      <c r="P232" s="45">
        <v>198203</v>
      </c>
      <c r="Q232">
        <f>'Q2 DATA 1965-2021'!AA215-'Q2 DATA 1965-2021'!AM215</f>
        <v>-1.78</v>
      </c>
      <c r="R232" s="47">
        <v>-1.87</v>
      </c>
      <c r="S232" s="47">
        <v>0.98</v>
      </c>
      <c r="AE232" s="45">
        <v>198203</v>
      </c>
      <c r="AF232">
        <f>'Q2 DATA 1965-2021'!AB215-'Q2 DATA 1965-2021'!AM215</f>
        <v>-1.7</v>
      </c>
      <c r="AG232" s="47">
        <v>-1.87</v>
      </c>
      <c r="AH232" s="47">
        <v>0.98</v>
      </c>
      <c r="AT232" s="45">
        <v>198203</v>
      </c>
      <c r="AU232">
        <f>'Q2 DATA 1965-2021'!AC215-'Q2 DATA 1965-2021'!AM215</f>
        <v>8.0000000000000071E-2</v>
      </c>
      <c r="AV232" s="47">
        <v>-1.87</v>
      </c>
      <c r="AW232" s="47">
        <v>0.98</v>
      </c>
      <c r="BI232" s="45">
        <v>198203</v>
      </c>
      <c r="BJ232">
        <f>'Q2 DATA 1965-2021'!AD215-'Q2 DATA 1965-2021'!AM215</f>
        <v>-0.65999999999999992</v>
      </c>
      <c r="BK232" s="47">
        <v>-1.87</v>
      </c>
      <c r="BL232" s="47">
        <v>0.98</v>
      </c>
    </row>
    <row r="233" spans="1:64" x14ac:dyDescent="0.2">
      <c r="A233" s="45">
        <v>198204</v>
      </c>
      <c r="B233">
        <f>'Q2 DATA 1965-2021'!Z216-'Q2 DATA 1965-2021'!AM216</f>
        <v>4.8500000000000005</v>
      </c>
      <c r="C233" s="47">
        <v>3.27</v>
      </c>
      <c r="D233" s="47">
        <v>1.1299999999999999</v>
      </c>
      <c r="P233" s="45">
        <v>198204</v>
      </c>
      <c r="Q233">
        <f>'Q2 DATA 1965-2021'!AA216-'Q2 DATA 1965-2021'!AM216</f>
        <v>4.93</v>
      </c>
      <c r="R233" s="47">
        <v>3.27</v>
      </c>
      <c r="S233" s="47">
        <v>1.1299999999999999</v>
      </c>
      <c r="AE233" s="45">
        <v>198204</v>
      </c>
      <c r="AF233">
        <f>'Q2 DATA 1965-2021'!AB216-'Q2 DATA 1965-2021'!AM216</f>
        <v>3.24</v>
      </c>
      <c r="AG233" s="47">
        <v>3.27</v>
      </c>
      <c r="AH233" s="47">
        <v>1.1299999999999999</v>
      </c>
      <c r="AT233" s="45">
        <v>198204</v>
      </c>
      <c r="AU233">
        <f>'Q2 DATA 1965-2021'!AC216-'Q2 DATA 1965-2021'!AM216</f>
        <v>0.94</v>
      </c>
      <c r="AV233" s="47">
        <v>3.27</v>
      </c>
      <c r="AW233" s="47">
        <v>1.1299999999999999</v>
      </c>
      <c r="BI233" s="45">
        <v>198204</v>
      </c>
      <c r="BJ233">
        <f>'Q2 DATA 1965-2021'!AD216-'Q2 DATA 1965-2021'!AM216</f>
        <v>2.8000000000000003</v>
      </c>
      <c r="BK233" s="47">
        <v>3.27</v>
      </c>
      <c r="BL233" s="47">
        <v>1.1299999999999999</v>
      </c>
    </row>
    <row r="234" spans="1:64" x14ac:dyDescent="0.2">
      <c r="A234" s="45">
        <v>198205</v>
      </c>
      <c r="B234">
        <f>'Q2 DATA 1965-2021'!Z217-'Q2 DATA 1965-2021'!AM217</f>
        <v>-5.9499999999999993</v>
      </c>
      <c r="C234" s="47">
        <v>-3.99</v>
      </c>
      <c r="D234" s="47">
        <v>1.06</v>
      </c>
      <c r="P234" s="45">
        <v>198205</v>
      </c>
      <c r="Q234">
        <f>'Q2 DATA 1965-2021'!AA217-'Q2 DATA 1965-2021'!AM217</f>
        <v>-4.3100000000000005</v>
      </c>
      <c r="R234" s="47">
        <v>-3.99</v>
      </c>
      <c r="S234" s="47">
        <v>1.06</v>
      </c>
      <c r="AE234" s="45">
        <v>198205</v>
      </c>
      <c r="AF234">
        <f>'Q2 DATA 1965-2021'!AB217-'Q2 DATA 1965-2021'!AM217</f>
        <v>-3.39</v>
      </c>
      <c r="AG234" s="47">
        <v>-3.99</v>
      </c>
      <c r="AH234" s="47">
        <v>1.06</v>
      </c>
      <c r="AT234" s="45">
        <v>198205</v>
      </c>
      <c r="AU234">
        <f>'Q2 DATA 1965-2021'!AC217-'Q2 DATA 1965-2021'!AM217</f>
        <v>-2.2800000000000002</v>
      </c>
      <c r="AV234" s="47">
        <v>-3.99</v>
      </c>
      <c r="AW234" s="47">
        <v>1.06</v>
      </c>
      <c r="BI234" s="45">
        <v>198205</v>
      </c>
      <c r="BJ234">
        <f>'Q2 DATA 1965-2021'!AD217-'Q2 DATA 1965-2021'!AM217</f>
        <v>-4.0199999999999996</v>
      </c>
      <c r="BK234" s="47">
        <v>-3.99</v>
      </c>
      <c r="BL234" s="47">
        <v>1.06</v>
      </c>
    </row>
    <row r="235" spans="1:64" x14ac:dyDescent="0.2">
      <c r="A235" s="45">
        <v>198206</v>
      </c>
      <c r="B235">
        <f>'Q2 DATA 1965-2021'!Z218-'Q2 DATA 1965-2021'!AM218</f>
        <v>-5.14</v>
      </c>
      <c r="C235" s="47">
        <v>-3.09</v>
      </c>
      <c r="D235" s="47">
        <v>0.96</v>
      </c>
      <c r="P235" s="45">
        <v>198206</v>
      </c>
      <c r="Q235">
        <f>'Q2 DATA 1965-2021'!AA218-'Q2 DATA 1965-2021'!AM218</f>
        <v>-2.23</v>
      </c>
      <c r="R235" s="47">
        <v>-3.09</v>
      </c>
      <c r="S235" s="47">
        <v>0.96</v>
      </c>
      <c r="AE235" s="45">
        <v>198206</v>
      </c>
      <c r="AF235">
        <f>'Q2 DATA 1965-2021'!AB218-'Q2 DATA 1965-2021'!AM218</f>
        <v>-1.8599999999999999</v>
      </c>
      <c r="AG235" s="47">
        <v>-3.09</v>
      </c>
      <c r="AH235" s="47">
        <v>0.96</v>
      </c>
      <c r="AT235" s="45">
        <v>198206</v>
      </c>
      <c r="AU235">
        <f>'Q2 DATA 1965-2021'!AC218-'Q2 DATA 1965-2021'!AM218</f>
        <v>-2.83</v>
      </c>
      <c r="AV235" s="47">
        <v>-3.09</v>
      </c>
      <c r="AW235" s="47">
        <v>0.96</v>
      </c>
      <c r="BI235" s="45">
        <v>198206</v>
      </c>
      <c r="BJ235">
        <f>'Q2 DATA 1965-2021'!AD218-'Q2 DATA 1965-2021'!AM218</f>
        <v>-3.01</v>
      </c>
      <c r="BK235" s="47">
        <v>-3.09</v>
      </c>
      <c r="BL235" s="47">
        <v>0.96</v>
      </c>
    </row>
    <row r="236" spans="1:64" x14ac:dyDescent="0.2">
      <c r="A236" s="45">
        <v>198207</v>
      </c>
      <c r="B236">
        <f>'Q2 DATA 1965-2021'!Z219-'Q2 DATA 1965-2021'!AM219</f>
        <v>-2.85</v>
      </c>
      <c r="C236" s="47">
        <v>-3.19</v>
      </c>
      <c r="D236" s="47">
        <v>1.05</v>
      </c>
      <c r="P236" s="45">
        <v>198207</v>
      </c>
      <c r="Q236">
        <f>'Q2 DATA 1965-2021'!AA219-'Q2 DATA 1965-2021'!AM219</f>
        <v>-0.8</v>
      </c>
      <c r="R236" s="47">
        <v>-3.19</v>
      </c>
      <c r="S236" s="47">
        <v>1.05</v>
      </c>
      <c r="AE236" s="45">
        <v>198207</v>
      </c>
      <c r="AF236">
        <f>'Q2 DATA 1965-2021'!AB219-'Q2 DATA 1965-2021'!AM219</f>
        <v>-4.1100000000000003</v>
      </c>
      <c r="AG236" s="47">
        <v>-3.19</v>
      </c>
      <c r="AH236" s="47">
        <v>1.05</v>
      </c>
      <c r="AT236" s="45">
        <v>198207</v>
      </c>
      <c r="AU236">
        <f>'Q2 DATA 1965-2021'!AC219-'Q2 DATA 1965-2021'!AM219</f>
        <v>-3.75</v>
      </c>
      <c r="AV236" s="47">
        <v>-3.19</v>
      </c>
      <c r="AW236" s="47">
        <v>1.05</v>
      </c>
      <c r="BI236" s="45">
        <v>198207</v>
      </c>
      <c r="BJ236">
        <f>'Q2 DATA 1965-2021'!AD219-'Q2 DATA 1965-2021'!AM219</f>
        <v>-4.74</v>
      </c>
      <c r="BK236" s="47">
        <v>-3.19</v>
      </c>
      <c r="BL236" s="47">
        <v>1.05</v>
      </c>
    </row>
    <row r="237" spans="1:64" x14ac:dyDescent="0.2">
      <c r="A237" s="45">
        <v>198208</v>
      </c>
      <c r="B237">
        <f>'Q2 DATA 1965-2021'!Z220-'Q2 DATA 1965-2021'!AM220</f>
        <v>11.25</v>
      </c>
      <c r="C237" s="47">
        <v>11.14</v>
      </c>
      <c r="D237" s="47">
        <v>0.76</v>
      </c>
      <c r="P237" s="45">
        <v>198208</v>
      </c>
      <c r="Q237">
        <f>'Q2 DATA 1965-2021'!AA220-'Q2 DATA 1965-2021'!AM220</f>
        <v>10.36</v>
      </c>
      <c r="R237" s="47">
        <v>11.14</v>
      </c>
      <c r="S237" s="47">
        <v>0.76</v>
      </c>
      <c r="AE237" s="45">
        <v>198208</v>
      </c>
      <c r="AF237">
        <f>'Q2 DATA 1965-2021'!AB220-'Q2 DATA 1965-2021'!AM220</f>
        <v>10.94</v>
      </c>
      <c r="AG237" s="47">
        <v>11.14</v>
      </c>
      <c r="AH237" s="47">
        <v>0.76</v>
      </c>
      <c r="AT237" s="45">
        <v>198208</v>
      </c>
      <c r="AU237">
        <f>'Q2 DATA 1965-2021'!AC220-'Q2 DATA 1965-2021'!AM220</f>
        <v>11.4</v>
      </c>
      <c r="AV237" s="47">
        <v>11.14</v>
      </c>
      <c r="AW237" s="47">
        <v>0.76</v>
      </c>
      <c r="BI237" s="45">
        <v>198208</v>
      </c>
      <c r="BJ237">
        <f>'Q2 DATA 1965-2021'!AD220-'Q2 DATA 1965-2021'!AM220</f>
        <v>11.8</v>
      </c>
      <c r="BK237" s="47">
        <v>11.14</v>
      </c>
      <c r="BL237" s="47">
        <v>0.76</v>
      </c>
    </row>
    <row r="238" spans="1:64" x14ac:dyDescent="0.2">
      <c r="A238" s="45">
        <v>198209</v>
      </c>
      <c r="B238">
        <f>'Q2 DATA 1965-2021'!Z221-'Q2 DATA 1965-2021'!AM221</f>
        <v>0.84000000000000008</v>
      </c>
      <c r="C238" s="47">
        <v>1.29</v>
      </c>
      <c r="D238" s="47">
        <v>0.51</v>
      </c>
      <c r="P238" s="45">
        <v>198209</v>
      </c>
      <c r="Q238">
        <f>'Q2 DATA 1965-2021'!AA221-'Q2 DATA 1965-2021'!AM221</f>
        <v>1.78</v>
      </c>
      <c r="R238" s="47">
        <v>1.29</v>
      </c>
      <c r="S238" s="47">
        <v>0.51</v>
      </c>
      <c r="AE238" s="45">
        <v>198209</v>
      </c>
      <c r="AF238">
        <f>'Q2 DATA 1965-2021'!AB221-'Q2 DATA 1965-2021'!AM221</f>
        <v>0.8</v>
      </c>
      <c r="AG238" s="47">
        <v>1.29</v>
      </c>
      <c r="AH238" s="47">
        <v>0.51</v>
      </c>
      <c r="AT238" s="45">
        <v>198209</v>
      </c>
      <c r="AU238">
        <f>'Q2 DATA 1965-2021'!AC221-'Q2 DATA 1965-2021'!AM221</f>
        <v>1.78</v>
      </c>
      <c r="AV238" s="47">
        <v>1.29</v>
      </c>
      <c r="AW238" s="47">
        <v>0.51</v>
      </c>
      <c r="BI238" s="45">
        <v>198209</v>
      </c>
      <c r="BJ238">
        <f>'Q2 DATA 1965-2021'!AD221-'Q2 DATA 1965-2021'!AM221</f>
        <v>1.8</v>
      </c>
      <c r="BK238" s="47">
        <v>1.29</v>
      </c>
      <c r="BL238" s="47">
        <v>0.51</v>
      </c>
    </row>
    <row r="239" spans="1:64" x14ac:dyDescent="0.2">
      <c r="A239" s="45">
        <v>198210</v>
      </c>
      <c r="B239">
        <f>'Q2 DATA 1965-2021'!Z222-'Q2 DATA 1965-2021'!AM222</f>
        <v>14.77</v>
      </c>
      <c r="C239" s="47">
        <v>11.3</v>
      </c>
      <c r="D239" s="47">
        <v>0.59</v>
      </c>
      <c r="P239" s="45">
        <v>198210</v>
      </c>
      <c r="Q239">
        <f>'Q2 DATA 1965-2021'!AA222-'Q2 DATA 1965-2021'!AM222</f>
        <v>11.51</v>
      </c>
      <c r="R239" s="47">
        <v>11.3</v>
      </c>
      <c r="S239" s="47">
        <v>0.59</v>
      </c>
      <c r="AE239" s="45">
        <v>198210</v>
      </c>
      <c r="AF239">
        <f>'Q2 DATA 1965-2021'!AB222-'Q2 DATA 1965-2021'!AM222</f>
        <v>9.9600000000000009</v>
      </c>
      <c r="AG239" s="47">
        <v>11.3</v>
      </c>
      <c r="AH239" s="47">
        <v>0.59</v>
      </c>
      <c r="AT239" s="45">
        <v>198210</v>
      </c>
      <c r="AU239">
        <f>'Q2 DATA 1965-2021'!AC222-'Q2 DATA 1965-2021'!AM222</f>
        <v>11.42</v>
      </c>
      <c r="AV239" s="47">
        <v>11.3</v>
      </c>
      <c r="AW239" s="47">
        <v>0.59</v>
      </c>
      <c r="BI239" s="45">
        <v>198210</v>
      </c>
      <c r="BJ239">
        <f>'Q2 DATA 1965-2021'!AD222-'Q2 DATA 1965-2021'!AM222</f>
        <v>7.34</v>
      </c>
      <c r="BK239" s="47">
        <v>11.3</v>
      </c>
      <c r="BL239" s="47">
        <v>0.59</v>
      </c>
    </row>
    <row r="240" spans="1:64" x14ac:dyDescent="0.2">
      <c r="A240" s="45">
        <v>198211</v>
      </c>
      <c r="B240">
        <f>'Q2 DATA 1965-2021'!Z223-'Q2 DATA 1965-2021'!AM223</f>
        <v>8.2399999999999984</v>
      </c>
      <c r="C240" s="47">
        <v>4.67</v>
      </c>
      <c r="D240" s="47">
        <v>0.63</v>
      </c>
      <c r="P240" s="45">
        <v>198211</v>
      </c>
      <c r="Q240">
        <f>'Q2 DATA 1965-2021'!AA223-'Q2 DATA 1965-2021'!AM223</f>
        <v>5.63</v>
      </c>
      <c r="R240" s="47">
        <v>4.67</v>
      </c>
      <c r="S240" s="47">
        <v>0.63</v>
      </c>
      <c r="AE240" s="45">
        <v>198211</v>
      </c>
      <c r="AF240">
        <f>'Q2 DATA 1965-2021'!AB223-'Q2 DATA 1965-2021'!AM223</f>
        <v>3.42</v>
      </c>
      <c r="AG240" s="47">
        <v>4.67</v>
      </c>
      <c r="AH240" s="47">
        <v>0.63</v>
      </c>
      <c r="AT240" s="45">
        <v>198211</v>
      </c>
      <c r="AU240">
        <f>'Q2 DATA 1965-2021'!AC223-'Q2 DATA 1965-2021'!AM223</f>
        <v>2.65</v>
      </c>
      <c r="AV240" s="47">
        <v>4.67</v>
      </c>
      <c r="AW240" s="47">
        <v>0.63</v>
      </c>
      <c r="BI240" s="45">
        <v>198211</v>
      </c>
      <c r="BJ240">
        <f>'Q2 DATA 1965-2021'!AD223-'Q2 DATA 1965-2021'!AM223</f>
        <v>1.5900000000000003</v>
      </c>
      <c r="BK240" s="47">
        <v>4.67</v>
      </c>
      <c r="BL240" s="47">
        <v>0.63</v>
      </c>
    </row>
    <row r="241" spans="1:64" x14ac:dyDescent="0.2">
      <c r="A241" s="45">
        <v>198212</v>
      </c>
      <c r="B241">
        <f>'Q2 DATA 1965-2021'!Z224-'Q2 DATA 1965-2021'!AM224</f>
        <v>-0.19000000000000006</v>
      </c>
      <c r="C241" s="47">
        <v>0.55000000000000004</v>
      </c>
      <c r="D241" s="47">
        <v>0.67</v>
      </c>
      <c r="P241" s="45">
        <v>198212</v>
      </c>
      <c r="Q241">
        <f>'Q2 DATA 1965-2021'!AA224-'Q2 DATA 1965-2021'!AM224</f>
        <v>1.3599999999999999</v>
      </c>
      <c r="R241" s="47">
        <v>0.55000000000000004</v>
      </c>
      <c r="S241" s="47">
        <v>0.67</v>
      </c>
      <c r="AE241" s="45">
        <v>198212</v>
      </c>
      <c r="AF241">
        <f>'Q2 DATA 1965-2021'!AB224-'Q2 DATA 1965-2021'!AM224</f>
        <v>-0.31000000000000005</v>
      </c>
      <c r="AG241" s="47">
        <v>0.55000000000000004</v>
      </c>
      <c r="AH241" s="47">
        <v>0.67</v>
      </c>
      <c r="AT241" s="45">
        <v>198212</v>
      </c>
      <c r="AU241">
        <f>'Q2 DATA 1965-2021'!AC224-'Q2 DATA 1965-2021'!AM224</f>
        <v>-0.27</v>
      </c>
      <c r="AV241" s="47">
        <v>0.55000000000000004</v>
      </c>
      <c r="AW241" s="47">
        <v>0.67</v>
      </c>
      <c r="BI241" s="45">
        <v>198212</v>
      </c>
      <c r="BJ241">
        <f>'Q2 DATA 1965-2021'!AD224-'Q2 DATA 1965-2021'!AM224</f>
        <v>2.04</v>
      </c>
      <c r="BK241" s="47">
        <v>0.55000000000000004</v>
      </c>
      <c r="BL241" s="47">
        <v>0.67</v>
      </c>
    </row>
    <row r="242" spans="1:64" x14ac:dyDescent="0.2">
      <c r="A242" s="45">
        <v>198301</v>
      </c>
      <c r="B242">
        <f>'Q2 DATA 1965-2021'!Z225-'Q2 DATA 1965-2021'!AM225</f>
        <v>4.51</v>
      </c>
      <c r="C242" s="47">
        <v>3.6</v>
      </c>
      <c r="D242" s="47">
        <v>0.69</v>
      </c>
      <c r="P242" s="45">
        <v>198301</v>
      </c>
      <c r="Q242">
        <f>'Q2 DATA 1965-2021'!AA225-'Q2 DATA 1965-2021'!AM225</f>
        <v>0.7</v>
      </c>
      <c r="R242" s="47">
        <v>3.6</v>
      </c>
      <c r="S242" s="47">
        <v>0.69</v>
      </c>
      <c r="AE242" s="45">
        <v>198301</v>
      </c>
      <c r="AF242">
        <f>'Q2 DATA 1965-2021'!AB225-'Q2 DATA 1965-2021'!AM225</f>
        <v>5.75</v>
      </c>
      <c r="AG242" s="47">
        <v>3.6</v>
      </c>
      <c r="AH242" s="47">
        <v>0.69</v>
      </c>
      <c r="AT242" s="45">
        <v>198301</v>
      </c>
      <c r="AU242">
        <f>'Q2 DATA 1965-2021'!AC225-'Q2 DATA 1965-2021'!AM225</f>
        <v>2.63</v>
      </c>
      <c r="AV242" s="47">
        <v>3.6</v>
      </c>
      <c r="AW242" s="47">
        <v>0.69</v>
      </c>
      <c r="BI242" s="45">
        <v>198301</v>
      </c>
      <c r="BJ242">
        <f>'Q2 DATA 1965-2021'!AD225-'Q2 DATA 1965-2021'!AM225</f>
        <v>3.29</v>
      </c>
      <c r="BK242" s="47">
        <v>3.6</v>
      </c>
      <c r="BL242" s="47">
        <v>0.69</v>
      </c>
    </row>
    <row r="243" spans="1:64" x14ac:dyDescent="0.2">
      <c r="A243" s="45">
        <v>198302</v>
      </c>
      <c r="B243">
        <f>'Q2 DATA 1965-2021'!Z226-'Q2 DATA 1965-2021'!AM226</f>
        <v>2.3899999999999997</v>
      </c>
      <c r="C243" s="47">
        <v>2.59</v>
      </c>
      <c r="D243" s="47">
        <v>0.62</v>
      </c>
      <c r="P243" s="45">
        <v>198302</v>
      </c>
      <c r="Q243">
        <f>'Q2 DATA 1965-2021'!AA226-'Q2 DATA 1965-2021'!AM226</f>
        <v>3.5999999999999996</v>
      </c>
      <c r="R243" s="47">
        <v>2.59</v>
      </c>
      <c r="S243" s="47">
        <v>0.62</v>
      </c>
      <c r="AE243" s="45">
        <v>198302</v>
      </c>
      <c r="AF243">
        <f>'Q2 DATA 1965-2021'!AB226-'Q2 DATA 1965-2021'!AM226</f>
        <v>1.2999999999999998</v>
      </c>
      <c r="AG243" s="47">
        <v>2.59</v>
      </c>
      <c r="AH243" s="47">
        <v>0.62</v>
      </c>
      <c r="AT243" s="45">
        <v>198302</v>
      </c>
      <c r="AU243">
        <f>'Q2 DATA 1965-2021'!AC226-'Q2 DATA 1965-2021'!AM226</f>
        <v>3.3999999999999995</v>
      </c>
      <c r="AV243" s="47">
        <v>2.59</v>
      </c>
      <c r="AW243" s="47">
        <v>0.62</v>
      </c>
      <c r="BI243" s="45">
        <v>198302</v>
      </c>
      <c r="BJ243">
        <f>'Q2 DATA 1965-2021'!AD226-'Q2 DATA 1965-2021'!AM226</f>
        <v>2.6999999999999997</v>
      </c>
      <c r="BK243" s="47">
        <v>2.59</v>
      </c>
      <c r="BL243" s="47">
        <v>0.62</v>
      </c>
    </row>
    <row r="244" spans="1:64" x14ac:dyDescent="0.2">
      <c r="A244" s="45">
        <v>198303</v>
      </c>
      <c r="B244">
        <f>'Q2 DATA 1965-2021'!Z227-'Q2 DATA 1965-2021'!AM227</f>
        <v>1.75</v>
      </c>
      <c r="C244" s="47">
        <v>2.82</v>
      </c>
      <c r="D244" s="47">
        <v>0.63</v>
      </c>
      <c r="P244" s="45">
        <v>198303</v>
      </c>
      <c r="Q244">
        <f>'Q2 DATA 1965-2021'!AA227-'Q2 DATA 1965-2021'!AM227</f>
        <v>2.3600000000000003</v>
      </c>
      <c r="R244" s="47">
        <v>2.82</v>
      </c>
      <c r="S244" s="47">
        <v>0.63</v>
      </c>
      <c r="AE244" s="45">
        <v>198303</v>
      </c>
      <c r="AF244">
        <f>'Q2 DATA 1965-2021'!AB227-'Q2 DATA 1965-2021'!AM227</f>
        <v>2.29</v>
      </c>
      <c r="AG244" s="47">
        <v>2.82</v>
      </c>
      <c r="AH244" s="47">
        <v>0.63</v>
      </c>
      <c r="AT244" s="45">
        <v>198303</v>
      </c>
      <c r="AU244">
        <f>'Q2 DATA 1965-2021'!AC227-'Q2 DATA 1965-2021'!AM227</f>
        <v>5.32</v>
      </c>
      <c r="AV244" s="47">
        <v>2.82</v>
      </c>
      <c r="AW244" s="47">
        <v>0.63</v>
      </c>
      <c r="BI244" s="45">
        <v>198303</v>
      </c>
      <c r="BJ244">
        <f>'Q2 DATA 1965-2021'!AD227-'Q2 DATA 1965-2021'!AM227</f>
        <v>3.6399999999999997</v>
      </c>
      <c r="BK244" s="47">
        <v>2.82</v>
      </c>
      <c r="BL244" s="47">
        <v>0.63</v>
      </c>
    </row>
    <row r="245" spans="1:64" x14ac:dyDescent="0.2">
      <c r="A245" s="45">
        <v>198304</v>
      </c>
      <c r="B245">
        <f>'Q2 DATA 1965-2021'!Z228-'Q2 DATA 1965-2021'!AM228</f>
        <v>5.26</v>
      </c>
      <c r="C245" s="47">
        <v>6.67</v>
      </c>
      <c r="D245" s="47">
        <v>0.71</v>
      </c>
      <c r="P245" s="45">
        <v>198304</v>
      </c>
      <c r="Q245">
        <f>'Q2 DATA 1965-2021'!AA228-'Q2 DATA 1965-2021'!AM228</f>
        <v>6.96</v>
      </c>
      <c r="R245" s="47">
        <v>6.67</v>
      </c>
      <c r="S245" s="47">
        <v>0.71</v>
      </c>
      <c r="AE245" s="45">
        <v>198304</v>
      </c>
      <c r="AF245">
        <f>'Q2 DATA 1965-2021'!AB228-'Q2 DATA 1965-2021'!AM228</f>
        <v>6.37</v>
      </c>
      <c r="AG245" s="47">
        <v>6.67</v>
      </c>
      <c r="AH245" s="47">
        <v>0.71</v>
      </c>
      <c r="AT245" s="45">
        <v>198304</v>
      </c>
      <c r="AU245">
        <f>'Q2 DATA 1965-2021'!AC228-'Q2 DATA 1965-2021'!AM228</f>
        <v>7.13</v>
      </c>
      <c r="AV245" s="47">
        <v>6.67</v>
      </c>
      <c r="AW245" s="47">
        <v>0.71</v>
      </c>
      <c r="BI245" s="45">
        <v>198304</v>
      </c>
      <c r="BJ245">
        <f>'Q2 DATA 1965-2021'!AD228-'Q2 DATA 1965-2021'!AM228</f>
        <v>7.09</v>
      </c>
      <c r="BK245" s="47">
        <v>6.67</v>
      </c>
      <c r="BL245" s="47">
        <v>0.71</v>
      </c>
    </row>
    <row r="246" spans="1:64" x14ac:dyDescent="0.2">
      <c r="A246" s="45">
        <v>198305</v>
      </c>
      <c r="B246">
        <f>'Q2 DATA 1965-2021'!Z229-'Q2 DATA 1965-2021'!AM229</f>
        <v>2.23</v>
      </c>
      <c r="C246" s="47">
        <v>0.52</v>
      </c>
      <c r="D246" s="47">
        <v>0.69</v>
      </c>
      <c r="P246" s="45">
        <v>198305</v>
      </c>
      <c r="Q246">
        <f>'Q2 DATA 1965-2021'!AA229-'Q2 DATA 1965-2021'!AM229</f>
        <v>-1.49</v>
      </c>
      <c r="R246" s="47">
        <v>0.52</v>
      </c>
      <c r="S246" s="47">
        <v>0.69</v>
      </c>
      <c r="AE246" s="45">
        <v>198305</v>
      </c>
      <c r="AF246">
        <f>'Q2 DATA 1965-2021'!AB229-'Q2 DATA 1965-2021'!AM229</f>
        <v>-0.25999999999999995</v>
      </c>
      <c r="AG246" s="47">
        <v>0.52</v>
      </c>
      <c r="AH246" s="47">
        <v>0.69</v>
      </c>
      <c r="AT246" s="45">
        <v>198305</v>
      </c>
      <c r="AU246">
        <f>'Q2 DATA 1965-2021'!AC229-'Q2 DATA 1965-2021'!AM229</f>
        <v>-0.41999999999999993</v>
      </c>
      <c r="AV246" s="47">
        <v>0.52</v>
      </c>
      <c r="AW246" s="47">
        <v>0.69</v>
      </c>
      <c r="BI246" s="45">
        <v>198305</v>
      </c>
      <c r="BJ246">
        <f>'Q2 DATA 1965-2021'!AD229-'Q2 DATA 1965-2021'!AM229</f>
        <v>0.76</v>
      </c>
      <c r="BK246" s="47">
        <v>0.52</v>
      </c>
      <c r="BL246" s="47">
        <v>0.69</v>
      </c>
    </row>
    <row r="247" spans="1:64" x14ac:dyDescent="0.2">
      <c r="A247" s="45">
        <v>198306</v>
      </c>
      <c r="B247">
        <f>'Q2 DATA 1965-2021'!Z230-'Q2 DATA 1965-2021'!AM230</f>
        <v>4.72</v>
      </c>
      <c r="C247" s="47">
        <v>3.07</v>
      </c>
      <c r="D247" s="47">
        <v>0.67</v>
      </c>
      <c r="P247" s="45">
        <v>198306</v>
      </c>
      <c r="Q247">
        <f>'Q2 DATA 1965-2021'!AA230-'Q2 DATA 1965-2021'!AM230</f>
        <v>4.3499999999999996</v>
      </c>
      <c r="R247" s="47">
        <v>3.07</v>
      </c>
      <c r="S247" s="47">
        <v>0.67</v>
      </c>
      <c r="AE247" s="45">
        <v>198306</v>
      </c>
      <c r="AF247">
        <f>'Q2 DATA 1965-2021'!AB230-'Q2 DATA 1965-2021'!AM230</f>
        <v>2.64</v>
      </c>
      <c r="AG247" s="47">
        <v>3.07</v>
      </c>
      <c r="AH247" s="47">
        <v>0.67</v>
      </c>
      <c r="AT247" s="45">
        <v>198306</v>
      </c>
      <c r="AU247">
        <f>'Q2 DATA 1965-2021'!AC230-'Q2 DATA 1965-2021'!AM230</f>
        <v>2.04</v>
      </c>
      <c r="AV247" s="47">
        <v>3.07</v>
      </c>
      <c r="AW247" s="47">
        <v>0.67</v>
      </c>
      <c r="BI247" s="45">
        <v>198306</v>
      </c>
      <c r="BJ247">
        <f>'Q2 DATA 1965-2021'!AD230-'Q2 DATA 1965-2021'!AM230</f>
        <v>0.47999999999999987</v>
      </c>
      <c r="BK247" s="47">
        <v>3.07</v>
      </c>
      <c r="BL247" s="47">
        <v>0.67</v>
      </c>
    </row>
    <row r="248" spans="1:64" x14ac:dyDescent="0.2">
      <c r="A248" s="45">
        <v>198307</v>
      </c>
      <c r="B248">
        <f>'Q2 DATA 1965-2021'!Z231-'Q2 DATA 1965-2021'!AM231</f>
        <v>-6.4700000000000006</v>
      </c>
      <c r="C248" s="47">
        <v>-4.07</v>
      </c>
      <c r="D248" s="47">
        <v>0.74</v>
      </c>
      <c r="P248" s="45">
        <v>198307</v>
      </c>
      <c r="Q248">
        <f>'Q2 DATA 1965-2021'!AA231-'Q2 DATA 1965-2021'!AM231</f>
        <v>-4.05</v>
      </c>
      <c r="R248" s="47">
        <v>-4.07</v>
      </c>
      <c r="S248" s="47">
        <v>0.74</v>
      </c>
      <c r="AE248" s="45">
        <v>198307</v>
      </c>
      <c r="AF248">
        <f>'Q2 DATA 1965-2021'!AB231-'Q2 DATA 1965-2021'!AM231</f>
        <v>-4.5999999999999996</v>
      </c>
      <c r="AG248" s="47">
        <v>-4.07</v>
      </c>
      <c r="AH248" s="47">
        <v>0.74</v>
      </c>
      <c r="AT248" s="45">
        <v>198307</v>
      </c>
      <c r="AU248">
        <f>'Q2 DATA 1965-2021'!AC231-'Q2 DATA 1965-2021'!AM231</f>
        <v>-3.5999999999999996</v>
      </c>
      <c r="AV248" s="47">
        <v>-4.07</v>
      </c>
      <c r="AW248" s="47">
        <v>0.74</v>
      </c>
      <c r="BI248" s="45">
        <v>198307</v>
      </c>
      <c r="BJ248">
        <f>'Q2 DATA 1965-2021'!AD231-'Q2 DATA 1965-2021'!AM231</f>
        <v>-0.83</v>
      </c>
      <c r="BK248" s="47">
        <v>-4.07</v>
      </c>
      <c r="BL248" s="47">
        <v>0.74</v>
      </c>
    </row>
    <row r="249" spans="1:64" x14ac:dyDescent="0.2">
      <c r="A249" s="45">
        <v>198308</v>
      </c>
      <c r="B249">
        <f>'Q2 DATA 1965-2021'!Z232-'Q2 DATA 1965-2021'!AM232</f>
        <v>-3.74</v>
      </c>
      <c r="C249" s="47">
        <v>-0.5</v>
      </c>
      <c r="D249" s="47">
        <v>0.76</v>
      </c>
      <c r="P249" s="45">
        <v>198308</v>
      </c>
      <c r="Q249">
        <f>'Q2 DATA 1965-2021'!AA232-'Q2 DATA 1965-2021'!AM232</f>
        <v>-1.1299999999999999</v>
      </c>
      <c r="R249" s="47">
        <v>-0.5</v>
      </c>
      <c r="S249" s="47">
        <v>0.76</v>
      </c>
      <c r="AE249" s="45">
        <v>198308</v>
      </c>
      <c r="AF249">
        <f>'Q2 DATA 1965-2021'!AB232-'Q2 DATA 1965-2021'!AM232</f>
        <v>-0.41000000000000003</v>
      </c>
      <c r="AG249" s="47">
        <v>-0.5</v>
      </c>
      <c r="AH249" s="47">
        <v>0.76</v>
      </c>
      <c r="AT249" s="45">
        <v>198308</v>
      </c>
      <c r="AU249">
        <f>'Q2 DATA 1965-2021'!AC232-'Q2 DATA 1965-2021'!AM232</f>
        <v>1.9600000000000002</v>
      </c>
      <c r="AV249" s="47">
        <v>-0.5</v>
      </c>
      <c r="AW249" s="47">
        <v>0.76</v>
      </c>
      <c r="BI249" s="45">
        <v>198308</v>
      </c>
      <c r="BJ249">
        <f>'Q2 DATA 1965-2021'!AD232-'Q2 DATA 1965-2021'!AM232</f>
        <v>2.5599999999999996</v>
      </c>
      <c r="BK249" s="47">
        <v>-0.5</v>
      </c>
      <c r="BL249" s="47">
        <v>0.76</v>
      </c>
    </row>
    <row r="250" spans="1:64" x14ac:dyDescent="0.2">
      <c r="A250" s="45">
        <v>198309</v>
      </c>
      <c r="B250">
        <f>'Q2 DATA 1965-2021'!Z233-'Q2 DATA 1965-2021'!AM233</f>
        <v>1.04</v>
      </c>
      <c r="C250" s="47">
        <v>0.91</v>
      </c>
      <c r="D250" s="47">
        <v>0.76</v>
      </c>
      <c r="P250" s="45">
        <v>198309</v>
      </c>
      <c r="Q250">
        <f>'Q2 DATA 1965-2021'!AA233-'Q2 DATA 1965-2021'!AM233</f>
        <v>1.8800000000000001</v>
      </c>
      <c r="R250" s="47">
        <v>0.91</v>
      </c>
      <c r="S250" s="47">
        <v>0.76</v>
      </c>
      <c r="AE250" s="45">
        <v>198309</v>
      </c>
      <c r="AF250">
        <f>'Q2 DATA 1965-2021'!AB233-'Q2 DATA 1965-2021'!AM233</f>
        <v>1.24</v>
      </c>
      <c r="AG250" s="47">
        <v>0.91</v>
      </c>
      <c r="AH250" s="47">
        <v>0.76</v>
      </c>
      <c r="AT250" s="45">
        <v>198309</v>
      </c>
      <c r="AU250">
        <f>'Q2 DATA 1965-2021'!AC233-'Q2 DATA 1965-2021'!AM233</f>
        <v>0.89999999999999991</v>
      </c>
      <c r="AV250" s="47">
        <v>0.91</v>
      </c>
      <c r="AW250" s="47">
        <v>0.76</v>
      </c>
      <c r="BI250" s="45">
        <v>198309</v>
      </c>
      <c r="BJ250">
        <f>'Q2 DATA 1965-2021'!AD233-'Q2 DATA 1965-2021'!AM233</f>
        <v>9.9999999999999978E-2</v>
      </c>
      <c r="BK250" s="47">
        <v>0.91</v>
      </c>
      <c r="BL250" s="47">
        <v>0.76</v>
      </c>
    </row>
    <row r="251" spans="1:64" x14ac:dyDescent="0.2">
      <c r="A251" s="45">
        <v>198310</v>
      </c>
      <c r="B251">
        <f>'Q2 DATA 1965-2021'!Z234-'Q2 DATA 1965-2021'!AM234</f>
        <v>-7.56</v>
      </c>
      <c r="C251" s="47">
        <v>-3.44</v>
      </c>
      <c r="D251" s="47">
        <v>0.76</v>
      </c>
      <c r="P251" s="45">
        <v>198310</v>
      </c>
      <c r="Q251">
        <f>'Q2 DATA 1965-2021'!AA234-'Q2 DATA 1965-2021'!AM234</f>
        <v>-2.3200000000000003</v>
      </c>
      <c r="R251" s="47">
        <v>-3.44</v>
      </c>
      <c r="S251" s="47">
        <v>0.76</v>
      </c>
      <c r="AE251" s="45">
        <v>198310</v>
      </c>
      <c r="AF251">
        <f>'Q2 DATA 1965-2021'!AB234-'Q2 DATA 1965-2021'!AM234</f>
        <v>-2.16</v>
      </c>
      <c r="AG251" s="47">
        <v>-3.44</v>
      </c>
      <c r="AH251" s="47">
        <v>0.76</v>
      </c>
      <c r="AT251" s="45">
        <v>198310</v>
      </c>
      <c r="AU251">
        <f>'Q2 DATA 1965-2021'!AC234-'Q2 DATA 1965-2021'!AM234</f>
        <v>-2.48</v>
      </c>
      <c r="AV251" s="47">
        <v>-3.44</v>
      </c>
      <c r="AW251" s="47">
        <v>0.76</v>
      </c>
      <c r="BI251" s="45">
        <v>198310</v>
      </c>
      <c r="BJ251">
        <f>'Q2 DATA 1965-2021'!AD234-'Q2 DATA 1965-2021'!AM234</f>
        <v>-0.88</v>
      </c>
      <c r="BK251" s="47">
        <v>-3.44</v>
      </c>
      <c r="BL251" s="47">
        <v>0.76</v>
      </c>
    </row>
    <row r="252" spans="1:64" x14ac:dyDescent="0.2">
      <c r="A252" s="45">
        <v>198311</v>
      </c>
      <c r="B252">
        <f>'Q2 DATA 1965-2021'!Z235-'Q2 DATA 1965-2021'!AM235</f>
        <v>4.8099999999999996</v>
      </c>
      <c r="C252" s="47">
        <v>2.16</v>
      </c>
      <c r="D252" s="47">
        <v>0.7</v>
      </c>
      <c r="P252" s="45">
        <v>198311</v>
      </c>
      <c r="Q252">
        <f>'Q2 DATA 1965-2021'!AA235-'Q2 DATA 1965-2021'!AM235</f>
        <v>0.27</v>
      </c>
      <c r="R252" s="47">
        <v>2.16</v>
      </c>
      <c r="S252" s="47">
        <v>0.7</v>
      </c>
      <c r="AE252" s="45">
        <v>198311</v>
      </c>
      <c r="AF252">
        <f>'Q2 DATA 1965-2021'!AB235-'Q2 DATA 1965-2021'!AM235</f>
        <v>3.17</v>
      </c>
      <c r="AG252" s="47">
        <v>2.16</v>
      </c>
      <c r="AH252" s="47">
        <v>0.7</v>
      </c>
      <c r="AT252" s="45">
        <v>198311</v>
      </c>
      <c r="AU252">
        <f>'Q2 DATA 1965-2021'!AC235-'Q2 DATA 1965-2021'!AM235</f>
        <v>2.0700000000000003</v>
      </c>
      <c r="AV252" s="47">
        <v>2.16</v>
      </c>
      <c r="AW252" s="47">
        <v>0.7</v>
      </c>
      <c r="BI252" s="45">
        <v>198311</v>
      </c>
      <c r="BJ252">
        <f>'Q2 DATA 1965-2021'!AD235-'Q2 DATA 1965-2021'!AM235</f>
        <v>0.23000000000000009</v>
      </c>
      <c r="BK252" s="47">
        <v>2.16</v>
      </c>
      <c r="BL252" s="47">
        <v>0.7</v>
      </c>
    </row>
    <row r="253" spans="1:64" x14ac:dyDescent="0.2">
      <c r="A253" s="45">
        <v>198312</v>
      </c>
      <c r="B253">
        <f>'Q2 DATA 1965-2021'!Z236-'Q2 DATA 1965-2021'!AM236</f>
        <v>-2.2199999999999998</v>
      </c>
      <c r="C253" s="47">
        <v>-1.78</v>
      </c>
      <c r="D253" s="47">
        <v>0.73</v>
      </c>
      <c r="P253" s="45">
        <v>198312</v>
      </c>
      <c r="Q253">
        <f>'Q2 DATA 1965-2021'!AA236-'Q2 DATA 1965-2021'!AM236</f>
        <v>-1.72</v>
      </c>
      <c r="R253" s="47">
        <v>-1.78</v>
      </c>
      <c r="S253" s="47">
        <v>0.73</v>
      </c>
      <c r="AE253" s="45">
        <v>198312</v>
      </c>
      <c r="AF253">
        <f>'Q2 DATA 1965-2021'!AB236-'Q2 DATA 1965-2021'!AM236</f>
        <v>-1.42</v>
      </c>
      <c r="AG253" s="47">
        <v>-1.78</v>
      </c>
      <c r="AH253" s="47">
        <v>0.73</v>
      </c>
      <c r="AT253" s="45">
        <v>198312</v>
      </c>
      <c r="AU253">
        <f>'Q2 DATA 1965-2021'!AC236-'Q2 DATA 1965-2021'!AM236</f>
        <v>-1.94</v>
      </c>
      <c r="AV253" s="47">
        <v>-1.78</v>
      </c>
      <c r="AW253" s="47">
        <v>0.73</v>
      </c>
      <c r="BI253" s="45">
        <v>198312</v>
      </c>
      <c r="BJ253">
        <f>'Q2 DATA 1965-2021'!AD236-'Q2 DATA 1965-2021'!AM236</f>
        <v>-0.87</v>
      </c>
      <c r="BK253" s="47">
        <v>-1.78</v>
      </c>
      <c r="BL253" s="47">
        <v>0.73</v>
      </c>
    </row>
    <row r="254" spans="1:64" x14ac:dyDescent="0.2">
      <c r="A254" s="45">
        <v>198401</v>
      </c>
      <c r="B254">
        <f>'Q2 DATA 1965-2021'!Z237-'Q2 DATA 1965-2021'!AM237</f>
        <v>-7.46</v>
      </c>
      <c r="C254" s="47">
        <v>-1.92</v>
      </c>
      <c r="D254" s="47">
        <v>0.76</v>
      </c>
      <c r="P254" s="45">
        <v>198401</v>
      </c>
      <c r="Q254">
        <f>'Q2 DATA 1965-2021'!AA237-'Q2 DATA 1965-2021'!AM237</f>
        <v>-4.46</v>
      </c>
      <c r="R254" s="47">
        <v>-1.92</v>
      </c>
      <c r="S254" s="47">
        <v>0.76</v>
      </c>
      <c r="AE254" s="45">
        <v>198401</v>
      </c>
      <c r="AF254">
        <f>'Q2 DATA 1965-2021'!AB237-'Q2 DATA 1965-2021'!AM237</f>
        <v>-3.0300000000000002</v>
      </c>
      <c r="AG254" s="47">
        <v>-1.92</v>
      </c>
      <c r="AH254" s="47">
        <v>0.76</v>
      </c>
      <c r="AT254" s="45">
        <v>198401</v>
      </c>
      <c r="AU254">
        <f>'Q2 DATA 1965-2021'!AC237-'Q2 DATA 1965-2021'!AM237</f>
        <v>2.5700000000000003</v>
      </c>
      <c r="AV254" s="47">
        <v>-1.92</v>
      </c>
      <c r="AW254" s="47">
        <v>0.76</v>
      </c>
      <c r="BI254" s="45">
        <v>198401</v>
      </c>
      <c r="BJ254">
        <f>'Q2 DATA 1965-2021'!AD237-'Q2 DATA 1965-2021'!AM237</f>
        <v>2.9800000000000004</v>
      </c>
      <c r="BK254" s="47">
        <v>-1.92</v>
      </c>
      <c r="BL254" s="47">
        <v>0.76</v>
      </c>
    </row>
    <row r="255" spans="1:64" x14ac:dyDescent="0.2">
      <c r="A255" s="45">
        <v>198402</v>
      </c>
      <c r="B255">
        <f>'Q2 DATA 1965-2021'!Z238-'Q2 DATA 1965-2021'!AM238</f>
        <v>-7.32</v>
      </c>
      <c r="C255" s="47">
        <v>-4.82</v>
      </c>
      <c r="D255" s="47">
        <v>0.71</v>
      </c>
      <c r="P255" s="45">
        <v>198402</v>
      </c>
      <c r="Q255">
        <f>'Q2 DATA 1965-2021'!AA238-'Q2 DATA 1965-2021'!AM238</f>
        <v>-4.5199999999999996</v>
      </c>
      <c r="R255" s="47">
        <v>-4.82</v>
      </c>
      <c r="S255" s="47">
        <v>0.71</v>
      </c>
      <c r="AE255" s="45">
        <v>198402</v>
      </c>
      <c r="AF255">
        <f>'Q2 DATA 1965-2021'!AB238-'Q2 DATA 1965-2021'!AM238</f>
        <v>-5.78</v>
      </c>
      <c r="AG255" s="47">
        <v>-4.82</v>
      </c>
      <c r="AH255" s="47">
        <v>0.71</v>
      </c>
      <c r="AT255" s="45">
        <v>198402</v>
      </c>
      <c r="AU255">
        <f>'Q2 DATA 1965-2021'!AC238-'Q2 DATA 1965-2021'!AM238</f>
        <v>-3.76</v>
      </c>
      <c r="AV255" s="47">
        <v>-4.82</v>
      </c>
      <c r="AW255" s="47">
        <v>0.71</v>
      </c>
      <c r="BI255" s="45">
        <v>198402</v>
      </c>
      <c r="BJ255">
        <f>'Q2 DATA 1965-2021'!AD238-'Q2 DATA 1965-2021'!AM238</f>
        <v>-1.29</v>
      </c>
      <c r="BK255" s="47">
        <v>-4.82</v>
      </c>
      <c r="BL255" s="47">
        <v>0.71</v>
      </c>
    </row>
    <row r="256" spans="1:64" x14ac:dyDescent="0.2">
      <c r="A256" s="45">
        <v>198403</v>
      </c>
      <c r="B256">
        <f>'Q2 DATA 1965-2021'!Z239-'Q2 DATA 1965-2021'!AM239</f>
        <v>0.20999999999999996</v>
      </c>
      <c r="C256" s="47">
        <v>0.63</v>
      </c>
      <c r="D256" s="47">
        <v>0.73</v>
      </c>
      <c r="P256" s="45">
        <v>198403</v>
      </c>
      <c r="Q256">
        <f>'Q2 DATA 1965-2021'!AA239-'Q2 DATA 1965-2021'!AM239</f>
        <v>1.02</v>
      </c>
      <c r="R256" s="47">
        <v>0.63</v>
      </c>
      <c r="S256" s="47">
        <v>0.73</v>
      </c>
      <c r="AE256" s="45">
        <v>198403</v>
      </c>
      <c r="AF256">
        <f>'Q2 DATA 1965-2021'!AB239-'Q2 DATA 1965-2021'!AM239</f>
        <v>1.9300000000000002</v>
      </c>
      <c r="AG256" s="47">
        <v>0.63</v>
      </c>
      <c r="AH256" s="47">
        <v>0.73</v>
      </c>
      <c r="AT256" s="45">
        <v>198403</v>
      </c>
      <c r="AU256">
        <f>'Q2 DATA 1965-2021'!AC239-'Q2 DATA 1965-2021'!AM239</f>
        <v>-0.85</v>
      </c>
      <c r="AV256" s="47">
        <v>0.63</v>
      </c>
      <c r="AW256" s="47">
        <v>0.73</v>
      </c>
      <c r="BI256" s="45">
        <v>198403</v>
      </c>
      <c r="BJ256">
        <f>'Q2 DATA 1965-2021'!AD239-'Q2 DATA 1965-2021'!AM239</f>
        <v>7.0000000000000062E-2</v>
      </c>
      <c r="BK256" s="47">
        <v>0.63</v>
      </c>
      <c r="BL256" s="47">
        <v>0.73</v>
      </c>
    </row>
    <row r="257" spans="1:64" x14ac:dyDescent="0.2">
      <c r="A257" s="45">
        <v>198404</v>
      </c>
      <c r="B257">
        <f>'Q2 DATA 1965-2021'!Z240-'Q2 DATA 1965-2021'!AM240</f>
        <v>-0.99</v>
      </c>
      <c r="C257" s="47">
        <v>-0.51</v>
      </c>
      <c r="D257" s="47">
        <v>0.81</v>
      </c>
      <c r="P257" s="45">
        <v>198404</v>
      </c>
      <c r="Q257">
        <f>'Q2 DATA 1965-2021'!AA240-'Q2 DATA 1965-2021'!AM240</f>
        <v>-0.32000000000000006</v>
      </c>
      <c r="R257" s="47">
        <v>-0.51</v>
      </c>
      <c r="S257" s="47">
        <v>0.81</v>
      </c>
      <c r="AE257" s="45">
        <v>198404</v>
      </c>
      <c r="AF257">
        <f>'Q2 DATA 1965-2021'!AB240-'Q2 DATA 1965-2021'!AM240</f>
        <v>-0.22000000000000008</v>
      </c>
      <c r="AG257" s="47">
        <v>-0.51</v>
      </c>
      <c r="AH257" s="47">
        <v>0.81</v>
      </c>
      <c r="AT257" s="45">
        <v>198404</v>
      </c>
      <c r="AU257">
        <f>'Q2 DATA 1965-2021'!AC240-'Q2 DATA 1965-2021'!AM240</f>
        <v>0.31000000000000005</v>
      </c>
      <c r="AV257" s="47">
        <v>-0.51</v>
      </c>
      <c r="AW257" s="47">
        <v>0.81</v>
      </c>
      <c r="BI257" s="45">
        <v>198404</v>
      </c>
      <c r="BJ257">
        <f>'Q2 DATA 1965-2021'!AD240-'Q2 DATA 1965-2021'!AM240</f>
        <v>0.94</v>
      </c>
      <c r="BK257" s="47">
        <v>-0.51</v>
      </c>
      <c r="BL257" s="47">
        <v>0.81</v>
      </c>
    </row>
    <row r="258" spans="1:64" x14ac:dyDescent="0.2">
      <c r="A258" s="45">
        <v>198405</v>
      </c>
      <c r="B258">
        <f>'Q2 DATA 1965-2021'!Z241-'Q2 DATA 1965-2021'!AM241</f>
        <v>-7.3100000000000005</v>
      </c>
      <c r="C258" s="47">
        <v>-5.97</v>
      </c>
      <c r="D258" s="47">
        <v>0.78</v>
      </c>
      <c r="P258" s="45">
        <v>198405</v>
      </c>
      <c r="Q258">
        <f>'Q2 DATA 1965-2021'!AA241-'Q2 DATA 1965-2021'!AM241</f>
        <v>-5.23</v>
      </c>
      <c r="R258" s="47">
        <v>-5.97</v>
      </c>
      <c r="S258" s="47">
        <v>0.78</v>
      </c>
      <c r="AE258" s="45">
        <v>198405</v>
      </c>
      <c r="AF258">
        <f>'Q2 DATA 1965-2021'!AB241-'Q2 DATA 1965-2021'!AM241</f>
        <v>-5.4300000000000006</v>
      </c>
      <c r="AG258" s="47">
        <v>-5.97</v>
      </c>
      <c r="AH258" s="47">
        <v>0.78</v>
      </c>
      <c r="AT258" s="45">
        <v>198405</v>
      </c>
      <c r="AU258">
        <f>'Q2 DATA 1965-2021'!AC241-'Q2 DATA 1965-2021'!AM241</f>
        <v>-5.91</v>
      </c>
      <c r="AV258" s="47">
        <v>-5.97</v>
      </c>
      <c r="AW258" s="47">
        <v>0.78</v>
      </c>
      <c r="BI258" s="45">
        <v>198405</v>
      </c>
      <c r="BJ258">
        <f>'Q2 DATA 1965-2021'!AD241-'Q2 DATA 1965-2021'!AM241</f>
        <v>-4.47</v>
      </c>
      <c r="BK258" s="47">
        <v>-5.97</v>
      </c>
      <c r="BL258" s="47">
        <v>0.78</v>
      </c>
    </row>
    <row r="259" spans="1:64" x14ac:dyDescent="0.2">
      <c r="A259" s="45">
        <v>198406</v>
      </c>
      <c r="B259">
        <f>'Q2 DATA 1965-2021'!Z242-'Q2 DATA 1965-2021'!AM242</f>
        <v>3.2699999999999996</v>
      </c>
      <c r="C259" s="47">
        <v>1.82</v>
      </c>
      <c r="D259" s="47">
        <v>0.75</v>
      </c>
      <c r="P259" s="45">
        <v>198406</v>
      </c>
      <c r="Q259">
        <f>'Q2 DATA 1965-2021'!AA242-'Q2 DATA 1965-2021'!AM242</f>
        <v>2.56</v>
      </c>
      <c r="R259" s="47">
        <v>1.82</v>
      </c>
      <c r="S259" s="47">
        <v>0.75</v>
      </c>
      <c r="AE259" s="45">
        <v>198406</v>
      </c>
      <c r="AF259">
        <f>'Q2 DATA 1965-2021'!AB242-'Q2 DATA 1965-2021'!AM242</f>
        <v>3.11</v>
      </c>
      <c r="AG259" s="47">
        <v>1.82</v>
      </c>
      <c r="AH259" s="47">
        <v>0.75</v>
      </c>
      <c r="AT259" s="45">
        <v>198406</v>
      </c>
      <c r="AU259">
        <f>'Q2 DATA 1965-2021'!AC242-'Q2 DATA 1965-2021'!AM242</f>
        <v>3.4400000000000004</v>
      </c>
      <c r="AV259" s="47">
        <v>1.82</v>
      </c>
      <c r="AW259" s="47">
        <v>0.75</v>
      </c>
      <c r="BI259" s="45">
        <v>198406</v>
      </c>
      <c r="BJ259">
        <f>'Q2 DATA 1965-2021'!AD242-'Q2 DATA 1965-2021'!AM242</f>
        <v>-0.53</v>
      </c>
      <c r="BK259" s="47">
        <v>1.82</v>
      </c>
      <c r="BL259" s="47">
        <v>0.75</v>
      </c>
    </row>
    <row r="260" spans="1:64" x14ac:dyDescent="0.2">
      <c r="A260" s="45">
        <v>198407</v>
      </c>
      <c r="B260">
        <f>'Q2 DATA 1965-2021'!Z243-'Q2 DATA 1965-2021'!AM243</f>
        <v>-3.8499999999999996</v>
      </c>
      <c r="C260" s="47">
        <v>-2.74</v>
      </c>
      <c r="D260" s="47">
        <v>0.82</v>
      </c>
      <c r="P260" s="45">
        <v>198407</v>
      </c>
      <c r="Q260">
        <f>'Q2 DATA 1965-2021'!AA243-'Q2 DATA 1965-2021'!AM243</f>
        <v>-3.3899999999999997</v>
      </c>
      <c r="R260" s="47">
        <v>-2.74</v>
      </c>
      <c r="S260" s="47">
        <v>0.82</v>
      </c>
      <c r="AE260" s="45">
        <v>198407</v>
      </c>
      <c r="AF260">
        <f>'Q2 DATA 1965-2021'!AB243-'Q2 DATA 1965-2021'!AM243</f>
        <v>-1.17</v>
      </c>
      <c r="AG260" s="47">
        <v>-2.74</v>
      </c>
      <c r="AH260" s="47">
        <v>0.82</v>
      </c>
      <c r="AT260" s="45">
        <v>198407</v>
      </c>
      <c r="AU260">
        <f>'Q2 DATA 1965-2021'!AC243-'Q2 DATA 1965-2021'!AM243</f>
        <v>-2.8499999999999996</v>
      </c>
      <c r="AV260" s="47">
        <v>-2.74</v>
      </c>
      <c r="AW260" s="47">
        <v>0.82</v>
      </c>
      <c r="BI260" s="45">
        <v>198407</v>
      </c>
      <c r="BJ260">
        <f>'Q2 DATA 1965-2021'!AD243-'Q2 DATA 1965-2021'!AM243</f>
        <v>-2.2799999999999998</v>
      </c>
      <c r="BK260" s="47">
        <v>-2.74</v>
      </c>
      <c r="BL260" s="47">
        <v>0.82</v>
      </c>
    </row>
    <row r="261" spans="1:64" x14ac:dyDescent="0.2">
      <c r="A261" s="45">
        <v>198408</v>
      </c>
      <c r="B261">
        <f>'Q2 DATA 1965-2021'!Z244-'Q2 DATA 1965-2021'!AM244</f>
        <v>12.51</v>
      </c>
      <c r="C261" s="47">
        <v>10.28</v>
      </c>
      <c r="D261" s="47">
        <v>0.83</v>
      </c>
      <c r="P261" s="45">
        <v>198408</v>
      </c>
      <c r="Q261">
        <f>'Q2 DATA 1965-2021'!AA244-'Q2 DATA 1965-2021'!AM244</f>
        <v>10.36</v>
      </c>
      <c r="R261" s="47">
        <v>10.28</v>
      </c>
      <c r="S261" s="47">
        <v>0.83</v>
      </c>
      <c r="AE261" s="45">
        <v>198408</v>
      </c>
      <c r="AF261">
        <f>'Q2 DATA 1965-2021'!AB244-'Q2 DATA 1965-2021'!AM244</f>
        <v>9.99</v>
      </c>
      <c r="AG261" s="47">
        <v>10.28</v>
      </c>
      <c r="AH261" s="47">
        <v>0.83</v>
      </c>
      <c r="AT261" s="45">
        <v>198408</v>
      </c>
      <c r="AU261">
        <f>'Q2 DATA 1965-2021'!AC244-'Q2 DATA 1965-2021'!AM244</f>
        <v>10.06</v>
      </c>
      <c r="AV261" s="47">
        <v>10.28</v>
      </c>
      <c r="AW261" s="47">
        <v>0.83</v>
      </c>
      <c r="BI261" s="45">
        <v>198408</v>
      </c>
      <c r="BJ261">
        <f>'Q2 DATA 1965-2021'!AD244-'Q2 DATA 1965-2021'!AM244</f>
        <v>9.89</v>
      </c>
      <c r="BK261" s="47">
        <v>10.28</v>
      </c>
      <c r="BL261" s="47">
        <v>0.83</v>
      </c>
    </row>
    <row r="262" spans="1:64" x14ac:dyDescent="0.2">
      <c r="A262" s="45">
        <v>198409</v>
      </c>
      <c r="B262">
        <f>'Q2 DATA 1965-2021'!Z245-'Q2 DATA 1965-2021'!AM245</f>
        <v>-5.8900000000000006</v>
      </c>
      <c r="C262" s="47">
        <v>-0.8</v>
      </c>
      <c r="D262" s="47">
        <v>0.86</v>
      </c>
      <c r="P262" s="45">
        <v>198409</v>
      </c>
      <c r="Q262">
        <f>'Q2 DATA 1965-2021'!AA245-'Q2 DATA 1965-2021'!AM245</f>
        <v>-2.4700000000000002</v>
      </c>
      <c r="R262" s="47">
        <v>-0.8</v>
      </c>
      <c r="S262" s="47">
        <v>0.86</v>
      </c>
      <c r="AE262" s="45">
        <v>198409</v>
      </c>
      <c r="AF262">
        <f>'Q2 DATA 1965-2021'!AB245-'Q2 DATA 1965-2021'!AM245</f>
        <v>-1.73</v>
      </c>
      <c r="AG262" s="47">
        <v>-0.8</v>
      </c>
      <c r="AH262" s="47">
        <v>0.86</v>
      </c>
      <c r="AT262" s="45">
        <v>198409</v>
      </c>
      <c r="AU262">
        <f>'Q2 DATA 1965-2021'!AC245-'Q2 DATA 1965-2021'!AM245</f>
        <v>0.48000000000000009</v>
      </c>
      <c r="AV262" s="47">
        <v>-0.8</v>
      </c>
      <c r="AW262" s="47">
        <v>0.86</v>
      </c>
      <c r="BI262" s="45">
        <v>198409</v>
      </c>
      <c r="BJ262">
        <f>'Q2 DATA 1965-2021'!AD245-'Q2 DATA 1965-2021'!AM245</f>
        <v>3.4200000000000004</v>
      </c>
      <c r="BK262" s="47">
        <v>-0.8</v>
      </c>
      <c r="BL262" s="47">
        <v>0.86</v>
      </c>
    </row>
    <row r="263" spans="1:64" x14ac:dyDescent="0.2">
      <c r="A263" s="45">
        <v>198410</v>
      </c>
      <c r="B263">
        <f>'Q2 DATA 1965-2021'!Z246-'Q2 DATA 1965-2021'!AM246</f>
        <v>-2.31</v>
      </c>
      <c r="C263" s="47">
        <v>-0.84</v>
      </c>
      <c r="D263" s="47">
        <v>1</v>
      </c>
      <c r="P263" s="45">
        <v>198410</v>
      </c>
      <c r="Q263">
        <f>'Q2 DATA 1965-2021'!AA246-'Q2 DATA 1965-2021'!AM246</f>
        <v>-1</v>
      </c>
      <c r="R263" s="47">
        <v>-0.84</v>
      </c>
      <c r="S263" s="47">
        <v>1</v>
      </c>
      <c r="AE263" s="45">
        <v>198410</v>
      </c>
      <c r="AF263">
        <f>'Q2 DATA 1965-2021'!AB246-'Q2 DATA 1965-2021'!AM246</f>
        <v>-0.10999999999999999</v>
      </c>
      <c r="AG263" s="47">
        <v>-0.84</v>
      </c>
      <c r="AH263" s="47">
        <v>1</v>
      </c>
      <c r="AT263" s="45">
        <v>198410</v>
      </c>
      <c r="AU263">
        <f>'Q2 DATA 1965-2021'!AC246-'Q2 DATA 1965-2021'!AM246</f>
        <v>-0.37</v>
      </c>
      <c r="AV263" s="47">
        <v>-0.84</v>
      </c>
      <c r="AW263" s="47">
        <v>1</v>
      </c>
      <c r="BI263" s="45">
        <v>198410</v>
      </c>
      <c r="BJ263">
        <f>'Q2 DATA 1965-2021'!AD246-'Q2 DATA 1965-2021'!AM246</f>
        <v>-8.9999999999999969E-2</v>
      </c>
      <c r="BK263" s="47">
        <v>-0.84</v>
      </c>
      <c r="BL263" s="47">
        <v>1</v>
      </c>
    </row>
    <row r="264" spans="1:64" x14ac:dyDescent="0.2">
      <c r="A264" s="45">
        <v>198411</v>
      </c>
      <c r="B264">
        <f>'Q2 DATA 1965-2021'!Z247-'Q2 DATA 1965-2021'!AM247</f>
        <v>-4</v>
      </c>
      <c r="C264" s="47">
        <v>-1.76</v>
      </c>
      <c r="D264" s="47">
        <v>0.73</v>
      </c>
      <c r="P264" s="45">
        <v>198411</v>
      </c>
      <c r="Q264">
        <f>'Q2 DATA 1965-2021'!AA247-'Q2 DATA 1965-2021'!AM247</f>
        <v>-1.91</v>
      </c>
      <c r="R264" s="47">
        <v>-1.76</v>
      </c>
      <c r="S264" s="47">
        <v>0.73</v>
      </c>
      <c r="AE264" s="45">
        <v>198411</v>
      </c>
      <c r="AF264">
        <f>'Q2 DATA 1965-2021'!AB247-'Q2 DATA 1965-2021'!AM247</f>
        <v>-2.25</v>
      </c>
      <c r="AG264" s="47">
        <v>-1.76</v>
      </c>
      <c r="AH264" s="47">
        <v>0.73</v>
      </c>
      <c r="AT264" s="45">
        <v>198411</v>
      </c>
      <c r="AU264">
        <f>'Q2 DATA 1965-2021'!AC247-'Q2 DATA 1965-2021'!AM247</f>
        <v>-1.37</v>
      </c>
      <c r="AV264" s="47">
        <v>-1.76</v>
      </c>
      <c r="AW264" s="47">
        <v>0.73</v>
      </c>
      <c r="BI264" s="45">
        <v>198411</v>
      </c>
      <c r="BJ264">
        <f>'Q2 DATA 1965-2021'!AD247-'Q2 DATA 1965-2021'!AM247</f>
        <v>0.12</v>
      </c>
      <c r="BK264" s="47">
        <v>-1.76</v>
      </c>
      <c r="BL264" s="47">
        <v>0.73</v>
      </c>
    </row>
    <row r="265" spans="1:64" x14ac:dyDescent="0.2">
      <c r="A265" s="45">
        <v>198412</v>
      </c>
      <c r="B265">
        <f>'Q2 DATA 1965-2021'!Z248-'Q2 DATA 1965-2021'!AM248</f>
        <v>1.1400000000000001</v>
      </c>
      <c r="C265" s="47">
        <v>1.84</v>
      </c>
      <c r="D265" s="47">
        <v>0.64</v>
      </c>
      <c r="P265" s="45">
        <v>198412</v>
      </c>
      <c r="Q265">
        <f>'Q2 DATA 1965-2021'!AA248-'Q2 DATA 1965-2021'!AM248</f>
        <v>2.23</v>
      </c>
      <c r="R265" s="47">
        <v>1.84</v>
      </c>
      <c r="S265" s="47">
        <v>0.64</v>
      </c>
      <c r="AE265" s="45">
        <v>198412</v>
      </c>
      <c r="AF265">
        <f>'Q2 DATA 1965-2021'!AB248-'Q2 DATA 1965-2021'!AM248</f>
        <v>2.02</v>
      </c>
      <c r="AG265" s="47">
        <v>1.84</v>
      </c>
      <c r="AH265" s="47">
        <v>0.64</v>
      </c>
      <c r="AT265" s="45">
        <v>198412</v>
      </c>
      <c r="AU265">
        <f>'Q2 DATA 1965-2021'!AC248-'Q2 DATA 1965-2021'!AM248</f>
        <v>2.1199999999999997</v>
      </c>
      <c r="AV265" s="47">
        <v>1.84</v>
      </c>
      <c r="AW265" s="47">
        <v>0.64</v>
      </c>
      <c r="BI265" s="45">
        <v>198412</v>
      </c>
      <c r="BJ265">
        <f>'Q2 DATA 1965-2021'!AD248-'Q2 DATA 1965-2021'!AM248</f>
        <v>1.9899999999999998</v>
      </c>
      <c r="BK265" s="47">
        <v>1.84</v>
      </c>
      <c r="BL265" s="47">
        <v>0.64</v>
      </c>
    </row>
    <row r="266" spans="1:64" x14ac:dyDescent="0.2">
      <c r="A266" s="45">
        <v>198501</v>
      </c>
      <c r="B266">
        <f>'Q2 DATA 1965-2021'!Z249-'Q2 DATA 1965-2021'!AM249</f>
        <v>11.42</v>
      </c>
      <c r="C266" s="47">
        <v>7.99</v>
      </c>
      <c r="D266" s="47">
        <v>0.65</v>
      </c>
      <c r="P266" s="45">
        <v>198501</v>
      </c>
      <c r="Q266">
        <f>'Q2 DATA 1965-2021'!AA249-'Q2 DATA 1965-2021'!AM249</f>
        <v>9.99</v>
      </c>
      <c r="R266" s="47">
        <v>7.99</v>
      </c>
      <c r="S266" s="47">
        <v>0.65</v>
      </c>
      <c r="AE266" s="45">
        <v>198501</v>
      </c>
      <c r="AF266">
        <f>'Q2 DATA 1965-2021'!AB249-'Q2 DATA 1965-2021'!AM249</f>
        <v>8.36</v>
      </c>
      <c r="AG266" s="47">
        <v>7.99</v>
      </c>
      <c r="AH266" s="47">
        <v>0.65</v>
      </c>
      <c r="AT266" s="45">
        <v>198501</v>
      </c>
      <c r="AU266">
        <f>'Q2 DATA 1965-2021'!AC249-'Q2 DATA 1965-2021'!AM249</f>
        <v>7.3899999999999988</v>
      </c>
      <c r="AV266" s="47">
        <v>7.99</v>
      </c>
      <c r="AW266" s="47">
        <v>0.65</v>
      </c>
      <c r="BI266" s="45">
        <v>198501</v>
      </c>
      <c r="BJ266">
        <f>'Q2 DATA 1965-2021'!AD249-'Q2 DATA 1965-2021'!AM249</f>
        <v>4.55</v>
      </c>
      <c r="BK266" s="47">
        <v>7.99</v>
      </c>
      <c r="BL266" s="47">
        <v>0.65</v>
      </c>
    </row>
    <row r="267" spans="1:64" x14ac:dyDescent="0.2">
      <c r="A267" s="45">
        <v>198502</v>
      </c>
      <c r="B267">
        <f>'Q2 DATA 1965-2021'!Z250-'Q2 DATA 1965-2021'!AM250</f>
        <v>-0.57999999999999996</v>
      </c>
      <c r="C267" s="47">
        <v>1.22</v>
      </c>
      <c r="D267" s="47">
        <v>0.57999999999999996</v>
      </c>
      <c r="P267" s="45">
        <v>198502</v>
      </c>
      <c r="Q267">
        <f>'Q2 DATA 1965-2021'!AA250-'Q2 DATA 1965-2021'!AM250</f>
        <v>0.54000000000000015</v>
      </c>
      <c r="R267" s="47">
        <v>1.22</v>
      </c>
      <c r="S267" s="47">
        <v>0.57999999999999996</v>
      </c>
      <c r="AE267" s="45">
        <v>198502</v>
      </c>
      <c r="AF267">
        <f>'Q2 DATA 1965-2021'!AB250-'Q2 DATA 1965-2021'!AM250</f>
        <v>1.5</v>
      </c>
      <c r="AG267" s="47">
        <v>1.22</v>
      </c>
      <c r="AH267" s="47">
        <v>0.57999999999999996</v>
      </c>
      <c r="AT267" s="45">
        <v>198502</v>
      </c>
      <c r="AU267">
        <f>'Q2 DATA 1965-2021'!AC250-'Q2 DATA 1965-2021'!AM250</f>
        <v>2.9899999999999998</v>
      </c>
      <c r="AV267" s="47">
        <v>1.22</v>
      </c>
      <c r="AW267" s="47">
        <v>0.57999999999999996</v>
      </c>
      <c r="BI267" s="45">
        <v>198502</v>
      </c>
      <c r="BJ267">
        <f>'Q2 DATA 1965-2021'!AD250-'Q2 DATA 1965-2021'!AM250</f>
        <v>1.1099999999999999</v>
      </c>
      <c r="BK267" s="47">
        <v>1.22</v>
      </c>
      <c r="BL267" s="47">
        <v>0.57999999999999996</v>
      </c>
    </row>
    <row r="268" spans="1:64" x14ac:dyDescent="0.2">
      <c r="A268" s="45">
        <v>198503</v>
      </c>
      <c r="B268">
        <f>'Q2 DATA 1965-2021'!Z251-'Q2 DATA 1965-2021'!AM251</f>
        <v>-4.49</v>
      </c>
      <c r="C268" s="47">
        <v>-0.84</v>
      </c>
      <c r="D268" s="47">
        <v>0.62</v>
      </c>
      <c r="P268" s="45">
        <v>198503</v>
      </c>
      <c r="Q268">
        <f>'Q2 DATA 1965-2021'!AA251-'Q2 DATA 1965-2021'!AM251</f>
        <v>-1.6099999999999999</v>
      </c>
      <c r="R268" s="47">
        <v>-0.84</v>
      </c>
      <c r="S268" s="47">
        <v>0.62</v>
      </c>
      <c r="AE268" s="45">
        <v>198503</v>
      </c>
      <c r="AF268">
        <f>'Q2 DATA 1965-2021'!AB251-'Q2 DATA 1965-2021'!AM251</f>
        <v>-1.77</v>
      </c>
      <c r="AG268" s="47">
        <v>-0.84</v>
      </c>
      <c r="AH268" s="47">
        <v>0.62</v>
      </c>
      <c r="AT268" s="45">
        <v>198503</v>
      </c>
      <c r="AU268">
        <f>'Q2 DATA 1965-2021'!AC251-'Q2 DATA 1965-2021'!AM251</f>
        <v>0.97000000000000008</v>
      </c>
      <c r="AV268" s="47">
        <v>-0.84</v>
      </c>
      <c r="AW268" s="47">
        <v>0.62</v>
      </c>
      <c r="BI268" s="45">
        <v>198503</v>
      </c>
      <c r="BJ268">
        <f>'Q2 DATA 1965-2021'!AD251-'Q2 DATA 1965-2021'!AM251</f>
        <v>1.2200000000000002</v>
      </c>
      <c r="BK268" s="47">
        <v>-0.84</v>
      </c>
      <c r="BL268" s="47">
        <v>0.62</v>
      </c>
    </row>
    <row r="269" spans="1:64" x14ac:dyDescent="0.2">
      <c r="A269" s="45">
        <v>198504</v>
      </c>
      <c r="B269">
        <f>'Q2 DATA 1965-2021'!Z252-'Q2 DATA 1965-2021'!AM252</f>
        <v>-3.24</v>
      </c>
      <c r="C269" s="47">
        <v>-0.96</v>
      </c>
      <c r="D269" s="47">
        <v>0.72</v>
      </c>
      <c r="P269" s="45">
        <v>198504</v>
      </c>
      <c r="Q269">
        <f>'Q2 DATA 1965-2021'!AA252-'Q2 DATA 1965-2021'!AM252</f>
        <v>-1.94</v>
      </c>
      <c r="R269" s="47">
        <v>-0.96</v>
      </c>
      <c r="S269" s="47">
        <v>0.72</v>
      </c>
      <c r="AE269" s="45">
        <v>198504</v>
      </c>
      <c r="AF269">
        <f>'Q2 DATA 1965-2021'!AB252-'Q2 DATA 1965-2021'!AM252</f>
        <v>-1.48</v>
      </c>
      <c r="AG269" s="47">
        <v>-0.96</v>
      </c>
      <c r="AH269" s="47">
        <v>0.72</v>
      </c>
      <c r="AT269" s="45">
        <v>198504</v>
      </c>
      <c r="AU269">
        <f>'Q2 DATA 1965-2021'!AC252-'Q2 DATA 1965-2021'!AM252</f>
        <v>-1.19</v>
      </c>
      <c r="AV269" s="47">
        <v>-0.96</v>
      </c>
      <c r="AW269" s="47">
        <v>0.72</v>
      </c>
      <c r="BI269" s="45">
        <v>198504</v>
      </c>
      <c r="BJ269">
        <f>'Q2 DATA 1965-2021'!AD252-'Q2 DATA 1965-2021'!AM252</f>
        <v>1.7899999999999998</v>
      </c>
      <c r="BK269" s="47">
        <v>-0.96</v>
      </c>
      <c r="BL269" s="47">
        <v>0.72</v>
      </c>
    </row>
    <row r="270" spans="1:64" x14ac:dyDescent="0.2">
      <c r="A270" s="45">
        <v>198505</v>
      </c>
      <c r="B270">
        <f>'Q2 DATA 1965-2021'!Z253-'Q2 DATA 1965-2021'!AM253</f>
        <v>4.54</v>
      </c>
      <c r="C270" s="47">
        <v>5.09</v>
      </c>
      <c r="D270" s="47">
        <v>0.66</v>
      </c>
      <c r="P270" s="45">
        <v>198505</v>
      </c>
      <c r="Q270">
        <f>'Q2 DATA 1965-2021'!AA253-'Q2 DATA 1965-2021'!AM253</f>
        <v>5.58</v>
      </c>
      <c r="R270" s="47">
        <v>5.09</v>
      </c>
      <c r="S270" s="47">
        <v>0.66</v>
      </c>
      <c r="AE270" s="45">
        <v>198505</v>
      </c>
      <c r="AF270">
        <f>'Q2 DATA 1965-2021'!AB253-'Q2 DATA 1965-2021'!AM253</f>
        <v>5.88</v>
      </c>
      <c r="AG270" s="47">
        <v>5.09</v>
      </c>
      <c r="AH270" s="47">
        <v>0.66</v>
      </c>
      <c r="AT270" s="45">
        <v>198505</v>
      </c>
      <c r="AU270">
        <f>'Q2 DATA 1965-2021'!AC253-'Q2 DATA 1965-2021'!AM253</f>
        <v>6.51</v>
      </c>
      <c r="AV270" s="47">
        <v>5.09</v>
      </c>
      <c r="AW270" s="47">
        <v>0.66</v>
      </c>
      <c r="BI270" s="45">
        <v>198505</v>
      </c>
      <c r="BJ270">
        <f>'Q2 DATA 1965-2021'!AD253-'Q2 DATA 1965-2021'!AM253</f>
        <v>3.91</v>
      </c>
      <c r="BK270" s="47">
        <v>5.09</v>
      </c>
      <c r="BL270" s="47">
        <v>0.66</v>
      </c>
    </row>
    <row r="271" spans="1:64" x14ac:dyDescent="0.2">
      <c r="A271" s="45">
        <v>198506</v>
      </c>
      <c r="B271">
        <f>'Q2 DATA 1965-2021'!Z254-'Q2 DATA 1965-2021'!AM254</f>
        <v>1.05</v>
      </c>
      <c r="C271" s="47">
        <v>1.27</v>
      </c>
      <c r="D271" s="47">
        <v>0.55000000000000004</v>
      </c>
      <c r="P271" s="45">
        <v>198506</v>
      </c>
      <c r="Q271">
        <f>'Q2 DATA 1965-2021'!AA254-'Q2 DATA 1965-2021'!AM254</f>
        <v>1.1299999999999999</v>
      </c>
      <c r="R271" s="47">
        <v>1.27</v>
      </c>
      <c r="S271" s="47">
        <v>0.55000000000000004</v>
      </c>
      <c r="AE271" s="45">
        <v>198506</v>
      </c>
      <c r="AF271">
        <f>'Q2 DATA 1965-2021'!AB254-'Q2 DATA 1965-2021'!AM254</f>
        <v>0.18999999999999995</v>
      </c>
      <c r="AG271" s="47">
        <v>1.27</v>
      </c>
      <c r="AH271" s="47">
        <v>0.55000000000000004</v>
      </c>
      <c r="AT271" s="45">
        <v>198506</v>
      </c>
      <c r="AU271">
        <f>'Q2 DATA 1965-2021'!AC254-'Q2 DATA 1965-2021'!AM254</f>
        <v>1.7899999999999998</v>
      </c>
      <c r="AV271" s="47">
        <v>1.27</v>
      </c>
      <c r="AW271" s="47">
        <v>0.55000000000000004</v>
      </c>
      <c r="BI271" s="45">
        <v>198506</v>
      </c>
      <c r="BJ271">
        <f>'Q2 DATA 1965-2021'!AD254-'Q2 DATA 1965-2021'!AM254</f>
        <v>1.9400000000000002</v>
      </c>
      <c r="BK271" s="47">
        <v>1.27</v>
      </c>
      <c r="BL271" s="47">
        <v>0.55000000000000004</v>
      </c>
    </row>
    <row r="272" spans="1:64" x14ac:dyDescent="0.2">
      <c r="A272" s="45">
        <v>198507</v>
      </c>
      <c r="B272">
        <f>'Q2 DATA 1965-2021'!Z255-'Q2 DATA 1965-2021'!AM255</f>
        <v>6.9999999999999951E-2</v>
      </c>
      <c r="C272" s="47">
        <v>-0.74</v>
      </c>
      <c r="D272" s="47">
        <v>0.62</v>
      </c>
      <c r="P272" s="45">
        <v>198507</v>
      </c>
      <c r="Q272">
        <f>'Q2 DATA 1965-2021'!AA255-'Q2 DATA 1965-2021'!AM255</f>
        <v>-1.5</v>
      </c>
      <c r="R272" s="47">
        <v>-0.74</v>
      </c>
      <c r="S272" s="47">
        <v>0.62</v>
      </c>
      <c r="AE272" s="45">
        <v>198507</v>
      </c>
      <c r="AF272">
        <f>'Q2 DATA 1965-2021'!AB255-'Q2 DATA 1965-2021'!AM255</f>
        <v>1.2799999999999998</v>
      </c>
      <c r="AG272" s="47">
        <v>-0.74</v>
      </c>
      <c r="AH272" s="47">
        <v>0.62</v>
      </c>
      <c r="AT272" s="45">
        <v>198507</v>
      </c>
      <c r="AU272">
        <f>'Q2 DATA 1965-2021'!AC255-'Q2 DATA 1965-2021'!AM255</f>
        <v>-1.6</v>
      </c>
      <c r="AV272" s="47">
        <v>-0.74</v>
      </c>
      <c r="AW272" s="47">
        <v>0.62</v>
      </c>
      <c r="BI272" s="45">
        <v>198507</v>
      </c>
      <c r="BJ272">
        <f>'Q2 DATA 1965-2021'!AD255-'Q2 DATA 1965-2021'!AM255</f>
        <v>-2.7800000000000002</v>
      </c>
      <c r="BK272" s="47">
        <v>-0.74</v>
      </c>
      <c r="BL272" s="47">
        <v>0.62</v>
      </c>
    </row>
    <row r="273" spans="1:64" x14ac:dyDescent="0.2">
      <c r="A273" s="45">
        <v>198508</v>
      </c>
      <c r="B273">
        <f>'Q2 DATA 1965-2021'!Z256-'Q2 DATA 1965-2021'!AM256</f>
        <v>-1.87</v>
      </c>
      <c r="C273" s="47">
        <v>-1.02</v>
      </c>
      <c r="D273" s="47">
        <v>0.55000000000000004</v>
      </c>
      <c r="P273" s="45">
        <v>198508</v>
      </c>
      <c r="Q273">
        <f>'Q2 DATA 1965-2021'!AA256-'Q2 DATA 1965-2021'!AM256</f>
        <v>-1.76</v>
      </c>
      <c r="R273" s="47">
        <v>-1.02</v>
      </c>
      <c r="S273" s="47">
        <v>0.55000000000000004</v>
      </c>
      <c r="AE273" s="45">
        <v>198508</v>
      </c>
      <c r="AF273">
        <f>'Q2 DATA 1965-2021'!AB256-'Q2 DATA 1965-2021'!AM256</f>
        <v>-1.4700000000000002</v>
      </c>
      <c r="AG273" s="47">
        <v>-1.02</v>
      </c>
      <c r="AH273" s="47">
        <v>0.55000000000000004</v>
      </c>
      <c r="AT273" s="45">
        <v>198508</v>
      </c>
      <c r="AU273">
        <f>'Q2 DATA 1965-2021'!AC256-'Q2 DATA 1965-2021'!AM256</f>
        <v>-0.14000000000000007</v>
      </c>
      <c r="AV273" s="47">
        <v>-1.02</v>
      </c>
      <c r="AW273" s="47">
        <v>0.55000000000000004</v>
      </c>
      <c r="BI273" s="45">
        <v>198508</v>
      </c>
      <c r="BJ273">
        <f>'Q2 DATA 1965-2021'!AD256-'Q2 DATA 1965-2021'!AM256</f>
        <v>-5.0000000000000044E-2</v>
      </c>
      <c r="BK273" s="47">
        <v>-1.02</v>
      </c>
      <c r="BL273" s="47">
        <v>0.55000000000000004</v>
      </c>
    </row>
    <row r="274" spans="1:64" x14ac:dyDescent="0.2">
      <c r="A274" s="45">
        <v>198509</v>
      </c>
      <c r="B274">
        <f>'Q2 DATA 1965-2021'!Z257-'Q2 DATA 1965-2021'!AM257</f>
        <v>-5.6999999999999993</v>
      </c>
      <c r="C274" s="47">
        <v>-4.54</v>
      </c>
      <c r="D274" s="47">
        <v>0.6</v>
      </c>
      <c r="P274" s="45">
        <v>198509</v>
      </c>
      <c r="Q274">
        <f>'Q2 DATA 1965-2021'!AA257-'Q2 DATA 1965-2021'!AM257</f>
        <v>-4.5199999999999996</v>
      </c>
      <c r="R274" s="47">
        <v>-4.54</v>
      </c>
      <c r="S274" s="47">
        <v>0.6</v>
      </c>
      <c r="AE274" s="45">
        <v>198509</v>
      </c>
      <c r="AF274">
        <f>'Q2 DATA 1965-2021'!AB257-'Q2 DATA 1965-2021'!AM257</f>
        <v>-3.9</v>
      </c>
      <c r="AG274" s="47">
        <v>-4.54</v>
      </c>
      <c r="AH274" s="47">
        <v>0.6</v>
      </c>
      <c r="AT274" s="45">
        <v>198509</v>
      </c>
      <c r="AU274">
        <f>'Q2 DATA 1965-2021'!AC257-'Q2 DATA 1965-2021'!AM257</f>
        <v>-3.65</v>
      </c>
      <c r="AV274" s="47">
        <v>-4.54</v>
      </c>
      <c r="AW274" s="47">
        <v>0.6</v>
      </c>
      <c r="BI274" s="45">
        <v>198509</v>
      </c>
      <c r="BJ274">
        <f>'Q2 DATA 1965-2021'!AD257-'Q2 DATA 1965-2021'!AM257</f>
        <v>-4.47</v>
      </c>
      <c r="BK274" s="47">
        <v>-4.54</v>
      </c>
      <c r="BL274" s="47">
        <v>0.6</v>
      </c>
    </row>
    <row r="275" spans="1:64" x14ac:dyDescent="0.2">
      <c r="A275" s="45">
        <v>198510</v>
      </c>
      <c r="B275">
        <f>'Q2 DATA 1965-2021'!Z258-'Q2 DATA 1965-2021'!AM258</f>
        <v>4.3899999999999997</v>
      </c>
      <c r="C275" s="47">
        <v>4.0199999999999996</v>
      </c>
      <c r="D275" s="47">
        <v>0.65</v>
      </c>
      <c r="P275" s="45">
        <v>198510</v>
      </c>
      <c r="Q275">
        <f>'Q2 DATA 1965-2021'!AA258-'Q2 DATA 1965-2021'!AM258</f>
        <v>2.67</v>
      </c>
      <c r="R275" s="47">
        <v>4.0199999999999996</v>
      </c>
      <c r="S275" s="47">
        <v>0.65</v>
      </c>
      <c r="AE275" s="45">
        <v>198510</v>
      </c>
      <c r="AF275">
        <f>'Q2 DATA 1965-2021'!AB258-'Q2 DATA 1965-2021'!AM258</f>
        <v>3.36</v>
      </c>
      <c r="AG275" s="47">
        <v>4.0199999999999996</v>
      </c>
      <c r="AH275" s="47">
        <v>0.65</v>
      </c>
      <c r="AT275" s="45">
        <v>198510</v>
      </c>
      <c r="AU275">
        <f>'Q2 DATA 1965-2021'!AC258-'Q2 DATA 1965-2021'!AM258</f>
        <v>4.76</v>
      </c>
      <c r="AV275" s="47">
        <v>4.0199999999999996</v>
      </c>
      <c r="AW275" s="47">
        <v>0.65</v>
      </c>
      <c r="BI275" s="45">
        <v>198510</v>
      </c>
      <c r="BJ275">
        <f>'Q2 DATA 1965-2021'!AD258-'Q2 DATA 1965-2021'!AM258</f>
        <v>5.46</v>
      </c>
      <c r="BK275" s="47">
        <v>4.0199999999999996</v>
      </c>
      <c r="BL275" s="47">
        <v>0.65</v>
      </c>
    </row>
    <row r="276" spans="1:64" x14ac:dyDescent="0.2">
      <c r="A276" s="45">
        <v>198511</v>
      </c>
      <c r="B276">
        <f>'Q2 DATA 1965-2021'!Z259-'Q2 DATA 1965-2021'!AM259</f>
        <v>7.2399999999999993</v>
      </c>
      <c r="C276" s="47">
        <v>6.48</v>
      </c>
      <c r="D276" s="47">
        <v>0.61</v>
      </c>
      <c r="P276" s="45">
        <v>198511</v>
      </c>
      <c r="Q276">
        <f>'Q2 DATA 1965-2021'!AA259-'Q2 DATA 1965-2021'!AM259</f>
        <v>9.120000000000001</v>
      </c>
      <c r="R276" s="47">
        <v>6.48</v>
      </c>
      <c r="S276" s="47">
        <v>0.61</v>
      </c>
      <c r="AE276" s="45">
        <v>198511</v>
      </c>
      <c r="AF276">
        <f>'Q2 DATA 1965-2021'!AB259-'Q2 DATA 1965-2021'!AM259</f>
        <v>7.01</v>
      </c>
      <c r="AG276" s="47">
        <v>6.48</v>
      </c>
      <c r="AH276" s="47">
        <v>0.61</v>
      </c>
      <c r="AT276" s="45">
        <v>198511</v>
      </c>
      <c r="AU276">
        <f>'Q2 DATA 1965-2021'!AC259-'Q2 DATA 1965-2021'!AM259</f>
        <v>5.7399999999999993</v>
      </c>
      <c r="AV276" s="47">
        <v>6.48</v>
      </c>
      <c r="AW276" s="47">
        <v>0.61</v>
      </c>
      <c r="BI276" s="45">
        <v>198511</v>
      </c>
      <c r="BJ276">
        <f>'Q2 DATA 1965-2021'!AD259-'Q2 DATA 1965-2021'!AM259</f>
        <v>3.8700000000000006</v>
      </c>
      <c r="BK276" s="47">
        <v>6.48</v>
      </c>
      <c r="BL276" s="47">
        <v>0.61</v>
      </c>
    </row>
    <row r="277" spans="1:64" x14ac:dyDescent="0.2">
      <c r="A277" s="45">
        <v>198512</v>
      </c>
      <c r="B277">
        <f>'Q2 DATA 1965-2021'!Z260-'Q2 DATA 1965-2021'!AM260</f>
        <v>3.14</v>
      </c>
      <c r="C277" s="47">
        <v>3.88</v>
      </c>
      <c r="D277" s="47">
        <v>0.65</v>
      </c>
      <c r="P277" s="45">
        <v>198512</v>
      </c>
      <c r="Q277">
        <f>'Q2 DATA 1965-2021'!AA260-'Q2 DATA 1965-2021'!AM260</f>
        <v>4.2799999999999994</v>
      </c>
      <c r="R277" s="47">
        <v>3.88</v>
      </c>
      <c r="S277" s="47">
        <v>0.65</v>
      </c>
      <c r="AE277" s="45">
        <v>198512</v>
      </c>
      <c r="AF277">
        <f>'Q2 DATA 1965-2021'!AB260-'Q2 DATA 1965-2021'!AM260</f>
        <v>5.58</v>
      </c>
      <c r="AG277" s="47">
        <v>3.88</v>
      </c>
      <c r="AH277" s="47">
        <v>0.65</v>
      </c>
      <c r="AT277" s="45">
        <v>198512</v>
      </c>
      <c r="AU277">
        <f>'Q2 DATA 1965-2021'!AC260-'Q2 DATA 1965-2021'!AM260</f>
        <v>3.6700000000000004</v>
      </c>
      <c r="AV277" s="47">
        <v>3.88</v>
      </c>
      <c r="AW277" s="47">
        <v>0.65</v>
      </c>
      <c r="BI277" s="45">
        <v>198512</v>
      </c>
      <c r="BJ277">
        <f>'Q2 DATA 1965-2021'!AD260-'Q2 DATA 1965-2021'!AM260</f>
        <v>3.22</v>
      </c>
      <c r="BK277" s="47">
        <v>3.88</v>
      </c>
      <c r="BL277" s="47">
        <v>0.65</v>
      </c>
    </row>
    <row r="278" spans="1:64" x14ac:dyDescent="0.2">
      <c r="A278" s="45">
        <v>198601</v>
      </c>
      <c r="B278">
        <f>'Q2 DATA 1965-2021'!Z261-'Q2 DATA 1965-2021'!AM261</f>
        <v>1.4699999999999998</v>
      </c>
      <c r="C278" s="47">
        <v>0.65</v>
      </c>
      <c r="D278" s="47">
        <v>0.56000000000000005</v>
      </c>
      <c r="P278" s="45">
        <v>198601</v>
      </c>
      <c r="Q278">
        <f>'Q2 DATA 1965-2021'!AA261-'Q2 DATA 1965-2021'!AM261</f>
        <v>-0.25000000000000006</v>
      </c>
      <c r="R278" s="47">
        <v>0.65</v>
      </c>
      <c r="S278" s="47">
        <v>0.56000000000000005</v>
      </c>
      <c r="AE278" s="45">
        <v>198601</v>
      </c>
      <c r="AF278">
        <f>'Q2 DATA 1965-2021'!AB261-'Q2 DATA 1965-2021'!AM261</f>
        <v>-0.30000000000000004</v>
      </c>
      <c r="AG278" s="47">
        <v>0.65</v>
      </c>
      <c r="AH278" s="47">
        <v>0.56000000000000005</v>
      </c>
      <c r="AT278" s="45">
        <v>198601</v>
      </c>
      <c r="AU278">
        <f>'Q2 DATA 1965-2021'!AC261-'Q2 DATA 1965-2021'!AM261</f>
        <v>0.61999999999999988</v>
      </c>
      <c r="AV278" s="47">
        <v>0.65</v>
      </c>
      <c r="AW278" s="47">
        <v>0.56000000000000005</v>
      </c>
      <c r="BI278" s="45">
        <v>198601</v>
      </c>
      <c r="BJ278">
        <f>'Q2 DATA 1965-2021'!AD261-'Q2 DATA 1965-2021'!AM261</f>
        <v>0.8</v>
      </c>
      <c r="BK278" s="47">
        <v>0.65</v>
      </c>
      <c r="BL278" s="47">
        <v>0.56000000000000005</v>
      </c>
    </row>
    <row r="279" spans="1:64" x14ac:dyDescent="0.2">
      <c r="A279" s="45">
        <v>198602</v>
      </c>
      <c r="B279">
        <f>'Q2 DATA 1965-2021'!Z262-'Q2 DATA 1965-2021'!AM262</f>
        <v>6.88</v>
      </c>
      <c r="C279" s="47">
        <v>7.13</v>
      </c>
      <c r="D279" s="47">
        <v>0.53</v>
      </c>
      <c r="P279" s="45">
        <v>198602</v>
      </c>
      <c r="Q279">
        <f>'Q2 DATA 1965-2021'!AA262-'Q2 DATA 1965-2021'!AM262</f>
        <v>8.2700000000000014</v>
      </c>
      <c r="R279" s="47">
        <v>7.13</v>
      </c>
      <c r="S279" s="47">
        <v>0.53</v>
      </c>
      <c r="AE279" s="45">
        <v>198602</v>
      </c>
      <c r="AF279">
        <f>'Q2 DATA 1965-2021'!AB262-'Q2 DATA 1965-2021'!AM262</f>
        <v>5.51</v>
      </c>
      <c r="AG279" s="47">
        <v>7.13</v>
      </c>
      <c r="AH279" s="47">
        <v>0.53</v>
      </c>
      <c r="AT279" s="45">
        <v>198602</v>
      </c>
      <c r="AU279">
        <f>'Q2 DATA 1965-2021'!AC262-'Q2 DATA 1965-2021'!AM262</f>
        <v>8.07</v>
      </c>
      <c r="AV279" s="47">
        <v>7.13</v>
      </c>
      <c r="AW279" s="47">
        <v>0.53</v>
      </c>
      <c r="BI279" s="45">
        <v>198602</v>
      </c>
      <c r="BJ279">
        <f>'Q2 DATA 1965-2021'!AD262-'Q2 DATA 1965-2021'!AM262</f>
        <v>7.53</v>
      </c>
      <c r="BK279" s="47">
        <v>7.13</v>
      </c>
      <c r="BL279" s="47">
        <v>0.53</v>
      </c>
    </row>
    <row r="280" spans="1:64" x14ac:dyDescent="0.2">
      <c r="A280" s="45">
        <v>198603</v>
      </c>
      <c r="B280">
        <f>'Q2 DATA 1965-2021'!Z263-'Q2 DATA 1965-2021'!AM263</f>
        <v>4.25</v>
      </c>
      <c r="C280" s="47">
        <v>4.88</v>
      </c>
      <c r="D280" s="47">
        <v>0.6</v>
      </c>
      <c r="P280" s="45">
        <v>198603</v>
      </c>
      <c r="Q280">
        <f>'Q2 DATA 1965-2021'!AA263-'Q2 DATA 1965-2021'!AM263</f>
        <v>5.8500000000000005</v>
      </c>
      <c r="R280" s="47">
        <v>4.88</v>
      </c>
      <c r="S280" s="47">
        <v>0.6</v>
      </c>
      <c r="AE280" s="45">
        <v>198603</v>
      </c>
      <c r="AF280">
        <f>'Q2 DATA 1965-2021'!AB263-'Q2 DATA 1965-2021'!AM263</f>
        <v>3.9</v>
      </c>
      <c r="AG280" s="47">
        <v>4.88</v>
      </c>
      <c r="AH280" s="47">
        <v>0.6</v>
      </c>
      <c r="AT280" s="45">
        <v>198603</v>
      </c>
      <c r="AU280">
        <f>'Q2 DATA 1965-2021'!AC263-'Q2 DATA 1965-2021'!AM263</f>
        <v>5.37</v>
      </c>
      <c r="AV280" s="47">
        <v>4.88</v>
      </c>
      <c r="AW280" s="47">
        <v>0.6</v>
      </c>
      <c r="BI280" s="45">
        <v>198603</v>
      </c>
      <c r="BJ280">
        <f>'Q2 DATA 1965-2021'!AD263-'Q2 DATA 1965-2021'!AM263</f>
        <v>4.96</v>
      </c>
      <c r="BK280" s="47">
        <v>4.88</v>
      </c>
      <c r="BL280" s="47">
        <v>0.6</v>
      </c>
    </row>
    <row r="281" spans="1:64" x14ac:dyDescent="0.2">
      <c r="A281" s="45">
        <v>198604</v>
      </c>
      <c r="B281">
        <f>'Q2 DATA 1965-2021'!Z264-'Q2 DATA 1965-2021'!AM264</f>
        <v>0.24</v>
      </c>
      <c r="C281" s="47">
        <v>-1.31</v>
      </c>
      <c r="D281" s="47">
        <v>0.52</v>
      </c>
      <c r="P281" s="45">
        <v>198604</v>
      </c>
      <c r="Q281">
        <f>'Q2 DATA 1965-2021'!AA264-'Q2 DATA 1965-2021'!AM264</f>
        <v>-0.51</v>
      </c>
      <c r="R281" s="47">
        <v>-1.31</v>
      </c>
      <c r="S281" s="47">
        <v>0.52</v>
      </c>
      <c r="AE281" s="45">
        <v>198604</v>
      </c>
      <c r="AF281">
        <f>'Q2 DATA 1965-2021'!AB264-'Q2 DATA 1965-2021'!AM264</f>
        <v>-0.62</v>
      </c>
      <c r="AG281" s="47">
        <v>-1.31</v>
      </c>
      <c r="AH281" s="47">
        <v>0.52</v>
      </c>
      <c r="AT281" s="45">
        <v>198604</v>
      </c>
      <c r="AU281">
        <f>'Q2 DATA 1965-2021'!AC264-'Q2 DATA 1965-2021'!AM264</f>
        <v>-1.74</v>
      </c>
      <c r="AV281" s="47">
        <v>-1.31</v>
      </c>
      <c r="AW281" s="47">
        <v>0.52</v>
      </c>
      <c r="BI281" s="45">
        <v>198604</v>
      </c>
      <c r="BJ281">
        <f>'Q2 DATA 1965-2021'!AD264-'Q2 DATA 1965-2021'!AM264</f>
        <v>-3.6</v>
      </c>
      <c r="BK281" s="47">
        <v>-1.31</v>
      </c>
      <c r="BL281" s="47">
        <v>0.52</v>
      </c>
    </row>
    <row r="282" spans="1:64" x14ac:dyDescent="0.2">
      <c r="A282" s="45">
        <v>198605</v>
      </c>
      <c r="B282">
        <f>'Q2 DATA 1965-2021'!Z265-'Q2 DATA 1965-2021'!AM265</f>
        <v>5.31</v>
      </c>
      <c r="C282" s="47">
        <v>4.62</v>
      </c>
      <c r="D282" s="47">
        <v>0.49</v>
      </c>
      <c r="P282" s="45">
        <v>198605</v>
      </c>
      <c r="Q282">
        <f>'Q2 DATA 1965-2021'!AA265-'Q2 DATA 1965-2021'!AM265</f>
        <v>5.34</v>
      </c>
      <c r="R282" s="47">
        <v>4.62</v>
      </c>
      <c r="S282" s="47">
        <v>0.49</v>
      </c>
      <c r="AE282" s="45">
        <v>198605</v>
      </c>
      <c r="AF282">
        <f>'Q2 DATA 1965-2021'!AB265-'Q2 DATA 1965-2021'!AM265</f>
        <v>3.2199999999999998</v>
      </c>
      <c r="AG282" s="47">
        <v>4.62</v>
      </c>
      <c r="AH282" s="47">
        <v>0.49</v>
      </c>
      <c r="AT282" s="45">
        <v>198605</v>
      </c>
      <c r="AU282">
        <f>'Q2 DATA 1965-2021'!AC265-'Q2 DATA 1965-2021'!AM265</f>
        <v>6.1499999999999995</v>
      </c>
      <c r="AV282" s="47">
        <v>4.62</v>
      </c>
      <c r="AW282" s="47">
        <v>0.49</v>
      </c>
      <c r="BI282" s="45">
        <v>198605</v>
      </c>
      <c r="BJ282">
        <f>'Q2 DATA 1965-2021'!AD265-'Q2 DATA 1965-2021'!AM265</f>
        <v>3.92</v>
      </c>
      <c r="BK282" s="47">
        <v>4.62</v>
      </c>
      <c r="BL282" s="47">
        <v>0.49</v>
      </c>
    </row>
    <row r="283" spans="1:64" x14ac:dyDescent="0.2">
      <c r="A283" s="45">
        <v>198606</v>
      </c>
      <c r="B283">
        <f>'Q2 DATA 1965-2021'!Z266-'Q2 DATA 1965-2021'!AM266</f>
        <v>-0.89</v>
      </c>
      <c r="C283" s="47">
        <v>1.03</v>
      </c>
      <c r="D283" s="47">
        <v>0.52</v>
      </c>
      <c r="P283" s="45">
        <v>198606</v>
      </c>
      <c r="Q283">
        <f>'Q2 DATA 1965-2021'!AA266-'Q2 DATA 1965-2021'!AM266</f>
        <v>2.2000000000000002</v>
      </c>
      <c r="R283" s="47">
        <v>1.03</v>
      </c>
      <c r="S283" s="47">
        <v>0.52</v>
      </c>
      <c r="AE283" s="45">
        <v>198606</v>
      </c>
      <c r="AF283">
        <f>'Q2 DATA 1965-2021'!AB266-'Q2 DATA 1965-2021'!AM266</f>
        <v>0.30999999999999994</v>
      </c>
      <c r="AG283" s="47">
        <v>1.03</v>
      </c>
      <c r="AH283" s="47">
        <v>0.52</v>
      </c>
      <c r="AT283" s="45">
        <v>198606</v>
      </c>
      <c r="AU283">
        <f>'Q2 DATA 1965-2021'!AC266-'Q2 DATA 1965-2021'!AM266</f>
        <v>2.5099999999999998</v>
      </c>
      <c r="AV283" s="47">
        <v>1.03</v>
      </c>
      <c r="AW283" s="47">
        <v>0.52</v>
      </c>
      <c r="BI283" s="45">
        <v>198606</v>
      </c>
      <c r="BJ283">
        <f>'Q2 DATA 1965-2021'!AD266-'Q2 DATA 1965-2021'!AM266</f>
        <v>1.24</v>
      </c>
      <c r="BK283" s="47">
        <v>1.03</v>
      </c>
      <c r="BL283" s="47">
        <v>0.52</v>
      </c>
    </row>
    <row r="284" spans="1:64" x14ac:dyDescent="0.2">
      <c r="A284" s="45">
        <v>198607</v>
      </c>
      <c r="B284">
        <f>'Q2 DATA 1965-2021'!Z267-'Q2 DATA 1965-2021'!AM267</f>
        <v>-9.1399999999999988</v>
      </c>
      <c r="C284" s="47">
        <v>-6.45</v>
      </c>
      <c r="D284" s="47">
        <v>0.52</v>
      </c>
      <c r="P284" s="45">
        <v>198607</v>
      </c>
      <c r="Q284">
        <f>'Q2 DATA 1965-2021'!AA267-'Q2 DATA 1965-2021'!AM267</f>
        <v>-6.49</v>
      </c>
      <c r="R284" s="47">
        <v>-6.45</v>
      </c>
      <c r="S284" s="47">
        <v>0.52</v>
      </c>
      <c r="AE284" s="45">
        <v>198607</v>
      </c>
      <c r="AF284">
        <f>'Q2 DATA 1965-2021'!AB267-'Q2 DATA 1965-2021'!AM267</f>
        <v>-8.1199999999999992</v>
      </c>
      <c r="AG284" s="47">
        <v>-6.45</v>
      </c>
      <c r="AH284" s="47">
        <v>0.52</v>
      </c>
      <c r="AT284" s="45">
        <v>198607</v>
      </c>
      <c r="AU284">
        <f>'Q2 DATA 1965-2021'!AC267-'Q2 DATA 1965-2021'!AM267</f>
        <v>-5.3699999999999992</v>
      </c>
      <c r="AV284" s="47">
        <v>-6.45</v>
      </c>
      <c r="AW284" s="47">
        <v>0.52</v>
      </c>
      <c r="BI284" s="45">
        <v>198607</v>
      </c>
      <c r="BJ284">
        <f>'Q2 DATA 1965-2021'!AD267-'Q2 DATA 1965-2021'!AM267</f>
        <v>-2.5499999999999998</v>
      </c>
      <c r="BK284" s="47">
        <v>-6.45</v>
      </c>
      <c r="BL284" s="47">
        <v>0.52</v>
      </c>
    </row>
    <row r="285" spans="1:64" x14ac:dyDescent="0.2">
      <c r="A285" s="45">
        <v>198608</v>
      </c>
      <c r="B285">
        <f>'Q2 DATA 1965-2021'!Z268-'Q2 DATA 1965-2021'!AM268</f>
        <v>5.69</v>
      </c>
      <c r="C285" s="47">
        <v>6.07</v>
      </c>
      <c r="D285" s="47">
        <v>0.46</v>
      </c>
      <c r="P285" s="45">
        <v>198608</v>
      </c>
      <c r="Q285">
        <f>'Q2 DATA 1965-2021'!AA268-'Q2 DATA 1965-2021'!AM268</f>
        <v>3.9400000000000004</v>
      </c>
      <c r="R285" s="47">
        <v>6.07</v>
      </c>
      <c r="S285" s="47">
        <v>0.46</v>
      </c>
      <c r="AE285" s="45">
        <v>198608</v>
      </c>
      <c r="AF285">
        <f>'Q2 DATA 1965-2021'!AB268-'Q2 DATA 1965-2021'!AM268</f>
        <v>5.66</v>
      </c>
      <c r="AG285" s="47">
        <v>6.07</v>
      </c>
      <c r="AH285" s="47">
        <v>0.46</v>
      </c>
      <c r="AT285" s="45">
        <v>198608</v>
      </c>
      <c r="AU285">
        <f>'Q2 DATA 1965-2021'!AC268-'Q2 DATA 1965-2021'!AM268</f>
        <v>6.83</v>
      </c>
      <c r="AV285" s="47">
        <v>6.07</v>
      </c>
      <c r="AW285" s="47">
        <v>0.46</v>
      </c>
      <c r="BI285" s="45">
        <v>198608</v>
      </c>
      <c r="BJ285">
        <f>'Q2 DATA 1965-2021'!AD268-'Q2 DATA 1965-2021'!AM268</f>
        <v>8.4599999999999991</v>
      </c>
      <c r="BK285" s="47">
        <v>6.07</v>
      </c>
      <c r="BL285" s="47">
        <v>0.46</v>
      </c>
    </row>
    <row r="286" spans="1:64" x14ac:dyDescent="0.2">
      <c r="A286" s="45">
        <v>198609</v>
      </c>
      <c r="B286">
        <f>'Q2 DATA 1965-2021'!Z269-'Q2 DATA 1965-2021'!AM269</f>
        <v>-9.7399999999999984</v>
      </c>
      <c r="C286" s="47">
        <v>-8.6</v>
      </c>
      <c r="D286" s="47">
        <v>0.45</v>
      </c>
      <c r="P286" s="45">
        <v>198609</v>
      </c>
      <c r="Q286">
        <f>'Q2 DATA 1965-2021'!AA269-'Q2 DATA 1965-2021'!AM269</f>
        <v>-10.77</v>
      </c>
      <c r="R286" s="47">
        <v>-8.6</v>
      </c>
      <c r="S286" s="47">
        <v>0.45</v>
      </c>
      <c r="AE286" s="45">
        <v>198609</v>
      </c>
      <c r="AF286">
        <f>'Q2 DATA 1965-2021'!AB269-'Q2 DATA 1965-2021'!AM269</f>
        <v>-7.94</v>
      </c>
      <c r="AG286" s="47">
        <v>-8.6</v>
      </c>
      <c r="AH286" s="47">
        <v>0.45</v>
      </c>
      <c r="AT286" s="45">
        <v>198609</v>
      </c>
      <c r="AU286">
        <f>'Q2 DATA 1965-2021'!AC269-'Q2 DATA 1965-2021'!AM269</f>
        <v>-7.86</v>
      </c>
      <c r="AV286" s="47">
        <v>-8.6</v>
      </c>
      <c r="AW286" s="47">
        <v>0.45</v>
      </c>
      <c r="BI286" s="45">
        <v>198609</v>
      </c>
      <c r="BJ286">
        <f>'Q2 DATA 1965-2021'!AD269-'Q2 DATA 1965-2021'!AM269</f>
        <v>-8.2799999999999994</v>
      </c>
      <c r="BK286" s="47">
        <v>-8.6</v>
      </c>
      <c r="BL286" s="47">
        <v>0.45</v>
      </c>
    </row>
    <row r="287" spans="1:64" x14ac:dyDescent="0.2">
      <c r="A287" s="45">
        <v>198610</v>
      </c>
      <c r="B287">
        <f>'Q2 DATA 1965-2021'!Z270-'Q2 DATA 1965-2021'!AM270</f>
        <v>5.57</v>
      </c>
      <c r="C287" s="47">
        <v>4.66</v>
      </c>
      <c r="D287" s="47">
        <v>0.46</v>
      </c>
      <c r="P287" s="45">
        <v>198610</v>
      </c>
      <c r="Q287">
        <f>'Q2 DATA 1965-2021'!AA270-'Q2 DATA 1965-2021'!AM270</f>
        <v>7.43</v>
      </c>
      <c r="R287" s="47">
        <v>4.66</v>
      </c>
      <c r="S287" s="47">
        <v>0.46</v>
      </c>
      <c r="AE287" s="45">
        <v>198610</v>
      </c>
      <c r="AF287">
        <f>'Q2 DATA 1965-2021'!AB270-'Q2 DATA 1965-2021'!AM270</f>
        <v>3.29</v>
      </c>
      <c r="AG287" s="47">
        <v>4.66</v>
      </c>
      <c r="AH287" s="47">
        <v>0.46</v>
      </c>
      <c r="AT287" s="45">
        <v>198610</v>
      </c>
      <c r="AU287">
        <f>'Q2 DATA 1965-2021'!AC270-'Q2 DATA 1965-2021'!AM270</f>
        <v>4.66</v>
      </c>
      <c r="AV287" s="47">
        <v>4.66</v>
      </c>
      <c r="AW287" s="47">
        <v>0.46</v>
      </c>
      <c r="BI287" s="45">
        <v>198610</v>
      </c>
      <c r="BJ287">
        <f>'Q2 DATA 1965-2021'!AD270-'Q2 DATA 1965-2021'!AM270</f>
        <v>3.7800000000000002</v>
      </c>
      <c r="BK287" s="47">
        <v>4.66</v>
      </c>
      <c r="BL287" s="47">
        <v>0.46</v>
      </c>
    </row>
    <row r="288" spans="1:64" x14ac:dyDescent="0.2">
      <c r="A288" s="45">
        <v>198611</v>
      </c>
      <c r="B288">
        <f>'Q2 DATA 1965-2021'!Z271-'Q2 DATA 1965-2021'!AM271</f>
        <v>1.67</v>
      </c>
      <c r="C288" s="47">
        <v>1.17</v>
      </c>
      <c r="D288" s="47">
        <v>0.39</v>
      </c>
      <c r="P288" s="45">
        <v>198611</v>
      </c>
      <c r="Q288">
        <f>'Q2 DATA 1965-2021'!AA271-'Q2 DATA 1965-2021'!AM271</f>
        <v>1.3900000000000001</v>
      </c>
      <c r="R288" s="47">
        <v>1.17</v>
      </c>
      <c r="S288" s="47">
        <v>0.39</v>
      </c>
      <c r="AE288" s="45">
        <v>198611</v>
      </c>
      <c r="AF288">
        <f>'Q2 DATA 1965-2021'!AB271-'Q2 DATA 1965-2021'!AM271</f>
        <v>2.1199999999999997</v>
      </c>
      <c r="AG288" s="47">
        <v>1.17</v>
      </c>
      <c r="AH288" s="47">
        <v>0.39</v>
      </c>
      <c r="AT288" s="45">
        <v>198611</v>
      </c>
      <c r="AU288">
        <f>'Q2 DATA 1965-2021'!AC271-'Q2 DATA 1965-2021'!AM271</f>
        <v>0.86</v>
      </c>
      <c r="AV288" s="47">
        <v>1.17</v>
      </c>
      <c r="AW288" s="47">
        <v>0.39</v>
      </c>
      <c r="BI288" s="45">
        <v>198611</v>
      </c>
      <c r="BJ288">
        <f>'Q2 DATA 1965-2021'!AD271-'Q2 DATA 1965-2021'!AM271</f>
        <v>0.98999999999999988</v>
      </c>
      <c r="BK288" s="47">
        <v>1.17</v>
      </c>
      <c r="BL288" s="47">
        <v>0.39</v>
      </c>
    </row>
    <row r="289" spans="1:64" x14ac:dyDescent="0.2">
      <c r="A289" s="45">
        <v>198612</v>
      </c>
      <c r="B289">
        <f>'Q2 DATA 1965-2021'!Z272-'Q2 DATA 1965-2021'!AM272</f>
        <v>-3.01</v>
      </c>
      <c r="C289" s="47">
        <v>-3.27</v>
      </c>
      <c r="D289" s="47">
        <v>0.49</v>
      </c>
      <c r="P289" s="45">
        <v>198612</v>
      </c>
      <c r="Q289">
        <f>'Q2 DATA 1965-2021'!AA272-'Q2 DATA 1965-2021'!AM272</f>
        <v>-2.58</v>
      </c>
      <c r="R289" s="47">
        <v>-3.27</v>
      </c>
      <c r="S289" s="47">
        <v>0.49</v>
      </c>
      <c r="AE289" s="45">
        <v>198612</v>
      </c>
      <c r="AF289">
        <f>'Q2 DATA 1965-2021'!AB272-'Q2 DATA 1965-2021'!AM272</f>
        <v>-3.6500000000000004</v>
      </c>
      <c r="AG289" s="47">
        <v>-3.27</v>
      </c>
      <c r="AH289" s="47">
        <v>0.49</v>
      </c>
      <c r="AT289" s="45">
        <v>198612</v>
      </c>
      <c r="AU289">
        <f>'Q2 DATA 1965-2021'!AC272-'Q2 DATA 1965-2021'!AM272</f>
        <v>-3.0199999999999996</v>
      </c>
      <c r="AV289" s="47">
        <v>-3.27</v>
      </c>
      <c r="AW289" s="47">
        <v>0.49</v>
      </c>
      <c r="BI289" s="45">
        <v>198612</v>
      </c>
      <c r="BJ289">
        <f>'Q2 DATA 1965-2021'!AD272-'Q2 DATA 1965-2021'!AM272</f>
        <v>-3.66</v>
      </c>
      <c r="BK289" s="47">
        <v>-3.27</v>
      </c>
      <c r="BL289" s="47">
        <v>0.49</v>
      </c>
    </row>
    <row r="290" spans="1:64" x14ac:dyDescent="0.2">
      <c r="A290" s="45">
        <v>198701</v>
      </c>
      <c r="B290">
        <f>'Q2 DATA 1965-2021'!Z273-'Q2 DATA 1965-2021'!AM273</f>
        <v>14.99</v>
      </c>
      <c r="C290" s="47">
        <v>12.47</v>
      </c>
      <c r="D290" s="47">
        <v>0.42</v>
      </c>
      <c r="P290" s="45">
        <v>198701</v>
      </c>
      <c r="Q290">
        <f>'Q2 DATA 1965-2021'!AA273-'Q2 DATA 1965-2021'!AM273</f>
        <v>13.15</v>
      </c>
      <c r="R290" s="47">
        <v>12.47</v>
      </c>
      <c r="S290" s="47">
        <v>0.42</v>
      </c>
      <c r="AE290" s="45">
        <v>198701</v>
      </c>
      <c r="AF290">
        <f>'Q2 DATA 1965-2021'!AB273-'Q2 DATA 1965-2021'!AM273</f>
        <v>12.35</v>
      </c>
      <c r="AG290" s="47">
        <v>12.47</v>
      </c>
      <c r="AH290" s="47">
        <v>0.42</v>
      </c>
      <c r="AT290" s="45">
        <v>198701</v>
      </c>
      <c r="AU290">
        <f>'Q2 DATA 1965-2021'!AC273-'Q2 DATA 1965-2021'!AM273</f>
        <v>9.8000000000000007</v>
      </c>
      <c r="AV290" s="47">
        <v>12.47</v>
      </c>
      <c r="AW290" s="47">
        <v>0.42</v>
      </c>
      <c r="BI290" s="45">
        <v>198701</v>
      </c>
      <c r="BJ290">
        <f>'Q2 DATA 1965-2021'!AD273-'Q2 DATA 1965-2021'!AM273</f>
        <v>12.39</v>
      </c>
      <c r="BK290" s="47">
        <v>12.47</v>
      </c>
      <c r="BL290" s="47">
        <v>0.42</v>
      </c>
    </row>
    <row r="291" spans="1:64" x14ac:dyDescent="0.2">
      <c r="A291" s="45">
        <v>198702</v>
      </c>
      <c r="B291">
        <f>'Q2 DATA 1965-2021'!Z274-'Q2 DATA 1965-2021'!AM274</f>
        <v>7.8599999999999994</v>
      </c>
      <c r="C291" s="47">
        <v>4.3899999999999997</v>
      </c>
      <c r="D291" s="47">
        <v>0.43</v>
      </c>
      <c r="P291" s="45">
        <v>198702</v>
      </c>
      <c r="Q291">
        <f>'Q2 DATA 1965-2021'!AA274-'Q2 DATA 1965-2021'!AM274</f>
        <v>5.91</v>
      </c>
      <c r="R291" s="47">
        <v>4.3899999999999997</v>
      </c>
      <c r="S291" s="47">
        <v>0.43</v>
      </c>
      <c r="AE291" s="45">
        <v>198702</v>
      </c>
      <c r="AF291">
        <f>'Q2 DATA 1965-2021'!AB274-'Q2 DATA 1965-2021'!AM274</f>
        <v>5.9700000000000006</v>
      </c>
      <c r="AG291" s="47">
        <v>4.3899999999999997</v>
      </c>
      <c r="AH291" s="47">
        <v>0.43</v>
      </c>
      <c r="AT291" s="45">
        <v>198702</v>
      </c>
      <c r="AU291">
        <f>'Q2 DATA 1965-2021'!AC274-'Q2 DATA 1965-2021'!AM274</f>
        <v>2.78</v>
      </c>
      <c r="AV291" s="47">
        <v>4.3899999999999997</v>
      </c>
      <c r="AW291" s="47">
        <v>0.43</v>
      </c>
      <c r="BI291" s="45">
        <v>198702</v>
      </c>
      <c r="BJ291">
        <f>'Q2 DATA 1965-2021'!AD274-'Q2 DATA 1965-2021'!AM274</f>
        <v>-0.47</v>
      </c>
      <c r="BK291" s="47">
        <v>4.3899999999999997</v>
      </c>
      <c r="BL291" s="47">
        <v>0.43</v>
      </c>
    </row>
    <row r="292" spans="1:64" x14ac:dyDescent="0.2">
      <c r="A292" s="45">
        <v>198703</v>
      </c>
      <c r="B292">
        <f>'Q2 DATA 1965-2021'!Z275-'Q2 DATA 1965-2021'!AM275</f>
        <v>1.26</v>
      </c>
      <c r="C292" s="47">
        <v>1.64</v>
      </c>
      <c r="D292" s="47">
        <v>0.47</v>
      </c>
      <c r="P292" s="45">
        <v>198703</v>
      </c>
      <c r="Q292">
        <f>'Q2 DATA 1965-2021'!AA275-'Q2 DATA 1965-2021'!AM275</f>
        <v>1.55</v>
      </c>
      <c r="R292" s="47">
        <v>1.64</v>
      </c>
      <c r="S292" s="47">
        <v>0.47</v>
      </c>
      <c r="AE292" s="45">
        <v>198703</v>
      </c>
      <c r="AF292">
        <f>'Q2 DATA 1965-2021'!AB275-'Q2 DATA 1965-2021'!AM275</f>
        <v>2.6799999999999997</v>
      </c>
      <c r="AG292" s="47">
        <v>1.64</v>
      </c>
      <c r="AH292" s="47">
        <v>0.47</v>
      </c>
      <c r="AT292" s="45">
        <v>198703</v>
      </c>
      <c r="AU292">
        <f>'Q2 DATA 1965-2021'!AC275-'Q2 DATA 1965-2021'!AM275</f>
        <v>1.6300000000000001</v>
      </c>
      <c r="AV292" s="47">
        <v>1.64</v>
      </c>
      <c r="AW292" s="47">
        <v>0.47</v>
      </c>
      <c r="BI292" s="45">
        <v>198703</v>
      </c>
      <c r="BJ292">
        <f>'Q2 DATA 1965-2021'!AD275-'Q2 DATA 1965-2021'!AM275</f>
        <v>0.85000000000000009</v>
      </c>
      <c r="BK292" s="47">
        <v>1.64</v>
      </c>
      <c r="BL292" s="47">
        <v>0.47</v>
      </c>
    </row>
    <row r="293" spans="1:64" x14ac:dyDescent="0.2">
      <c r="A293" s="45">
        <v>198704</v>
      </c>
      <c r="B293">
        <f>'Q2 DATA 1965-2021'!Z276-'Q2 DATA 1965-2021'!AM276</f>
        <v>-1.71</v>
      </c>
      <c r="C293" s="47">
        <v>-2.11</v>
      </c>
      <c r="D293" s="47">
        <v>0.44</v>
      </c>
      <c r="P293" s="45">
        <v>198704</v>
      </c>
      <c r="Q293">
        <f>'Q2 DATA 1965-2021'!AA276-'Q2 DATA 1965-2021'!AM276</f>
        <v>-3</v>
      </c>
      <c r="R293" s="47">
        <v>-2.11</v>
      </c>
      <c r="S293" s="47">
        <v>0.44</v>
      </c>
      <c r="AE293" s="45">
        <v>198704</v>
      </c>
      <c r="AF293">
        <f>'Q2 DATA 1965-2021'!AB276-'Q2 DATA 1965-2021'!AM276</f>
        <v>-1.49</v>
      </c>
      <c r="AG293" s="47">
        <v>-2.11</v>
      </c>
      <c r="AH293" s="47">
        <v>0.44</v>
      </c>
      <c r="AT293" s="45">
        <v>198704</v>
      </c>
      <c r="AU293">
        <f>'Q2 DATA 1965-2021'!AC276-'Q2 DATA 1965-2021'!AM276</f>
        <v>-2.5099999999999998</v>
      </c>
      <c r="AV293" s="47">
        <v>-2.11</v>
      </c>
      <c r="AW293" s="47">
        <v>0.44</v>
      </c>
      <c r="BI293" s="45">
        <v>198704</v>
      </c>
      <c r="BJ293">
        <f>'Q2 DATA 1965-2021'!AD276-'Q2 DATA 1965-2021'!AM276</f>
        <v>-2.19</v>
      </c>
      <c r="BK293" s="47">
        <v>-2.11</v>
      </c>
      <c r="BL293" s="47">
        <v>0.44</v>
      </c>
    </row>
    <row r="294" spans="1:64" x14ac:dyDescent="0.2">
      <c r="A294" s="45">
        <v>198705</v>
      </c>
      <c r="B294">
        <f>'Q2 DATA 1965-2021'!Z277-'Q2 DATA 1965-2021'!AM277</f>
        <v>0.73000000000000009</v>
      </c>
      <c r="C294" s="47">
        <v>0.11</v>
      </c>
      <c r="D294" s="47">
        <v>0.38</v>
      </c>
      <c r="P294" s="45">
        <v>198705</v>
      </c>
      <c r="Q294">
        <f>'Q2 DATA 1965-2021'!AA277-'Q2 DATA 1965-2021'!AM277</f>
        <v>1.79</v>
      </c>
      <c r="R294" s="47">
        <v>0.11</v>
      </c>
      <c r="S294" s="47">
        <v>0.38</v>
      </c>
      <c r="AE294" s="45">
        <v>198705</v>
      </c>
      <c r="AF294">
        <f>'Q2 DATA 1965-2021'!AB277-'Q2 DATA 1965-2021'!AM277</f>
        <v>-9.0000000000000024E-2</v>
      </c>
      <c r="AG294" s="47">
        <v>0.11</v>
      </c>
      <c r="AH294" s="47">
        <v>0.38</v>
      </c>
      <c r="AT294" s="45">
        <v>198705</v>
      </c>
      <c r="AU294">
        <f>'Q2 DATA 1965-2021'!AC277-'Q2 DATA 1965-2021'!AM277</f>
        <v>-0.85</v>
      </c>
      <c r="AV294" s="47">
        <v>0.11</v>
      </c>
      <c r="AW294" s="47">
        <v>0.38</v>
      </c>
      <c r="BI294" s="45">
        <v>198705</v>
      </c>
      <c r="BJ294">
        <f>'Q2 DATA 1965-2021'!AD277-'Q2 DATA 1965-2021'!AM277</f>
        <v>-0.59</v>
      </c>
      <c r="BK294" s="47">
        <v>0.11</v>
      </c>
      <c r="BL294" s="47">
        <v>0.38</v>
      </c>
    </row>
    <row r="295" spans="1:64" x14ac:dyDescent="0.2">
      <c r="A295" s="45">
        <v>198706</v>
      </c>
      <c r="B295">
        <f>'Q2 DATA 1965-2021'!Z278-'Q2 DATA 1965-2021'!AM278</f>
        <v>3.52</v>
      </c>
      <c r="C295" s="47">
        <v>3.94</v>
      </c>
      <c r="D295" s="47">
        <v>0.48</v>
      </c>
      <c r="P295" s="45">
        <v>198706</v>
      </c>
      <c r="Q295">
        <f>'Q2 DATA 1965-2021'!AA278-'Q2 DATA 1965-2021'!AM278</f>
        <v>4.6500000000000004</v>
      </c>
      <c r="R295" s="47">
        <v>3.94</v>
      </c>
      <c r="S295" s="47">
        <v>0.48</v>
      </c>
      <c r="AE295" s="45">
        <v>198706</v>
      </c>
      <c r="AF295">
        <f>'Q2 DATA 1965-2021'!AB278-'Q2 DATA 1965-2021'!AM278</f>
        <v>4.0399999999999991</v>
      </c>
      <c r="AG295" s="47">
        <v>3.94</v>
      </c>
      <c r="AH295" s="47">
        <v>0.48</v>
      </c>
      <c r="AT295" s="45">
        <v>198706</v>
      </c>
      <c r="AU295">
        <f>'Q2 DATA 1965-2021'!AC278-'Q2 DATA 1965-2021'!AM278</f>
        <v>4.57</v>
      </c>
      <c r="AV295" s="47">
        <v>3.94</v>
      </c>
      <c r="AW295" s="47">
        <v>0.48</v>
      </c>
      <c r="BI295" s="45">
        <v>198706</v>
      </c>
      <c r="BJ295">
        <f>'Q2 DATA 1965-2021'!AD278-'Q2 DATA 1965-2021'!AM278</f>
        <v>4.4499999999999993</v>
      </c>
      <c r="BK295" s="47">
        <v>3.94</v>
      </c>
      <c r="BL295" s="47">
        <v>0.48</v>
      </c>
    </row>
    <row r="296" spans="1:64" x14ac:dyDescent="0.2">
      <c r="A296" s="45">
        <v>198707</v>
      </c>
      <c r="B296">
        <f>'Q2 DATA 1965-2021'!Z279-'Q2 DATA 1965-2021'!AM279</f>
        <v>5.78</v>
      </c>
      <c r="C296" s="47">
        <v>3.85</v>
      </c>
      <c r="D296" s="47">
        <v>0.46</v>
      </c>
      <c r="P296" s="45">
        <v>198707</v>
      </c>
      <c r="Q296">
        <f>'Q2 DATA 1965-2021'!AA279-'Q2 DATA 1965-2021'!AM279</f>
        <v>2.85</v>
      </c>
      <c r="R296" s="47">
        <v>3.85</v>
      </c>
      <c r="S296" s="47">
        <v>0.46</v>
      </c>
      <c r="AE296" s="45">
        <v>198707</v>
      </c>
      <c r="AF296">
        <f>'Q2 DATA 1965-2021'!AB279-'Q2 DATA 1965-2021'!AM279</f>
        <v>4.2300000000000004</v>
      </c>
      <c r="AG296" s="47">
        <v>3.85</v>
      </c>
      <c r="AH296" s="47">
        <v>0.46</v>
      </c>
      <c r="AT296" s="45">
        <v>198707</v>
      </c>
      <c r="AU296">
        <f>'Q2 DATA 1965-2021'!AC279-'Q2 DATA 1965-2021'!AM279</f>
        <v>4.18</v>
      </c>
      <c r="AV296" s="47">
        <v>3.85</v>
      </c>
      <c r="AW296" s="47">
        <v>0.46</v>
      </c>
      <c r="BI296" s="45">
        <v>198707</v>
      </c>
      <c r="BJ296">
        <f>'Q2 DATA 1965-2021'!AD279-'Q2 DATA 1965-2021'!AM279</f>
        <v>0.87000000000000011</v>
      </c>
      <c r="BK296" s="47">
        <v>3.85</v>
      </c>
      <c r="BL296" s="47">
        <v>0.46</v>
      </c>
    </row>
    <row r="297" spans="1:64" x14ac:dyDescent="0.2">
      <c r="A297" s="45">
        <v>198708</v>
      </c>
      <c r="B297">
        <f>'Q2 DATA 1965-2021'!Z280-'Q2 DATA 1965-2021'!AM280</f>
        <v>4.0200000000000005</v>
      </c>
      <c r="C297" s="47">
        <v>3.52</v>
      </c>
      <c r="D297" s="47">
        <v>0.47</v>
      </c>
      <c r="P297" s="45">
        <v>198708</v>
      </c>
      <c r="Q297">
        <f>'Q2 DATA 1965-2021'!AA280-'Q2 DATA 1965-2021'!AM280</f>
        <v>3.4699999999999998</v>
      </c>
      <c r="R297" s="47">
        <v>3.52</v>
      </c>
      <c r="S297" s="47">
        <v>0.47</v>
      </c>
      <c r="AE297" s="45">
        <v>198708</v>
      </c>
      <c r="AF297">
        <f>'Q2 DATA 1965-2021'!AB280-'Q2 DATA 1965-2021'!AM280</f>
        <v>3.01</v>
      </c>
      <c r="AG297" s="47">
        <v>3.52</v>
      </c>
      <c r="AH297" s="47">
        <v>0.47</v>
      </c>
      <c r="AT297" s="45">
        <v>198708</v>
      </c>
      <c r="AU297">
        <f>'Q2 DATA 1965-2021'!AC280-'Q2 DATA 1965-2021'!AM280</f>
        <v>4.3100000000000005</v>
      </c>
      <c r="AV297" s="47">
        <v>3.52</v>
      </c>
      <c r="AW297" s="47">
        <v>0.47</v>
      </c>
      <c r="BI297" s="45">
        <v>198708</v>
      </c>
      <c r="BJ297">
        <f>'Q2 DATA 1965-2021'!AD280-'Q2 DATA 1965-2021'!AM280</f>
        <v>4.6900000000000004</v>
      </c>
      <c r="BK297" s="47">
        <v>3.52</v>
      </c>
      <c r="BL297" s="47">
        <v>0.47</v>
      </c>
    </row>
    <row r="298" spans="1:64" x14ac:dyDescent="0.2">
      <c r="A298" s="45">
        <v>198709</v>
      </c>
      <c r="B298">
        <f>'Q2 DATA 1965-2021'!Z281-'Q2 DATA 1965-2021'!AM281</f>
        <v>-1.8499999999999999</v>
      </c>
      <c r="C298" s="47">
        <v>-2.59</v>
      </c>
      <c r="D298" s="47">
        <v>0.45</v>
      </c>
      <c r="P298" s="45">
        <v>198709</v>
      </c>
      <c r="Q298">
        <f>'Q2 DATA 1965-2021'!AA281-'Q2 DATA 1965-2021'!AM281</f>
        <v>-2.9400000000000004</v>
      </c>
      <c r="R298" s="47">
        <v>-2.59</v>
      </c>
      <c r="S298" s="47">
        <v>0.45</v>
      </c>
      <c r="AE298" s="45">
        <v>198709</v>
      </c>
      <c r="AF298">
        <f>'Q2 DATA 1965-2021'!AB281-'Q2 DATA 1965-2021'!AM281</f>
        <v>-3.6500000000000004</v>
      </c>
      <c r="AG298" s="47">
        <v>-2.59</v>
      </c>
      <c r="AH298" s="47">
        <v>0.45</v>
      </c>
      <c r="AT298" s="45">
        <v>198709</v>
      </c>
      <c r="AU298">
        <f>'Q2 DATA 1965-2021'!AC281-'Q2 DATA 1965-2021'!AM281</f>
        <v>-1.81</v>
      </c>
      <c r="AV298" s="47">
        <v>-2.59</v>
      </c>
      <c r="AW298" s="47">
        <v>0.45</v>
      </c>
      <c r="BI298" s="45">
        <v>198709</v>
      </c>
      <c r="BJ298">
        <f>'Q2 DATA 1965-2021'!AD281-'Q2 DATA 1965-2021'!AM281</f>
        <v>-3.87</v>
      </c>
      <c r="BK298" s="47">
        <v>-2.59</v>
      </c>
      <c r="BL298" s="47">
        <v>0.45</v>
      </c>
    </row>
    <row r="299" spans="1:64" x14ac:dyDescent="0.2">
      <c r="A299" s="45">
        <v>198710</v>
      </c>
      <c r="B299">
        <f>'Q2 DATA 1965-2021'!Z282-'Q2 DATA 1965-2021'!AM282</f>
        <v>-25.35</v>
      </c>
      <c r="C299" s="47">
        <v>-23.24</v>
      </c>
      <c r="D299" s="47">
        <v>0.6</v>
      </c>
      <c r="P299" s="45">
        <v>198710</v>
      </c>
      <c r="Q299">
        <f>'Q2 DATA 1965-2021'!AA282-'Q2 DATA 1965-2021'!AM282</f>
        <v>-23.650000000000002</v>
      </c>
      <c r="R299" s="47">
        <v>-23.24</v>
      </c>
      <c r="S299" s="47">
        <v>0.6</v>
      </c>
      <c r="AE299" s="45">
        <v>198710</v>
      </c>
      <c r="AF299">
        <f>'Q2 DATA 1965-2021'!AB282-'Q2 DATA 1965-2021'!AM282</f>
        <v>-23.78</v>
      </c>
      <c r="AG299" s="47">
        <v>-23.24</v>
      </c>
      <c r="AH299" s="47">
        <v>0.6</v>
      </c>
      <c r="AT299" s="45">
        <v>198710</v>
      </c>
      <c r="AU299">
        <f>'Q2 DATA 1965-2021'!AC282-'Q2 DATA 1965-2021'!AM282</f>
        <v>-19.990000000000002</v>
      </c>
      <c r="AV299" s="47">
        <v>-23.24</v>
      </c>
      <c r="AW299" s="47">
        <v>0.6</v>
      </c>
      <c r="BI299" s="45">
        <v>198710</v>
      </c>
      <c r="BJ299">
        <f>'Q2 DATA 1965-2021'!AD282-'Q2 DATA 1965-2021'!AM282</f>
        <v>-18.650000000000002</v>
      </c>
      <c r="BK299" s="47">
        <v>-23.24</v>
      </c>
      <c r="BL299" s="47">
        <v>0.6</v>
      </c>
    </row>
    <row r="300" spans="1:64" x14ac:dyDescent="0.2">
      <c r="A300" s="45">
        <v>198711</v>
      </c>
      <c r="B300">
        <f>'Q2 DATA 1965-2021'!Z283-'Q2 DATA 1965-2021'!AM283</f>
        <v>-8.33</v>
      </c>
      <c r="C300" s="47">
        <v>-7.77</v>
      </c>
      <c r="D300" s="47">
        <v>0.35</v>
      </c>
      <c r="P300" s="45">
        <v>198711</v>
      </c>
      <c r="Q300">
        <f>'Q2 DATA 1965-2021'!AA283-'Q2 DATA 1965-2021'!AM283</f>
        <v>-8.98</v>
      </c>
      <c r="R300" s="47">
        <v>-7.77</v>
      </c>
      <c r="S300" s="47">
        <v>0.35</v>
      </c>
      <c r="AE300" s="45">
        <v>198711</v>
      </c>
      <c r="AF300">
        <f>'Q2 DATA 1965-2021'!AB283-'Q2 DATA 1965-2021'!AM283</f>
        <v>-7.83</v>
      </c>
      <c r="AG300" s="47">
        <v>-7.77</v>
      </c>
      <c r="AH300" s="47">
        <v>0.35</v>
      </c>
      <c r="AT300" s="45">
        <v>198711</v>
      </c>
      <c r="AU300">
        <f>'Q2 DATA 1965-2021'!AC283-'Q2 DATA 1965-2021'!AM283</f>
        <v>-7.7399999999999993</v>
      </c>
      <c r="AV300" s="47">
        <v>-7.77</v>
      </c>
      <c r="AW300" s="47">
        <v>0.35</v>
      </c>
      <c r="BI300" s="45">
        <v>198711</v>
      </c>
      <c r="BJ300">
        <f>'Q2 DATA 1965-2021'!AD283-'Q2 DATA 1965-2021'!AM283</f>
        <v>-6.7399999999999993</v>
      </c>
      <c r="BK300" s="47">
        <v>-7.77</v>
      </c>
      <c r="BL300" s="47">
        <v>0.35</v>
      </c>
    </row>
    <row r="301" spans="1:64" x14ac:dyDescent="0.2">
      <c r="A301" s="45">
        <v>198712</v>
      </c>
      <c r="B301">
        <f>'Q2 DATA 1965-2021'!Z284-'Q2 DATA 1965-2021'!AM284</f>
        <v>7.63</v>
      </c>
      <c r="C301" s="47">
        <v>6.81</v>
      </c>
      <c r="D301" s="47">
        <v>0.39</v>
      </c>
      <c r="P301" s="45">
        <v>198712</v>
      </c>
      <c r="Q301">
        <f>'Q2 DATA 1965-2021'!AA284-'Q2 DATA 1965-2021'!AM284</f>
        <v>9.9699999999999989</v>
      </c>
      <c r="R301" s="47">
        <v>6.81</v>
      </c>
      <c r="S301" s="47">
        <v>0.39</v>
      </c>
      <c r="AE301" s="45">
        <v>198712</v>
      </c>
      <c r="AF301">
        <f>'Q2 DATA 1965-2021'!AB284-'Q2 DATA 1965-2021'!AM284</f>
        <v>7.72</v>
      </c>
      <c r="AG301" s="47">
        <v>6.81</v>
      </c>
      <c r="AH301" s="47">
        <v>0.39</v>
      </c>
      <c r="AT301" s="45">
        <v>198712</v>
      </c>
      <c r="AU301">
        <f>'Q2 DATA 1965-2021'!AC284-'Q2 DATA 1965-2021'!AM284</f>
        <v>5.13</v>
      </c>
      <c r="AV301" s="47">
        <v>6.81</v>
      </c>
      <c r="AW301" s="47">
        <v>0.39</v>
      </c>
      <c r="BI301" s="45">
        <v>198712</v>
      </c>
      <c r="BJ301">
        <f>'Q2 DATA 1965-2021'!AD284-'Q2 DATA 1965-2021'!AM284</f>
        <v>3.46</v>
      </c>
      <c r="BK301" s="47">
        <v>6.81</v>
      </c>
      <c r="BL301" s="47">
        <v>0.39</v>
      </c>
    </row>
    <row r="302" spans="1:64" x14ac:dyDescent="0.2">
      <c r="A302" s="45">
        <v>198801</v>
      </c>
      <c r="B302">
        <f>'Q2 DATA 1965-2021'!Z285-'Q2 DATA 1965-2021'!AM285</f>
        <v>1.3699999999999999</v>
      </c>
      <c r="C302" s="47">
        <v>4.21</v>
      </c>
      <c r="D302" s="47">
        <v>0.28999999999999998</v>
      </c>
      <c r="P302" s="45">
        <v>198801</v>
      </c>
      <c r="Q302">
        <f>'Q2 DATA 1965-2021'!AA285-'Q2 DATA 1965-2021'!AM285</f>
        <v>1.54</v>
      </c>
      <c r="R302" s="47">
        <v>4.21</v>
      </c>
      <c r="S302" s="47">
        <v>0.28999999999999998</v>
      </c>
      <c r="AE302" s="45">
        <v>198801</v>
      </c>
      <c r="AF302">
        <f>'Q2 DATA 1965-2021'!AB285-'Q2 DATA 1965-2021'!AM285</f>
        <v>2.71</v>
      </c>
      <c r="AG302" s="47">
        <v>4.21</v>
      </c>
      <c r="AH302" s="47">
        <v>0.28999999999999998</v>
      </c>
      <c r="AT302" s="45">
        <v>198801</v>
      </c>
      <c r="AU302">
        <f>'Q2 DATA 1965-2021'!AC285-'Q2 DATA 1965-2021'!AM285</f>
        <v>7.32</v>
      </c>
      <c r="AV302" s="47">
        <v>4.21</v>
      </c>
      <c r="AW302" s="47">
        <v>0.28999999999999998</v>
      </c>
      <c r="BI302" s="45">
        <v>198801</v>
      </c>
      <c r="BJ302">
        <f>'Q2 DATA 1965-2021'!AD285-'Q2 DATA 1965-2021'!AM285</f>
        <v>9.08</v>
      </c>
      <c r="BK302" s="47">
        <v>4.21</v>
      </c>
      <c r="BL302" s="47">
        <v>0.28999999999999998</v>
      </c>
    </row>
    <row r="303" spans="1:64" x14ac:dyDescent="0.2">
      <c r="A303" s="45">
        <v>198802</v>
      </c>
      <c r="B303">
        <f>'Q2 DATA 1965-2021'!Z286-'Q2 DATA 1965-2021'!AM286</f>
        <v>5.33</v>
      </c>
      <c r="C303" s="47">
        <v>4.75</v>
      </c>
      <c r="D303" s="47">
        <v>0.46</v>
      </c>
      <c r="P303" s="45">
        <v>198802</v>
      </c>
      <c r="Q303">
        <f>'Q2 DATA 1965-2021'!AA286-'Q2 DATA 1965-2021'!AM286</f>
        <v>5.47</v>
      </c>
      <c r="R303" s="47">
        <v>4.75</v>
      </c>
      <c r="S303" s="47">
        <v>0.46</v>
      </c>
      <c r="AE303" s="45">
        <v>198802</v>
      </c>
      <c r="AF303">
        <f>'Q2 DATA 1965-2021'!AB286-'Q2 DATA 1965-2021'!AM286</f>
        <v>5.37</v>
      </c>
      <c r="AG303" s="47">
        <v>4.75</v>
      </c>
      <c r="AH303" s="47">
        <v>0.46</v>
      </c>
      <c r="AT303" s="45">
        <v>198802</v>
      </c>
      <c r="AU303">
        <f>'Q2 DATA 1965-2021'!AC286-'Q2 DATA 1965-2021'!AM286</f>
        <v>3.48</v>
      </c>
      <c r="AV303" s="47">
        <v>4.75</v>
      </c>
      <c r="AW303" s="47">
        <v>0.46</v>
      </c>
      <c r="BI303" s="45">
        <v>198802</v>
      </c>
      <c r="BJ303">
        <f>'Q2 DATA 1965-2021'!AD286-'Q2 DATA 1965-2021'!AM286</f>
        <v>2.17</v>
      </c>
      <c r="BK303" s="47">
        <v>4.75</v>
      </c>
      <c r="BL303" s="47">
        <v>0.46</v>
      </c>
    </row>
    <row r="304" spans="1:64" x14ac:dyDescent="0.2">
      <c r="A304" s="45">
        <v>198803</v>
      </c>
      <c r="B304">
        <f>'Q2 DATA 1965-2021'!Z287-'Q2 DATA 1965-2021'!AM287</f>
        <v>-1.89</v>
      </c>
      <c r="C304" s="47">
        <v>-2.27</v>
      </c>
      <c r="D304" s="47">
        <v>0.44</v>
      </c>
      <c r="P304" s="45">
        <v>198803</v>
      </c>
      <c r="Q304">
        <f>'Q2 DATA 1965-2021'!AA287-'Q2 DATA 1965-2021'!AM287</f>
        <v>-2.4499999999999997</v>
      </c>
      <c r="R304" s="47">
        <v>-2.27</v>
      </c>
      <c r="S304" s="47">
        <v>0.44</v>
      </c>
      <c r="AE304" s="45">
        <v>198803</v>
      </c>
      <c r="AF304">
        <f>'Q2 DATA 1965-2021'!AB287-'Q2 DATA 1965-2021'!AM287</f>
        <v>-3.16</v>
      </c>
      <c r="AG304" s="47">
        <v>-2.27</v>
      </c>
      <c r="AH304" s="47">
        <v>0.44</v>
      </c>
      <c r="AT304" s="45">
        <v>198803</v>
      </c>
      <c r="AU304">
        <f>'Q2 DATA 1965-2021'!AC287-'Q2 DATA 1965-2021'!AM287</f>
        <v>-3.03</v>
      </c>
      <c r="AV304" s="47">
        <v>-2.27</v>
      </c>
      <c r="AW304" s="47">
        <v>0.44</v>
      </c>
      <c r="BI304" s="45">
        <v>198803</v>
      </c>
      <c r="BJ304">
        <f>'Q2 DATA 1965-2021'!AD287-'Q2 DATA 1965-2021'!AM287</f>
        <v>-2.94</v>
      </c>
      <c r="BK304" s="47">
        <v>-2.27</v>
      </c>
      <c r="BL304" s="47">
        <v>0.44</v>
      </c>
    </row>
    <row r="305" spans="1:64" x14ac:dyDescent="0.2">
      <c r="A305" s="45">
        <v>198804</v>
      </c>
      <c r="B305">
        <f>'Q2 DATA 1965-2021'!Z288-'Q2 DATA 1965-2021'!AM288</f>
        <v>-0.21000000000000002</v>
      </c>
      <c r="C305" s="47">
        <v>0.56000000000000005</v>
      </c>
      <c r="D305" s="47">
        <v>0.46</v>
      </c>
      <c r="P305" s="45">
        <v>198804</v>
      </c>
      <c r="Q305">
        <f>'Q2 DATA 1965-2021'!AA288-'Q2 DATA 1965-2021'!AM288</f>
        <v>-0.33</v>
      </c>
      <c r="R305" s="47">
        <v>0.56000000000000005</v>
      </c>
      <c r="S305" s="47">
        <v>0.46</v>
      </c>
      <c r="AE305" s="45">
        <v>198804</v>
      </c>
      <c r="AF305">
        <f>'Q2 DATA 1965-2021'!AB288-'Q2 DATA 1965-2021'!AM288</f>
        <v>0.91000000000000014</v>
      </c>
      <c r="AG305" s="47">
        <v>0.56000000000000005</v>
      </c>
      <c r="AH305" s="47">
        <v>0.46</v>
      </c>
      <c r="AT305" s="45">
        <v>198804</v>
      </c>
      <c r="AU305">
        <f>'Q2 DATA 1965-2021'!AC288-'Q2 DATA 1965-2021'!AM288</f>
        <v>0.12999999999999995</v>
      </c>
      <c r="AV305" s="47">
        <v>0.56000000000000005</v>
      </c>
      <c r="AW305" s="47">
        <v>0.46</v>
      </c>
      <c r="BI305" s="45">
        <v>198804</v>
      </c>
      <c r="BJ305">
        <f>'Q2 DATA 1965-2021'!AD288-'Q2 DATA 1965-2021'!AM288</f>
        <v>1.47</v>
      </c>
      <c r="BK305" s="47">
        <v>0.56000000000000005</v>
      </c>
      <c r="BL305" s="47">
        <v>0.46</v>
      </c>
    </row>
    <row r="306" spans="1:64" x14ac:dyDescent="0.2">
      <c r="A306" s="45">
        <v>198805</v>
      </c>
      <c r="B306">
        <f>'Q2 DATA 1965-2021'!Z289-'Q2 DATA 1965-2021'!AM289</f>
        <v>-1.1600000000000001</v>
      </c>
      <c r="C306" s="47">
        <v>-0.28999999999999998</v>
      </c>
      <c r="D306" s="47">
        <v>0.51</v>
      </c>
      <c r="P306" s="45">
        <v>198805</v>
      </c>
      <c r="Q306">
        <f>'Q2 DATA 1965-2021'!AA289-'Q2 DATA 1965-2021'!AM289</f>
        <v>-0.48</v>
      </c>
      <c r="R306" s="47">
        <v>-0.28999999999999998</v>
      </c>
      <c r="S306" s="47">
        <v>0.51</v>
      </c>
      <c r="AE306" s="45">
        <v>198805</v>
      </c>
      <c r="AF306">
        <f>'Q2 DATA 1965-2021'!AB289-'Q2 DATA 1965-2021'!AM289</f>
        <v>-0.92999999999999994</v>
      </c>
      <c r="AG306" s="47">
        <v>-0.28999999999999998</v>
      </c>
      <c r="AH306" s="47">
        <v>0.51</v>
      </c>
      <c r="AT306" s="45">
        <v>198805</v>
      </c>
      <c r="AU306">
        <f>'Q2 DATA 1965-2021'!AC289-'Q2 DATA 1965-2021'!AM289</f>
        <v>0.73</v>
      </c>
      <c r="AV306" s="47">
        <v>-0.28999999999999998</v>
      </c>
      <c r="AW306" s="47">
        <v>0.51</v>
      </c>
      <c r="BI306" s="45">
        <v>198805</v>
      </c>
      <c r="BJ306">
        <f>'Q2 DATA 1965-2021'!AD289-'Q2 DATA 1965-2021'!AM289</f>
        <v>1.9800000000000002</v>
      </c>
      <c r="BK306" s="47">
        <v>-0.28999999999999998</v>
      </c>
      <c r="BL306" s="47">
        <v>0.51</v>
      </c>
    </row>
    <row r="307" spans="1:64" x14ac:dyDescent="0.2">
      <c r="A307" s="45">
        <v>198806</v>
      </c>
      <c r="B307">
        <f>'Q2 DATA 1965-2021'!Z290-'Q2 DATA 1965-2021'!AM290</f>
        <v>5.77</v>
      </c>
      <c r="C307" s="47">
        <v>4.79</v>
      </c>
      <c r="D307" s="47">
        <v>0.49</v>
      </c>
      <c r="P307" s="45">
        <v>198806</v>
      </c>
      <c r="Q307">
        <f>'Q2 DATA 1965-2021'!AA290-'Q2 DATA 1965-2021'!AM290</f>
        <v>3.66</v>
      </c>
      <c r="R307" s="47">
        <v>4.79</v>
      </c>
      <c r="S307" s="47">
        <v>0.49</v>
      </c>
      <c r="AE307" s="45">
        <v>198806</v>
      </c>
      <c r="AF307">
        <f>'Q2 DATA 1965-2021'!AB290-'Q2 DATA 1965-2021'!AM290</f>
        <v>6.33</v>
      </c>
      <c r="AG307" s="47">
        <v>4.79</v>
      </c>
      <c r="AH307" s="47">
        <v>0.49</v>
      </c>
      <c r="AT307" s="45">
        <v>198806</v>
      </c>
      <c r="AU307">
        <f>'Q2 DATA 1965-2021'!AC290-'Q2 DATA 1965-2021'!AM290</f>
        <v>3.2800000000000002</v>
      </c>
      <c r="AV307" s="47">
        <v>4.79</v>
      </c>
      <c r="AW307" s="47">
        <v>0.49</v>
      </c>
      <c r="BI307" s="45">
        <v>198806</v>
      </c>
      <c r="BJ307">
        <f>'Q2 DATA 1965-2021'!AD290-'Q2 DATA 1965-2021'!AM290</f>
        <v>5.01</v>
      </c>
      <c r="BK307" s="47">
        <v>4.79</v>
      </c>
      <c r="BL307" s="47">
        <v>0.49</v>
      </c>
    </row>
    <row r="308" spans="1:64" x14ac:dyDescent="0.2">
      <c r="A308" s="45">
        <v>198807</v>
      </c>
      <c r="B308">
        <f>'Q2 DATA 1965-2021'!Z291-'Q2 DATA 1965-2021'!AM291</f>
        <v>-2.87</v>
      </c>
      <c r="C308" s="47">
        <v>-1.25</v>
      </c>
      <c r="D308" s="47">
        <v>0.51</v>
      </c>
      <c r="P308" s="45">
        <v>198807</v>
      </c>
      <c r="Q308">
        <f>'Q2 DATA 1965-2021'!AA291-'Q2 DATA 1965-2021'!AM291</f>
        <v>-1.3</v>
      </c>
      <c r="R308" s="47">
        <v>-1.25</v>
      </c>
      <c r="S308" s="47">
        <v>0.51</v>
      </c>
      <c r="AE308" s="45">
        <v>198807</v>
      </c>
      <c r="AF308">
        <f>'Q2 DATA 1965-2021'!AB291-'Q2 DATA 1965-2021'!AM291</f>
        <v>-7.0000000000000007E-2</v>
      </c>
      <c r="AG308" s="47">
        <v>-1.25</v>
      </c>
      <c r="AH308" s="47">
        <v>0.51</v>
      </c>
      <c r="AT308" s="45">
        <v>198807</v>
      </c>
      <c r="AU308">
        <f>'Q2 DATA 1965-2021'!AC291-'Q2 DATA 1965-2021'!AM291</f>
        <v>-1.47</v>
      </c>
      <c r="AV308" s="47">
        <v>-1.25</v>
      </c>
      <c r="AW308" s="47">
        <v>0.51</v>
      </c>
      <c r="BI308" s="45">
        <v>198807</v>
      </c>
      <c r="BJ308">
        <f>'Q2 DATA 1965-2021'!AD291-'Q2 DATA 1965-2021'!AM291</f>
        <v>-0.55000000000000004</v>
      </c>
      <c r="BK308" s="47">
        <v>-1.25</v>
      </c>
      <c r="BL308" s="47">
        <v>0.51</v>
      </c>
    </row>
    <row r="309" spans="1:64" x14ac:dyDescent="0.2">
      <c r="A309" s="45">
        <v>198808</v>
      </c>
      <c r="B309">
        <f>'Q2 DATA 1965-2021'!Z292-'Q2 DATA 1965-2021'!AM292</f>
        <v>-4.2700000000000005</v>
      </c>
      <c r="C309" s="47">
        <v>-3.31</v>
      </c>
      <c r="D309" s="47">
        <v>0.59</v>
      </c>
      <c r="P309" s="45">
        <v>198808</v>
      </c>
      <c r="Q309">
        <f>'Q2 DATA 1965-2021'!AA292-'Q2 DATA 1965-2021'!AM292</f>
        <v>-4.2700000000000005</v>
      </c>
      <c r="R309" s="47">
        <v>-3.31</v>
      </c>
      <c r="S309" s="47">
        <v>0.59</v>
      </c>
      <c r="AE309" s="45">
        <v>198808</v>
      </c>
      <c r="AF309">
        <f>'Q2 DATA 1965-2021'!AB292-'Q2 DATA 1965-2021'!AM292</f>
        <v>-2.35</v>
      </c>
      <c r="AG309" s="47">
        <v>-3.31</v>
      </c>
      <c r="AH309" s="47">
        <v>0.59</v>
      </c>
      <c r="AT309" s="45">
        <v>198808</v>
      </c>
      <c r="AU309">
        <f>'Q2 DATA 1965-2021'!AC292-'Q2 DATA 1965-2021'!AM292</f>
        <v>-2.2799999999999998</v>
      </c>
      <c r="AV309" s="47">
        <v>-3.31</v>
      </c>
      <c r="AW309" s="47">
        <v>0.59</v>
      </c>
      <c r="BI309" s="45">
        <v>198808</v>
      </c>
      <c r="BJ309">
        <f>'Q2 DATA 1965-2021'!AD292-'Q2 DATA 1965-2021'!AM292</f>
        <v>-2.76</v>
      </c>
      <c r="BK309" s="47">
        <v>-3.31</v>
      </c>
      <c r="BL309" s="47">
        <v>0.59</v>
      </c>
    </row>
    <row r="310" spans="1:64" x14ac:dyDescent="0.2">
      <c r="A310" s="45">
        <v>198809</v>
      </c>
      <c r="B310">
        <f>'Q2 DATA 1965-2021'!Z293-'Q2 DATA 1965-2021'!AM293</f>
        <v>4.2</v>
      </c>
      <c r="C310" s="47">
        <v>3.3</v>
      </c>
      <c r="D310" s="47">
        <v>0.62</v>
      </c>
      <c r="P310" s="45">
        <v>198809</v>
      </c>
      <c r="Q310">
        <f>'Q2 DATA 1965-2021'!AA293-'Q2 DATA 1965-2021'!AM293</f>
        <v>3.41</v>
      </c>
      <c r="R310" s="47">
        <v>3.3</v>
      </c>
      <c r="S310" s="47">
        <v>0.62</v>
      </c>
      <c r="AE310" s="45">
        <v>198809</v>
      </c>
      <c r="AF310">
        <f>'Q2 DATA 1965-2021'!AB293-'Q2 DATA 1965-2021'!AM293</f>
        <v>2.92</v>
      </c>
      <c r="AG310" s="47">
        <v>3.3</v>
      </c>
      <c r="AH310" s="47">
        <v>0.62</v>
      </c>
      <c r="AT310" s="45">
        <v>198809</v>
      </c>
      <c r="AU310">
        <f>'Q2 DATA 1965-2021'!AC293-'Q2 DATA 1965-2021'!AM293</f>
        <v>3.5599999999999996</v>
      </c>
      <c r="AV310" s="47">
        <v>3.3</v>
      </c>
      <c r="AW310" s="47">
        <v>0.62</v>
      </c>
      <c r="BI310" s="45">
        <v>198809</v>
      </c>
      <c r="BJ310">
        <f>'Q2 DATA 1965-2021'!AD293-'Q2 DATA 1965-2021'!AM293</f>
        <v>3.08</v>
      </c>
      <c r="BK310" s="47">
        <v>3.3</v>
      </c>
      <c r="BL310" s="47">
        <v>0.62</v>
      </c>
    </row>
    <row r="311" spans="1:64" x14ac:dyDescent="0.2">
      <c r="A311" s="45">
        <v>198810</v>
      </c>
      <c r="B311">
        <f>'Q2 DATA 1965-2021'!Z294-'Q2 DATA 1965-2021'!AM294</f>
        <v>-0.83</v>
      </c>
      <c r="C311" s="47">
        <v>1.1499999999999999</v>
      </c>
      <c r="D311" s="47">
        <v>0.61</v>
      </c>
      <c r="P311" s="45">
        <v>198810</v>
      </c>
      <c r="Q311">
        <f>'Q2 DATA 1965-2021'!AA294-'Q2 DATA 1965-2021'!AM294</f>
        <v>3.27</v>
      </c>
      <c r="R311" s="47">
        <v>1.1499999999999999</v>
      </c>
      <c r="S311" s="47">
        <v>0.61</v>
      </c>
      <c r="AE311" s="45">
        <v>198810</v>
      </c>
      <c r="AF311">
        <f>'Q2 DATA 1965-2021'!AB294-'Q2 DATA 1965-2021'!AM294</f>
        <v>1.7400000000000002</v>
      </c>
      <c r="AG311" s="47">
        <v>1.1499999999999999</v>
      </c>
      <c r="AH311" s="47">
        <v>0.61</v>
      </c>
      <c r="AT311" s="45">
        <v>198810</v>
      </c>
      <c r="AU311">
        <f>'Q2 DATA 1965-2021'!AC294-'Q2 DATA 1965-2021'!AM294</f>
        <v>0.97000000000000008</v>
      </c>
      <c r="AV311" s="47">
        <v>1.1499999999999999</v>
      </c>
      <c r="AW311" s="47">
        <v>0.61</v>
      </c>
      <c r="BI311" s="45">
        <v>198810</v>
      </c>
      <c r="BJ311">
        <f>'Q2 DATA 1965-2021'!AD294-'Q2 DATA 1965-2021'!AM294</f>
        <v>1.7000000000000002</v>
      </c>
      <c r="BK311" s="47">
        <v>1.1499999999999999</v>
      </c>
      <c r="BL311" s="47">
        <v>0.61</v>
      </c>
    </row>
    <row r="312" spans="1:64" x14ac:dyDescent="0.2">
      <c r="A312" s="45">
        <v>198811</v>
      </c>
      <c r="B312">
        <f>'Q2 DATA 1965-2021'!Z295-'Q2 DATA 1965-2021'!AM295</f>
        <v>-2.4899999999999998</v>
      </c>
      <c r="C312" s="47">
        <v>-2.29</v>
      </c>
      <c r="D312" s="47">
        <v>0.56999999999999995</v>
      </c>
      <c r="P312" s="45">
        <v>198811</v>
      </c>
      <c r="Q312">
        <f>'Q2 DATA 1965-2021'!AA295-'Q2 DATA 1965-2021'!AM295</f>
        <v>-2.2599999999999998</v>
      </c>
      <c r="R312" s="47">
        <v>-2.29</v>
      </c>
      <c r="S312" s="47">
        <v>0.56999999999999995</v>
      </c>
      <c r="AE312" s="45">
        <v>198811</v>
      </c>
      <c r="AF312">
        <f>'Q2 DATA 1965-2021'!AB295-'Q2 DATA 1965-2021'!AM295</f>
        <v>-1.5099999999999998</v>
      </c>
      <c r="AG312" s="47">
        <v>-2.29</v>
      </c>
      <c r="AH312" s="47">
        <v>0.56999999999999995</v>
      </c>
      <c r="AT312" s="45">
        <v>198811</v>
      </c>
      <c r="AU312">
        <f>'Q2 DATA 1965-2021'!AC295-'Q2 DATA 1965-2021'!AM295</f>
        <v>-2.9</v>
      </c>
      <c r="AV312" s="47">
        <v>-2.29</v>
      </c>
      <c r="AW312" s="47">
        <v>0.56999999999999995</v>
      </c>
      <c r="BI312" s="45">
        <v>198811</v>
      </c>
      <c r="BJ312">
        <f>'Q2 DATA 1965-2021'!AD295-'Q2 DATA 1965-2021'!AM295</f>
        <v>-2.54</v>
      </c>
      <c r="BK312" s="47">
        <v>-2.29</v>
      </c>
      <c r="BL312" s="47">
        <v>0.56999999999999995</v>
      </c>
    </row>
    <row r="313" spans="1:64" x14ac:dyDescent="0.2">
      <c r="A313" s="45">
        <v>198812</v>
      </c>
      <c r="B313">
        <f>'Q2 DATA 1965-2021'!Z296-'Q2 DATA 1965-2021'!AM296</f>
        <v>2.3200000000000003</v>
      </c>
      <c r="C313" s="47">
        <v>1.49</v>
      </c>
      <c r="D313" s="47">
        <v>0.63</v>
      </c>
      <c r="P313" s="45">
        <v>198812</v>
      </c>
      <c r="Q313">
        <f>'Q2 DATA 1965-2021'!AA296-'Q2 DATA 1965-2021'!AM296</f>
        <v>1.44</v>
      </c>
      <c r="R313" s="47">
        <v>1.49</v>
      </c>
      <c r="S313" s="47">
        <v>0.63</v>
      </c>
      <c r="AE313" s="45">
        <v>198812</v>
      </c>
      <c r="AF313">
        <f>'Q2 DATA 1965-2021'!AB296-'Q2 DATA 1965-2021'!AM296</f>
        <v>1.5500000000000003</v>
      </c>
      <c r="AG313" s="47">
        <v>1.49</v>
      </c>
      <c r="AH313" s="47">
        <v>0.63</v>
      </c>
      <c r="AT313" s="45">
        <v>198812</v>
      </c>
      <c r="AU313">
        <f>'Q2 DATA 1965-2021'!AC296-'Q2 DATA 1965-2021'!AM296</f>
        <v>1.1000000000000001</v>
      </c>
      <c r="AV313" s="47">
        <v>1.49</v>
      </c>
      <c r="AW313" s="47">
        <v>0.63</v>
      </c>
      <c r="BI313" s="45">
        <v>198812</v>
      </c>
      <c r="BJ313">
        <f>'Q2 DATA 1965-2021'!AD296-'Q2 DATA 1965-2021'!AM296</f>
        <v>0.5099999999999999</v>
      </c>
      <c r="BK313" s="47">
        <v>1.49</v>
      </c>
      <c r="BL313" s="47">
        <v>0.63</v>
      </c>
    </row>
    <row r="314" spans="1:64" x14ac:dyDescent="0.2">
      <c r="A314" s="45">
        <v>198901</v>
      </c>
      <c r="B314">
        <f>'Q2 DATA 1965-2021'!Z297-'Q2 DATA 1965-2021'!AM297</f>
        <v>6.3500000000000005</v>
      </c>
      <c r="C314" s="47">
        <v>6.1</v>
      </c>
      <c r="D314" s="47">
        <v>0.55000000000000004</v>
      </c>
      <c r="P314" s="45">
        <v>198901</v>
      </c>
      <c r="Q314">
        <f>'Q2 DATA 1965-2021'!AA297-'Q2 DATA 1965-2021'!AM297</f>
        <v>6.63</v>
      </c>
      <c r="R314" s="47">
        <v>6.1</v>
      </c>
      <c r="S314" s="47">
        <v>0.55000000000000004</v>
      </c>
      <c r="AE314" s="45">
        <v>198901</v>
      </c>
      <c r="AF314">
        <f>'Q2 DATA 1965-2021'!AB297-'Q2 DATA 1965-2021'!AM297</f>
        <v>5.92</v>
      </c>
      <c r="AG314" s="47">
        <v>6.1</v>
      </c>
      <c r="AH314" s="47">
        <v>0.55000000000000004</v>
      </c>
      <c r="AT314" s="45">
        <v>198901</v>
      </c>
      <c r="AU314">
        <f>'Q2 DATA 1965-2021'!AC297-'Q2 DATA 1965-2021'!AM297</f>
        <v>4.63</v>
      </c>
      <c r="AV314" s="47">
        <v>6.1</v>
      </c>
      <c r="AW314" s="47">
        <v>0.55000000000000004</v>
      </c>
      <c r="BI314" s="45">
        <v>198901</v>
      </c>
      <c r="BJ314">
        <f>'Q2 DATA 1965-2021'!AD297-'Q2 DATA 1965-2021'!AM297</f>
        <v>6.7</v>
      </c>
      <c r="BK314" s="47">
        <v>6.1</v>
      </c>
      <c r="BL314" s="47">
        <v>0.55000000000000004</v>
      </c>
    </row>
    <row r="315" spans="1:64" x14ac:dyDescent="0.2">
      <c r="A315" s="45">
        <v>198902</v>
      </c>
      <c r="B315">
        <f>'Q2 DATA 1965-2021'!Z298-'Q2 DATA 1965-2021'!AM298</f>
        <v>-2.67</v>
      </c>
      <c r="C315" s="47">
        <v>-2.25</v>
      </c>
      <c r="D315" s="47">
        <v>0.61</v>
      </c>
      <c r="P315" s="45">
        <v>198902</v>
      </c>
      <c r="Q315">
        <f>'Q2 DATA 1965-2021'!AA298-'Q2 DATA 1965-2021'!AM298</f>
        <v>-3.4299999999999997</v>
      </c>
      <c r="R315" s="47">
        <v>-2.25</v>
      </c>
      <c r="S315" s="47">
        <v>0.61</v>
      </c>
      <c r="AE315" s="45">
        <v>198902</v>
      </c>
      <c r="AF315">
        <f>'Q2 DATA 1965-2021'!AB298-'Q2 DATA 1965-2021'!AM298</f>
        <v>-2.06</v>
      </c>
      <c r="AG315" s="47">
        <v>-2.25</v>
      </c>
      <c r="AH315" s="47">
        <v>0.61</v>
      </c>
      <c r="AT315" s="45">
        <v>198902</v>
      </c>
      <c r="AU315">
        <f>'Q2 DATA 1965-2021'!AC298-'Q2 DATA 1965-2021'!AM298</f>
        <v>-1.5899999999999999</v>
      </c>
      <c r="AV315" s="47">
        <v>-2.25</v>
      </c>
      <c r="AW315" s="47">
        <v>0.61</v>
      </c>
      <c r="BI315" s="45">
        <v>198902</v>
      </c>
      <c r="BJ315">
        <f>'Q2 DATA 1965-2021'!AD298-'Q2 DATA 1965-2021'!AM298</f>
        <v>-1.9</v>
      </c>
      <c r="BK315" s="47">
        <v>-2.25</v>
      </c>
      <c r="BL315" s="47">
        <v>0.61</v>
      </c>
    </row>
    <row r="316" spans="1:64" x14ac:dyDescent="0.2">
      <c r="A316" s="45">
        <v>198903</v>
      </c>
      <c r="B316">
        <f>'Q2 DATA 1965-2021'!Z299-'Q2 DATA 1965-2021'!AM299</f>
        <v>1.0499999999999998</v>
      </c>
      <c r="C316" s="47">
        <v>1.57</v>
      </c>
      <c r="D316" s="47">
        <v>0.67</v>
      </c>
      <c r="P316" s="45">
        <v>198903</v>
      </c>
      <c r="Q316">
        <f>'Q2 DATA 1965-2021'!AA299-'Q2 DATA 1965-2021'!AM299</f>
        <v>0.43000000000000005</v>
      </c>
      <c r="R316" s="47">
        <v>1.57</v>
      </c>
      <c r="S316" s="47">
        <v>0.67</v>
      </c>
      <c r="AE316" s="45">
        <v>198903</v>
      </c>
      <c r="AF316">
        <f>'Q2 DATA 1965-2021'!AB299-'Q2 DATA 1965-2021'!AM299</f>
        <v>3.25</v>
      </c>
      <c r="AG316" s="47">
        <v>1.57</v>
      </c>
      <c r="AH316" s="47">
        <v>0.67</v>
      </c>
      <c r="AT316" s="45">
        <v>198903</v>
      </c>
      <c r="AU316">
        <f>'Q2 DATA 1965-2021'!AC299-'Q2 DATA 1965-2021'!AM299</f>
        <v>1.6600000000000001</v>
      </c>
      <c r="AV316" s="47">
        <v>1.57</v>
      </c>
      <c r="AW316" s="47">
        <v>0.67</v>
      </c>
      <c r="BI316" s="45">
        <v>198903</v>
      </c>
      <c r="BJ316">
        <f>'Q2 DATA 1965-2021'!AD299-'Q2 DATA 1965-2021'!AM299</f>
        <v>0.4</v>
      </c>
      <c r="BK316" s="47">
        <v>1.57</v>
      </c>
      <c r="BL316" s="47">
        <v>0.67</v>
      </c>
    </row>
    <row r="317" spans="1:64" x14ac:dyDescent="0.2">
      <c r="A317" s="45">
        <v>198904</v>
      </c>
      <c r="B317">
        <f>'Q2 DATA 1965-2021'!Z300-'Q2 DATA 1965-2021'!AM300</f>
        <v>5.98</v>
      </c>
      <c r="C317" s="47">
        <v>4.33</v>
      </c>
      <c r="D317" s="47">
        <v>0.67</v>
      </c>
      <c r="P317" s="45">
        <v>198904</v>
      </c>
      <c r="Q317">
        <f>'Q2 DATA 1965-2021'!AA300-'Q2 DATA 1965-2021'!AM300</f>
        <v>5.05</v>
      </c>
      <c r="R317" s="47">
        <v>4.33</v>
      </c>
      <c r="S317" s="47">
        <v>0.67</v>
      </c>
      <c r="AE317" s="45">
        <v>198904</v>
      </c>
      <c r="AF317">
        <f>'Q2 DATA 1965-2021'!AB300-'Q2 DATA 1965-2021'!AM300</f>
        <v>3.6100000000000003</v>
      </c>
      <c r="AG317" s="47">
        <v>4.33</v>
      </c>
      <c r="AH317" s="47">
        <v>0.67</v>
      </c>
      <c r="AT317" s="45">
        <v>198904</v>
      </c>
      <c r="AU317">
        <f>'Q2 DATA 1965-2021'!AC300-'Q2 DATA 1965-2021'!AM300</f>
        <v>4.01</v>
      </c>
      <c r="AV317" s="47">
        <v>4.33</v>
      </c>
      <c r="AW317" s="47">
        <v>0.67</v>
      </c>
      <c r="BI317" s="45">
        <v>198904</v>
      </c>
      <c r="BJ317">
        <f>'Q2 DATA 1965-2021'!AD300-'Q2 DATA 1965-2021'!AM300</f>
        <v>3.1</v>
      </c>
      <c r="BK317" s="47">
        <v>4.33</v>
      </c>
      <c r="BL317" s="47">
        <v>0.67</v>
      </c>
    </row>
    <row r="318" spans="1:64" x14ac:dyDescent="0.2">
      <c r="A318" s="45">
        <v>198905</v>
      </c>
      <c r="B318">
        <f>'Q2 DATA 1965-2021'!Z301-'Q2 DATA 1965-2021'!AM301</f>
        <v>4.66</v>
      </c>
      <c r="C318" s="47">
        <v>3.35</v>
      </c>
      <c r="D318" s="47">
        <v>0.79</v>
      </c>
      <c r="P318" s="45">
        <v>198905</v>
      </c>
      <c r="Q318">
        <f>'Q2 DATA 1965-2021'!AA301-'Q2 DATA 1965-2021'!AM301</f>
        <v>2.39</v>
      </c>
      <c r="R318" s="47">
        <v>3.35</v>
      </c>
      <c r="S318" s="47">
        <v>0.79</v>
      </c>
      <c r="AE318" s="45">
        <v>198905</v>
      </c>
      <c r="AF318">
        <f>'Q2 DATA 1965-2021'!AB301-'Q2 DATA 1965-2021'!AM301</f>
        <v>2.88</v>
      </c>
      <c r="AG318" s="47">
        <v>3.35</v>
      </c>
      <c r="AH318" s="47">
        <v>0.79</v>
      </c>
      <c r="AT318" s="45">
        <v>198905</v>
      </c>
      <c r="AU318">
        <f>'Q2 DATA 1965-2021'!AC301-'Q2 DATA 1965-2021'!AM301</f>
        <v>3.6900000000000004</v>
      </c>
      <c r="AV318" s="47">
        <v>3.35</v>
      </c>
      <c r="AW318" s="47">
        <v>0.79</v>
      </c>
      <c r="BI318" s="45">
        <v>198905</v>
      </c>
      <c r="BJ318">
        <f>'Q2 DATA 1965-2021'!AD301-'Q2 DATA 1965-2021'!AM301</f>
        <v>3.21</v>
      </c>
      <c r="BK318" s="47">
        <v>3.35</v>
      </c>
      <c r="BL318" s="47">
        <v>0.79</v>
      </c>
    </row>
    <row r="319" spans="1:64" x14ac:dyDescent="0.2">
      <c r="A319" s="45">
        <v>198906</v>
      </c>
      <c r="B319">
        <f>'Q2 DATA 1965-2021'!Z302-'Q2 DATA 1965-2021'!AM302</f>
        <v>-2.44</v>
      </c>
      <c r="C319" s="47">
        <v>-1.35</v>
      </c>
      <c r="D319" s="47">
        <v>0.71</v>
      </c>
      <c r="P319" s="45">
        <v>198906</v>
      </c>
      <c r="Q319">
        <f>'Q2 DATA 1965-2021'!AA302-'Q2 DATA 1965-2021'!AM302</f>
        <v>-1.66</v>
      </c>
      <c r="R319" s="47">
        <v>-1.35</v>
      </c>
      <c r="S319" s="47">
        <v>0.71</v>
      </c>
      <c r="AE319" s="45">
        <v>198906</v>
      </c>
      <c r="AF319">
        <f>'Q2 DATA 1965-2021'!AB302-'Q2 DATA 1965-2021'!AM302</f>
        <v>-0.88</v>
      </c>
      <c r="AG319" s="47">
        <v>-1.35</v>
      </c>
      <c r="AH319" s="47">
        <v>0.71</v>
      </c>
      <c r="AT319" s="45">
        <v>198906</v>
      </c>
      <c r="AU319">
        <f>'Q2 DATA 1965-2021'!AC302-'Q2 DATA 1965-2021'!AM302</f>
        <v>-0.43999999999999995</v>
      </c>
      <c r="AV319" s="47">
        <v>-1.35</v>
      </c>
      <c r="AW319" s="47">
        <v>0.71</v>
      </c>
      <c r="BI319" s="45">
        <v>198906</v>
      </c>
      <c r="BJ319">
        <f>'Q2 DATA 1965-2021'!AD302-'Q2 DATA 1965-2021'!AM302</f>
        <v>-0.32999999999999996</v>
      </c>
      <c r="BK319" s="47">
        <v>-1.35</v>
      </c>
      <c r="BL319" s="47">
        <v>0.71</v>
      </c>
    </row>
    <row r="320" spans="1:64" x14ac:dyDescent="0.2">
      <c r="A320" s="45">
        <v>198907</v>
      </c>
      <c r="B320">
        <f>'Q2 DATA 1965-2021'!Z303-'Q2 DATA 1965-2021'!AM303</f>
        <v>6.3599999999999994</v>
      </c>
      <c r="C320" s="47">
        <v>7.2</v>
      </c>
      <c r="D320" s="47">
        <v>0.7</v>
      </c>
      <c r="P320" s="45">
        <v>198907</v>
      </c>
      <c r="Q320">
        <f>'Q2 DATA 1965-2021'!AA303-'Q2 DATA 1965-2021'!AM303</f>
        <v>9.3600000000000012</v>
      </c>
      <c r="R320" s="47">
        <v>7.2</v>
      </c>
      <c r="S320" s="47">
        <v>0.7</v>
      </c>
      <c r="AE320" s="45">
        <v>198907</v>
      </c>
      <c r="AF320">
        <f>'Q2 DATA 1965-2021'!AB303-'Q2 DATA 1965-2021'!AM303</f>
        <v>7.71</v>
      </c>
      <c r="AG320" s="47">
        <v>7.2</v>
      </c>
      <c r="AH320" s="47">
        <v>0.7</v>
      </c>
      <c r="AT320" s="45">
        <v>198907</v>
      </c>
      <c r="AU320">
        <f>'Q2 DATA 1965-2021'!AC303-'Q2 DATA 1965-2021'!AM303</f>
        <v>5.1499999999999995</v>
      </c>
      <c r="AV320" s="47">
        <v>7.2</v>
      </c>
      <c r="AW320" s="47">
        <v>0.7</v>
      </c>
      <c r="BI320" s="45">
        <v>198907</v>
      </c>
      <c r="BJ320">
        <f>'Q2 DATA 1965-2021'!AD303-'Q2 DATA 1965-2021'!AM303</f>
        <v>7.01</v>
      </c>
      <c r="BK320" s="47">
        <v>7.2</v>
      </c>
      <c r="BL320" s="47">
        <v>0.7</v>
      </c>
    </row>
    <row r="321" spans="1:64" x14ac:dyDescent="0.2">
      <c r="A321" s="45">
        <v>198908</v>
      </c>
      <c r="B321">
        <f>'Q2 DATA 1965-2021'!Z304-'Q2 DATA 1965-2021'!AM304</f>
        <v>1.61</v>
      </c>
      <c r="C321" s="47">
        <v>1.44</v>
      </c>
      <c r="D321" s="47">
        <v>0.74</v>
      </c>
      <c r="P321" s="45">
        <v>198908</v>
      </c>
      <c r="Q321">
        <f>'Q2 DATA 1965-2021'!AA304-'Q2 DATA 1965-2021'!AM304</f>
        <v>-0.17000000000000004</v>
      </c>
      <c r="R321" s="47">
        <v>1.44</v>
      </c>
      <c r="S321" s="47">
        <v>0.74</v>
      </c>
      <c r="AE321" s="45">
        <v>198908</v>
      </c>
      <c r="AF321">
        <f>'Q2 DATA 1965-2021'!AB304-'Q2 DATA 1965-2021'!AM304</f>
        <v>0.78</v>
      </c>
      <c r="AG321" s="47">
        <v>1.44</v>
      </c>
      <c r="AH321" s="47">
        <v>0.74</v>
      </c>
      <c r="AT321" s="45">
        <v>198908</v>
      </c>
      <c r="AU321">
        <f>'Q2 DATA 1965-2021'!AC304-'Q2 DATA 1965-2021'!AM304</f>
        <v>1.6300000000000001</v>
      </c>
      <c r="AV321" s="47">
        <v>1.44</v>
      </c>
      <c r="AW321" s="47">
        <v>0.74</v>
      </c>
      <c r="BI321" s="45">
        <v>198908</v>
      </c>
      <c r="BJ321">
        <f>'Q2 DATA 1965-2021'!AD304-'Q2 DATA 1965-2021'!AM304</f>
        <v>4.4399999999999995</v>
      </c>
      <c r="BK321" s="47">
        <v>1.44</v>
      </c>
      <c r="BL321" s="47">
        <v>0.74</v>
      </c>
    </row>
    <row r="322" spans="1:64" x14ac:dyDescent="0.2">
      <c r="A322" s="45">
        <v>198909</v>
      </c>
      <c r="B322">
        <f>'Q2 DATA 1965-2021'!Z305-'Q2 DATA 1965-2021'!AM305</f>
        <v>0.28000000000000003</v>
      </c>
      <c r="C322" s="47">
        <v>-0.76</v>
      </c>
      <c r="D322" s="47">
        <v>0.65</v>
      </c>
      <c r="P322" s="45">
        <v>198909</v>
      </c>
      <c r="Q322">
        <f>'Q2 DATA 1965-2021'!AA305-'Q2 DATA 1965-2021'!AM305</f>
        <v>-1.4</v>
      </c>
      <c r="R322" s="47">
        <v>-0.76</v>
      </c>
      <c r="S322" s="47">
        <v>0.65</v>
      </c>
      <c r="AE322" s="45">
        <v>198909</v>
      </c>
      <c r="AF322">
        <f>'Q2 DATA 1965-2021'!AB305-'Q2 DATA 1965-2021'!AM305</f>
        <v>-0.92</v>
      </c>
      <c r="AG322" s="47">
        <v>-0.76</v>
      </c>
      <c r="AH322" s="47">
        <v>0.65</v>
      </c>
      <c r="AT322" s="45">
        <v>198909</v>
      </c>
      <c r="AU322">
        <f>'Q2 DATA 1965-2021'!AC305-'Q2 DATA 1965-2021'!AM305</f>
        <v>-0.84000000000000008</v>
      </c>
      <c r="AV322" s="47">
        <v>-0.76</v>
      </c>
      <c r="AW322" s="47">
        <v>0.65</v>
      </c>
      <c r="BI322" s="45">
        <v>198909</v>
      </c>
      <c r="BJ322">
        <f>'Q2 DATA 1965-2021'!AD305-'Q2 DATA 1965-2021'!AM305</f>
        <v>-1.1200000000000001</v>
      </c>
      <c r="BK322" s="47">
        <v>-0.76</v>
      </c>
      <c r="BL322" s="47">
        <v>0.65</v>
      </c>
    </row>
    <row r="323" spans="1:64" x14ac:dyDescent="0.2">
      <c r="A323" s="45">
        <v>198910</v>
      </c>
      <c r="B323">
        <f>'Q2 DATA 1965-2021'!Z306-'Q2 DATA 1965-2021'!AM306</f>
        <v>-4.2699999999999996</v>
      </c>
      <c r="C323" s="47">
        <v>-3.67</v>
      </c>
      <c r="D323" s="47">
        <v>0.68</v>
      </c>
      <c r="P323" s="45">
        <v>198910</v>
      </c>
      <c r="Q323">
        <f>'Q2 DATA 1965-2021'!AA306-'Q2 DATA 1965-2021'!AM306</f>
        <v>-2.7800000000000002</v>
      </c>
      <c r="R323" s="47">
        <v>-3.67</v>
      </c>
      <c r="S323" s="47">
        <v>0.68</v>
      </c>
      <c r="AE323" s="45">
        <v>198910</v>
      </c>
      <c r="AF323">
        <f>'Q2 DATA 1965-2021'!AB306-'Q2 DATA 1965-2021'!AM306</f>
        <v>-2.67</v>
      </c>
      <c r="AG323" s="47">
        <v>-3.67</v>
      </c>
      <c r="AH323" s="47">
        <v>0.68</v>
      </c>
      <c r="AT323" s="45">
        <v>198910</v>
      </c>
      <c r="AU323">
        <f>'Q2 DATA 1965-2021'!AC306-'Q2 DATA 1965-2021'!AM306</f>
        <v>-1.9</v>
      </c>
      <c r="AV323" s="47">
        <v>-3.67</v>
      </c>
      <c r="AW323" s="47">
        <v>0.68</v>
      </c>
      <c r="BI323" s="45">
        <v>198910</v>
      </c>
      <c r="BJ323">
        <f>'Q2 DATA 1965-2021'!AD306-'Q2 DATA 1965-2021'!AM306</f>
        <v>-6.8599999999999994</v>
      </c>
      <c r="BK323" s="47">
        <v>-3.67</v>
      </c>
      <c r="BL323" s="47">
        <v>0.68</v>
      </c>
    </row>
    <row r="324" spans="1:64" x14ac:dyDescent="0.2">
      <c r="A324" s="45">
        <v>198911</v>
      </c>
      <c r="B324">
        <f>'Q2 DATA 1965-2021'!Z307-'Q2 DATA 1965-2021'!AM307</f>
        <v>1.46</v>
      </c>
      <c r="C324" s="47">
        <v>1.03</v>
      </c>
      <c r="D324" s="47">
        <v>0.69</v>
      </c>
      <c r="P324" s="45">
        <v>198911</v>
      </c>
      <c r="Q324">
        <f>'Q2 DATA 1965-2021'!AA307-'Q2 DATA 1965-2021'!AM307</f>
        <v>1.4100000000000001</v>
      </c>
      <c r="R324" s="47">
        <v>1.03</v>
      </c>
      <c r="S324" s="47">
        <v>0.69</v>
      </c>
      <c r="AE324" s="45">
        <v>198911</v>
      </c>
      <c r="AF324">
        <f>'Q2 DATA 1965-2021'!AB307-'Q2 DATA 1965-2021'!AM307</f>
        <v>2.19</v>
      </c>
      <c r="AG324" s="47">
        <v>1.03</v>
      </c>
      <c r="AH324" s="47">
        <v>0.69</v>
      </c>
      <c r="AT324" s="45">
        <v>198911</v>
      </c>
      <c r="AU324">
        <f>'Q2 DATA 1965-2021'!AC307-'Q2 DATA 1965-2021'!AM307</f>
        <v>0.93000000000000016</v>
      </c>
      <c r="AV324" s="47">
        <v>1.03</v>
      </c>
      <c r="AW324" s="47">
        <v>0.69</v>
      </c>
      <c r="BI324" s="45">
        <v>198911</v>
      </c>
      <c r="BJ324">
        <f>'Q2 DATA 1965-2021'!AD307-'Q2 DATA 1965-2021'!AM307</f>
        <v>-1.3599999999999999</v>
      </c>
      <c r="BK324" s="47">
        <v>1.03</v>
      </c>
      <c r="BL324" s="47">
        <v>0.69</v>
      </c>
    </row>
    <row r="325" spans="1:64" x14ac:dyDescent="0.2">
      <c r="A325" s="45">
        <v>198912</v>
      </c>
      <c r="B325">
        <f>'Q2 DATA 1965-2021'!Z308-'Q2 DATA 1965-2021'!AM308</f>
        <v>0.87</v>
      </c>
      <c r="C325" s="47">
        <v>1.1599999999999999</v>
      </c>
      <c r="D325" s="47">
        <v>0.61</v>
      </c>
      <c r="P325" s="45">
        <v>198912</v>
      </c>
      <c r="Q325">
        <f>'Q2 DATA 1965-2021'!AA308-'Q2 DATA 1965-2021'!AM308</f>
        <v>0.71000000000000008</v>
      </c>
      <c r="R325" s="47">
        <v>1.1599999999999999</v>
      </c>
      <c r="S325" s="47">
        <v>0.61</v>
      </c>
      <c r="AE325" s="45">
        <v>198912</v>
      </c>
      <c r="AF325">
        <f>'Q2 DATA 1965-2021'!AB308-'Q2 DATA 1965-2021'!AM308</f>
        <v>2.4700000000000002</v>
      </c>
      <c r="AG325" s="47">
        <v>1.1599999999999999</v>
      </c>
      <c r="AH325" s="47">
        <v>0.61</v>
      </c>
      <c r="AT325" s="45">
        <v>198912</v>
      </c>
      <c r="AU325">
        <f>'Q2 DATA 1965-2021'!AC308-'Q2 DATA 1965-2021'!AM308</f>
        <v>1.9</v>
      </c>
      <c r="AV325" s="47">
        <v>1.1599999999999999</v>
      </c>
      <c r="AW325" s="47">
        <v>0.61</v>
      </c>
      <c r="BI325" s="45">
        <v>198912</v>
      </c>
      <c r="BJ325">
        <f>'Q2 DATA 1965-2021'!AD308-'Q2 DATA 1965-2021'!AM308</f>
        <v>-0.55000000000000004</v>
      </c>
      <c r="BK325" s="47">
        <v>1.1599999999999999</v>
      </c>
      <c r="BL325" s="47">
        <v>0.61</v>
      </c>
    </row>
    <row r="326" spans="1:64" x14ac:dyDescent="0.2">
      <c r="A326" s="45">
        <v>199001</v>
      </c>
      <c r="B326">
        <f>'Q2 DATA 1965-2021'!Z309-'Q2 DATA 1965-2021'!AM309</f>
        <v>-7.71</v>
      </c>
      <c r="C326" s="47">
        <v>-7.85</v>
      </c>
      <c r="D326" s="47">
        <v>0.56999999999999995</v>
      </c>
      <c r="P326" s="45">
        <v>199001</v>
      </c>
      <c r="Q326">
        <f>'Q2 DATA 1965-2021'!AA309-'Q2 DATA 1965-2021'!AM309</f>
        <v>-7.5500000000000007</v>
      </c>
      <c r="R326" s="47">
        <v>-7.85</v>
      </c>
      <c r="S326" s="47">
        <v>0.56999999999999995</v>
      </c>
      <c r="AE326" s="45">
        <v>199001</v>
      </c>
      <c r="AF326">
        <f>'Q2 DATA 1965-2021'!AB309-'Q2 DATA 1965-2021'!AM309</f>
        <v>-7.9300000000000006</v>
      </c>
      <c r="AG326" s="47">
        <v>-7.85</v>
      </c>
      <c r="AH326" s="47">
        <v>0.56999999999999995</v>
      </c>
      <c r="AT326" s="45">
        <v>199001</v>
      </c>
      <c r="AU326">
        <f>'Q2 DATA 1965-2021'!AC309-'Q2 DATA 1965-2021'!AM309</f>
        <v>-6.6400000000000006</v>
      </c>
      <c r="AV326" s="47">
        <v>-7.85</v>
      </c>
      <c r="AW326" s="47">
        <v>0.56999999999999995</v>
      </c>
      <c r="BI326" s="45">
        <v>199001</v>
      </c>
      <c r="BJ326">
        <f>'Q2 DATA 1965-2021'!AD309-'Q2 DATA 1965-2021'!AM309</f>
        <v>-8.52</v>
      </c>
      <c r="BK326" s="47">
        <v>-7.85</v>
      </c>
      <c r="BL326" s="47">
        <v>0.56999999999999995</v>
      </c>
    </row>
    <row r="327" spans="1:64" x14ac:dyDescent="0.2">
      <c r="A327" s="45">
        <v>199002</v>
      </c>
      <c r="B327">
        <f>'Q2 DATA 1965-2021'!Z310-'Q2 DATA 1965-2021'!AM310</f>
        <v>1.7200000000000002</v>
      </c>
      <c r="C327" s="47">
        <v>1.1100000000000001</v>
      </c>
      <c r="D327" s="47">
        <v>0.56999999999999995</v>
      </c>
      <c r="P327" s="45">
        <v>199002</v>
      </c>
      <c r="Q327">
        <f>'Q2 DATA 1965-2021'!AA310-'Q2 DATA 1965-2021'!AM310</f>
        <v>0.57999999999999996</v>
      </c>
      <c r="R327" s="47">
        <v>1.1100000000000001</v>
      </c>
      <c r="S327" s="47">
        <v>0.56999999999999995</v>
      </c>
      <c r="AE327" s="45">
        <v>199002</v>
      </c>
      <c r="AF327">
        <f>'Q2 DATA 1965-2021'!AB310-'Q2 DATA 1965-2021'!AM310</f>
        <v>-0.21999999999999997</v>
      </c>
      <c r="AG327" s="47">
        <v>1.1100000000000001</v>
      </c>
      <c r="AH327" s="47">
        <v>0.56999999999999995</v>
      </c>
      <c r="AT327" s="45">
        <v>199002</v>
      </c>
      <c r="AU327">
        <f>'Q2 DATA 1965-2021'!AC310-'Q2 DATA 1965-2021'!AM310</f>
        <v>1.25</v>
      </c>
      <c r="AV327" s="47">
        <v>1.1100000000000001</v>
      </c>
      <c r="AW327" s="47">
        <v>0.56999999999999995</v>
      </c>
      <c r="BI327" s="45">
        <v>199002</v>
      </c>
      <c r="BJ327">
        <f>'Q2 DATA 1965-2021'!AD310-'Q2 DATA 1965-2021'!AM310</f>
        <v>2.58</v>
      </c>
      <c r="BK327" s="47">
        <v>1.1100000000000001</v>
      </c>
      <c r="BL327" s="47">
        <v>0.56999999999999995</v>
      </c>
    </row>
    <row r="328" spans="1:64" x14ac:dyDescent="0.2">
      <c r="A328" s="45">
        <v>199003</v>
      </c>
      <c r="B328">
        <f>'Q2 DATA 1965-2021'!Z311-'Q2 DATA 1965-2021'!AM311</f>
        <v>2.5499999999999998</v>
      </c>
      <c r="C328" s="47">
        <v>1.83</v>
      </c>
      <c r="D328" s="47">
        <v>0.64</v>
      </c>
      <c r="P328" s="45">
        <v>199003</v>
      </c>
      <c r="Q328">
        <f>'Q2 DATA 1965-2021'!AA311-'Q2 DATA 1965-2021'!AM311</f>
        <v>2.9299999999999997</v>
      </c>
      <c r="R328" s="47">
        <v>1.83</v>
      </c>
      <c r="S328" s="47">
        <v>0.64</v>
      </c>
      <c r="AE328" s="45">
        <v>199003</v>
      </c>
      <c r="AF328">
        <f>'Q2 DATA 1965-2021'!AB311-'Q2 DATA 1965-2021'!AM311</f>
        <v>2.5299999999999998</v>
      </c>
      <c r="AG328" s="47">
        <v>1.83</v>
      </c>
      <c r="AH328" s="47">
        <v>0.64</v>
      </c>
      <c r="AT328" s="45">
        <v>199003</v>
      </c>
      <c r="AU328">
        <f>'Q2 DATA 1965-2021'!AC311-'Q2 DATA 1965-2021'!AM311</f>
        <v>0.54999999999999993</v>
      </c>
      <c r="AV328" s="47">
        <v>1.83</v>
      </c>
      <c r="AW328" s="47">
        <v>0.64</v>
      </c>
      <c r="BI328" s="45">
        <v>199003</v>
      </c>
      <c r="BJ328">
        <f>'Q2 DATA 1965-2021'!AD311-'Q2 DATA 1965-2021'!AM311</f>
        <v>-0.10999999999999999</v>
      </c>
      <c r="BK328" s="47">
        <v>1.83</v>
      </c>
      <c r="BL328" s="47">
        <v>0.64</v>
      </c>
    </row>
    <row r="329" spans="1:64" x14ac:dyDescent="0.2">
      <c r="A329" s="45">
        <v>199004</v>
      </c>
      <c r="B329">
        <f>'Q2 DATA 1965-2021'!Z312-'Q2 DATA 1965-2021'!AM312</f>
        <v>-2.4500000000000002</v>
      </c>
      <c r="C329" s="47">
        <v>-3.36</v>
      </c>
      <c r="D329" s="47">
        <v>0.69</v>
      </c>
      <c r="P329" s="45">
        <v>199004</v>
      </c>
      <c r="Q329">
        <f>'Q2 DATA 1965-2021'!AA312-'Q2 DATA 1965-2021'!AM312</f>
        <v>-1.62</v>
      </c>
      <c r="R329" s="47">
        <v>-3.36</v>
      </c>
      <c r="S329" s="47">
        <v>0.69</v>
      </c>
      <c r="AE329" s="45">
        <v>199004</v>
      </c>
      <c r="AF329">
        <f>'Q2 DATA 1965-2021'!AB312-'Q2 DATA 1965-2021'!AM312</f>
        <v>-3.04</v>
      </c>
      <c r="AG329" s="47">
        <v>-3.36</v>
      </c>
      <c r="AH329" s="47">
        <v>0.69</v>
      </c>
      <c r="AT329" s="45">
        <v>199004</v>
      </c>
      <c r="AU329">
        <f>'Q2 DATA 1965-2021'!AC312-'Q2 DATA 1965-2021'!AM312</f>
        <v>-4.46</v>
      </c>
      <c r="AV329" s="47">
        <v>-3.36</v>
      </c>
      <c r="AW329" s="47">
        <v>0.69</v>
      </c>
      <c r="BI329" s="45">
        <v>199004</v>
      </c>
      <c r="BJ329">
        <f>'Q2 DATA 1965-2021'!AD312-'Q2 DATA 1965-2021'!AM312</f>
        <v>-5.51</v>
      </c>
      <c r="BK329" s="47">
        <v>-3.36</v>
      </c>
      <c r="BL329" s="47">
        <v>0.69</v>
      </c>
    </row>
    <row r="330" spans="1:64" x14ac:dyDescent="0.2">
      <c r="A330" s="45">
        <v>199005</v>
      </c>
      <c r="B330">
        <f>'Q2 DATA 1965-2021'!Z313-'Q2 DATA 1965-2021'!AM313</f>
        <v>10.92</v>
      </c>
      <c r="C330" s="47">
        <v>8.42</v>
      </c>
      <c r="D330" s="47">
        <v>0.68</v>
      </c>
      <c r="P330" s="45">
        <v>199005</v>
      </c>
      <c r="Q330">
        <f>'Q2 DATA 1965-2021'!AA313-'Q2 DATA 1965-2021'!AM313</f>
        <v>10.48</v>
      </c>
      <c r="R330" s="47">
        <v>8.42</v>
      </c>
      <c r="S330" s="47">
        <v>0.68</v>
      </c>
      <c r="AE330" s="45">
        <v>199005</v>
      </c>
      <c r="AF330">
        <f>'Q2 DATA 1965-2021'!AB313-'Q2 DATA 1965-2021'!AM313</f>
        <v>7.3000000000000007</v>
      </c>
      <c r="AG330" s="47">
        <v>8.42</v>
      </c>
      <c r="AH330" s="47">
        <v>0.68</v>
      </c>
      <c r="AT330" s="45">
        <v>199005</v>
      </c>
      <c r="AU330">
        <f>'Q2 DATA 1965-2021'!AC313-'Q2 DATA 1965-2021'!AM313</f>
        <v>6.69</v>
      </c>
      <c r="AV330" s="47">
        <v>8.42</v>
      </c>
      <c r="AW330" s="47">
        <v>0.68</v>
      </c>
      <c r="BI330" s="45">
        <v>199005</v>
      </c>
      <c r="BJ330">
        <f>'Q2 DATA 1965-2021'!AD313-'Q2 DATA 1965-2021'!AM313</f>
        <v>7.0600000000000005</v>
      </c>
      <c r="BK330" s="47">
        <v>8.42</v>
      </c>
      <c r="BL330" s="47">
        <v>0.68</v>
      </c>
    </row>
    <row r="331" spans="1:64" x14ac:dyDescent="0.2">
      <c r="A331" s="45">
        <v>199006</v>
      </c>
      <c r="B331">
        <f>'Q2 DATA 1965-2021'!Z314-'Q2 DATA 1965-2021'!AM314</f>
        <v>0.39</v>
      </c>
      <c r="C331" s="47">
        <v>-1.0900000000000001</v>
      </c>
      <c r="D331" s="47">
        <v>0.63</v>
      </c>
      <c r="P331" s="45">
        <v>199006</v>
      </c>
      <c r="Q331">
        <f>'Q2 DATA 1965-2021'!AA314-'Q2 DATA 1965-2021'!AM314</f>
        <v>0.7400000000000001</v>
      </c>
      <c r="R331" s="47">
        <v>-1.0900000000000001</v>
      </c>
      <c r="S331" s="47">
        <v>0.63</v>
      </c>
      <c r="AE331" s="45">
        <v>199006</v>
      </c>
      <c r="AF331">
        <f>'Q2 DATA 1965-2021'!AB314-'Q2 DATA 1965-2021'!AM314</f>
        <v>-1.29</v>
      </c>
      <c r="AG331" s="47">
        <v>-1.0900000000000001</v>
      </c>
      <c r="AH331" s="47">
        <v>0.63</v>
      </c>
      <c r="AT331" s="45">
        <v>199006</v>
      </c>
      <c r="AU331">
        <f>'Q2 DATA 1965-2021'!AC314-'Q2 DATA 1965-2021'!AM314</f>
        <v>-2.5299999999999998</v>
      </c>
      <c r="AV331" s="47">
        <v>-1.0900000000000001</v>
      </c>
      <c r="AW331" s="47">
        <v>0.63</v>
      </c>
      <c r="BI331" s="45">
        <v>199006</v>
      </c>
      <c r="BJ331">
        <f>'Q2 DATA 1965-2021'!AD314-'Q2 DATA 1965-2021'!AM314</f>
        <v>-3</v>
      </c>
      <c r="BK331" s="47">
        <v>-1.0900000000000001</v>
      </c>
      <c r="BL331" s="47">
        <v>0.63</v>
      </c>
    </row>
    <row r="332" spans="1:64" x14ac:dyDescent="0.2">
      <c r="A332" s="45">
        <v>199007</v>
      </c>
      <c r="B332">
        <f>'Q2 DATA 1965-2021'!Z315-'Q2 DATA 1965-2021'!AM315</f>
        <v>-1.8599999999999999</v>
      </c>
      <c r="C332" s="47">
        <v>-1.9</v>
      </c>
      <c r="D332" s="47">
        <v>0.68</v>
      </c>
      <c r="P332" s="45">
        <v>199007</v>
      </c>
      <c r="Q332">
        <f>'Q2 DATA 1965-2021'!AA315-'Q2 DATA 1965-2021'!AM315</f>
        <v>-1.2400000000000002</v>
      </c>
      <c r="R332" s="47">
        <v>-1.9</v>
      </c>
      <c r="S332" s="47">
        <v>0.68</v>
      </c>
      <c r="AE332" s="45">
        <v>199007</v>
      </c>
      <c r="AF332">
        <f>'Q2 DATA 1965-2021'!AB315-'Q2 DATA 1965-2021'!AM315</f>
        <v>-1.34</v>
      </c>
      <c r="AG332" s="47">
        <v>-1.9</v>
      </c>
      <c r="AH332" s="47">
        <v>0.68</v>
      </c>
      <c r="AT332" s="45">
        <v>199007</v>
      </c>
      <c r="AU332">
        <f>'Q2 DATA 1965-2021'!AC315-'Q2 DATA 1965-2021'!AM315</f>
        <v>-1.48</v>
      </c>
      <c r="AV332" s="47">
        <v>-1.9</v>
      </c>
      <c r="AW332" s="47">
        <v>0.68</v>
      </c>
      <c r="BI332" s="45">
        <v>199007</v>
      </c>
      <c r="BJ332">
        <f>'Q2 DATA 1965-2021'!AD315-'Q2 DATA 1965-2021'!AM315</f>
        <v>-3.0900000000000003</v>
      </c>
      <c r="BK332" s="47">
        <v>-1.9</v>
      </c>
      <c r="BL332" s="47">
        <v>0.68</v>
      </c>
    </row>
    <row r="333" spans="1:64" x14ac:dyDescent="0.2">
      <c r="A333" s="45">
        <v>199008</v>
      </c>
      <c r="B333">
        <f>'Q2 DATA 1965-2021'!Z316-'Q2 DATA 1965-2021'!AM316</f>
        <v>-8.59</v>
      </c>
      <c r="C333" s="47">
        <v>-10.15</v>
      </c>
      <c r="D333" s="47">
        <v>0.66</v>
      </c>
      <c r="P333" s="45">
        <v>199008</v>
      </c>
      <c r="Q333">
        <f>'Q2 DATA 1965-2021'!AA316-'Q2 DATA 1965-2021'!AM316</f>
        <v>-9.52</v>
      </c>
      <c r="R333" s="47">
        <v>-10.15</v>
      </c>
      <c r="S333" s="47">
        <v>0.66</v>
      </c>
      <c r="AE333" s="45">
        <v>199008</v>
      </c>
      <c r="AF333">
        <f>'Q2 DATA 1965-2021'!AB316-'Q2 DATA 1965-2021'!AM316</f>
        <v>-10.9</v>
      </c>
      <c r="AG333" s="47">
        <v>-10.15</v>
      </c>
      <c r="AH333" s="47">
        <v>0.66</v>
      </c>
      <c r="AT333" s="45">
        <v>199008</v>
      </c>
      <c r="AU333">
        <f>'Q2 DATA 1965-2021'!AC316-'Q2 DATA 1965-2021'!AM316</f>
        <v>-10.24</v>
      </c>
      <c r="AV333" s="47">
        <v>-10.15</v>
      </c>
      <c r="AW333" s="47">
        <v>0.66</v>
      </c>
      <c r="BI333" s="45">
        <v>199008</v>
      </c>
      <c r="BJ333">
        <f>'Q2 DATA 1965-2021'!AD316-'Q2 DATA 1965-2021'!AM316</f>
        <v>-11.63</v>
      </c>
      <c r="BK333" s="47">
        <v>-10.15</v>
      </c>
      <c r="BL333" s="47">
        <v>0.66</v>
      </c>
    </row>
    <row r="334" spans="1:64" x14ac:dyDescent="0.2">
      <c r="A334" s="45">
        <v>199009</v>
      </c>
      <c r="B334">
        <f>'Q2 DATA 1965-2021'!Z317-'Q2 DATA 1965-2021'!AM317</f>
        <v>-6.3599999999999994</v>
      </c>
      <c r="C334" s="47">
        <v>-6.12</v>
      </c>
      <c r="D334" s="47">
        <v>0.6</v>
      </c>
      <c r="P334" s="45">
        <v>199009</v>
      </c>
      <c r="Q334">
        <f>'Q2 DATA 1965-2021'!AA317-'Q2 DATA 1965-2021'!AM317</f>
        <v>-4.46</v>
      </c>
      <c r="R334" s="47">
        <v>-6.12</v>
      </c>
      <c r="S334" s="47">
        <v>0.6</v>
      </c>
      <c r="AE334" s="45">
        <v>199009</v>
      </c>
      <c r="AF334">
        <f>'Q2 DATA 1965-2021'!AB317-'Q2 DATA 1965-2021'!AM317</f>
        <v>-4.6199999999999992</v>
      </c>
      <c r="AG334" s="47">
        <v>-6.12</v>
      </c>
      <c r="AH334" s="47">
        <v>0.6</v>
      </c>
      <c r="AT334" s="45">
        <v>199009</v>
      </c>
      <c r="AU334">
        <f>'Q2 DATA 1965-2021'!AC317-'Q2 DATA 1965-2021'!AM317</f>
        <v>-6.75</v>
      </c>
      <c r="AV334" s="47">
        <v>-6.12</v>
      </c>
      <c r="AW334" s="47">
        <v>0.6</v>
      </c>
      <c r="BI334" s="45">
        <v>199009</v>
      </c>
      <c r="BJ334">
        <f>'Q2 DATA 1965-2021'!AD317-'Q2 DATA 1965-2021'!AM317</f>
        <v>-9.2099999999999991</v>
      </c>
      <c r="BK334" s="47">
        <v>-6.12</v>
      </c>
      <c r="BL334" s="47">
        <v>0.6</v>
      </c>
    </row>
    <row r="335" spans="1:64" x14ac:dyDescent="0.2">
      <c r="A335" s="45">
        <v>199010</v>
      </c>
      <c r="B335">
        <f>'Q2 DATA 1965-2021'!Z318-'Q2 DATA 1965-2021'!AM318</f>
        <v>-2.4300000000000002</v>
      </c>
      <c r="C335" s="47">
        <v>-1.92</v>
      </c>
      <c r="D335" s="47">
        <v>0.68</v>
      </c>
      <c r="P335" s="45">
        <v>199010</v>
      </c>
      <c r="Q335">
        <f>'Q2 DATA 1965-2021'!AA318-'Q2 DATA 1965-2021'!AM318</f>
        <v>0.67</v>
      </c>
      <c r="R335" s="47">
        <v>-1.92</v>
      </c>
      <c r="S335" s="47">
        <v>0.68</v>
      </c>
      <c r="AE335" s="45">
        <v>199010</v>
      </c>
      <c r="AF335">
        <f>'Q2 DATA 1965-2021'!AB318-'Q2 DATA 1965-2021'!AM318</f>
        <v>-2.52</v>
      </c>
      <c r="AG335" s="47">
        <v>-1.92</v>
      </c>
      <c r="AH335" s="47">
        <v>0.68</v>
      </c>
      <c r="AT335" s="45">
        <v>199010</v>
      </c>
      <c r="AU335">
        <f>'Q2 DATA 1965-2021'!AC318-'Q2 DATA 1965-2021'!AM318</f>
        <v>-0.74</v>
      </c>
      <c r="AV335" s="47">
        <v>-1.92</v>
      </c>
      <c r="AW335" s="47">
        <v>0.68</v>
      </c>
      <c r="BI335" s="45">
        <v>199010</v>
      </c>
      <c r="BJ335">
        <f>'Q2 DATA 1965-2021'!AD318-'Q2 DATA 1965-2021'!AM318</f>
        <v>-4.1500000000000004</v>
      </c>
      <c r="BK335" s="47">
        <v>-1.92</v>
      </c>
      <c r="BL335" s="47">
        <v>0.68</v>
      </c>
    </row>
    <row r="336" spans="1:64" x14ac:dyDescent="0.2">
      <c r="A336" s="45">
        <v>199011</v>
      </c>
      <c r="B336">
        <f>'Q2 DATA 1965-2021'!Z319-'Q2 DATA 1965-2021'!AM319</f>
        <v>6.56</v>
      </c>
      <c r="C336" s="47">
        <v>6.35</v>
      </c>
      <c r="D336" s="47">
        <v>0.56999999999999995</v>
      </c>
      <c r="P336" s="45">
        <v>199011</v>
      </c>
      <c r="Q336">
        <f>'Q2 DATA 1965-2021'!AA319-'Q2 DATA 1965-2021'!AM319</f>
        <v>4.62</v>
      </c>
      <c r="R336" s="47">
        <v>6.35</v>
      </c>
      <c r="S336" s="47">
        <v>0.56999999999999995</v>
      </c>
      <c r="AE336" s="45">
        <v>199011</v>
      </c>
      <c r="AF336">
        <f>'Q2 DATA 1965-2021'!AB319-'Q2 DATA 1965-2021'!AM319</f>
        <v>6.7299999999999995</v>
      </c>
      <c r="AG336" s="47">
        <v>6.35</v>
      </c>
      <c r="AH336" s="47">
        <v>0.56999999999999995</v>
      </c>
      <c r="AT336" s="45">
        <v>199011</v>
      </c>
      <c r="AU336">
        <f>'Q2 DATA 1965-2021'!AC319-'Q2 DATA 1965-2021'!AM319</f>
        <v>7.38</v>
      </c>
      <c r="AV336" s="47">
        <v>6.35</v>
      </c>
      <c r="AW336" s="47">
        <v>0.56999999999999995</v>
      </c>
      <c r="BI336" s="45">
        <v>199011</v>
      </c>
      <c r="BJ336">
        <f>'Q2 DATA 1965-2021'!AD319-'Q2 DATA 1965-2021'!AM319</f>
        <v>6.97</v>
      </c>
      <c r="BK336" s="47">
        <v>6.35</v>
      </c>
      <c r="BL336" s="47">
        <v>0.56999999999999995</v>
      </c>
    </row>
    <row r="337" spans="1:64" x14ac:dyDescent="0.2">
      <c r="A337" s="45">
        <v>199012</v>
      </c>
      <c r="B337">
        <f>'Q2 DATA 1965-2021'!Z320-'Q2 DATA 1965-2021'!AM320</f>
        <v>1.8900000000000001</v>
      </c>
      <c r="C337" s="47">
        <v>2.46</v>
      </c>
      <c r="D337" s="47">
        <v>0.6</v>
      </c>
      <c r="P337" s="45">
        <v>199012</v>
      </c>
      <c r="Q337">
        <f>'Q2 DATA 1965-2021'!AA320-'Q2 DATA 1965-2021'!AM320</f>
        <v>1.79</v>
      </c>
      <c r="R337" s="47">
        <v>2.46</v>
      </c>
      <c r="S337" s="47">
        <v>0.6</v>
      </c>
      <c r="AE337" s="45">
        <v>199012</v>
      </c>
      <c r="AF337">
        <f>'Q2 DATA 1965-2021'!AB320-'Q2 DATA 1965-2021'!AM320</f>
        <v>2.9899999999999998</v>
      </c>
      <c r="AG337" s="47">
        <v>2.46</v>
      </c>
      <c r="AH337" s="47">
        <v>0.6</v>
      </c>
      <c r="AT337" s="45">
        <v>199012</v>
      </c>
      <c r="AU337">
        <f>'Q2 DATA 1965-2021'!AC320-'Q2 DATA 1965-2021'!AM320</f>
        <v>3.64</v>
      </c>
      <c r="AV337" s="47">
        <v>2.46</v>
      </c>
      <c r="AW337" s="47">
        <v>0.6</v>
      </c>
      <c r="BI337" s="45">
        <v>199012</v>
      </c>
      <c r="BJ337">
        <f>'Q2 DATA 1965-2021'!AD320-'Q2 DATA 1965-2021'!AM320</f>
        <v>2.9099999999999997</v>
      </c>
      <c r="BK337" s="47">
        <v>2.46</v>
      </c>
      <c r="BL337" s="47">
        <v>0.6</v>
      </c>
    </row>
    <row r="338" spans="1:64" x14ac:dyDescent="0.2">
      <c r="A338" s="45">
        <v>199101</v>
      </c>
      <c r="B338">
        <f>'Q2 DATA 1965-2021'!Z321-'Q2 DATA 1965-2021'!AM321</f>
        <v>4.5600000000000005</v>
      </c>
      <c r="C338" s="47">
        <v>4.6900000000000004</v>
      </c>
      <c r="D338" s="47">
        <v>0.52</v>
      </c>
      <c r="P338" s="45">
        <v>199101</v>
      </c>
      <c r="Q338">
        <f>'Q2 DATA 1965-2021'!AA321-'Q2 DATA 1965-2021'!AM321</f>
        <v>2.42</v>
      </c>
      <c r="R338" s="47">
        <v>4.6900000000000004</v>
      </c>
      <c r="S338" s="47">
        <v>0.52</v>
      </c>
      <c r="AE338" s="45">
        <v>199101</v>
      </c>
      <c r="AF338">
        <f>'Q2 DATA 1965-2021'!AB321-'Q2 DATA 1965-2021'!AM321</f>
        <v>5.8599999999999994</v>
      </c>
      <c r="AG338" s="47">
        <v>4.6900000000000004</v>
      </c>
      <c r="AH338" s="47">
        <v>0.52</v>
      </c>
      <c r="AT338" s="45">
        <v>199101</v>
      </c>
      <c r="AU338">
        <f>'Q2 DATA 1965-2021'!AC321-'Q2 DATA 1965-2021'!AM321</f>
        <v>4.4000000000000004</v>
      </c>
      <c r="AV338" s="47">
        <v>4.6900000000000004</v>
      </c>
      <c r="AW338" s="47">
        <v>0.52</v>
      </c>
      <c r="BI338" s="45">
        <v>199101</v>
      </c>
      <c r="BJ338">
        <f>'Q2 DATA 1965-2021'!AD321-'Q2 DATA 1965-2021'!AM321</f>
        <v>7.1899999999999995</v>
      </c>
      <c r="BK338" s="47">
        <v>4.6900000000000004</v>
      </c>
      <c r="BL338" s="47">
        <v>0.52</v>
      </c>
    </row>
    <row r="339" spans="1:64" x14ac:dyDescent="0.2">
      <c r="A339" s="45">
        <v>199102</v>
      </c>
      <c r="B339">
        <f>'Q2 DATA 1965-2021'!Z322-'Q2 DATA 1965-2021'!AM322</f>
        <v>7.4399999999999995</v>
      </c>
      <c r="C339" s="47">
        <v>7.19</v>
      </c>
      <c r="D339" s="47">
        <v>0.48</v>
      </c>
      <c r="P339" s="45">
        <v>199102</v>
      </c>
      <c r="Q339">
        <f>'Q2 DATA 1965-2021'!AA322-'Q2 DATA 1965-2021'!AM322</f>
        <v>6.52</v>
      </c>
      <c r="R339" s="47">
        <v>7.19</v>
      </c>
      <c r="S339" s="47">
        <v>0.48</v>
      </c>
      <c r="AE339" s="45">
        <v>199102</v>
      </c>
      <c r="AF339">
        <f>'Q2 DATA 1965-2021'!AB322-'Q2 DATA 1965-2021'!AM322</f>
        <v>6.83</v>
      </c>
      <c r="AG339" s="47">
        <v>7.19</v>
      </c>
      <c r="AH339" s="47">
        <v>0.48</v>
      </c>
      <c r="AT339" s="45">
        <v>199102</v>
      </c>
      <c r="AU339">
        <f>'Q2 DATA 1965-2021'!AC322-'Q2 DATA 1965-2021'!AM322</f>
        <v>6.0299999999999994</v>
      </c>
      <c r="AV339" s="47">
        <v>7.19</v>
      </c>
      <c r="AW339" s="47">
        <v>0.48</v>
      </c>
      <c r="BI339" s="45">
        <v>199102</v>
      </c>
      <c r="BJ339">
        <f>'Q2 DATA 1965-2021'!AD322-'Q2 DATA 1965-2021'!AM322</f>
        <v>8.1399999999999988</v>
      </c>
      <c r="BK339" s="47">
        <v>7.19</v>
      </c>
      <c r="BL339" s="47">
        <v>0.48</v>
      </c>
    </row>
    <row r="340" spans="1:64" x14ac:dyDescent="0.2">
      <c r="A340" s="45">
        <v>199103</v>
      </c>
      <c r="B340">
        <f>'Q2 DATA 1965-2021'!Z323-'Q2 DATA 1965-2021'!AM323</f>
        <v>2.54</v>
      </c>
      <c r="C340" s="47">
        <v>2.65</v>
      </c>
      <c r="D340" s="47">
        <v>0.44</v>
      </c>
      <c r="P340" s="45">
        <v>199103</v>
      </c>
      <c r="Q340">
        <f>'Q2 DATA 1965-2021'!AA323-'Q2 DATA 1965-2021'!AM323</f>
        <v>3.6300000000000003</v>
      </c>
      <c r="R340" s="47">
        <v>2.65</v>
      </c>
      <c r="S340" s="47">
        <v>0.44</v>
      </c>
      <c r="AE340" s="45">
        <v>199103</v>
      </c>
      <c r="AF340">
        <f>'Q2 DATA 1965-2021'!AB323-'Q2 DATA 1965-2021'!AM323</f>
        <v>1.46</v>
      </c>
      <c r="AG340" s="47">
        <v>2.65</v>
      </c>
      <c r="AH340" s="47">
        <v>0.44</v>
      </c>
      <c r="AT340" s="45">
        <v>199103</v>
      </c>
      <c r="AU340">
        <f>'Q2 DATA 1965-2021'!AC323-'Q2 DATA 1965-2021'!AM323</f>
        <v>2.02</v>
      </c>
      <c r="AV340" s="47">
        <v>2.65</v>
      </c>
      <c r="AW340" s="47">
        <v>0.44</v>
      </c>
      <c r="BI340" s="45">
        <v>199103</v>
      </c>
      <c r="BJ340">
        <f>'Q2 DATA 1965-2021'!AD323-'Q2 DATA 1965-2021'!AM323</f>
        <v>2.29</v>
      </c>
      <c r="BK340" s="47">
        <v>2.65</v>
      </c>
      <c r="BL340" s="47">
        <v>0.44</v>
      </c>
    </row>
    <row r="341" spans="1:64" x14ac:dyDescent="0.2">
      <c r="A341" s="45">
        <v>199104</v>
      </c>
      <c r="B341">
        <f>'Q2 DATA 1965-2021'!Z324-'Q2 DATA 1965-2021'!AM324</f>
        <v>-0.60000000000000009</v>
      </c>
      <c r="C341" s="47">
        <v>-0.28000000000000003</v>
      </c>
      <c r="D341" s="47">
        <v>0.53</v>
      </c>
      <c r="P341" s="45">
        <v>199104</v>
      </c>
      <c r="Q341">
        <f>'Q2 DATA 1965-2021'!AA324-'Q2 DATA 1965-2021'!AM324</f>
        <v>-0.38</v>
      </c>
      <c r="R341" s="47">
        <v>-0.28000000000000003</v>
      </c>
      <c r="S341" s="47">
        <v>0.53</v>
      </c>
      <c r="AE341" s="45">
        <v>199104</v>
      </c>
      <c r="AF341">
        <f>'Q2 DATA 1965-2021'!AB324-'Q2 DATA 1965-2021'!AM324</f>
        <v>-1.3</v>
      </c>
      <c r="AG341" s="47">
        <v>-0.28000000000000003</v>
      </c>
      <c r="AH341" s="47">
        <v>0.53</v>
      </c>
      <c r="AT341" s="45">
        <v>199104</v>
      </c>
      <c r="AU341">
        <f>'Q2 DATA 1965-2021'!AC324-'Q2 DATA 1965-2021'!AM324</f>
        <v>-0.4</v>
      </c>
      <c r="AV341" s="47">
        <v>-0.28000000000000003</v>
      </c>
      <c r="AW341" s="47">
        <v>0.53</v>
      </c>
      <c r="BI341" s="45">
        <v>199104</v>
      </c>
      <c r="BJ341">
        <f>'Q2 DATA 1965-2021'!AD324-'Q2 DATA 1965-2021'!AM324</f>
        <v>2.0999999999999996</v>
      </c>
      <c r="BK341" s="47">
        <v>-0.28000000000000003</v>
      </c>
      <c r="BL341" s="47">
        <v>0.53</v>
      </c>
    </row>
    <row r="342" spans="1:64" x14ac:dyDescent="0.2">
      <c r="A342" s="45">
        <v>199105</v>
      </c>
      <c r="B342">
        <f>'Q2 DATA 1965-2021'!Z325-'Q2 DATA 1965-2021'!AM325</f>
        <v>3.34</v>
      </c>
      <c r="C342" s="47">
        <v>3.65</v>
      </c>
      <c r="D342" s="47">
        <v>0.47</v>
      </c>
      <c r="P342" s="45">
        <v>199105</v>
      </c>
      <c r="Q342">
        <f>'Q2 DATA 1965-2021'!AA325-'Q2 DATA 1965-2021'!AM325</f>
        <v>2.8200000000000003</v>
      </c>
      <c r="R342" s="47">
        <v>3.65</v>
      </c>
      <c r="S342" s="47">
        <v>0.47</v>
      </c>
      <c r="AE342" s="45">
        <v>199105</v>
      </c>
      <c r="AF342">
        <f>'Q2 DATA 1965-2021'!AB325-'Q2 DATA 1965-2021'!AM325</f>
        <v>4.3500000000000005</v>
      </c>
      <c r="AG342" s="47">
        <v>3.65</v>
      </c>
      <c r="AH342" s="47">
        <v>0.47</v>
      </c>
      <c r="AT342" s="45">
        <v>199105</v>
      </c>
      <c r="AU342">
        <f>'Q2 DATA 1965-2021'!AC325-'Q2 DATA 1965-2021'!AM325</f>
        <v>2.0200000000000005</v>
      </c>
      <c r="AV342" s="47">
        <v>3.65</v>
      </c>
      <c r="AW342" s="47">
        <v>0.47</v>
      </c>
      <c r="BI342" s="45">
        <v>199105</v>
      </c>
      <c r="BJ342">
        <f>'Q2 DATA 1965-2021'!AD325-'Q2 DATA 1965-2021'!AM325</f>
        <v>6.73</v>
      </c>
      <c r="BK342" s="47">
        <v>3.65</v>
      </c>
      <c r="BL342" s="47">
        <v>0.47</v>
      </c>
    </row>
    <row r="343" spans="1:64" x14ac:dyDescent="0.2">
      <c r="A343" s="45">
        <v>199106</v>
      </c>
      <c r="B343">
        <f>'Q2 DATA 1965-2021'!Z326-'Q2 DATA 1965-2021'!AM326</f>
        <v>-4.53</v>
      </c>
      <c r="C343" s="47">
        <v>-4.9400000000000004</v>
      </c>
      <c r="D343" s="47">
        <v>0.42</v>
      </c>
      <c r="P343" s="45">
        <v>199106</v>
      </c>
      <c r="Q343">
        <f>'Q2 DATA 1965-2021'!AA326-'Q2 DATA 1965-2021'!AM326</f>
        <v>-4.57</v>
      </c>
      <c r="R343" s="47">
        <v>-4.9400000000000004</v>
      </c>
      <c r="S343" s="47">
        <v>0.42</v>
      </c>
      <c r="AE343" s="45">
        <v>199106</v>
      </c>
      <c r="AF343">
        <f>'Q2 DATA 1965-2021'!AB326-'Q2 DATA 1965-2021'!AM326</f>
        <v>-5.25</v>
      </c>
      <c r="AG343" s="47">
        <v>-4.9400000000000004</v>
      </c>
      <c r="AH343" s="47">
        <v>0.42</v>
      </c>
      <c r="AT343" s="45">
        <v>199106</v>
      </c>
      <c r="AU343">
        <f>'Q2 DATA 1965-2021'!AC326-'Q2 DATA 1965-2021'!AM326</f>
        <v>-4.1100000000000003</v>
      </c>
      <c r="AV343" s="47">
        <v>-4.9400000000000004</v>
      </c>
      <c r="AW343" s="47">
        <v>0.42</v>
      </c>
      <c r="BI343" s="45">
        <v>199106</v>
      </c>
      <c r="BJ343">
        <f>'Q2 DATA 1965-2021'!AD326-'Q2 DATA 1965-2021'!AM326</f>
        <v>-5.39</v>
      </c>
      <c r="BK343" s="47">
        <v>-4.9400000000000004</v>
      </c>
      <c r="BL343" s="47">
        <v>0.42</v>
      </c>
    </row>
    <row r="344" spans="1:64" x14ac:dyDescent="0.2">
      <c r="A344" s="45">
        <v>199107</v>
      </c>
      <c r="B344">
        <f>'Q2 DATA 1965-2021'!Z327-'Q2 DATA 1965-2021'!AM327</f>
        <v>6.47</v>
      </c>
      <c r="C344" s="47">
        <v>4.24</v>
      </c>
      <c r="D344" s="47">
        <v>0.49</v>
      </c>
      <c r="P344" s="45">
        <v>199107</v>
      </c>
      <c r="Q344">
        <f>'Q2 DATA 1965-2021'!AA327-'Q2 DATA 1965-2021'!AM327</f>
        <v>3.5</v>
      </c>
      <c r="R344" s="47">
        <v>4.24</v>
      </c>
      <c r="S344" s="47">
        <v>0.49</v>
      </c>
      <c r="AE344" s="45">
        <v>199107</v>
      </c>
      <c r="AF344">
        <f>'Q2 DATA 1965-2021'!AB327-'Q2 DATA 1965-2021'!AM327</f>
        <v>2.8499999999999996</v>
      </c>
      <c r="AG344" s="47">
        <v>4.24</v>
      </c>
      <c r="AH344" s="47">
        <v>0.49</v>
      </c>
      <c r="AT344" s="45">
        <v>199107</v>
      </c>
      <c r="AU344">
        <f>'Q2 DATA 1965-2021'!AC327-'Q2 DATA 1965-2021'!AM327</f>
        <v>3.8599999999999994</v>
      </c>
      <c r="AV344" s="47">
        <v>4.24</v>
      </c>
      <c r="AW344" s="47">
        <v>0.49</v>
      </c>
      <c r="BI344" s="45">
        <v>199107</v>
      </c>
      <c r="BJ344">
        <f>'Q2 DATA 1965-2021'!AD327-'Q2 DATA 1965-2021'!AM327</f>
        <v>5.56</v>
      </c>
      <c r="BK344" s="47">
        <v>4.24</v>
      </c>
      <c r="BL344" s="47">
        <v>0.49</v>
      </c>
    </row>
    <row r="345" spans="1:64" x14ac:dyDescent="0.2">
      <c r="A345" s="45">
        <v>199108</v>
      </c>
      <c r="B345">
        <f>'Q2 DATA 1965-2021'!Z328-'Q2 DATA 1965-2021'!AM328</f>
        <v>3.0300000000000002</v>
      </c>
      <c r="C345" s="47">
        <v>2.3199999999999998</v>
      </c>
      <c r="D345" s="47">
        <v>0.46</v>
      </c>
      <c r="P345" s="45">
        <v>199108</v>
      </c>
      <c r="Q345">
        <f>'Q2 DATA 1965-2021'!AA328-'Q2 DATA 1965-2021'!AM328</f>
        <v>2.48</v>
      </c>
      <c r="R345" s="47">
        <v>2.3199999999999998</v>
      </c>
      <c r="S345" s="47">
        <v>0.46</v>
      </c>
      <c r="AE345" s="45">
        <v>199108</v>
      </c>
      <c r="AF345">
        <f>'Q2 DATA 1965-2021'!AB328-'Q2 DATA 1965-2021'!AM328</f>
        <v>1.1000000000000001</v>
      </c>
      <c r="AG345" s="47">
        <v>2.3199999999999998</v>
      </c>
      <c r="AH345" s="47">
        <v>0.46</v>
      </c>
      <c r="AT345" s="45">
        <v>199108</v>
      </c>
      <c r="AU345">
        <f>'Q2 DATA 1965-2021'!AC328-'Q2 DATA 1965-2021'!AM328</f>
        <v>2.72</v>
      </c>
      <c r="AV345" s="47">
        <v>2.3199999999999998</v>
      </c>
      <c r="AW345" s="47">
        <v>0.46</v>
      </c>
      <c r="BI345" s="45">
        <v>199108</v>
      </c>
      <c r="BJ345">
        <f>'Q2 DATA 1965-2021'!AD328-'Q2 DATA 1965-2021'!AM328</f>
        <v>3.9400000000000004</v>
      </c>
      <c r="BK345" s="47">
        <v>2.3199999999999998</v>
      </c>
      <c r="BL345" s="47">
        <v>0.46</v>
      </c>
    </row>
    <row r="346" spans="1:64" x14ac:dyDescent="0.2">
      <c r="A346" s="45">
        <v>199109</v>
      </c>
      <c r="B346">
        <f>'Q2 DATA 1965-2021'!Z329-'Q2 DATA 1965-2021'!AM329</f>
        <v>-2.52</v>
      </c>
      <c r="C346" s="47">
        <v>-1.59</v>
      </c>
      <c r="D346" s="47">
        <v>0.46</v>
      </c>
      <c r="P346" s="45">
        <v>199109</v>
      </c>
      <c r="Q346">
        <f>'Q2 DATA 1965-2021'!AA329-'Q2 DATA 1965-2021'!AM329</f>
        <v>-2.78</v>
      </c>
      <c r="R346" s="47">
        <v>-1.59</v>
      </c>
      <c r="S346" s="47">
        <v>0.46</v>
      </c>
      <c r="AE346" s="45">
        <v>199109</v>
      </c>
      <c r="AF346">
        <f>'Q2 DATA 1965-2021'!AB329-'Q2 DATA 1965-2021'!AM329</f>
        <v>-0.76</v>
      </c>
      <c r="AG346" s="47">
        <v>-1.59</v>
      </c>
      <c r="AH346" s="47">
        <v>0.46</v>
      </c>
      <c r="AT346" s="45">
        <v>199109</v>
      </c>
      <c r="AU346">
        <f>'Q2 DATA 1965-2021'!AC329-'Q2 DATA 1965-2021'!AM329</f>
        <v>-1.25</v>
      </c>
      <c r="AV346" s="47">
        <v>-1.59</v>
      </c>
      <c r="AW346" s="47">
        <v>0.46</v>
      </c>
      <c r="BI346" s="45">
        <v>199109</v>
      </c>
      <c r="BJ346">
        <f>'Q2 DATA 1965-2021'!AD329-'Q2 DATA 1965-2021'!AM329</f>
        <v>-0.32</v>
      </c>
      <c r="BK346" s="47">
        <v>-1.59</v>
      </c>
      <c r="BL346" s="47">
        <v>0.46</v>
      </c>
    </row>
    <row r="347" spans="1:64" x14ac:dyDescent="0.2">
      <c r="A347" s="45">
        <v>199110</v>
      </c>
      <c r="B347">
        <f>'Q2 DATA 1965-2021'!Z330-'Q2 DATA 1965-2021'!AM330</f>
        <v>1.7000000000000002</v>
      </c>
      <c r="C347" s="47">
        <v>1.29</v>
      </c>
      <c r="D347" s="47">
        <v>0.42</v>
      </c>
      <c r="P347" s="45">
        <v>199110</v>
      </c>
      <c r="Q347">
        <f>'Q2 DATA 1965-2021'!AA330-'Q2 DATA 1965-2021'!AM330</f>
        <v>0.82000000000000006</v>
      </c>
      <c r="R347" s="47">
        <v>1.29</v>
      </c>
      <c r="S347" s="47">
        <v>0.42</v>
      </c>
      <c r="AE347" s="45">
        <v>199110</v>
      </c>
      <c r="AF347">
        <f>'Q2 DATA 1965-2021'!AB330-'Q2 DATA 1965-2021'!AM330</f>
        <v>0.6100000000000001</v>
      </c>
      <c r="AG347" s="47">
        <v>1.29</v>
      </c>
      <c r="AH347" s="47">
        <v>0.42</v>
      </c>
      <c r="AT347" s="45">
        <v>199110</v>
      </c>
      <c r="AU347">
        <f>'Q2 DATA 1965-2021'!AC330-'Q2 DATA 1965-2021'!AM330</f>
        <v>0.88000000000000012</v>
      </c>
      <c r="AV347" s="47">
        <v>1.29</v>
      </c>
      <c r="AW347" s="47">
        <v>0.42</v>
      </c>
      <c r="BI347" s="45">
        <v>199110</v>
      </c>
      <c r="BJ347">
        <f>'Q2 DATA 1965-2021'!AD330-'Q2 DATA 1965-2021'!AM330</f>
        <v>2.25</v>
      </c>
      <c r="BK347" s="47">
        <v>1.29</v>
      </c>
      <c r="BL347" s="47">
        <v>0.42</v>
      </c>
    </row>
    <row r="348" spans="1:64" x14ac:dyDescent="0.2">
      <c r="A348" s="45">
        <v>199111</v>
      </c>
      <c r="B348">
        <f>'Q2 DATA 1965-2021'!Z331-'Q2 DATA 1965-2021'!AM331</f>
        <v>-1.3399999999999999</v>
      </c>
      <c r="C348" s="47">
        <v>-4.1900000000000004</v>
      </c>
      <c r="D348" s="47">
        <v>0.39</v>
      </c>
      <c r="P348" s="45">
        <v>199111</v>
      </c>
      <c r="Q348">
        <f>'Q2 DATA 1965-2021'!AA331-'Q2 DATA 1965-2021'!AM331</f>
        <v>-3.8800000000000003</v>
      </c>
      <c r="R348" s="47">
        <v>-4.1900000000000004</v>
      </c>
      <c r="S348" s="47">
        <v>0.39</v>
      </c>
      <c r="AE348" s="45">
        <v>199111</v>
      </c>
      <c r="AF348">
        <f>'Q2 DATA 1965-2021'!AB331-'Q2 DATA 1965-2021'!AM331</f>
        <v>-5.17</v>
      </c>
      <c r="AG348" s="47">
        <v>-4.1900000000000004</v>
      </c>
      <c r="AH348" s="47">
        <v>0.39</v>
      </c>
      <c r="AT348" s="45">
        <v>199111</v>
      </c>
      <c r="AU348">
        <f>'Q2 DATA 1965-2021'!AC331-'Q2 DATA 1965-2021'!AM331</f>
        <v>-3.65</v>
      </c>
      <c r="AV348" s="47">
        <v>-4.1900000000000004</v>
      </c>
      <c r="AW348" s="47">
        <v>0.39</v>
      </c>
      <c r="BI348" s="45">
        <v>199111</v>
      </c>
      <c r="BJ348">
        <f>'Q2 DATA 1965-2021'!AD331-'Q2 DATA 1965-2021'!AM331</f>
        <v>-6.39</v>
      </c>
      <c r="BK348" s="47">
        <v>-4.1900000000000004</v>
      </c>
      <c r="BL348" s="47">
        <v>0.39</v>
      </c>
    </row>
    <row r="349" spans="1:64" x14ac:dyDescent="0.2">
      <c r="A349" s="45">
        <v>199112</v>
      </c>
      <c r="B349">
        <f>'Q2 DATA 1965-2021'!Z332-'Q2 DATA 1965-2021'!AM332</f>
        <v>12.93</v>
      </c>
      <c r="C349" s="47">
        <v>10.84</v>
      </c>
      <c r="D349" s="47">
        <v>0.38</v>
      </c>
      <c r="P349" s="45">
        <v>199112</v>
      </c>
      <c r="Q349">
        <f>'Q2 DATA 1965-2021'!AA332-'Q2 DATA 1965-2021'!AM332</f>
        <v>12.43</v>
      </c>
      <c r="R349" s="47">
        <v>10.84</v>
      </c>
      <c r="S349" s="47">
        <v>0.38</v>
      </c>
      <c r="AE349" s="45">
        <v>199112</v>
      </c>
      <c r="AF349">
        <f>'Q2 DATA 1965-2021'!AB332-'Q2 DATA 1965-2021'!AM332</f>
        <v>9.0699999999999985</v>
      </c>
      <c r="AG349" s="47">
        <v>10.84</v>
      </c>
      <c r="AH349" s="47">
        <v>0.38</v>
      </c>
      <c r="AT349" s="45">
        <v>199112</v>
      </c>
      <c r="AU349">
        <f>'Q2 DATA 1965-2021'!AC332-'Q2 DATA 1965-2021'!AM332</f>
        <v>8.6599999999999984</v>
      </c>
      <c r="AV349" s="47">
        <v>10.84</v>
      </c>
      <c r="AW349" s="47">
        <v>0.38</v>
      </c>
      <c r="BI349" s="45">
        <v>199112</v>
      </c>
      <c r="BJ349">
        <f>'Q2 DATA 1965-2021'!AD332-'Q2 DATA 1965-2021'!AM332</f>
        <v>10.969999999999999</v>
      </c>
      <c r="BK349" s="47">
        <v>10.84</v>
      </c>
      <c r="BL349" s="47">
        <v>0.38</v>
      </c>
    </row>
    <row r="350" spans="1:64" x14ac:dyDescent="0.2">
      <c r="A350" s="45">
        <v>199201</v>
      </c>
      <c r="B350">
        <f>'Q2 DATA 1965-2021'!Z333-'Q2 DATA 1965-2021'!AM333</f>
        <v>-2.61</v>
      </c>
      <c r="C350" s="47">
        <v>-0.59</v>
      </c>
      <c r="D350" s="47">
        <v>0.34</v>
      </c>
      <c r="P350" s="45">
        <v>199201</v>
      </c>
      <c r="Q350">
        <f>'Q2 DATA 1965-2021'!AA333-'Q2 DATA 1965-2021'!AM333</f>
        <v>-1.61</v>
      </c>
      <c r="R350" s="47">
        <v>-0.59</v>
      </c>
      <c r="S350" s="47">
        <v>0.34</v>
      </c>
      <c r="AE350" s="45">
        <v>199201</v>
      </c>
      <c r="AF350">
        <f>'Q2 DATA 1965-2021'!AB333-'Q2 DATA 1965-2021'!AM333</f>
        <v>-2.09</v>
      </c>
      <c r="AG350" s="47">
        <v>-0.59</v>
      </c>
      <c r="AH350" s="47">
        <v>0.34</v>
      </c>
      <c r="AT350" s="45">
        <v>199201</v>
      </c>
      <c r="AU350">
        <f>'Q2 DATA 1965-2021'!AC333-'Q2 DATA 1965-2021'!AM333</f>
        <v>1.63</v>
      </c>
      <c r="AV350" s="47">
        <v>-0.59</v>
      </c>
      <c r="AW350" s="47">
        <v>0.34</v>
      </c>
      <c r="BI350" s="45">
        <v>199201</v>
      </c>
      <c r="BJ350">
        <f>'Q2 DATA 1965-2021'!AD333-'Q2 DATA 1965-2021'!AM333</f>
        <v>2.48</v>
      </c>
      <c r="BK350" s="47">
        <v>-0.59</v>
      </c>
      <c r="BL350" s="47">
        <v>0.34</v>
      </c>
    </row>
    <row r="351" spans="1:64" x14ac:dyDescent="0.2">
      <c r="A351" s="45">
        <v>199202</v>
      </c>
      <c r="B351">
        <f>'Q2 DATA 1965-2021'!Z334-'Q2 DATA 1965-2021'!AM334</f>
        <v>-5.0000000000000017E-2</v>
      </c>
      <c r="C351" s="47">
        <v>1.0900000000000001</v>
      </c>
      <c r="D351" s="47">
        <v>0.28000000000000003</v>
      </c>
      <c r="P351" s="45">
        <v>199202</v>
      </c>
      <c r="Q351">
        <f>'Q2 DATA 1965-2021'!AA334-'Q2 DATA 1965-2021'!AM334</f>
        <v>0.37</v>
      </c>
      <c r="R351" s="47">
        <v>1.0900000000000001</v>
      </c>
      <c r="S351" s="47">
        <v>0.28000000000000003</v>
      </c>
      <c r="AE351" s="45">
        <v>199202</v>
      </c>
      <c r="AF351">
        <f>'Q2 DATA 1965-2021'!AB334-'Q2 DATA 1965-2021'!AM334</f>
        <v>7.999999999999996E-2</v>
      </c>
      <c r="AG351" s="47">
        <v>1.0900000000000001</v>
      </c>
      <c r="AH351" s="47">
        <v>0.28000000000000003</v>
      </c>
      <c r="AT351" s="45">
        <v>199202</v>
      </c>
      <c r="AU351">
        <f>'Q2 DATA 1965-2021'!AC334-'Q2 DATA 1965-2021'!AM334</f>
        <v>3.51</v>
      </c>
      <c r="AV351" s="47">
        <v>1.0900000000000001</v>
      </c>
      <c r="AW351" s="47">
        <v>0.28000000000000003</v>
      </c>
      <c r="BI351" s="45">
        <v>199202</v>
      </c>
      <c r="BJ351">
        <f>'Q2 DATA 1965-2021'!AD334-'Q2 DATA 1965-2021'!AM334</f>
        <v>3.37</v>
      </c>
      <c r="BK351" s="47">
        <v>1.0900000000000001</v>
      </c>
      <c r="BL351" s="47">
        <v>0.28000000000000003</v>
      </c>
    </row>
    <row r="352" spans="1:64" x14ac:dyDescent="0.2">
      <c r="A352" s="45">
        <v>199203</v>
      </c>
      <c r="B352">
        <f>'Q2 DATA 1965-2021'!Z335-'Q2 DATA 1965-2021'!AM335</f>
        <v>-4.18</v>
      </c>
      <c r="C352" s="47">
        <v>-2.66</v>
      </c>
      <c r="D352" s="47">
        <v>0.34</v>
      </c>
      <c r="P352" s="45">
        <v>199203</v>
      </c>
      <c r="Q352">
        <f>'Q2 DATA 1965-2021'!AA335-'Q2 DATA 1965-2021'!AM335</f>
        <v>-2.4099999999999997</v>
      </c>
      <c r="R352" s="47">
        <v>-2.66</v>
      </c>
      <c r="S352" s="47">
        <v>0.34</v>
      </c>
      <c r="AE352" s="45">
        <v>199203</v>
      </c>
      <c r="AF352">
        <f>'Q2 DATA 1965-2021'!AB335-'Q2 DATA 1965-2021'!AM335</f>
        <v>-1.54</v>
      </c>
      <c r="AG352" s="47">
        <v>-2.66</v>
      </c>
      <c r="AH352" s="47">
        <v>0.34</v>
      </c>
      <c r="AT352" s="45">
        <v>199203</v>
      </c>
      <c r="AU352">
        <f>'Q2 DATA 1965-2021'!AC335-'Q2 DATA 1965-2021'!AM335</f>
        <v>-1.9300000000000002</v>
      </c>
      <c r="AV352" s="47">
        <v>-2.66</v>
      </c>
      <c r="AW352" s="47">
        <v>0.34</v>
      </c>
      <c r="BI352" s="45">
        <v>199203</v>
      </c>
      <c r="BJ352">
        <f>'Q2 DATA 1965-2021'!AD335-'Q2 DATA 1965-2021'!AM335</f>
        <v>-1.6600000000000001</v>
      </c>
      <c r="BK352" s="47">
        <v>-2.66</v>
      </c>
      <c r="BL352" s="47">
        <v>0.34</v>
      </c>
    </row>
    <row r="353" spans="1:64" x14ac:dyDescent="0.2">
      <c r="A353" s="45">
        <v>199204</v>
      </c>
      <c r="B353">
        <f>'Q2 DATA 1965-2021'!Z336-'Q2 DATA 1965-2021'!AM336</f>
        <v>-1.55</v>
      </c>
      <c r="C353" s="47">
        <v>1.07</v>
      </c>
      <c r="D353" s="47">
        <v>0.32</v>
      </c>
      <c r="P353" s="45">
        <v>199204</v>
      </c>
      <c r="Q353">
        <f>'Q2 DATA 1965-2021'!AA336-'Q2 DATA 1965-2021'!AM336</f>
        <v>1.91</v>
      </c>
      <c r="R353" s="47">
        <v>1.07</v>
      </c>
      <c r="S353" s="47">
        <v>0.32</v>
      </c>
      <c r="AE353" s="45">
        <v>199204</v>
      </c>
      <c r="AF353">
        <f>'Q2 DATA 1965-2021'!AB336-'Q2 DATA 1965-2021'!AM336</f>
        <v>4.09</v>
      </c>
      <c r="AG353" s="47">
        <v>1.07</v>
      </c>
      <c r="AH353" s="47">
        <v>0.32</v>
      </c>
      <c r="AT353" s="45">
        <v>199204</v>
      </c>
      <c r="AU353">
        <f>'Q2 DATA 1965-2021'!AC336-'Q2 DATA 1965-2021'!AM336</f>
        <v>0.6399999999999999</v>
      </c>
      <c r="AV353" s="47">
        <v>1.07</v>
      </c>
      <c r="AW353" s="47">
        <v>0.32</v>
      </c>
      <c r="BI353" s="45">
        <v>199204</v>
      </c>
      <c r="BJ353">
        <f>'Q2 DATA 1965-2021'!AD336-'Q2 DATA 1965-2021'!AM336</f>
        <v>1.0999999999999999</v>
      </c>
      <c r="BK353" s="47">
        <v>1.07</v>
      </c>
      <c r="BL353" s="47">
        <v>0.32</v>
      </c>
    </row>
    <row r="354" spans="1:64" x14ac:dyDescent="0.2">
      <c r="A354" s="45">
        <v>199205</v>
      </c>
      <c r="B354">
        <f>'Q2 DATA 1965-2021'!Z337-'Q2 DATA 1965-2021'!AM337</f>
        <v>0.92999999999999994</v>
      </c>
      <c r="C354" s="47">
        <v>0.3</v>
      </c>
      <c r="D354" s="47">
        <v>0.28000000000000003</v>
      </c>
      <c r="P354" s="45">
        <v>199205</v>
      </c>
      <c r="Q354">
        <f>'Q2 DATA 1965-2021'!AA337-'Q2 DATA 1965-2021'!AM337</f>
        <v>0</v>
      </c>
      <c r="R354" s="47">
        <v>0.3</v>
      </c>
      <c r="S354" s="47">
        <v>0.28000000000000003</v>
      </c>
      <c r="AE354" s="45">
        <v>199205</v>
      </c>
      <c r="AF354">
        <f>'Q2 DATA 1965-2021'!AB337-'Q2 DATA 1965-2021'!AM337</f>
        <v>0.06</v>
      </c>
      <c r="AG354" s="47">
        <v>0.3</v>
      </c>
      <c r="AH354" s="47">
        <v>0.28000000000000003</v>
      </c>
      <c r="AT354" s="45">
        <v>199205</v>
      </c>
      <c r="AU354">
        <f>'Q2 DATA 1965-2021'!AC337-'Q2 DATA 1965-2021'!AM337</f>
        <v>0.5</v>
      </c>
      <c r="AV354" s="47">
        <v>0.3</v>
      </c>
      <c r="AW354" s="47">
        <v>0.28000000000000003</v>
      </c>
      <c r="BI354" s="45">
        <v>199205</v>
      </c>
      <c r="BJ354">
        <f>'Q2 DATA 1965-2021'!AD337-'Q2 DATA 1965-2021'!AM337</f>
        <v>0.69</v>
      </c>
      <c r="BK354" s="47">
        <v>0.3</v>
      </c>
      <c r="BL354" s="47">
        <v>0.28000000000000003</v>
      </c>
    </row>
    <row r="355" spans="1:64" x14ac:dyDescent="0.2">
      <c r="A355" s="45">
        <v>199206</v>
      </c>
      <c r="B355">
        <f>'Q2 DATA 1965-2021'!Z338-'Q2 DATA 1965-2021'!AM338</f>
        <v>-4.3100000000000005</v>
      </c>
      <c r="C355" s="47">
        <v>-2.34</v>
      </c>
      <c r="D355" s="47">
        <v>0.32</v>
      </c>
      <c r="P355" s="45">
        <v>199206</v>
      </c>
      <c r="Q355">
        <f>'Q2 DATA 1965-2021'!AA338-'Q2 DATA 1965-2021'!AM338</f>
        <v>-1.79</v>
      </c>
      <c r="R355" s="47">
        <v>-2.34</v>
      </c>
      <c r="S355" s="47">
        <v>0.32</v>
      </c>
      <c r="AE355" s="45">
        <v>199206</v>
      </c>
      <c r="AF355">
        <f>'Q2 DATA 1965-2021'!AB338-'Q2 DATA 1965-2021'!AM338</f>
        <v>-1.1100000000000001</v>
      </c>
      <c r="AG355" s="47">
        <v>-2.34</v>
      </c>
      <c r="AH355" s="47">
        <v>0.32</v>
      </c>
      <c r="AT355" s="45">
        <v>199206</v>
      </c>
      <c r="AU355">
        <f>'Q2 DATA 1965-2021'!AC338-'Q2 DATA 1965-2021'!AM338</f>
        <v>-2.98</v>
      </c>
      <c r="AV355" s="47">
        <v>-2.34</v>
      </c>
      <c r="AW355" s="47">
        <v>0.32</v>
      </c>
      <c r="BI355" s="45">
        <v>199206</v>
      </c>
      <c r="BJ355">
        <f>'Q2 DATA 1965-2021'!AD338-'Q2 DATA 1965-2021'!AM338</f>
        <v>-1.55</v>
      </c>
      <c r="BK355" s="47">
        <v>-2.34</v>
      </c>
      <c r="BL355" s="47">
        <v>0.32</v>
      </c>
    </row>
    <row r="356" spans="1:64" x14ac:dyDescent="0.2">
      <c r="A356" s="45">
        <v>199207</v>
      </c>
      <c r="B356">
        <f>'Q2 DATA 1965-2021'!Z339-'Q2 DATA 1965-2021'!AM339</f>
        <v>4.0500000000000007</v>
      </c>
      <c r="C356" s="47">
        <v>3.77</v>
      </c>
      <c r="D356" s="47">
        <v>0.31</v>
      </c>
      <c r="P356" s="45">
        <v>199207</v>
      </c>
      <c r="Q356">
        <f>'Q2 DATA 1965-2021'!AA339-'Q2 DATA 1965-2021'!AM339</f>
        <v>4.1000000000000005</v>
      </c>
      <c r="R356" s="47">
        <v>3.77</v>
      </c>
      <c r="S356" s="47">
        <v>0.31</v>
      </c>
      <c r="AE356" s="45">
        <v>199207</v>
      </c>
      <c r="AF356">
        <f>'Q2 DATA 1965-2021'!AB339-'Q2 DATA 1965-2021'!AM339</f>
        <v>4.1400000000000006</v>
      </c>
      <c r="AG356" s="47">
        <v>3.77</v>
      </c>
      <c r="AH356" s="47">
        <v>0.31</v>
      </c>
      <c r="AT356" s="45">
        <v>199207</v>
      </c>
      <c r="AU356">
        <f>'Q2 DATA 1965-2021'!AC339-'Q2 DATA 1965-2021'!AM339</f>
        <v>4.7300000000000004</v>
      </c>
      <c r="AV356" s="47">
        <v>3.77</v>
      </c>
      <c r="AW356" s="47">
        <v>0.31</v>
      </c>
      <c r="BI356" s="45">
        <v>199207</v>
      </c>
      <c r="BJ356">
        <f>'Q2 DATA 1965-2021'!AD339-'Q2 DATA 1965-2021'!AM339</f>
        <v>3.7399999999999998</v>
      </c>
      <c r="BK356" s="47">
        <v>3.77</v>
      </c>
      <c r="BL356" s="47">
        <v>0.31</v>
      </c>
    </row>
    <row r="357" spans="1:64" x14ac:dyDescent="0.2">
      <c r="A357" s="45">
        <v>199208</v>
      </c>
      <c r="B357">
        <f>'Q2 DATA 1965-2021'!Z340-'Q2 DATA 1965-2021'!AM340</f>
        <v>-1.9</v>
      </c>
      <c r="C357" s="47">
        <v>-2.38</v>
      </c>
      <c r="D357" s="47">
        <v>0.26</v>
      </c>
      <c r="P357" s="45">
        <v>199208</v>
      </c>
      <c r="Q357">
        <f>'Q2 DATA 1965-2021'!AA340-'Q2 DATA 1965-2021'!AM340</f>
        <v>-1.3800000000000001</v>
      </c>
      <c r="R357" s="47">
        <v>-2.38</v>
      </c>
      <c r="S357" s="47">
        <v>0.26</v>
      </c>
      <c r="AE357" s="45">
        <v>199208</v>
      </c>
      <c r="AF357">
        <f>'Q2 DATA 1965-2021'!AB340-'Q2 DATA 1965-2021'!AM340</f>
        <v>-2.21</v>
      </c>
      <c r="AG357" s="47">
        <v>-2.38</v>
      </c>
      <c r="AH357" s="47">
        <v>0.26</v>
      </c>
      <c r="AT357" s="45">
        <v>199208</v>
      </c>
      <c r="AU357">
        <f>'Q2 DATA 1965-2021'!AC340-'Q2 DATA 1965-2021'!AM340</f>
        <v>-1.05</v>
      </c>
      <c r="AV357" s="47">
        <v>-2.38</v>
      </c>
      <c r="AW357" s="47">
        <v>0.26</v>
      </c>
      <c r="BI357" s="45">
        <v>199208</v>
      </c>
      <c r="BJ357">
        <f>'Q2 DATA 1965-2021'!AD340-'Q2 DATA 1965-2021'!AM340</f>
        <v>-2.67</v>
      </c>
      <c r="BK357" s="47">
        <v>-2.38</v>
      </c>
      <c r="BL357" s="47">
        <v>0.26</v>
      </c>
    </row>
    <row r="358" spans="1:64" x14ac:dyDescent="0.2">
      <c r="A358" s="45">
        <v>199209</v>
      </c>
      <c r="B358">
        <f>'Q2 DATA 1965-2021'!Z341-'Q2 DATA 1965-2021'!AM341</f>
        <v>0.48</v>
      </c>
      <c r="C358" s="47">
        <v>1.19</v>
      </c>
      <c r="D358" s="47">
        <v>0.26</v>
      </c>
      <c r="P358" s="45">
        <v>199209</v>
      </c>
      <c r="Q358">
        <f>'Q2 DATA 1965-2021'!AA341-'Q2 DATA 1965-2021'!AM341</f>
        <v>0.43999999999999995</v>
      </c>
      <c r="R358" s="47">
        <v>1.19</v>
      </c>
      <c r="S358" s="47">
        <v>0.26</v>
      </c>
      <c r="AE358" s="45">
        <v>199209</v>
      </c>
      <c r="AF358">
        <f>'Q2 DATA 1965-2021'!AB341-'Q2 DATA 1965-2021'!AM341</f>
        <v>2.17</v>
      </c>
      <c r="AG358" s="47">
        <v>1.19</v>
      </c>
      <c r="AH358" s="47">
        <v>0.26</v>
      </c>
      <c r="AT358" s="45">
        <v>199209</v>
      </c>
      <c r="AU358">
        <f>'Q2 DATA 1965-2021'!AC341-'Q2 DATA 1965-2021'!AM341</f>
        <v>2.0999999999999996</v>
      </c>
      <c r="AV358" s="47">
        <v>1.19</v>
      </c>
      <c r="AW358" s="47">
        <v>0.26</v>
      </c>
      <c r="BI358" s="45">
        <v>199209</v>
      </c>
      <c r="BJ358">
        <f>'Q2 DATA 1965-2021'!AD341-'Q2 DATA 1965-2021'!AM341</f>
        <v>2.0099999999999998</v>
      </c>
      <c r="BK358" s="47">
        <v>1.19</v>
      </c>
      <c r="BL358" s="47">
        <v>0.26</v>
      </c>
    </row>
    <row r="359" spans="1:64" x14ac:dyDescent="0.2">
      <c r="A359" s="45">
        <v>199210</v>
      </c>
      <c r="B359">
        <f>'Q2 DATA 1965-2021'!Z342-'Q2 DATA 1965-2021'!AM342</f>
        <v>2.38</v>
      </c>
      <c r="C359" s="47">
        <v>1.02</v>
      </c>
      <c r="D359" s="47">
        <v>0.23</v>
      </c>
      <c r="P359" s="45">
        <v>199210</v>
      </c>
      <c r="Q359">
        <f>'Q2 DATA 1965-2021'!AA342-'Q2 DATA 1965-2021'!AM342</f>
        <v>2.72</v>
      </c>
      <c r="R359" s="47">
        <v>1.02</v>
      </c>
      <c r="S359" s="47">
        <v>0.23</v>
      </c>
      <c r="AE359" s="45">
        <v>199210</v>
      </c>
      <c r="AF359">
        <f>'Q2 DATA 1965-2021'!AB342-'Q2 DATA 1965-2021'!AM342</f>
        <v>-0.26</v>
      </c>
      <c r="AG359" s="47">
        <v>1.02</v>
      </c>
      <c r="AH359" s="47">
        <v>0.23</v>
      </c>
      <c r="AT359" s="45">
        <v>199210</v>
      </c>
      <c r="AU359">
        <f>'Q2 DATA 1965-2021'!AC342-'Q2 DATA 1965-2021'!AM342</f>
        <v>0.21</v>
      </c>
      <c r="AV359" s="47">
        <v>1.02</v>
      </c>
      <c r="AW359" s="47">
        <v>0.23</v>
      </c>
      <c r="BI359" s="45">
        <v>199210</v>
      </c>
      <c r="BJ359">
        <f>'Q2 DATA 1965-2021'!AD342-'Q2 DATA 1965-2021'!AM342</f>
        <v>0.75</v>
      </c>
      <c r="BK359" s="47">
        <v>1.02</v>
      </c>
      <c r="BL359" s="47">
        <v>0.23</v>
      </c>
    </row>
    <row r="360" spans="1:64" x14ac:dyDescent="0.2">
      <c r="A360" s="45">
        <v>199211</v>
      </c>
      <c r="B360">
        <f>'Q2 DATA 1965-2021'!Z343-'Q2 DATA 1965-2021'!AM343</f>
        <v>4.3099999999999996</v>
      </c>
      <c r="C360" s="47">
        <v>4.13</v>
      </c>
      <c r="D360" s="47">
        <v>0.23</v>
      </c>
      <c r="P360" s="45">
        <v>199211</v>
      </c>
      <c r="Q360">
        <f>'Q2 DATA 1965-2021'!AA343-'Q2 DATA 1965-2021'!AM343</f>
        <v>3.1</v>
      </c>
      <c r="R360" s="47">
        <v>4.13</v>
      </c>
      <c r="S360" s="47">
        <v>0.23</v>
      </c>
      <c r="AE360" s="45">
        <v>199211</v>
      </c>
      <c r="AF360">
        <f>'Q2 DATA 1965-2021'!AB343-'Q2 DATA 1965-2021'!AM343</f>
        <v>4.26</v>
      </c>
      <c r="AG360" s="47">
        <v>4.13</v>
      </c>
      <c r="AH360" s="47">
        <v>0.23</v>
      </c>
      <c r="AT360" s="45">
        <v>199211</v>
      </c>
      <c r="AU360">
        <f>'Q2 DATA 1965-2021'!AC343-'Q2 DATA 1965-2021'!AM343</f>
        <v>2.02</v>
      </c>
      <c r="AV360" s="47">
        <v>4.13</v>
      </c>
      <c r="AW360" s="47">
        <v>0.23</v>
      </c>
      <c r="BI360" s="45">
        <v>199211</v>
      </c>
      <c r="BJ360">
        <f>'Q2 DATA 1965-2021'!AD343-'Q2 DATA 1965-2021'!AM343</f>
        <v>4.75</v>
      </c>
      <c r="BK360" s="47">
        <v>4.13</v>
      </c>
      <c r="BL360" s="47">
        <v>0.23</v>
      </c>
    </row>
    <row r="361" spans="1:64" x14ac:dyDescent="0.2">
      <c r="A361" s="45">
        <v>199212</v>
      </c>
      <c r="B361">
        <f>'Q2 DATA 1965-2021'!Z344-'Q2 DATA 1965-2021'!AM344</f>
        <v>0.57999999999999996</v>
      </c>
      <c r="C361" s="47">
        <v>1.53</v>
      </c>
      <c r="D361" s="47">
        <v>0.28000000000000003</v>
      </c>
      <c r="P361" s="45">
        <v>199212</v>
      </c>
      <c r="Q361">
        <f>'Q2 DATA 1965-2021'!AA344-'Q2 DATA 1965-2021'!AM344</f>
        <v>6.9999999999999951E-2</v>
      </c>
      <c r="R361" s="47">
        <v>1.53</v>
      </c>
      <c r="S361" s="47">
        <v>0.28000000000000003</v>
      </c>
      <c r="AE361" s="45">
        <v>199212</v>
      </c>
      <c r="AF361">
        <f>'Q2 DATA 1965-2021'!AB344-'Q2 DATA 1965-2021'!AM344</f>
        <v>1.6199999999999999</v>
      </c>
      <c r="AG361" s="47">
        <v>1.53</v>
      </c>
      <c r="AH361" s="47">
        <v>0.28000000000000003</v>
      </c>
      <c r="AT361" s="45">
        <v>199212</v>
      </c>
      <c r="AU361">
        <f>'Q2 DATA 1965-2021'!AC344-'Q2 DATA 1965-2021'!AM344</f>
        <v>3.1399999999999997</v>
      </c>
      <c r="AV361" s="47">
        <v>1.53</v>
      </c>
      <c r="AW361" s="47">
        <v>0.28000000000000003</v>
      </c>
      <c r="BI361" s="45">
        <v>199212</v>
      </c>
      <c r="BJ361">
        <f>'Q2 DATA 1965-2021'!AD344-'Q2 DATA 1965-2021'!AM344</f>
        <v>4.1499999999999995</v>
      </c>
      <c r="BK361" s="47">
        <v>1.53</v>
      </c>
      <c r="BL361" s="47">
        <v>0.28000000000000003</v>
      </c>
    </row>
    <row r="362" spans="1:64" x14ac:dyDescent="0.2">
      <c r="A362" s="45">
        <v>199301</v>
      </c>
      <c r="B362">
        <f>'Q2 DATA 1965-2021'!Z345-'Q2 DATA 1965-2021'!AM345</f>
        <v>0.51</v>
      </c>
      <c r="C362" s="47">
        <v>0.93</v>
      </c>
      <c r="D362" s="47">
        <v>0.23</v>
      </c>
      <c r="P362" s="45">
        <v>199301</v>
      </c>
      <c r="Q362">
        <f>'Q2 DATA 1965-2021'!AA345-'Q2 DATA 1965-2021'!AM345</f>
        <v>-1.47</v>
      </c>
      <c r="R362" s="47">
        <v>0.93</v>
      </c>
      <c r="S362" s="47">
        <v>0.23</v>
      </c>
      <c r="AE362" s="45">
        <v>199301</v>
      </c>
      <c r="AF362">
        <f>'Q2 DATA 1965-2021'!AB345-'Q2 DATA 1965-2021'!AM345</f>
        <v>-0.76</v>
      </c>
      <c r="AG362" s="47">
        <v>0.93</v>
      </c>
      <c r="AH362" s="47">
        <v>0.23</v>
      </c>
      <c r="AT362" s="45">
        <v>199301</v>
      </c>
      <c r="AU362">
        <f>'Q2 DATA 1965-2021'!AC345-'Q2 DATA 1965-2021'!AM345</f>
        <v>2.2200000000000002</v>
      </c>
      <c r="AV362" s="47">
        <v>0.93</v>
      </c>
      <c r="AW362" s="47">
        <v>0.23</v>
      </c>
      <c r="BI362" s="45">
        <v>199301</v>
      </c>
      <c r="BJ362">
        <f>'Q2 DATA 1965-2021'!AD345-'Q2 DATA 1965-2021'!AM345</f>
        <v>2.19</v>
      </c>
      <c r="BK362" s="47">
        <v>0.93</v>
      </c>
      <c r="BL362" s="47">
        <v>0.23</v>
      </c>
    </row>
    <row r="363" spans="1:64" x14ac:dyDescent="0.2">
      <c r="A363" s="45">
        <v>199302</v>
      </c>
      <c r="B363">
        <f>'Q2 DATA 1965-2021'!Z346-'Q2 DATA 1965-2021'!AM346</f>
        <v>-1.76</v>
      </c>
      <c r="C363" s="47">
        <v>0.12</v>
      </c>
      <c r="D363" s="47">
        <v>0.22</v>
      </c>
      <c r="P363" s="45">
        <v>199302</v>
      </c>
      <c r="Q363">
        <f>'Q2 DATA 1965-2021'!AA346-'Q2 DATA 1965-2021'!AM346</f>
        <v>-0.66</v>
      </c>
      <c r="R363" s="47">
        <v>0.12</v>
      </c>
      <c r="S363" s="47">
        <v>0.22</v>
      </c>
      <c r="AE363" s="45">
        <v>199302</v>
      </c>
      <c r="AF363">
        <f>'Q2 DATA 1965-2021'!AB346-'Q2 DATA 1965-2021'!AM346</f>
        <v>-0.23</v>
      </c>
      <c r="AG363" s="47">
        <v>0.12</v>
      </c>
      <c r="AH363" s="47">
        <v>0.22</v>
      </c>
      <c r="AT363" s="45">
        <v>199302</v>
      </c>
      <c r="AU363">
        <f>'Q2 DATA 1965-2021'!AC346-'Q2 DATA 1965-2021'!AM346</f>
        <v>3.0799999999999996</v>
      </c>
      <c r="AV363" s="47">
        <v>0.12</v>
      </c>
      <c r="AW363" s="47">
        <v>0.22</v>
      </c>
      <c r="BI363" s="45">
        <v>199302</v>
      </c>
      <c r="BJ363">
        <f>'Q2 DATA 1965-2021'!AD346-'Q2 DATA 1965-2021'!AM346</f>
        <v>2.2199999999999998</v>
      </c>
      <c r="BK363" s="47">
        <v>0.12</v>
      </c>
      <c r="BL363" s="47">
        <v>0.22</v>
      </c>
    </row>
    <row r="364" spans="1:64" x14ac:dyDescent="0.2">
      <c r="A364" s="45">
        <v>199303</v>
      </c>
      <c r="B364">
        <f>'Q2 DATA 1965-2021'!Z347-'Q2 DATA 1965-2021'!AM347</f>
        <v>1.71</v>
      </c>
      <c r="C364" s="47">
        <v>2.2999999999999998</v>
      </c>
      <c r="D364" s="47">
        <v>0.25</v>
      </c>
      <c r="P364" s="45">
        <v>199303</v>
      </c>
      <c r="Q364">
        <f>'Q2 DATA 1965-2021'!AA347-'Q2 DATA 1965-2021'!AM347</f>
        <v>2.2000000000000002</v>
      </c>
      <c r="R364" s="47">
        <v>2.2999999999999998</v>
      </c>
      <c r="S364" s="47">
        <v>0.25</v>
      </c>
      <c r="AE364" s="45">
        <v>199303</v>
      </c>
      <c r="AF364">
        <f>'Q2 DATA 1965-2021'!AB347-'Q2 DATA 1965-2021'!AM347</f>
        <v>1.9500000000000002</v>
      </c>
      <c r="AG364" s="47">
        <v>2.2999999999999998</v>
      </c>
      <c r="AH364" s="47">
        <v>0.25</v>
      </c>
      <c r="AT364" s="45">
        <v>199303</v>
      </c>
      <c r="AU364">
        <f>'Q2 DATA 1965-2021'!AC347-'Q2 DATA 1965-2021'!AM347</f>
        <v>2.41</v>
      </c>
      <c r="AV364" s="47">
        <v>2.2999999999999998</v>
      </c>
      <c r="AW364" s="47">
        <v>0.25</v>
      </c>
      <c r="BI364" s="45">
        <v>199303</v>
      </c>
      <c r="BJ364">
        <f>'Q2 DATA 1965-2021'!AD347-'Q2 DATA 1965-2021'!AM347</f>
        <v>3</v>
      </c>
      <c r="BK364" s="47">
        <v>2.2999999999999998</v>
      </c>
      <c r="BL364" s="47">
        <v>0.25</v>
      </c>
    </row>
    <row r="365" spans="1:64" x14ac:dyDescent="0.2">
      <c r="A365" s="45">
        <v>199304</v>
      </c>
      <c r="B365">
        <f>'Q2 DATA 1965-2021'!Z348-'Q2 DATA 1965-2021'!AM348</f>
        <v>-4.71</v>
      </c>
      <c r="C365" s="47">
        <v>-3.05</v>
      </c>
      <c r="D365" s="47">
        <v>0.24</v>
      </c>
      <c r="P365" s="45">
        <v>199304</v>
      </c>
      <c r="Q365">
        <f>'Q2 DATA 1965-2021'!AA348-'Q2 DATA 1965-2021'!AM348</f>
        <v>-2.8600000000000003</v>
      </c>
      <c r="R365" s="47">
        <v>-3.05</v>
      </c>
      <c r="S365" s="47">
        <v>0.24</v>
      </c>
      <c r="AE365" s="45">
        <v>199304</v>
      </c>
      <c r="AF365">
        <f>'Q2 DATA 1965-2021'!AB348-'Q2 DATA 1965-2021'!AM348</f>
        <v>-3.8099999999999996</v>
      </c>
      <c r="AG365" s="47">
        <v>-3.05</v>
      </c>
      <c r="AH365" s="47">
        <v>0.24</v>
      </c>
      <c r="AT365" s="45">
        <v>199304</v>
      </c>
      <c r="AU365">
        <f>'Q2 DATA 1965-2021'!AC348-'Q2 DATA 1965-2021'!AM348</f>
        <v>-2.41</v>
      </c>
      <c r="AV365" s="47">
        <v>-3.05</v>
      </c>
      <c r="AW365" s="47">
        <v>0.24</v>
      </c>
      <c r="BI365" s="45">
        <v>199304</v>
      </c>
      <c r="BJ365">
        <f>'Q2 DATA 1965-2021'!AD348-'Q2 DATA 1965-2021'!AM348</f>
        <v>-2.4800000000000004</v>
      </c>
      <c r="BK365" s="47">
        <v>-3.05</v>
      </c>
      <c r="BL365" s="47">
        <v>0.24</v>
      </c>
    </row>
    <row r="366" spans="1:64" x14ac:dyDescent="0.2">
      <c r="A366" s="45">
        <v>199305</v>
      </c>
      <c r="B366">
        <f>'Q2 DATA 1965-2021'!Z349-'Q2 DATA 1965-2021'!AM349</f>
        <v>5.0100000000000007</v>
      </c>
      <c r="C366" s="47">
        <v>2.89</v>
      </c>
      <c r="D366" s="47">
        <v>0.22</v>
      </c>
      <c r="P366" s="45">
        <v>199305</v>
      </c>
      <c r="Q366">
        <f>'Q2 DATA 1965-2021'!AA349-'Q2 DATA 1965-2021'!AM349</f>
        <v>1.97</v>
      </c>
      <c r="R366" s="47">
        <v>2.89</v>
      </c>
      <c r="S366" s="47">
        <v>0.22</v>
      </c>
      <c r="AE366" s="45">
        <v>199305</v>
      </c>
      <c r="AF366">
        <f>'Q2 DATA 1965-2021'!AB349-'Q2 DATA 1965-2021'!AM349</f>
        <v>3.15</v>
      </c>
      <c r="AG366" s="47">
        <v>2.89</v>
      </c>
      <c r="AH366" s="47">
        <v>0.22</v>
      </c>
      <c r="AT366" s="45">
        <v>199305</v>
      </c>
      <c r="AU366">
        <f>'Q2 DATA 1965-2021'!AC349-'Q2 DATA 1965-2021'!AM349</f>
        <v>1.52</v>
      </c>
      <c r="AV366" s="47">
        <v>2.89</v>
      </c>
      <c r="AW366" s="47">
        <v>0.22</v>
      </c>
      <c r="BI366" s="45">
        <v>199305</v>
      </c>
      <c r="BJ366">
        <f>'Q2 DATA 1965-2021'!AD349-'Q2 DATA 1965-2021'!AM349</f>
        <v>0.71000000000000008</v>
      </c>
      <c r="BK366" s="47">
        <v>2.89</v>
      </c>
      <c r="BL366" s="47">
        <v>0.22</v>
      </c>
    </row>
    <row r="367" spans="1:64" x14ac:dyDescent="0.2">
      <c r="A367" s="45">
        <v>199306</v>
      </c>
      <c r="B367">
        <f>'Q2 DATA 1965-2021'!Z350-'Q2 DATA 1965-2021'!AM350</f>
        <v>-1.22</v>
      </c>
      <c r="C367" s="47">
        <v>0.31</v>
      </c>
      <c r="D367" s="47">
        <v>0.25</v>
      </c>
      <c r="P367" s="45">
        <v>199306</v>
      </c>
      <c r="Q367">
        <f>'Q2 DATA 1965-2021'!AA350-'Q2 DATA 1965-2021'!AM350</f>
        <v>-2.1100000000000003</v>
      </c>
      <c r="R367" s="47">
        <v>0.31</v>
      </c>
      <c r="S367" s="47">
        <v>0.25</v>
      </c>
      <c r="AE367" s="45">
        <v>199306</v>
      </c>
      <c r="AF367">
        <f>'Q2 DATA 1965-2021'!AB350-'Q2 DATA 1965-2021'!AM350</f>
        <v>0.43999999999999995</v>
      </c>
      <c r="AG367" s="47">
        <v>0.31</v>
      </c>
      <c r="AH367" s="47">
        <v>0.25</v>
      </c>
      <c r="AT367" s="45">
        <v>199306</v>
      </c>
      <c r="AU367">
        <f>'Q2 DATA 1965-2021'!AC350-'Q2 DATA 1965-2021'!AM350</f>
        <v>2.64</v>
      </c>
      <c r="AV367" s="47">
        <v>0.31</v>
      </c>
      <c r="AW367" s="47">
        <v>0.25</v>
      </c>
      <c r="BI367" s="45">
        <v>199306</v>
      </c>
      <c r="BJ367">
        <f>'Q2 DATA 1965-2021'!AD350-'Q2 DATA 1965-2021'!AM350</f>
        <v>2.2000000000000002</v>
      </c>
      <c r="BK367" s="47">
        <v>0.31</v>
      </c>
      <c r="BL367" s="47">
        <v>0.25</v>
      </c>
    </row>
    <row r="368" spans="1:64" x14ac:dyDescent="0.2">
      <c r="A368" s="45">
        <v>199307</v>
      </c>
      <c r="B368">
        <f>'Q2 DATA 1965-2021'!Z351-'Q2 DATA 1965-2021'!AM351</f>
        <v>-0.95</v>
      </c>
      <c r="C368" s="47">
        <v>-0.34</v>
      </c>
      <c r="D368" s="47">
        <v>0.24</v>
      </c>
      <c r="P368" s="45">
        <v>199307</v>
      </c>
      <c r="Q368">
        <f>'Q2 DATA 1965-2021'!AA351-'Q2 DATA 1965-2021'!AM351</f>
        <v>-3.08</v>
      </c>
      <c r="R368" s="47">
        <v>-0.34</v>
      </c>
      <c r="S368" s="47">
        <v>0.24</v>
      </c>
      <c r="AE368" s="45">
        <v>199307</v>
      </c>
      <c r="AF368">
        <f>'Q2 DATA 1965-2021'!AB351-'Q2 DATA 1965-2021'!AM351</f>
        <v>-0.36</v>
      </c>
      <c r="AG368" s="47">
        <v>-0.34</v>
      </c>
      <c r="AH368" s="47">
        <v>0.24</v>
      </c>
      <c r="AT368" s="45">
        <v>199307</v>
      </c>
      <c r="AU368">
        <f>'Q2 DATA 1965-2021'!AC351-'Q2 DATA 1965-2021'!AM351</f>
        <v>0.77</v>
      </c>
      <c r="AV368" s="47">
        <v>-0.34</v>
      </c>
      <c r="AW368" s="47">
        <v>0.24</v>
      </c>
      <c r="BI368" s="45">
        <v>199307</v>
      </c>
      <c r="BJ368">
        <f>'Q2 DATA 1965-2021'!AD351-'Q2 DATA 1965-2021'!AM351</f>
        <v>1.66</v>
      </c>
      <c r="BK368" s="47">
        <v>-0.34</v>
      </c>
      <c r="BL368" s="47">
        <v>0.24</v>
      </c>
    </row>
    <row r="369" spans="1:64" x14ac:dyDescent="0.2">
      <c r="A369" s="45">
        <v>199308</v>
      </c>
      <c r="B369">
        <f>'Q2 DATA 1965-2021'!Z352-'Q2 DATA 1965-2021'!AM352</f>
        <v>3.33</v>
      </c>
      <c r="C369" s="47">
        <v>3.71</v>
      </c>
      <c r="D369" s="47">
        <v>0.25</v>
      </c>
      <c r="P369" s="45">
        <v>199308</v>
      </c>
      <c r="Q369">
        <f>'Q2 DATA 1965-2021'!AA352-'Q2 DATA 1965-2021'!AM352</f>
        <v>3.7800000000000002</v>
      </c>
      <c r="R369" s="47">
        <v>3.71</v>
      </c>
      <c r="S369" s="47">
        <v>0.25</v>
      </c>
      <c r="AE369" s="45">
        <v>199308</v>
      </c>
      <c r="AF369">
        <f>'Q2 DATA 1965-2021'!AB352-'Q2 DATA 1965-2021'!AM352</f>
        <v>3.47</v>
      </c>
      <c r="AG369" s="47">
        <v>3.71</v>
      </c>
      <c r="AH369" s="47">
        <v>0.25</v>
      </c>
      <c r="AT369" s="45">
        <v>199308</v>
      </c>
      <c r="AU369">
        <f>'Q2 DATA 1965-2021'!AC352-'Q2 DATA 1965-2021'!AM352</f>
        <v>2.57</v>
      </c>
      <c r="AV369" s="47">
        <v>3.71</v>
      </c>
      <c r="AW369" s="47">
        <v>0.25</v>
      </c>
      <c r="BI369" s="45">
        <v>199308</v>
      </c>
      <c r="BJ369">
        <f>'Q2 DATA 1965-2021'!AD352-'Q2 DATA 1965-2021'!AM352</f>
        <v>4.04</v>
      </c>
      <c r="BK369" s="47">
        <v>3.71</v>
      </c>
      <c r="BL369" s="47">
        <v>0.25</v>
      </c>
    </row>
    <row r="370" spans="1:64" x14ac:dyDescent="0.2">
      <c r="A370" s="45">
        <v>199309</v>
      </c>
      <c r="B370">
        <f>'Q2 DATA 1965-2021'!Z353-'Q2 DATA 1965-2021'!AM353</f>
        <v>-0.09</v>
      </c>
      <c r="C370" s="47">
        <v>-0.12</v>
      </c>
      <c r="D370" s="47">
        <v>0.26</v>
      </c>
      <c r="P370" s="45">
        <v>199309</v>
      </c>
      <c r="Q370">
        <f>'Q2 DATA 1965-2021'!AA353-'Q2 DATA 1965-2021'!AM353</f>
        <v>0.37</v>
      </c>
      <c r="R370" s="47">
        <v>-0.12</v>
      </c>
      <c r="S370" s="47">
        <v>0.26</v>
      </c>
      <c r="AE370" s="45">
        <v>199309</v>
      </c>
      <c r="AF370">
        <f>'Q2 DATA 1965-2021'!AB353-'Q2 DATA 1965-2021'!AM353</f>
        <v>-0.87</v>
      </c>
      <c r="AG370" s="47">
        <v>-0.12</v>
      </c>
      <c r="AH370" s="47">
        <v>0.26</v>
      </c>
      <c r="AT370" s="45">
        <v>199309</v>
      </c>
      <c r="AU370">
        <f>'Q2 DATA 1965-2021'!AC353-'Q2 DATA 1965-2021'!AM353</f>
        <v>-0.51</v>
      </c>
      <c r="AV370" s="47">
        <v>-0.12</v>
      </c>
      <c r="AW370" s="47">
        <v>0.26</v>
      </c>
      <c r="BI370" s="45">
        <v>199309</v>
      </c>
      <c r="BJ370">
        <f>'Q2 DATA 1965-2021'!AD353-'Q2 DATA 1965-2021'!AM353</f>
        <v>1.3</v>
      </c>
      <c r="BK370" s="47">
        <v>-0.12</v>
      </c>
      <c r="BL370" s="47">
        <v>0.26</v>
      </c>
    </row>
    <row r="371" spans="1:64" x14ac:dyDescent="0.2">
      <c r="A371" s="45">
        <v>199310</v>
      </c>
      <c r="B371">
        <f>'Q2 DATA 1965-2021'!Z354-'Q2 DATA 1965-2021'!AM354</f>
        <v>2.3099999999999996</v>
      </c>
      <c r="C371" s="47">
        <v>1.41</v>
      </c>
      <c r="D371" s="47">
        <v>0.22</v>
      </c>
      <c r="P371" s="45">
        <v>199310</v>
      </c>
      <c r="Q371">
        <f>'Q2 DATA 1965-2021'!AA354-'Q2 DATA 1965-2021'!AM354</f>
        <v>2.67</v>
      </c>
      <c r="R371" s="47">
        <v>1.41</v>
      </c>
      <c r="S371" s="47">
        <v>0.22</v>
      </c>
      <c r="AE371" s="45">
        <v>199310</v>
      </c>
      <c r="AF371">
        <f>'Q2 DATA 1965-2021'!AB354-'Q2 DATA 1965-2021'!AM354</f>
        <v>0.8600000000000001</v>
      </c>
      <c r="AG371" s="47">
        <v>1.41</v>
      </c>
      <c r="AH371" s="47">
        <v>0.22</v>
      </c>
      <c r="AT371" s="45">
        <v>199310</v>
      </c>
      <c r="AU371">
        <f>'Q2 DATA 1965-2021'!AC354-'Q2 DATA 1965-2021'!AM354</f>
        <v>-7.0000000000000007E-2</v>
      </c>
      <c r="AV371" s="47">
        <v>1.41</v>
      </c>
      <c r="AW371" s="47">
        <v>0.22</v>
      </c>
      <c r="BI371" s="45">
        <v>199310</v>
      </c>
      <c r="BJ371">
        <f>'Q2 DATA 1965-2021'!AD354-'Q2 DATA 1965-2021'!AM354</f>
        <v>-2.3000000000000003</v>
      </c>
      <c r="BK371" s="47">
        <v>1.41</v>
      </c>
      <c r="BL371" s="47">
        <v>0.22</v>
      </c>
    </row>
    <row r="372" spans="1:64" x14ac:dyDescent="0.2">
      <c r="A372" s="45">
        <v>199311</v>
      </c>
      <c r="B372">
        <f>'Q2 DATA 1965-2021'!Z355-'Q2 DATA 1965-2021'!AM355</f>
        <v>-0.84</v>
      </c>
      <c r="C372" s="47">
        <v>-1.89</v>
      </c>
      <c r="D372" s="47">
        <v>0.25</v>
      </c>
      <c r="P372" s="45">
        <v>199311</v>
      </c>
      <c r="Q372">
        <f>'Q2 DATA 1965-2021'!AA355-'Q2 DATA 1965-2021'!AM355</f>
        <v>0.4</v>
      </c>
      <c r="R372" s="47">
        <v>-1.89</v>
      </c>
      <c r="S372" s="47">
        <v>0.25</v>
      </c>
      <c r="AE372" s="45">
        <v>199311</v>
      </c>
      <c r="AF372">
        <f>'Q2 DATA 1965-2021'!AB355-'Q2 DATA 1965-2021'!AM355</f>
        <v>-2.4</v>
      </c>
      <c r="AG372" s="47">
        <v>-1.89</v>
      </c>
      <c r="AH372" s="47">
        <v>0.25</v>
      </c>
      <c r="AT372" s="45">
        <v>199311</v>
      </c>
      <c r="AU372">
        <f>'Q2 DATA 1965-2021'!AC355-'Q2 DATA 1965-2021'!AM355</f>
        <v>-3.53</v>
      </c>
      <c r="AV372" s="47">
        <v>-1.89</v>
      </c>
      <c r="AW372" s="47">
        <v>0.25</v>
      </c>
      <c r="BI372" s="45">
        <v>199311</v>
      </c>
      <c r="BJ372">
        <f>'Q2 DATA 1965-2021'!AD355-'Q2 DATA 1965-2021'!AM355</f>
        <v>-3.44</v>
      </c>
      <c r="BK372" s="47">
        <v>-1.89</v>
      </c>
      <c r="BL372" s="47">
        <v>0.25</v>
      </c>
    </row>
    <row r="373" spans="1:64" x14ac:dyDescent="0.2">
      <c r="A373" s="45">
        <v>199312</v>
      </c>
      <c r="B373">
        <f>'Q2 DATA 1965-2021'!Z356-'Q2 DATA 1965-2021'!AM356</f>
        <v>1.23</v>
      </c>
      <c r="C373" s="47">
        <v>1.65</v>
      </c>
      <c r="D373" s="47">
        <v>0.23</v>
      </c>
      <c r="P373" s="45">
        <v>199312</v>
      </c>
      <c r="Q373">
        <f>'Q2 DATA 1965-2021'!AA356-'Q2 DATA 1965-2021'!AM356</f>
        <v>1.92</v>
      </c>
      <c r="R373" s="47">
        <v>1.65</v>
      </c>
      <c r="S373" s="47">
        <v>0.23</v>
      </c>
      <c r="AE373" s="45">
        <v>199312</v>
      </c>
      <c r="AF373">
        <f>'Q2 DATA 1965-2021'!AB356-'Q2 DATA 1965-2021'!AM356</f>
        <v>1.4</v>
      </c>
      <c r="AG373" s="47">
        <v>1.65</v>
      </c>
      <c r="AH373" s="47">
        <v>0.23</v>
      </c>
      <c r="AT373" s="45">
        <v>199312</v>
      </c>
      <c r="AU373">
        <f>'Q2 DATA 1965-2021'!AC356-'Q2 DATA 1965-2021'!AM356</f>
        <v>1.79</v>
      </c>
      <c r="AV373" s="47">
        <v>1.65</v>
      </c>
      <c r="AW373" s="47">
        <v>0.23</v>
      </c>
      <c r="BI373" s="45">
        <v>199312</v>
      </c>
      <c r="BJ373">
        <f>'Q2 DATA 1965-2021'!AD356-'Q2 DATA 1965-2021'!AM356</f>
        <v>1.81</v>
      </c>
      <c r="BK373" s="47">
        <v>1.65</v>
      </c>
      <c r="BL373" s="47">
        <v>0.23</v>
      </c>
    </row>
    <row r="374" spans="1:64" x14ac:dyDescent="0.2">
      <c r="A374" s="45">
        <v>199401</v>
      </c>
      <c r="B374">
        <f>'Q2 DATA 1965-2021'!Z357-'Q2 DATA 1965-2021'!AM357</f>
        <v>3.09</v>
      </c>
      <c r="C374" s="47">
        <v>2.87</v>
      </c>
      <c r="D374" s="47">
        <v>0.25</v>
      </c>
      <c r="P374" s="45">
        <v>199401</v>
      </c>
      <c r="Q374">
        <f>'Q2 DATA 1965-2021'!AA357-'Q2 DATA 1965-2021'!AM357</f>
        <v>2.38</v>
      </c>
      <c r="R374" s="47">
        <v>2.87</v>
      </c>
      <c r="S374" s="47">
        <v>0.25</v>
      </c>
      <c r="AE374" s="45">
        <v>199401</v>
      </c>
      <c r="AF374">
        <f>'Q2 DATA 1965-2021'!AB357-'Q2 DATA 1965-2021'!AM357</f>
        <v>2.57</v>
      </c>
      <c r="AG374" s="47">
        <v>2.87</v>
      </c>
      <c r="AH374" s="47">
        <v>0.25</v>
      </c>
      <c r="AT374" s="45">
        <v>199401</v>
      </c>
      <c r="AU374">
        <f>'Q2 DATA 1965-2021'!AC357-'Q2 DATA 1965-2021'!AM357</f>
        <v>2.2599999999999998</v>
      </c>
      <c r="AV374" s="47">
        <v>2.87</v>
      </c>
      <c r="AW374" s="47">
        <v>0.25</v>
      </c>
      <c r="BI374" s="45">
        <v>199401</v>
      </c>
      <c r="BJ374">
        <f>'Q2 DATA 1965-2021'!AD357-'Q2 DATA 1965-2021'!AM357</f>
        <v>2.71</v>
      </c>
      <c r="BK374" s="47">
        <v>2.87</v>
      </c>
      <c r="BL374" s="47">
        <v>0.25</v>
      </c>
    </row>
    <row r="375" spans="1:64" x14ac:dyDescent="0.2">
      <c r="A375" s="45">
        <v>199402</v>
      </c>
      <c r="B375">
        <f>'Q2 DATA 1965-2021'!Z358-'Q2 DATA 1965-2021'!AM358</f>
        <v>-0.66</v>
      </c>
      <c r="C375" s="47">
        <v>-2.5499999999999998</v>
      </c>
      <c r="D375" s="47">
        <v>0.21</v>
      </c>
      <c r="P375" s="45">
        <v>199402</v>
      </c>
      <c r="Q375">
        <f>'Q2 DATA 1965-2021'!AA358-'Q2 DATA 1965-2021'!AM358</f>
        <v>-2.36</v>
      </c>
      <c r="R375" s="47">
        <v>-2.5499999999999998</v>
      </c>
      <c r="S375" s="47">
        <v>0.21</v>
      </c>
      <c r="AE375" s="45">
        <v>199402</v>
      </c>
      <c r="AF375">
        <f>'Q2 DATA 1965-2021'!AB358-'Q2 DATA 1965-2021'!AM358</f>
        <v>-2.2599999999999998</v>
      </c>
      <c r="AG375" s="47">
        <v>-2.5499999999999998</v>
      </c>
      <c r="AH375" s="47">
        <v>0.21</v>
      </c>
      <c r="AT375" s="45">
        <v>199402</v>
      </c>
      <c r="AU375">
        <f>'Q2 DATA 1965-2021'!AC358-'Q2 DATA 1965-2021'!AM358</f>
        <v>-3.35</v>
      </c>
      <c r="AV375" s="47">
        <v>-2.5499999999999998</v>
      </c>
      <c r="AW375" s="47">
        <v>0.21</v>
      </c>
      <c r="BI375" s="45">
        <v>199402</v>
      </c>
      <c r="BJ375">
        <f>'Q2 DATA 1965-2021'!AD358-'Q2 DATA 1965-2021'!AM358</f>
        <v>-3.64</v>
      </c>
      <c r="BK375" s="47">
        <v>-2.5499999999999998</v>
      </c>
      <c r="BL375" s="47">
        <v>0.21</v>
      </c>
    </row>
    <row r="376" spans="1:64" x14ac:dyDescent="0.2">
      <c r="A376" s="45">
        <v>199403</v>
      </c>
      <c r="B376">
        <f>'Q2 DATA 1965-2021'!Z359-'Q2 DATA 1965-2021'!AM359</f>
        <v>-5.3800000000000008</v>
      </c>
      <c r="C376" s="47">
        <v>-4.78</v>
      </c>
      <c r="D376" s="47">
        <v>0.27</v>
      </c>
      <c r="P376" s="45">
        <v>199403</v>
      </c>
      <c r="Q376">
        <f>'Q2 DATA 1965-2021'!AA359-'Q2 DATA 1965-2021'!AM359</f>
        <v>-4.8499999999999996</v>
      </c>
      <c r="R376" s="47">
        <v>-4.78</v>
      </c>
      <c r="S376" s="47">
        <v>0.27</v>
      </c>
      <c r="AE376" s="45">
        <v>199403</v>
      </c>
      <c r="AF376">
        <f>'Q2 DATA 1965-2021'!AB359-'Q2 DATA 1965-2021'!AM359</f>
        <v>-4.1099999999999994</v>
      </c>
      <c r="AG376" s="47">
        <v>-4.78</v>
      </c>
      <c r="AH376" s="47">
        <v>0.27</v>
      </c>
      <c r="AT376" s="45">
        <v>199403</v>
      </c>
      <c r="AU376">
        <f>'Q2 DATA 1965-2021'!AC359-'Q2 DATA 1965-2021'!AM359</f>
        <v>-4.2200000000000006</v>
      </c>
      <c r="AV376" s="47">
        <v>-4.78</v>
      </c>
      <c r="AW376" s="47">
        <v>0.27</v>
      </c>
      <c r="BI376" s="45">
        <v>199403</v>
      </c>
      <c r="BJ376">
        <f>'Q2 DATA 1965-2021'!AD359-'Q2 DATA 1965-2021'!AM359</f>
        <v>-4.1500000000000004</v>
      </c>
      <c r="BK376" s="47">
        <v>-4.78</v>
      </c>
      <c r="BL376" s="47">
        <v>0.27</v>
      </c>
    </row>
    <row r="377" spans="1:64" x14ac:dyDescent="0.2">
      <c r="A377" s="45">
        <v>199404</v>
      </c>
      <c r="B377">
        <f>'Q2 DATA 1965-2021'!Z360-'Q2 DATA 1965-2021'!AM360</f>
        <v>0.5</v>
      </c>
      <c r="C377" s="47">
        <v>0.68</v>
      </c>
      <c r="D377" s="47">
        <v>0.27</v>
      </c>
      <c r="P377" s="45">
        <v>199404</v>
      </c>
      <c r="Q377">
        <f>'Q2 DATA 1965-2021'!AA360-'Q2 DATA 1965-2021'!AM360</f>
        <v>0.76</v>
      </c>
      <c r="R377" s="47">
        <v>0.68</v>
      </c>
      <c r="S377" s="47">
        <v>0.27</v>
      </c>
      <c r="AE377" s="45">
        <v>199404</v>
      </c>
      <c r="AF377">
        <f>'Q2 DATA 1965-2021'!AB360-'Q2 DATA 1965-2021'!AM360</f>
        <v>0.14999999999999997</v>
      </c>
      <c r="AG377" s="47">
        <v>0.68</v>
      </c>
      <c r="AH377" s="47">
        <v>0.27</v>
      </c>
      <c r="AT377" s="45">
        <v>199404</v>
      </c>
      <c r="AU377">
        <f>'Q2 DATA 1965-2021'!AC360-'Q2 DATA 1965-2021'!AM360</f>
        <v>2.0499999999999998</v>
      </c>
      <c r="AV377" s="47">
        <v>0.68</v>
      </c>
      <c r="AW377" s="47">
        <v>0.27</v>
      </c>
      <c r="BI377" s="45">
        <v>199404</v>
      </c>
      <c r="BJ377">
        <f>'Q2 DATA 1965-2021'!AD360-'Q2 DATA 1965-2021'!AM360</f>
        <v>1.28</v>
      </c>
      <c r="BK377" s="47">
        <v>0.68</v>
      </c>
      <c r="BL377" s="47">
        <v>0.27</v>
      </c>
    </row>
    <row r="378" spans="1:64" x14ac:dyDescent="0.2">
      <c r="A378" s="45">
        <v>199405</v>
      </c>
      <c r="B378">
        <f>'Q2 DATA 1965-2021'!Z361-'Q2 DATA 1965-2021'!AM361</f>
        <v>0.25000000000000006</v>
      </c>
      <c r="C378" s="47">
        <v>0.57999999999999996</v>
      </c>
      <c r="D378" s="47">
        <v>0.31</v>
      </c>
      <c r="P378" s="45">
        <v>199405</v>
      </c>
      <c r="Q378">
        <f>'Q2 DATA 1965-2021'!AA361-'Q2 DATA 1965-2021'!AM361</f>
        <v>1.18</v>
      </c>
      <c r="R378" s="47">
        <v>0.57999999999999996</v>
      </c>
      <c r="S378" s="47">
        <v>0.31</v>
      </c>
      <c r="AE378" s="45">
        <v>199405</v>
      </c>
      <c r="AF378">
        <f>'Q2 DATA 1965-2021'!AB361-'Q2 DATA 1965-2021'!AM361</f>
        <v>1.44</v>
      </c>
      <c r="AG378" s="47">
        <v>0.57999999999999996</v>
      </c>
      <c r="AH378" s="47">
        <v>0.31</v>
      </c>
      <c r="AT378" s="45">
        <v>199405</v>
      </c>
      <c r="AU378">
        <f>'Q2 DATA 1965-2021'!AC361-'Q2 DATA 1965-2021'!AM361</f>
        <v>-0.42</v>
      </c>
      <c r="AV378" s="47">
        <v>0.57999999999999996</v>
      </c>
      <c r="AW378" s="47">
        <v>0.31</v>
      </c>
      <c r="BI378" s="45">
        <v>199405</v>
      </c>
      <c r="BJ378">
        <f>'Q2 DATA 1965-2021'!AD361-'Q2 DATA 1965-2021'!AM361</f>
        <v>1.1099999999999999</v>
      </c>
      <c r="BK378" s="47">
        <v>0.57999999999999996</v>
      </c>
      <c r="BL378" s="47">
        <v>0.31</v>
      </c>
    </row>
    <row r="379" spans="1:64" x14ac:dyDescent="0.2">
      <c r="A379" s="45">
        <v>199406</v>
      </c>
      <c r="B379">
        <f>'Q2 DATA 1965-2021'!Z362-'Q2 DATA 1965-2021'!AM362</f>
        <v>-3.38</v>
      </c>
      <c r="C379" s="47">
        <v>-3.03</v>
      </c>
      <c r="D379" s="47">
        <v>0.31</v>
      </c>
      <c r="P379" s="45">
        <v>199406</v>
      </c>
      <c r="Q379">
        <f>'Q2 DATA 1965-2021'!AA362-'Q2 DATA 1965-2021'!AM362</f>
        <v>-3.19</v>
      </c>
      <c r="R379" s="47">
        <v>-3.03</v>
      </c>
      <c r="S379" s="47">
        <v>0.31</v>
      </c>
      <c r="AE379" s="45">
        <v>199406</v>
      </c>
      <c r="AF379">
        <f>'Q2 DATA 1965-2021'!AB362-'Q2 DATA 1965-2021'!AM362</f>
        <v>-2.63</v>
      </c>
      <c r="AG379" s="47">
        <v>-3.03</v>
      </c>
      <c r="AH379" s="47">
        <v>0.31</v>
      </c>
      <c r="AT379" s="45">
        <v>199406</v>
      </c>
      <c r="AU379">
        <f>'Q2 DATA 1965-2021'!AC362-'Q2 DATA 1965-2021'!AM362</f>
        <v>-1.95</v>
      </c>
      <c r="AV379" s="47">
        <v>-3.03</v>
      </c>
      <c r="AW379" s="47">
        <v>0.31</v>
      </c>
      <c r="BI379" s="45">
        <v>199406</v>
      </c>
      <c r="BJ379">
        <f>'Q2 DATA 1965-2021'!AD362-'Q2 DATA 1965-2021'!AM362</f>
        <v>-2.74</v>
      </c>
      <c r="BK379" s="47">
        <v>-3.03</v>
      </c>
      <c r="BL379" s="47">
        <v>0.31</v>
      </c>
    </row>
    <row r="380" spans="1:64" x14ac:dyDescent="0.2">
      <c r="A380" s="45">
        <v>199407</v>
      </c>
      <c r="B380">
        <f>'Q2 DATA 1965-2021'!Z363-'Q2 DATA 1965-2021'!AM363</f>
        <v>2.2000000000000002</v>
      </c>
      <c r="C380" s="47">
        <v>2.82</v>
      </c>
      <c r="D380" s="47">
        <v>0.28000000000000003</v>
      </c>
      <c r="P380" s="45">
        <v>199407</v>
      </c>
      <c r="Q380">
        <f>'Q2 DATA 1965-2021'!AA363-'Q2 DATA 1965-2021'!AM363</f>
        <v>3.96</v>
      </c>
      <c r="R380" s="47">
        <v>2.82</v>
      </c>
      <c r="S380" s="47">
        <v>0.28000000000000003</v>
      </c>
      <c r="AE380" s="45">
        <v>199407</v>
      </c>
      <c r="AF380">
        <f>'Q2 DATA 1965-2021'!AB363-'Q2 DATA 1965-2021'!AM363</f>
        <v>2.04</v>
      </c>
      <c r="AG380" s="47">
        <v>2.82</v>
      </c>
      <c r="AH380" s="47">
        <v>0.28000000000000003</v>
      </c>
      <c r="AT380" s="45">
        <v>199407</v>
      </c>
      <c r="AU380">
        <f>'Q2 DATA 1965-2021'!AC363-'Q2 DATA 1965-2021'!AM363</f>
        <v>3.24</v>
      </c>
      <c r="AV380" s="47">
        <v>2.82</v>
      </c>
      <c r="AW380" s="47">
        <v>0.28000000000000003</v>
      </c>
      <c r="BI380" s="45">
        <v>199407</v>
      </c>
      <c r="BJ380">
        <f>'Q2 DATA 1965-2021'!AD363-'Q2 DATA 1965-2021'!AM363</f>
        <v>2.46</v>
      </c>
      <c r="BK380" s="47">
        <v>2.82</v>
      </c>
      <c r="BL380" s="47">
        <v>0.28000000000000003</v>
      </c>
    </row>
    <row r="381" spans="1:64" x14ac:dyDescent="0.2">
      <c r="A381" s="45">
        <v>199408</v>
      </c>
      <c r="B381">
        <f>'Q2 DATA 1965-2021'!Z364-'Q2 DATA 1965-2021'!AM364</f>
        <v>5.1899999999999995</v>
      </c>
      <c r="C381" s="47">
        <v>4.01</v>
      </c>
      <c r="D381" s="47">
        <v>0.37</v>
      </c>
      <c r="P381" s="45">
        <v>199408</v>
      </c>
      <c r="Q381">
        <f>'Q2 DATA 1965-2021'!AA364-'Q2 DATA 1965-2021'!AM364</f>
        <v>4.24</v>
      </c>
      <c r="R381" s="47">
        <v>4.01</v>
      </c>
      <c r="S381" s="47">
        <v>0.37</v>
      </c>
      <c r="AE381" s="45">
        <v>199408</v>
      </c>
      <c r="AF381">
        <f>'Q2 DATA 1965-2021'!AB364-'Q2 DATA 1965-2021'!AM364</f>
        <v>3.7199999999999998</v>
      </c>
      <c r="AG381" s="47">
        <v>4.01</v>
      </c>
      <c r="AH381" s="47">
        <v>0.37</v>
      </c>
      <c r="AT381" s="45">
        <v>199408</v>
      </c>
      <c r="AU381">
        <f>'Q2 DATA 1965-2021'!AC364-'Q2 DATA 1965-2021'!AM364</f>
        <v>2.4699999999999998</v>
      </c>
      <c r="AV381" s="47">
        <v>4.01</v>
      </c>
      <c r="AW381" s="47">
        <v>0.37</v>
      </c>
      <c r="BI381" s="45">
        <v>199408</v>
      </c>
      <c r="BJ381">
        <f>'Q2 DATA 1965-2021'!AD364-'Q2 DATA 1965-2021'!AM364</f>
        <v>3.67</v>
      </c>
      <c r="BK381" s="47">
        <v>4.01</v>
      </c>
      <c r="BL381" s="47">
        <v>0.37</v>
      </c>
    </row>
    <row r="382" spans="1:64" x14ac:dyDescent="0.2">
      <c r="A382" s="45">
        <v>199409</v>
      </c>
      <c r="B382">
        <f>'Q2 DATA 1965-2021'!Z365-'Q2 DATA 1965-2021'!AM365</f>
        <v>-1.8900000000000001</v>
      </c>
      <c r="C382" s="47">
        <v>-2.31</v>
      </c>
      <c r="D382" s="47">
        <v>0.37</v>
      </c>
      <c r="P382" s="45">
        <v>199409</v>
      </c>
      <c r="Q382">
        <f>'Q2 DATA 1965-2021'!AA365-'Q2 DATA 1965-2021'!AM365</f>
        <v>-1.4</v>
      </c>
      <c r="R382" s="47">
        <v>-2.31</v>
      </c>
      <c r="S382" s="47">
        <v>0.37</v>
      </c>
      <c r="AE382" s="45">
        <v>199409</v>
      </c>
      <c r="AF382">
        <f>'Q2 DATA 1965-2021'!AB365-'Q2 DATA 1965-2021'!AM365</f>
        <v>-1.92</v>
      </c>
      <c r="AG382" s="47">
        <v>-2.31</v>
      </c>
      <c r="AH382" s="47">
        <v>0.37</v>
      </c>
      <c r="AT382" s="45">
        <v>199409</v>
      </c>
      <c r="AU382">
        <f>'Q2 DATA 1965-2021'!AC365-'Q2 DATA 1965-2021'!AM365</f>
        <v>-3.08</v>
      </c>
      <c r="AV382" s="47">
        <v>-2.31</v>
      </c>
      <c r="AW382" s="47">
        <v>0.37</v>
      </c>
      <c r="BI382" s="45">
        <v>199409</v>
      </c>
      <c r="BJ382">
        <f>'Q2 DATA 1965-2021'!AD365-'Q2 DATA 1965-2021'!AM365</f>
        <v>-5.07</v>
      </c>
      <c r="BK382" s="47">
        <v>-2.31</v>
      </c>
      <c r="BL382" s="47">
        <v>0.37</v>
      </c>
    </row>
    <row r="383" spans="1:64" x14ac:dyDescent="0.2">
      <c r="A383" s="45">
        <v>199410</v>
      </c>
      <c r="B383">
        <f>'Q2 DATA 1965-2021'!Z366-'Q2 DATA 1965-2021'!AM366</f>
        <v>1.75</v>
      </c>
      <c r="C383" s="47">
        <v>1.34</v>
      </c>
      <c r="D383" s="47">
        <v>0.38</v>
      </c>
      <c r="P383" s="45">
        <v>199410</v>
      </c>
      <c r="Q383">
        <f>'Q2 DATA 1965-2021'!AA366-'Q2 DATA 1965-2021'!AM366</f>
        <v>1.9500000000000002</v>
      </c>
      <c r="R383" s="47">
        <v>1.34</v>
      </c>
      <c r="S383" s="47">
        <v>0.38</v>
      </c>
      <c r="AE383" s="45">
        <v>199410</v>
      </c>
      <c r="AF383">
        <f>'Q2 DATA 1965-2021'!AB366-'Q2 DATA 1965-2021'!AM366</f>
        <v>-0.06</v>
      </c>
      <c r="AG383" s="47">
        <v>1.34</v>
      </c>
      <c r="AH383" s="47">
        <v>0.38</v>
      </c>
      <c r="AT383" s="45">
        <v>199410</v>
      </c>
      <c r="AU383">
        <f>'Q2 DATA 1965-2021'!AC366-'Q2 DATA 1965-2021'!AM366</f>
        <v>3.15</v>
      </c>
      <c r="AV383" s="47">
        <v>1.34</v>
      </c>
      <c r="AW383" s="47">
        <v>0.38</v>
      </c>
      <c r="BI383" s="45">
        <v>199410</v>
      </c>
      <c r="BJ383">
        <f>'Q2 DATA 1965-2021'!AD366-'Q2 DATA 1965-2021'!AM366</f>
        <v>0.29000000000000004</v>
      </c>
      <c r="BK383" s="47">
        <v>1.34</v>
      </c>
      <c r="BL383" s="47">
        <v>0.38</v>
      </c>
    </row>
    <row r="384" spans="1:64" x14ac:dyDescent="0.2">
      <c r="A384" s="45">
        <v>199411</v>
      </c>
      <c r="B384">
        <f>'Q2 DATA 1965-2021'!Z367-'Q2 DATA 1965-2021'!AM367</f>
        <v>-3.99</v>
      </c>
      <c r="C384" s="47">
        <v>-4.04</v>
      </c>
      <c r="D384" s="47">
        <v>0.37</v>
      </c>
      <c r="P384" s="45">
        <v>199411</v>
      </c>
      <c r="Q384">
        <f>'Q2 DATA 1965-2021'!AA367-'Q2 DATA 1965-2021'!AM367</f>
        <v>-4.0999999999999996</v>
      </c>
      <c r="R384" s="47">
        <v>-4.04</v>
      </c>
      <c r="S384" s="47">
        <v>0.37</v>
      </c>
      <c r="AE384" s="45">
        <v>199411</v>
      </c>
      <c r="AF384">
        <f>'Q2 DATA 1965-2021'!AB367-'Q2 DATA 1965-2021'!AM367</f>
        <v>-3.8600000000000003</v>
      </c>
      <c r="AG384" s="47">
        <v>-4.04</v>
      </c>
      <c r="AH384" s="47">
        <v>0.37</v>
      </c>
      <c r="AT384" s="45">
        <v>199411</v>
      </c>
      <c r="AU384">
        <f>'Q2 DATA 1965-2021'!AC367-'Q2 DATA 1965-2021'!AM367</f>
        <v>-2.4300000000000002</v>
      </c>
      <c r="AV384" s="47">
        <v>-4.04</v>
      </c>
      <c r="AW384" s="47">
        <v>0.37</v>
      </c>
      <c r="BI384" s="45">
        <v>199411</v>
      </c>
      <c r="BJ384">
        <f>'Q2 DATA 1965-2021'!AD367-'Q2 DATA 1965-2021'!AM367</f>
        <v>-5.2</v>
      </c>
      <c r="BK384" s="47">
        <v>-4.04</v>
      </c>
      <c r="BL384" s="47">
        <v>0.37</v>
      </c>
    </row>
    <row r="385" spans="1:64" x14ac:dyDescent="0.2">
      <c r="A385" s="45">
        <v>199412</v>
      </c>
      <c r="B385">
        <f>'Q2 DATA 1965-2021'!Z368-'Q2 DATA 1965-2021'!AM368</f>
        <v>0.63000000000000012</v>
      </c>
      <c r="C385" s="47">
        <v>0.86</v>
      </c>
      <c r="D385" s="47">
        <v>0.44</v>
      </c>
      <c r="P385" s="45">
        <v>199412</v>
      </c>
      <c r="Q385">
        <f>'Q2 DATA 1965-2021'!AA368-'Q2 DATA 1965-2021'!AM368</f>
        <v>2.3199999999999998</v>
      </c>
      <c r="R385" s="47">
        <v>0.86</v>
      </c>
      <c r="S385" s="47">
        <v>0.44</v>
      </c>
      <c r="AE385" s="45">
        <v>199412</v>
      </c>
      <c r="AF385">
        <f>'Q2 DATA 1965-2021'!AB368-'Q2 DATA 1965-2021'!AM368</f>
        <v>1.53</v>
      </c>
      <c r="AG385" s="47">
        <v>0.86</v>
      </c>
      <c r="AH385" s="47">
        <v>0.44</v>
      </c>
      <c r="AT385" s="45">
        <v>199412</v>
      </c>
      <c r="AU385">
        <f>'Q2 DATA 1965-2021'!AC368-'Q2 DATA 1965-2021'!AM368</f>
        <v>0.24000000000000005</v>
      </c>
      <c r="AV385" s="47">
        <v>0.86</v>
      </c>
      <c r="AW385" s="47">
        <v>0.44</v>
      </c>
      <c r="BI385" s="45">
        <v>199412</v>
      </c>
      <c r="BJ385">
        <f>'Q2 DATA 1965-2021'!AD368-'Q2 DATA 1965-2021'!AM368</f>
        <v>-1.0000000000000009E-2</v>
      </c>
      <c r="BK385" s="47">
        <v>0.86</v>
      </c>
      <c r="BL385" s="47">
        <v>0.44</v>
      </c>
    </row>
    <row r="386" spans="1:64" x14ac:dyDescent="0.2">
      <c r="A386" s="45">
        <v>199501</v>
      </c>
      <c r="B386">
        <f>'Q2 DATA 1965-2021'!Z369-'Q2 DATA 1965-2021'!AM369</f>
        <v>1.25</v>
      </c>
      <c r="C386" s="47">
        <v>1.8</v>
      </c>
      <c r="D386" s="47">
        <v>0.42</v>
      </c>
      <c r="P386" s="45">
        <v>199501</v>
      </c>
      <c r="Q386">
        <f>'Q2 DATA 1965-2021'!AA369-'Q2 DATA 1965-2021'!AM369</f>
        <v>1.03</v>
      </c>
      <c r="R386" s="47">
        <v>1.8</v>
      </c>
      <c r="S386" s="47">
        <v>0.42</v>
      </c>
      <c r="AE386" s="45">
        <v>199501</v>
      </c>
      <c r="AF386">
        <f>'Q2 DATA 1965-2021'!AB369-'Q2 DATA 1965-2021'!AM369</f>
        <v>1.6600000000000001</v>
      </c>
      <c r="AG386" s="47">
        <v>1.8</v>
      </c>
      <c r="AH386" s="47">
        <v>0.42</v>
      </c>
      <c r="AT386" s="45">
        <v>199501</v>
      </c>
      <c r="AU386">
        <f>'Q2 DATA 1965-2021'!AC369-'Q2 DATA 1965-2021'!AM369</f>
        <v>2.75</v>
      </c>
      <c r="AV386" s="47">
        <v>1.8</v>
      </c>
      <c r="AW386" s="47">
        <v>0.42</v>
      </c>
      <c r="BI386" s="45">
        <v>199501</v>
      </c>
      <c r="BJ386">
        <f>'Q2 DATA 1965-2021'!AD369-'Q2 DATA 1965-2021'!AM369</f>
        <v>3.87</v>
      </c>
      <c r="BK386" s="47">
        <v>1.8</v>
      </c>
      <c r="BL386" s="47">
        <v>0.42</v>
      </c>
    </row>
    <row r="387" spans="1:64" x14ac:dyDescent="0.2">
      <c r="A387" s="45">
        <v>199502</v>
      </c>
      <c r="B387">
        <f>'Q2 DATA 1965-2021'!Z370-'Q2 DATA 1965-2021'!AM370</f>
        <v>2.8000000000000003</v>
      </c>
      <c r="C387" s="47">
        <v>3.63</v>
      </c>
      <c r="D387" s="47">
        <v>0.4</v>
      </c>
      <c r="P387" s="45">
        <v>199502</v>
      </c>
      <c r="Q387">
        <f>'Q2 DATA 1965-2021'!AA370-'Q2 DATA 1965-2021'!AM370</f>
        <v>4.1399999999999997</v>
      </c>
      <c r="R387" s="47">
        <v>3.63</v>
      </c>
      <c r="S387" s="47">
        <v>0.4</v>
      </c>
      <c r="AE387" s="45">
        <v>199502</v>
      </c>
      <c r="AF387">
        <f>'Q2 DATA 1965-2021'!AB370-'Q2 DATA 1965-2021'!AM370</f>
        <v>3.7900000000000005</v>
      </c>
      <c r="AG387" s="47">
        <v>3.63</v>
      </c>
      <c r="AH387" s="47">
        <v>0.4</v>
      </c>
      <c r="AT387" s="45">
        <v>199502</v>
      </c>
      <c r="AU387">
        <f>'Q2 DATA 1965-2021'!AC370-'Q2 DATA 1965-2021'!AM370</f>
        <v>2.35</v>
      </c>
      <c r="AV387" s="47">
        <v>3.63</v>
      </c>
      <c r="AW387" s="47">
        <v>0.4</v>
      </c>
      <c r="BI387" s="45">
        <v>199502</v>
      </c>
      <c r="BJ387">
        <f>'Q2 DATA 1965-2021'!AD370-'Q2 DATA 1965-2021'!AM370</f>
        <v>5.6499999999999995</v>
      </c>
      <c r="BK387" s="47">
        <v>3.63</v>
      </c>
      <c r="BL387" s="47">
        <v>0.4</v>
      </c>
    </row>
    <row r="388" spans="1:64" x14ac:dyDescent="0.2">
      <c r="A388" s="45">
        <v>199503</v>
      </c>
      <c r="B388">
        <f>'Q2 DATA 1965-2021'!Z371-'Q2 DATA 1965-2021'!AM371</f>
        <v>3.04</v>
      </c>
      <c r="C388" s="47">
        <v>2.19</v>
      </c>
      <c r="D388" s="47">
        <v>0.46</v>
      </c>
      <c r="P388" s="45">
        <v>199503</v>
      </c>
      <c r="Q388">
        <f>'Q2 DATA 1965-2021'!AA371-'Q2 DATA 1965-2021'!AM371</f>
        <v>2.1</v>
      </c>
      <c r="R388" s="47">
        <v>2.19</v>
      </c>
      <c r="S388" s="47">
        <v>0.46</v>
      </c>
      <c r="AE388" s="45">
        <v>199503</v>
      </c>
      <c r="AF388">
        <f>'Q2 DATA 1965-2021'!AB371-'Q2 DATA 1965-2021'!AM371</f>
        <v>1.8900000000000001</v>
      </c>
      <c r="AG388" s="47">
        <v>2.19</v>
      </c>
      <c r="AH388" s="47">
        <v>0.46</v>
      </c>
      <c r="AT388" s="45">
        <v>199503</v>
      </c>
      <c r="AU388">
        <f>'Q2 DATA 1965-2021'!AC371-'Q2 DATA 1965-2021'!AM371</f>
        <v>2.2600000000000002</v>
      </c>
      <c r="AV388" s="47">
        <v>2.19</v>
      </c>
      <c r="AW388" s="47">
        <v>0.46</v>
      </c>
      <c r="BI388" s="45">
        <v>199503</v>
      </c>
      <c r="BJ388">
        <f>'Q2 DATA 1965-2021'!AD371-'Q2 DATA 1965-2021'!AM371</f>
        <v>0.87000000000000011</v>
      </c>
      <c r="BK388" s="47">
        <v>2.19</v>
      </c>
      <c r="BL388" s="47">
        <v>0.46</v>
      </c>
    </row>
    <row r="389" spans="1:64" x14ac:dyDescent="0.2">
      <c r="A389" s="45">
        <v>199504</v>
      </c>
      <c r="B389">
        <f>'Q2 DATA 1965-2021'!Z372-'Q2 DATA 1965-2021'!AM372</f>
        <v>0.69</v>
      </c>
      <c r="C389" s="47">
        <v>2.11</v>
      </c>
      <c r="D389" s="47">
        <v>0.44</v>
      </c>
      <c r="P389" s="45">
        <v>199504</v>
      </c>
      <c r="Q389">
        <f>'Q2 DATA 1965-2021'!AA372-'Q2 DATA 1965-2021'!AM372</f>
        <v>1.27</v>
      </c>
      <c r="R389" s="47">
        <v>2.11</v>
      </c>
      <c r="S389" s="47">
        <v>0.44</v>
      </c>
      <c r="AE389" s="45">
        <v>199504</v>
      </c>
      <c r="AF389">
        <f>'Q2 DATA 1965-2021'!AB372-'Q2 DATA 1965-2021'!AM372</f>
        <v>2.3199999999999998</v>
      </c>
      <c r="AG389" s="47">
        <v>2.11</v>
      </c>
      <c r="AH389" s="47">
        <v>0.44</v>
      </c>
      <c r="AT389" s="45">
        <v>199504</v>
      </c>
      <c r="AU389">
        <f>'Q2 DATA 1965-2021'!AC372-'Q2 DATA 1965-2021'!AM372</f>
        <v>2.7600000000000002</v>
      </c>
      <c r="AV389" s="47">
        <v>2.11</v>
      </c>
      <c r="AW389" s="47">
        <v>0.44</v>
      </c>
      <c r="BI389" s="45">
        <v>199504</v>
      </c>
      <c r="BJ389">
        <f>'Q2 DATA 1965-2021'!AD372-'Q2 DATA 1965-2021'!AM372</f>
        <v>3.89</v>
      </c>
      <c r="BK389" s="47">
        <v>2.11</v>
      </c>
      <c r="BL389" s="47">
        <v>0.44</v>
      </c>
    </row>
    <row r="390" spans="1:64" x14ac:dyDescent="0.2">
      <c r="A390" s="45">
        <v>199505</v>
      </c>
      <c r="B390">
        <f>'Q2 DATA 1965-2021'!Z373-'Q2 DATA 1965-2021'!AM373</f>
        <v>1.71</v>
      </c>
      <c r="C390" s="47">
        <v>2.9</v>
      </c>
      <c r="D390" s="47">
        <v>0.54</v>
      </c>
      <c r="P390" s="45">
        <v>199505</v>
      </c>
      <c r="Q390">
        <f>'Q2 DATA 1965-2021'!AA373-'Q2 DATA 1965-2021'!AM373</f>
        <v>3.38</v>
      </c>
      <c r="R390" s="47">
        <v>2.9</v>
      </c>
      <c r="S390" s="47">
        <v>0.54</v>
      </c>
      <c r="AE390" s="45">
        <v>199505</v>
      </c>
      <c r="AF390">
        <f>'Q2 DATA 1965-2021'!AB373-'Q2 DATA 1965-2021'!AM373</f>
        <v>2.31</v>
      </c>
      <c r="AG390" s="47">
        <v>2.9</v>
      </c>
      <c r="AH390" s="47">
        <v>0.54</v>
      </c>
      <c r="AT390" s="45">
        <v>199505</v>
      </c>
      <c r="AU390">
        <f>'Q2 DATA 1965-2021'!AC373-'Q2 DATA 1965-2021'!AM373</f>
        <v>4.33</v>
      </c>
      <c r="AV390" s="47">
        <v>2.9</v>
      </c>
      <c r="AW390" s="47">
        <v>0.54</v>
      </c>
      <c r="BI390" s="45">
        <v>199505</v>
      </c>
      <c r="BJ390">
        <f>'Q2 DATA 1965-2021'!AD373-'Q2 DATA 1965-2021'!AM373</f>
        <v>5.16</v>
      </c>
      <c r="BK390" s="47">
        <v>2.9</v>
      </c>
      <c r="BL390" s="47">
        <v>0.54</v>
      </c>
    </row>
    <row r="391" spans="1:64" x14ac:dyDescent="0.2">
      <c r="A391" s="45">
        <v>199506</v>
      </c>
      <c r="B391">
        <f>'Q2 DATA 1965-2021'!Z374-'Q2 DATA 1965-2021'!AM374</f>
        <v>4.04</v>
      </c>
      <c r="C391" s="47">
        <v>2.72</v>
      </c>
      <c r="D391" s="47">
        <v>0.47</v>
      </c>
      <c r="P391" s="45">
        <v>199506</v>
      </c>
      <c r="Q391">
        <f>'Q2 DATA 1965-2021'!AA374-'Q2 DATA 1965-2021'!AM374</f>
        <v>2.0700000000000003</v>
      </c>
      <c r="R391" s="47">
        <v>2.72</v>
      </c>
      <c r="S391" s="47">
        <v>0.47</v>
      </c>
      <c r="AE391" s="45">
        <v>199506</v>
      </c>
      <c r="AF391">
        <f>'Q2 DATA 1965-2021'!AB374-'Q2 DATA 1965-2021'!AM374</f>
        <v>2.58</v>
      </c>
      <c r="AG391" s="47">
        <v>2.72</v>
      </c>
      <c r="AH391" s="47">
        <v>0.47</v>
      </c>
      <c r="AT391" s="45">
        <v>199506</v>
      </c>
      <c r="AU391">
        <f>'Q2 DATA 1965-2021'!AC374-'Q2 DATA 1965-2021'!AM374</f>
        <v>0.75</v>
      </c>
      <c r="AV391" s="47">
        <v>2.72</v>
      </c>
      <c r="AW391" s="47">
        <v>0.47</v>
      </c>
      <c r="BI391" s="45">
        <v>199506</v>
      </c>
      <c r="BJ391">
        <f>'Q2 DATA 1965-2021'!AD374-'Q2 DATA 1965-2021'!AM374</f>
        <v>2.8200000000000003</v>
      </c>
      <c r="BK391" s="47">
        <v>2.72</v>
      </c>
      <c r="BL391" s="47">
        <v>0.47</v>
      </c>
    </row>
    <row r="392" spans="1:64" x14ac:dyDescent="0.2">
      <c r="A392" s="45">
        <v>199507</v>
      </c>
      <c r="B392">
        <f>'Q2 DATA 1965-2021'!Z375-'Q2 DATA 1965-2021'!AM375</f>
        <v>4.88</v>
      </c>
      <c r="C392" s="47">
        <v>3.72</v>
      </c>
      <c r="D392" s="47">
        <v>0.45</v>
      </c>
      <c r="P392" s="45">
        <v>199507</v>
      </c>
      <c r="Q392">
        <f>'Q2 DATA 1965-2021'!AA375-'Q2 DATA 1965-2021'!AM375</f>
        <v>3.23</v>
      </c>
      <c r="R392" s="47">
        <v>3.72</v>
      </c>
      <c r="S392" s="47">
        <v>0.45</v>
      </c>
      <c r="AE392" s="45">
        <v>199507</v>
      </c>
      <c r="AF392">
        <f>'Q2 DATA 1965-2021'!AB375-'Q2 DATA 1965-2021'!AM375</f>
        <v>3.03</v>
      </c>
      <c r="AG392" s="47">
        <v>3.72</v>
      </c>
      <c r="AH392" s="47">
        <v>0.45</v>
      </c>
      <c r="AT392" s="45">
        <v>199507</v>
      </c>
      <c r="AU392">
        <f>'Q2 DATA 1965-2021'!AC375-'Q2 DATA 1965-2021'!AM375</f>
        <v>3.36</v>
      </c>
      <c r="AV392" s="47">
        <v>3.72</v>
      </c>
      <c r="AW392" s="47">
        <v>0.45</v>
      </c>
      <c r="BI392" s="45">
        <v>199507</v>
      </c>
      <c r="BJ392">
        <f>'Q2 DATA 1965-2021'!AD375-'Q2 DATA 1965-2021'!AM375</f>
        <v>3.32</v>
      </c>
      <c r="BK392" s="47">
        <v>3.72</v>
      </c>
      <c r="BL392" s="47">
        <v>0.45</v>
      </c>
    </row>
    <row r="393" spans="1:64" x14ac:dyDescent="0.2">
      <c r="A393" s="45">
        <v>199508</v>
      </c>
      <c r="B393">
        <f>'Q2 DATA 1965-2021'!Z376-'Q2 DATA 1965-2021'!AM376</f>
        <v>0.28000000000000003</v>
      </c>
      <c r="C393" s="47">
        <v>0.55000000000000004</v>
      </c>
      <c r="D393" s="47">
        <v>0.47</v>
      </c>
      <c r="P393" s="45">
        <v>199508</v>
      </c>
      <c r="Q393">
        <f>'Q2 DATA 1965-2021'!AA376-'Q2 DATA 1965-2021'!AM376</f>
        <v>-1.1400000000000001</v>
      </c>
      <c r="R393" s="47">
        <v>0.55000000000000004</v>
      </c>
      <c r="S393" s="47">
        <v>0.47</v>
      </c>
      <c r="AE393" s="45">
        <v>199508</v>
      </c>
      <c r="AF393">
        <f>'Q2 DATA 1965-2021'!AB376-'Q2 DATA 1965-2021'!AM376</f>
        <v>0</v>
      </c>
      <c r="AG393" s="47">
        <v>0.55000000000000004</v>
      </c>
      <c r="AH393" s="47">
        <v>0.47</v>
      </c>
      <c r="AT393" s="45">
        <v>199508</v>
      </c>
      <c r="AU393">
        <f>'Q2 DATA 1965-2021'!AC376-'Q2 DATA 1965-2021'!AM376</f>
        <v>1.34</v>
      </c>
      <c r="AV393" s="47">
        <v>0.55000000000000004</v>
      </c>
      <c r="AW393" s="47">
        <v>0.47</v>
      </c>
      <c r="BI393" s="45">
        <v>199508</v>
      </c>
      <c r="BJ393">
        <f>'Q2 DATA 1965-2021'!AD376-'Q2 DATA 1965-2021'!AM376</f>
        <v>3.1900000000000004</v>
      </c>
      <c r="BK393" s="47">
        <v>0.55000000000000004</v>
      </c>
      <c r="BL393" s="47">
        <v>0.47</v>
      </c>
    </row>
    <row r="394" spans="1:64" x14ac:dyDescent="0.2">
      <c r="A394" s="45">
        <v>199509</v>
      </c>
      <c r="B394">
        <f>'Q2 DATA 1965-2021'!Z377-'Q2 DATA 1965-2021'!AM377</f>
        <v>2.27</v>
      </c>
      <c r="C394" s="47">
        <v>3.35</v>
      </c>
      <c r="D394" s="47">
        <v>0.43</v>
      </c>
      <c r="P394" s="45">
        <v>199509</v>
      </c>
      <c r="Q394">
        <f>'Q2 DATA 1965-2021'!AA377-'Q2 DATA 1965-2021'!AM377</f>
        <v>4.42</v>
      </c>
      <c r="R394" s="47">
        <v>3.35</v>
      </c>
      <c r="S394" s="47">
        <v>0.43</v>
      </c>
      <c r="AE394" s="45">
        <v>199509</v>
      </c>
      <c r="AF394">
        <f>'Q2 DATA 1965-2021'!AB377-'Q2 DATA 1965-2021'!AM377</f>
        <v>3.04</v>
      </c>
      <c r="AG394" s="47">
        <v>3.35</v>
      </c>
      <c r="AH394" s="47">
        <v>0.43</v>
      </c>
      <c r="AT394" s="45">
        <v>199509</v>
      </c>
      <c r="AU394">
        <f>'Q2 DATA 1965-2021'!AC377-'Q2 DATA 1965-2021'!AM377</f>
        <v>4.2300000000000004</v>
      </c>
      <c r="AV394" s="47">
        <v>3.35</v>
      </c>
      <c r="AW394" s="47">
        <v>0.43</v>
      </c>
      <c r="BI394" s="45">
        <v>199509</v>
      </c>
      <c r="BJ394">
        <f>'Q2 DATA 1965-2021'!AD377-'Q2 DATA 1965-2021'!AM377</f>
        <v>3.64</v>
      </c>
      <c r="BK394" s="47">
        <v>3.35</v>
      </c>
      <c r="BL394" s="47">
        <v>0.43</v>
      </c>
    </row>
    <row r="395" spans="1:64" x14ac:dyDescent="0.2">
      <c r="A395" s="45">
        <v>199510</v>
      </c>
      <c r="B395">
        <f>'Q2 DATA 1965-2021'!Z378-'Q2 DATA 1965-2021'!AM378</f>
        <v>-1.95</v>
      </c>
      <c r="C395" s="47">
        <v>-1.52</v>
      </c>
      <c r="D395" s="47">
        <v>0.47</v>
      </c>
      <c r="P395" s="45">
        <v>199510</v>
      </c>
      <c r="Q395">
        <f>'Q2 DATA 1965-2021'!AA378-'Q2 DATA 1965-2021'!AM378</f>
        <v>-0.8899999999999999</v>
      </c>
      <c r="R395" s="47">
        <v>-1.52</v>
      </c>
      <c r="S395" s="47">
        <v>0.47</v>
      </c>
      <c r="AE395" s="45">
        <v>199510</v>
      </c>
      <c r="AF395">
        <f>'Q2 DATA 1965-2021'!AB378-'Q2 DATA 1965-2021'!AM378</f>
        <v>-0.86</v>
      </c>
      <c r="AG395" s="47">
        <v>-1.52</v>
      </c>
      <c r="AH395" s="47">
        <v>0.47</v>
      </c>
      <c r="AT395" s="45">
        <v>199510</v>
      </c>
      <c r="AU395">
        <f>'Q2 DATA 1965-2021'!AC378-'Q2 DATA 1965-2021'!AM378</f>
        <v>-0.15999999999999998</v>
      </c>
      <c r="AV395" s="47">
        <v>-1.52</v>
      </c>
      <c r="AW395" s="47">
        <v>0.47</v>
      </c>
      <c r="BI395" s="45">
        <v>199510</v>
      </c>
      <c r="BJ395">
        <f>'Q2 DATA 1965-2021'!AD378-'Q2 DATA 1965-2021'!AM378</f>
        <v>-3.0999999999999996</v>
      </c>
      <c r="BK395" s="47">
        <v>-1.52</v>
      </c>
      <c r="BL395" s="47">
        <v>0.47</v>
      </c>
    </row>
    <row r="396" spans="1:64" x14ac:dyDescent="0.2">
      <c r="A396" s="45">
        <v>199511</v>
      </c>
      <c r="B396">
        <f>'Q2 DATA 1965-2021'!Z379-'Q2 DATA 1965-2021'!AM379</f>
        <v>3.76</v>
      </c>
      <c r="C396" s="47">
        <v>3.96</v>
      </c>
      <c r="D396" s="47">
        <v>0.42</v>
      </c>
      <c r="P396" s="45">
        <v>199511</v>
      </c>
      <c r="Q396">
        <f>'Q2 DATA 1965-2021'!AA379-'Q2 DATA 1965-2021'!AM379</f>
        <v>4.88</v>
      </c>
      <c r="R396" s="47">
        <v>3.96</v>
      </c>
      <c r="S396" s="47">
        <v>0.42</v>
      </c>
      <c r="AE396" s="45">
        <v>199511</v>
      </c>
      <c r="AF396">
        <f>'Q2 DATA 1965-2021'!AB379-'Q2 DATA 1965-2021'!AM379</f>
        <v>3.75</v>
      </c>
      <c r="AG396" s="47">
        <v>3.96</v>
      </c>
      <c r="AH396" s="47">
        <v>0.42</v>
      </c>
      <c r="AT396" s="45">
        <v>199511</v>
      </c>
      <c r="AU396">
        <f>'Q2 DATA 1965-2021'!AC379-'Q2 DATA 1965-2021'!AM379</f>
        <v>1.9300000000000002</v>
      </c>
      <c r="AV396" s="47">
        <v>3.96</v>
      </c>
      <c r="AW396" s="47">
        <v>0.42</v>
      </c>
      <c r="BI396" s="45">
        <v>199511</v>
      </c>
      <c r="BJ396">
        <f>'Q2 DATA 1965-2021'!AD379-'Q2 DATA 1965-2021'!AM379</f>
        <v>5.64</v>
      </c>
      <c r="BK396" s="47">
        <v>3.96</v>
      </c>
      <c r="BL396" s="47">
        <v>0.42</v>
      </c>
    </row>
    <row r="397" spans="1:64" x14ac:dyDescent="0.2">
      <c r="A397" s="45">
        <v>199512</v>
      </c>
      <c r="B397">
        <f>'Q2 DATA 1965-2021'!Z380-'Q2 DATA 1965-2021'!AM380</f>
        <v>-0.61</v>
      </c>
      <c r="C397" s="47">
        <v>1.03</v>
      </c>
      <c r="D397" s="47">
        <v>0.49</v>
      </c>
      <c r="P397" s="45">
        <v>199512</v>
      </c>
      <c r="Q397">
        <f>'Q2 DATA 1965-2021'!AA380-'Q2 DATA 1965-2021'!AM380</f>
        <v>0.8600000000000001</v>
      </c>
      <c r="R397" s="47">
        <v>1.03</v>
      </c>
      <c r="S397" s="47">
        <v>0.49</v>
      </c>
      <c r="AE397" s="45">
        <v>199512</v>
      </c>
      <c r="AF397">
        <f>'Q2 DATA 1965-2021'!AB380-'Q2 DATA 1965-2021'!AM380</f>
        <v>2.2000000000000002</v>
      </c>
      <c r="AG397" s="47">
        <v>1.03</v>
      </c>
      <c r="AH397" s="47">
        <v>0.49</v>
      </c>
      <c r="AT397" s="45">
        <v>199512</v>
      </c>
      <c r="AU397">
        <f>'Q2 DATA 1965-2021'!AC380-'Q2 DATA 1965-2021'!AM380</f>
        <v>1.01</v>
      </c>
      <c r="AV397" s="47">
        <v>1.03</v>
      </c>
      <c r="AW397" s="47">
        <v>0.49</v>
      </c>
      <c r="BI397" s="45">
        <v>199512</v>
      </c>
      <c r="BJ397">
        <f>'Q2 DATA 1965-2021'!AD380-'Q2 DATA 1965-2021'!AM380</f>
        <v>2.09</v>
      </c>
      <c r="BK397" s="47">
        <v>1.03</v>
      </c>
      <c r="BL397" s="47">
        <v>0.49</v>
      </c>
    </row>
    <row r="398" spans="1:64" x14ac:dyDescent="0.2">
      <c r="A398" s="45">
        <v>199601</v>
      </c>
      <c r="B398">
        <f>'Q2 DATA 1965-2021'!Z381-'Q2 DATA 1965-2021'!AM381</f>
        <v>1.1700000000000002</v>
      </c>
      <c r="C398" s="47">
        <v>2.2599999999999998</v>
      </c>
      <c r="D398" s="47">
        <v>0.43</v>
      </c>
      <c r="P398" s="45">
        <v>199601</v>
      </c>
      <c r="Q398">
        <f>'Q2 DATA 1965-2021'!AA381-'Q2 DATA 1965-2021'!AM381</f>
        <v>2.4299999999999997</v>
      </c>
      <c r="R398" s="47">
        <v>2.2599999999999998</v>
      </c>
      <c r="S398" s="47">
        <v>0.43</v>
      </c>
      <c r="AE398" s="45">
        <v>199601</v>
      </c>
      <c r="AF398">
        <f>'Q2 DATA 1965-2021'!AB381-'Q2 DATA 1965-2021'!AM381</f>
        <v>3.25</v>
      </c>
      <c r="AG398" s="47">
        <v>2.2599999999999998</v>
      </c>
      <c r="AH398" s="47">
        <v>0.43</v>
      </c>
      <c r="AT398" s="45">
        <v>199601</v>
      </c>
      <c r="AU398">
        <f>'Q2 DATA 1965-2021'!AC381-'Q2 DATA 1965-2021'!AM381</f>
        <v>1.82</v>
      </c>
      <c r="AV398" s="47">
        <v>2.2599999999999998</v>
      </c>
      <c r="AW398" s="47">
        <v>0.43</v>
      </c>
      <c r="BI398" s="45">
        <v>199601</v>
      </c>
      <c r="BJ398">
        <f>'Q2 DATA 1965-2021'!AD381-'Q2 DATA 1965-2021'!AM381</f>
        <v>3.1599999999999997</v>
      </c>
      <c r="BK398" s="47">
        <v>2.2599999999999998</v>
      </c>
      <c r="BL398" s="47">
        <v>0.43</v>
      </c>
    </row>
    <row r="399" spans="1:64" x14ac:dyDescent="0.2">
      <c r="A399" s="45">
        <v>199602</v>
      </c>
      <c r="B399">
        <f>'Q2 DATA 1965-2021'!Z382-'Q2 DATA 1965-2021'!AM382</f>
        <v>2.9299999999999997</v>
      </c>
      <c r="C399" s="47">
        <v>1.33</v>
      </c>
      <c r="D399" s="47">
        <v>0.39</v>
      </c>
      <c r="P399" s="45">
        <v>199602</v>
      </c>
      <c r="Q399">
        <f>'Q2 DATA 1965-2021'!AA382-'Q2 DATA 1965-2021'!AM382</f>
        <v>0.25</v>
      </c>
      <c r="R399" s="47">
        <v>1.33</v>
      </c>
      <c r="S399" s="47">
        <v>0.39</v>
      </c>
      <c r="AE399" s="45">
        <v>199602</v>
      </c>
      <c r="AF399">
        <f>'Q2 DATA 1965-2021'!AB382-'Q2 DATA 1965-2021'!AM382</f>
        <v>1.6</v>
      </c>
      <c r="AG399" s="47">
        <v>1.33</v>
      </c>
      <c r="AH399" s="47">
        <v>0.39</v>
      </c>
      <c r="AT399" s="45">
        <v>199602</v>
      </c>
      <c r="AU399">
        <f>'Q2 DATA 1965-2021'!AC382-'Q2 DATA 1965-2021'!AM382</f>
        <v>0.6</v>
      </c>
      <c r="AV399" s="47">
        <v>1.33</v>
      </c>
      <c r="AW399" s="47">
        <v>0.39</v>
      </c>
      <c r="BI399" s="45">
        <v>199602</v>
      </c>
      <c r="BJ399">
        <f>'Q2 DATA 1965-2021'!AD382-'Q2 DATA 1965-2021'!AM382</f>
        <v>1.33</v>
      </c>
      <c r="BK399" s="47">
        <v>1.33</v>
      </c>
      <c r="BL399" s="47">
        <v>0.39</v>
      </c>
    </row>
    <row r="400" spans="1:64" x14ac:dyDescent="0.2">
      <c r="A400" s="45">
        <v>199603</v>
      </c>
      <c r="B400">
        <f>'Q2 DATA 1965-2021'!Z383-'Q2 DATA 1965-2021'!AM383</f>
        <v>0.70000000000000007</v>
      </c>
      <c r="C400" s="47">
        <v>0.73</v>
      </c>
      <c r="D400" s="47">
        <v>0.39</v>
      </c>
      <c r="P400" s="45">
        <v>199603</v>
      </c>
      <c r="Q400">
        <f>'Q2 DATA 1965-2021'!AA383-'Q2 DATA 1965-2021'!AM383</f>
        <v>0.7599999999999999</v>
      </c>
      <c r="R400" s="47">
        <v>0.73</v>
      </c>
      <c r="S400" s="47">
        <v>0.39</v>
      </c>
      <c r="AE400" s="45">
        <v>199603</v>
      </c>
      <c r="AF400">
        <f>'Q2 DATA 1965-2021'!AB383-'Q2 DATA 1965-2021'!AM383</f>
        <v>0.9</v>
      </c>
      <c r="AG400" s="47">
        <v>0.73</v>
      </c>
      <c r="AH400" s="47">
        <v>0.39</v>
      </c>
      <c r="AT400" s="45">
        <v>199603</v>
      </c>
      <c r="AU400">
        <f>'Q2 DATA 1965-2021'!AC383-'Q2 DATA 1965-2021'!AM383</f>
        <v>-0.22</v>
      </c>
      <c r="AV400" s="47">
        <v>0.73</v>
      </c>
      <c r="AW400" s="47">
        <v>0.39</v>
      </c>
      <c r="BI400" s="45">
        <v>199603</v>
      </c>
      <c r="BJ400">
        <f>'Q2 DATA 1965-2021'!AD383-'Q2 DATA 1965-2021'!AM383</f>
        <v>1.9499999999999997</v>
      </c>
      <c r="BK400" s="47">
        <v>0.73</v>
      </c>
      <c r="BL400" s="47">
        <v>0.39</v>
      </c>
    </row>
    <row r="401" spans="1:64" x14ac:dyDescent="0.2">
      <c r="A401" s="45">
        <v>199604</v>
      </c>
      <c r="B401">
        <f>'Q2 DATA 1965-2021'!Z384-'Q2 DATA 1965-2021'!AM384</f>
        <v>4.0599999999999996</v>
      </c>
      <c r="C401" s="47">
        <v>2.06</v>
      </c>
      <c r="D401" s="47">
        <v>0.46</v>
      </c>
      <c r="P401" s="45">
        <v>199604</v>
      </c>
      <c r="Q401">
        <f>'Q2 DATA 1965-2021'!AA384-'Q2 DATA 1965-2021'!AM384</f>
        <v>0.91999999999999993</v>
      </c>
      <c r="R401" s="47">
        <v>2.06</v>
      </c>
      <c r="S401" s="47">
        <v>0.46</v>
      </c>
      <c r="AE401" s="45">
        <v>199604</v>
      </c>
      <c r="AF401">
        <f>'Q2 DATA 1965-2021'!AB384-'Q2 DATA 1965-2021'!AM384</f>
        <v>1.23</v>
      </c>
      <c r="AG401" s="47">
        <v>2.06</v>
      </c>
      <c r="AH401" s="47">
        <v>0.46</v>
      </c>
      <c r="AT401" s="45">
        <v>199604</v>
      </c>
      <c r="AU401">
        <f>'Q2 DATA 1965-2021'!AC384-'Q2 DATA 1965-2021'!AM384</f>
        <v>1.9700000000000002</v>
      </c>
      <c r="AV401" s="47">
        <v>2.06</v>
      </c>
      <c r="AW401" s="47">
        <v>0.46</v>
      </c>
      <c r="BI401" s="45">
        <v>199604</v>
      </c>
      <c r="BJ401">
        <f>'Q2 DATA 1965-2021'!AD384-'Q2 DATA 1965-2021'!AM384</f>
        <v>-0.79</v>
      </c>
      <c r="BK401" s="47">
        <v>2.06</v>
      </c>
      <c r="BL401" s="47">
        <v>0.46</v>
      </c>
    </row>
    <row r="402" spans="1:64" x14ac:dyDescent="0.2">
      <c r="A402" s="45">
        <v>199605</v>
      </c>
      <c r="B402">
        <f>'Q2 DATA 1965-2021'!Z385-'Q2 DATA 1965-2021'!AM385</f>
        <v>3.04</v>
      </c>
      <c r="C402" s="47">
        <v>2.36</v>
      </c>
      <c r="D402" s="47">
        <v>0.42</v>
      </c>
      <c r="P402" s="45">
        <v>199605</v>
      </c>
      <c r="Q402">
        <f>'Q2 DATA 1965-2021'!AA385-'Q2 DATA 1965-2021'!AM385</f>
        <v>2.17</v>
      </c>
      <c r="R402" s="47">
        <v>2.36</v>
      </c>
      <c r="S402" s="47">
        <v>0.42</v>
      </c>
      <c r="AE402" s="45">
        <v>199605</v>
      </c>
      <c r="AF402">
        <f>'Q2 DATA 1965-2021'!AB385-'Q2 DATA 1965-2021'!AM385</f>
        <v>1.55</v>
      </c>
      <c r="AG402" s="47">
        <v>2.36</v>
      </c>
      <c r="AH402" s="47">
        <v>0.42</v>
      </c>
      <c r="AT402" s="45">
        <v>199605</v>
      </c>
      <c r="AU402">
        <f>'Q2 DATA 1965-2021'!AC385-'Q2 DATA 1965-2021'!AM385</f>
        <v>2.12</v>
      </c>
      <c r="AV402" s="47">
        <v>2.36</v>
      </c>
      <c r="AW402" s="47">
        <v>0.42</v>
      </c>
      <c r="BI402" s="45">
        <v>199605</v>
      </c>
      <c r="BJ402">
        <f>'Q2 DATA 1965-2021'!AD385-'Q2 DATA 1965-2021'!AM385</f>
        <v>2.0700000000000003</v>
      </c>
      <c r="BK402" s="47">
        <v>2.36</v>
      </c>
      <c r="BL402" s="47">
        <v>0.42</v>
      </c>
    </row>
    <row r="403" spans="1:64" x14ac:dyDescent="0.2">
      <c r="A403" s="45">
        <v>199606</v>
      </c>
      <c r="B403">
        <f>'Q2 DATA 1965-2021'!Z386-'Q2 DATA 1965-2021'!AM386</f>
        <v>-2.14</v>
      </c>
      <c r="C403" s="47">
        <v>-1.1399999999999999</v>
      </c>
      <c r="D403" s="47">
        <v>0.4</v>
      </c>
      <c r="P403" s="45">
        <v>199606</v>
      </c>
      <c r="Q403">
        <f>'Q2 DATA 1965-2021'!AA386-'Q2 DATA 1965-2021'!AM386</f>
        <v>-0.48000000000000004</v>
      </c>
      <c r="R403" s="47">
        <v>-1.1399999999999999</v>
      </c>
      <c r="S403" s="47">
        <v>0.4</v>
      </c>
      <c r="AE403" s="45">
        <v>199606</v>
      </c>
      <c r="AF403">
        <f>'Q2 DATA 1965-2021'!AB386-'Q2 DATA 1965-2021'!AM386</f>
        <v>-0.5</v>
      </c>
      <c r="AG403" s="47">
        <v>-1.1399999999999999</v>
      </c>
      <c r="AH403" s="47">
        <v>0.4</v>
      </c>
      <c r="AT403" s="45">
        <v>199606</v>
      </c>
      <c r="AU403">
        <f>'Q2 DATA 1965-2021'!AC386-'Q2 DATA 1965-2021'!AM386</f>
        <v>0.61</v>
      </c>
      <c r="AV403" s="47">
        <v>-1.1399999999999999</v>
      </c>
      <c r="AW403" s="47">
        <v>0.4</v>
      </c>
      <c r="BI403" s="45">
        <v>199606</v>
      </c>
      <c r="BJ403">
        <f>'Q2 DATA 1965-2021'!AD386-'Q2 DATA 1965-2021'!AM386</f>
        <v>-0.92</v>
      </c>
      <c r="BK403" s="47">
        <v>-1.1399999999999999</v>
      </c>
      <c r="BL403" s="47">
        <v>0.4</v>
      </c>
    </row>
    <row r="404" spans="1:64" x14ac:dyDescent="0.2">
      <c r="A404" s="45">
        <v>199607</v>
      </c>
      <c r="B404">
        <f>'Q2 DATA 1965-2021'!Z387-'Q2 DATA 1965-2021'!AM387</f>
        <v>-7.57</v>
      </c>
      <c r="C404" s="47">
        <v>-5.97</v>
      </c>
      <c r="D404" s="47">
        <v>0.45</v>
      </c>
      <c r="P404" s="45">
        <v>199607</v>
      </c>
      <c r="Q404">
        <f>'Q2 DATA 1965-2021'!AA387-'Q2 DATA 1965-2021'!AM387</f>
        <v>-5.67</v>
      </c>
      <c r="R404" s="47">
        <v>-5.97</v>
      </c>
      <c r="S404" s="47">
        <v>0.45</v>
      </c>
      <c r="AE404" s="45">
        <v>199607</v>
      </c>
      <c r="AF404">
        <f>'Q2 DATA 1965-2021'!AB387-'Q2 DATA 1965-2021'!AM387</f>
        <v>-5.15</v>
      </c>
      <c r="AG404" s="47">
        <v>-5.97</v>
      </c>
      <c r="AH404" s="47">
        <v>0.45</v>
      </c>
      <c r="AT404" s="45">
        <v>199607</v>
      </c>
      <c r="AU404">
        <f>'Q2 DATA 1965-2021'!AC387-'Q2 DATA 1965-2021'!AM387</f>
        <v>-2.83</v>
      </c>
      <c r="AV404" s="47">
        <v>-5.97</v>
      </c>
      <c r="AW404" s="47">
        <v>0.45</v>
      </c>
      <c r="BI404" s="45">
        <v>199607</v>
      </c>
      <c r="BJ404">
        <f>'Q2 DATA 1965-2021'!AD387-'Q2 DATA 1965-2021'!AM387</f>
        <v>-3.95</v>
      </c>
      <c r="BK404" s="47">
        <v>-5.97</v>
      </c>
      <c r="BL404" s="47">
        <v>0.45</v>
      </c>
    </row>
    <row r="405" spans="1:64" x14ac:dyDescent="0.2">
      <c r="A405" s="45">
        <v>199608</v>
      </c>
      <c r="B405">
        <f>'Q2 DATA 1965-2021'!Z388-'Q2 DATA 1965-2021'!AM388</f>
        <v>2.92</v>
      </c>
      <c r="C405" s="47">
        <v>2.77</v>
      </c>
      <c r="D405" s="47">
        <v>0.41</v>
      </c>
      <c r="P405" s="45">
        <v>199608</v>
      </c>
      <c r="Q405">
        <f>'Q2 DATA 1965-2021'!AA388-'Q2 DATA 1965-2021'!AM388</f>
        <v>2.65</v>
      </c>
      <c r="R405" s="47">
        <v>2.77</v>
      </c>
      <c r="S405" s="47">
        <v>0.41</v>
      </c>
      <c r="AE405" s="45">
        <v>199608</v>
      </c>
      <c r="AF405">
        <f>'Q2 DATA 1965-2021'!AB388-'Q2 DATA 1965-2021'!AM388</f>
        <v>0.54</v>
      </c>
      <c r="AG405" s="47">
        <v>2.77</v>
      </c>
      <c r="AH405" s="47">
        <v>0.41</v>
      </c>
      <c r="AT405" s="45">
        <v>199608</v>
      </c>
      <c r="AU405">
        <f>'Q2 DATA 1965-2021'!AC388-'Q2 DATA 1965-2021'!AM388</f>
        <v>4.1499999999999995</v>
      </c>
      <c r="AV405" s="47">
        <v>2.77</v>
      </c>
      <c r="AW405" s="47">
        <v>0.41</v>
      </c>
      <c r="BI405" s="45">
        <v>199608</v>
      </c>
      <c r="BJ405">
        <f>'Q2 DATA 1965-2021'!AD388-'Q2 DATA 1965-2021'!AM388</f>
        <v>3.21</v>
      </c>
      <c r="BK405" s="47">
        <v>2.77</v>
      </c>
      <c r="BL405" s="47">
        <v>0.41</v>
      </c>
    </row>
    <row r="406" spans="1:64" x14ac:dyDescent="0.2">
      <c r="A406" s="45">
        <v>199609</v>
      </c>
      <c r="B406">
        <f>'Q2 DATA 1965-2021'!Z389-'Q2 DATA 1965-2021'!AM389</f>
        <v>5.43</v>
      </c>
      <c r="C406" s="47">
        <v>5.01</v>
      </c>
      <c r="D406" s="47">
        <v>0.44</v>
      </c>
      <c r="P406" s="45">
        <v>199609</v>
      </c>
      <c r="Q406">
        <f>'Q2 DATA 1965-2021'!AA389-'Q2 DATA 1965-2021'!AM389</f>
        <v>5.5299999999999994</v>
      </c>
      <c r="R406" s="47">
        <v>5.01</v>
      </c>
      <c r="S406" s="47">
        <v>0.44</v>
      </c>
      <c r="AE406" s="45">
        <v>199609</v>
      </c>
      <c r="AF406">
        <f>'Q2 DATA 1965-2021'!AB389-'Q2 DATA 1965-2021'!AM389</f>
        <v>3.68</v>
      </c>
      <c r="AG406" s="47">
        <v>5.01</v>
      </c>
      <c r="AH406" s="47">
        <v>0.44</v>
      </c>
      <c r="AT406" s="45">
        <v>199609</v>
      </c>
      <c r="AU406">
        <f>'Q2 DATA 1965-2021'!AC389-'Q2 DATA 1965-2021'!AM389</f>
        <v>4.84</v>
      </c>
      <c r="AV406" s="47">
        <v>5.01</v>
      </c>
      <c r="AW406" s="47">
        <v>0.44</v>
      </c>
      <c r="BI406" s="45">
        <v>199609</v>
      </c>
      <c r="BJ406">
        <f>'Q2 DATA 1965-2021'!AD389-'Q2 DATA 1965-2021'!AM389</f>
        <v>3.8800000000000003</v>
      </c>
      <c r="BK406" s="47">
        <v>5.01</v>
      </c>
      <c r="BL406" s="47">
        <v>0.44</v>
      </c>
    </row>
    <row r="407" spans="1:64" x14ac:dyDescent="0.2">
      <c r="A407" s="45">
        <v>199610</v>
      </c>
      <c r="B407">
        <f>'Q2 DATA 1965-2021'!Z390-'Q2 DATA 1965-2021'!AM390</f>
        <v>-1.28</v>
      </c>
      <c r="C407" s="47">
        <v>0.86</v>
      </c>
      <c r="D407" s="47">
        <v>0.42</v>
      </c>
      <c r="P407" s="45">
        <v>199610</v>
      </c>
      <c r="Q407">
        <f>'Q2 DATA 1965-2021'!AA390-'Q2 DATA 1965-2021'!AM390</f>
        <v>0.67000000000000015</v>
      </c>
      <c r="R407" s="47">
        <v>0.86</v>
      </c>
      <c r="S407" s="47">
        <v>0.42</v>
      </c>
      <c r="AE407" s="45">
        <v>199610</v>
      </c>
      <c r="AF407">
        <f>'Q2 DATA 1965-2021'!AB390-'Q2 DATA 1965-2021'!AM390</f>
        <v>2.6</v>
      </c>
      <c r="AG407" s="47">
        <v>0.86</v>
      </c>
      <c r="AH407" s="47">
        <v>0.42</v>
      </c>
      <c r="AT407" s="45">
        <v>199610</v>
      </c>
      <c r="AU407">
        <f>'Q2 DATA 1965-2021'!AC390-'Q2 DATA 1965-2021'!AM390</f>
        <v>4.4000000000000004</v>
      </c>
      <c r="AV407" s="47">
        <v>0.86</v>
      </c>
      <c r="AW407" s="47">
        <v>0.42</v>
      </c>
      <c r="BI407" s="45">
        <v>199610</v>
      </c>
      <c r="BJ407">
        <f>'Q2 DATA 1965-2021'!AD390-'Q2 DATA 1965-2021'!AM390</f>
        <v>3.42</v>
      </c>
      <c r="BK407" s="47">
        <v>0.86</v>
      </c>
      <c r="BL407" s="47">
        <v>0.42</v>
      </c>
    </row>
    <row r="408" spans="1:64" x14ac:dyDescent="0.2">
      <c r="A408" s="45">
        <v>199611</v>
      </c>
      <c r="B408">
        <f>'Q2 DATA 1965-2021'!Z391-'Q2 DATA 1965-2021'!AM391</f>
        <v>4.75</v>
      </c>
      <c r="C408" s="47">
        <v>6.25</v>
      </c>
      <c r="D408" s="47">
        <v>0.41</v>
      </c>
      <c r="P408" s="45">
        <v>199611</v>
      </c>
      <c r="Q408">
        <f>'Q2 DATA 1965-2021'!AA391-'Q2 DATA 1965-2021'!AM391</f>
        <v>7.08</v>
      </c>
      <c r="R408" s="47">
        <v>6.25</v>
      </c>
      <c r="S408" s="47">
        <v>0.41</v>
      </c>
      <c r="AE408" s="45">
        <v>199611</v>
      </c>
      <c r="AF408">
        <f>'Q2 DATA 1965-2021'!AB391-'Q2 DATA 1965-2021'!AM391</f>
        <v>6.29</v>
      </c>
      <c r="AG408" s="47">
        <v>6.25</v>
      </c>
      <c r="AH408" s="47">
        <v>0.41</v>
      </c>
      <c r="AT408" s="45">
        <v>199611</v>
      </c>
      <c r="AU408">
        <f>'Q2 DATA 1965-2021'!AC391-'Q2 DATA 1965-2021'!AM391</f>
        <v>8.33</v>
      </c>
      <c r="AV408" s="47">
        <v>6.25</v>
      </c>
      <c r="AW408" s="47">
        <v>0.41</v>
      </c>
      <c r="BI408" s="45">
        <v>199611</v>
      </c>
      <c r="BJ408">
        <f>'Q2 DATA 1965-2021'!AD391-'Q2 DATA 1965-2021'!AM391</f>
        <v>7.92</v>
      </c>
      <c r="BK408" s="47">
        <v>6.25</v>
      </c>
      <c r="BL408" s="47">
        <v>0.41</v>
      </c>
    </row>
    <row r="409" spans="1:64" x14ac:dyDescent="0.2">
      <c r="A409" s="45">
        <v>199612</v>
      </c>
      <c r="B409">
        <f>'Q2 DATA 1965-2021'!Z392-'Q2 DATA 1965-2021'!AM392</f>
        <v>-1.34</v>
      </c>
      <c r="C409" s="47">
        <v>-1.7</v>
      </c>
      <c r="D409" s="47">
        <v>0.46</v>
      </c>
      <c r="P409" s="45">
        <v>199612</v>
      </c>
      <c r="Q409">
        <f>'Q2 DATA 1965-2021'!AA392-'Q2 DATA 1965-2021'!AM392</f>
        <v>-3.09</v>
      </c>
      <c r="R409" s="47">
        <v>-1.7</v>
      </c>
      <c r="S409" s="47">
        <v>0.46</v>
      </c>
      <c r="AE409" s="45">
        <v>199612</v>
      </c>
      <c r="AF409">
        <f>'Q2 DATA 1965-2021'!AB392-'Q2 DATA 1965-2021'!AM392</f>
        <v>-0.7</v>
      </c>
      <c r="AG409" s="47">
        <v>-1.7</v>
      </c>
      <c r="AH409" s="47">
        <v>0.46</v>
      </c>
      <c r="AT409" s="45">
        <v>199612</v>
      </c>
      <c r="AU409">
        <f>'Q2 DATA 1965-2021'!AC392-'Q2 DATA 1965-2021'!AM392</f>
        <v>-1.05</v>
      </c>
      <c r="AV409" s="47">
        <v>-1.7</v>
      </c>
      <c r="AW409" s="47">
        <v>0.46</v>
      </c>
      <c r="BI409" s="45">
        <v>199612</v>
      </c>
      <c r="BJ409">
        <f>'Q2 DATA 1965-2021'!AD392-'Q2 DATA 1965-2021'!AM392</f>
        <v>-2.2400000000000002</v>
      </c>
      <c r="BK409" s="47">
        <v>-1.7</v>
      </c>
      <c r="BL409" s="47">
        <v>0.46</v>
      </c>
    </row>
    <row r="410" spans="1:64" x14ac:dyDescent="0.2">
      <c r="A410" s="45">
        <v>199701</v>
      </c>
      <c r="B410">
        <f>'Q2 DATA 1965-2021'!Z393-'Q2 DATA 1965-2021'!AM393</f>
        <v>4.2299999999999995</v>
      </c>
      <c r="C410" s="47">
        <v>4.99</v>
      </c>
      <c r="D410" s="47">
        <v>0.45</v>
      </c>
      <c r="P410" s="45">
        <v>199701</v>
      </c>
      <c r="Q410">
        <f>'Q2 DATA 1965-2021'!AA393-'Q2 DATA 1965-2021'!AM393</f>
        <v>6.0699999999999994</v>
      </c>
      <c r="R410" s="47">
        <v>4.99</v>
      </c>
      <c r="S410" s="47">
        <v>0.45</v>
      </c>
      <c r="AE410" s="45">
        <v>199701</v>
      </c>
      <c r="AF410">
        <f>'Q2 DATA 1965-2021'!AB393-'Q2 DATA 1965-2021'!AM393</f>
        <v>4.42</v>
      </c>
      <c r="AG410" s="47">
        <v>4.99</v>
      </c>
      <c r="AH410" s="47">
        <v>0.45</v>
      </c>
      <c r="AT410" s="45">
        <v>199701</v>
      </c>
      <c r="AU410">
        <f>'Q2 DATA 1965-2021'!AC393-'Q2 DATA 1965-2021'!AM393</f>
        <v>5.6099999999999994</v>
      </c>
      <c r="AV410" s="47">
        <v>4.99</v>
      </c>
      <c r="AW410" s="47">
        <v>0.45</v>
      </c>
      <c r="BI410" s="45">
        <v>199701</v>
      </c>
      <c r="BJ410">
        <f>'Q2 DATA 1965-2021'!AD393-'Q2 DATA 1965-2021'!AM393</f>
        <v>5.6099999999999994</v>
      </c>
      <c r="BK410" s="47">
        <v>4.99</v>
      </c>
      <c r="BL410" s="47">
        <v>0.45</v>
      </c>
    </row>
    <row r="411" spans="1:64" x14ac:dyDescent="0.2">
      <c r="A411" s="45">
        <v>199702</v>
      </c>
      <c r="B411">
        <f>'Q2 DATA 1965-2021'!Z394-'Q2 DATA 1965-2021'!AM394</f>
        <v>-2.93</v>
      </c>
      <c r="C411" s="47">
        <v>-0.49</v>
      </c>
      <c r="D411" s="47">
        <v>0.39</v>
      </c>
      <c r="P411" s="45">
        <v>199702</v>
      </c>
      <c r="Q411">
        <f>'Q2 DATA 1965-2021'!AA394-'Q2 DATA 1965-2021'!AM394</f>
        <v>0.20999999999999996</v>
      </c>
      <c r="R411" s="47">
        <v>-0.49</v>
      </c>
      <c r="S411" s="47">
        <v>0.39</v>
      </c>
      <c r="AE411" s="45">
        <v>199702</v>
      </c>
      <c r="AF411">
        <f>'Q2 DATA 1965-2021'!AB394-'Q2 DATA 1965-2021'!AM394</f>
        <v>2.13</v>
      </c>
      <c r="AG411" s="47">
        <v>-0.49</v>
      </c>
      <c r="AH411" s="47">
        <v>0.39</v>
      </c>
      <c r="AT411" s="45">
        <v>199702</v>
      </c>
      <c r="AU411">
        <f>'Q2 DATA 1965-2021'!AC394-'Q2 DATA 1965-2021'!AM394</f>
        <v>-0.30000000000000004</v>
      </c>
      <c r="AV411" s="47">
        <v>-0.49</v>
      </c>
      <c r="AW411" s="47">
        <v>0.39</v>
      </c>
      <c r="BI411" s="45">
        <v>199702</v>
      </c>
      <c r="BJ411">
        <f>'Q2 DATA 1965-2021'!AD394-'Q2 DATA 1965-2021'!AM394</f>
        <v>1.9899999999999998</v>
      </c>
      <c r="BK411" s="47">
        <v>-0.49</v>
      </c>
      <c r="BL411" s="47">
        <v>0.39</v>
      </c>
    </row>
    <row r="412" spans="1:64" x14ac:dyDescent="0.2">
      <c r="A412" s="45">
        <v>199703</v>
      </c>
      <c r="B412">
        <f>'Q2 DATA 1965-2021'!Z395-'Q2 DATA 1965-2021'!AM395</f>
        <v>-6.22</v>
      </c>
      <c r="C412" s="47">
        <v>-5.03</v>
      </c>
      <c r="D412" s="47">
        <v>0.43</v>
      </c>
      <c r="P412" s="45">
        <v>199703</v>
      </c>
      <c r="Q412">
        <f>'Q2 DATA 1965-2021'!AA395-'Q2 DATA 1965-2021'!AM395</f>
        <v>-4.1100000000000003</v>
      </c>
      <c r="R412" s="47">
        <v>-5.03</v>
      </c>
      <c r="S412" s="47">
        <v>0.43</v>
      </c>
      <c r="AE412" s="45">
        <v>199703</v>
      </c>
      <c r="AF412">
        <f>'Q2 DATA 1965-2021'!AB395-'Q2 DATA 1965-2021'!AM395</f>
        <v>-4.28</v>
      </c>
      <c r="AG412" s="47">
        <v>-5.03</v>
      </c>
      <c r="AH412" s="47">
        <v>0.43</v>
      </c>
      <c r="AT412" s="45">
        <v>199703</v>
      </c>
      <c r="AU412">
        <f>'Q2 DATA 1965-2021'!AC395-'Q2 DATA 1965-2021'!AM395</f>
        <v>-4.5</v>
      </c>
      <c r="AV412" s="47">
        <v>-5.03</v>
      </c>
      <c r="AW412" s="47">
        <v>0.43</v>
      </c>
      <c r="BI412" s="45">
        <v>199703</v>
      </c>
      <c r="BJ412">
        <f>'Q2 DATA 1965-2021'!AD395-'Q2 DATA 1965-2021'!AM395</f>
        <v>-5.4499999999999993</v>
      </c>
      <c r="BK412" s="47">
        <v>-5.03</v>
      </c>
      <c r="BL412" s="47">
        <v>0.43</v>
      </c>
    </row>
    <row r="413" spans="1:64" x14ac:dyDescent="0.2">
      <c r="A413" s="45">
        <v>199704</v>
      </c>
      <c r="B413">
        <f>'Q2 DATA 1965-2021'!Z396-'Q2 DATA 1965-2021'!AM396</f>
        <v>4.8600000000000003</v>
      </c>
      <c r="C413" s="47">
        <v>4.04</v>
      </c>
      <c r="D413" s="47">
        <v>0.43</v>
      </c>
      <c r="P413" s="45">
        <v>199704</v>
      </c>
      <c r="Q413">
        <f>'Q2 DATA 1965-2021'!AA396-'Q2 DATA 1965-2021'!AM396</f>
        <v>5.3100000000000005</v>
      </c>
      <c r="R413" s="47">
        <v>4.04</v>
      </c>
      <c r="S413" s="47">
        <v>0.43</v>
      </c>
      <c r="AE413" s="45">
        <v>199704</v>
      </c>
      <c r="AF413">
        <f>'Q2 DATA 1965-2021'!AB396-'Q2 DATA 1965-2021'!AM396</f>
        <v>3.5</v>
      </c>
      <c r="AG413" s="47">
        <v>4.04</v>
      </c>
      <c r="AH413" s="47">
        <v>0.43</v>
      </c>
      <c r="AT413" s="45">
        <v>199704</v>
      </c>
      <c r="AU413">
        <f>'Q2 DATA 1965-2021'!AC396-'Q2 DATA 1965-2021'!AM396</f>
        <v>4.8500000000000005</v>
      </c>
      <c r="AV413" s="47">
        <v>4.04</v>
      </c>
      <c r="AW413" s="47">
        <v>0.43</v>
      </c>
      <c r="BI413" s="45">
        <v>199704</v>
      </c>
      <c r="BJ413">
        <f>'Q2 DATA 1965-2021'!AD396-'Q2 DATA 1965-2021'!AM396</f>
        <v>3.8799999999999994</v>
      </c>
      <c r="BK413" s="47">
        <v>4.04</v>
      </c>
      <c r="BL413" s="47">
        <v>0.43</v>
      </c>
    </row>
    <row r="414" spans="1:64" x14ac:dyDescent="0.2">
      <c r="A414" s="45">
        <v>199705</v>
      </c>
      <c r="B414">
        <f>'Q2 DATA 1965-2021'!Z397-'Q2 DATA 1965-2021'!AM397</f>
        <v>9.01</v>
      </c>
      <c r="C414" s="47">
        <v>6.74</v>
      </c>
      <c r="D414" s="47">
        <v>0.49</v>
      </c>
      <c r="P414" s="45">
        <v>199705</v>
      </c>
      <c r="Q414">
        <f>'Q2 DATA 1965-2021'!AA397-'Q2 DATA 1965-2021'!AM397</f>
        <v>5.5299999999999994</v>
      </c>
      <c r="R414" s="47">
        <v>6.74</v>
      </c>
      <c r="S414" s="47">
        <v>0.49</v>
      </c>
      <c r="AE414" s="45">
        <v>199705</v>
      </c>
      <c r="AF414">
        <f>'Q2 DATA 1965-2021'!AB397-'Q2 DATA 1965-2021'!AM397</f>
        <v>6.1899999999999995</v>
      </c>
      <c r="AG414" s="47">
        <v>6.74</v>
      </c>
      <c r="AH414" s="47">
        <v>0.49</v>
      </c>
      <c r="AT414" s="45">
        <v>199705</v>
      </c>
      <c r="AU414">
        <f>'Q2 DATA 1965-2021'!AC397-'Q2 DATA 1965-2021'!AM397</f>
        <v>4.88</v>
      </c>
      <c r="AV414" s="47">
        <v>6.74</v>
      </c>
      <c r="AW414" s="47">
        <v>0.49</v>
      </c>
      <c r="BI414" s="45">
        <v>199705</v>
      </c>
      <c r="BJ414">
        <f>'Q2 DATA 1965-2021'!AD397-'Q2 DATA 1965-2021'!AM397</f>
        <v>5.1499999999999995</v>
      </c>
      <c r="BK414" s="47">
        <v>6.74</v>
      </c>
      <c r="BL414" s="47">
        <v>0.49</v>
      </c>
    </row>
    <row r="415" spans="1:64" x14ac:dyDescent="0.2">
      <c r="A415" s="45">
        <v>199706</v>
      </c>
      <c r="B415">
        <f>'Q2 DATA 1965-2021'!Z398-'Q2 DATA 1965-2021'!AM398</f>
        <v>2.04</v>
      </c>
      <c r="C415" s="47">
        <v>4.0999999999999996</v>
      </c>
      <c r="D415" s="47">
        <v>0.37</v>
      </c>
      <c r="P415" s="45">
        <v>199706</v>
      </c>
      <c r="Q415">
        <f>'Q2 DATA 1965-2021'!AA398-'Q2 DATA 1965-2021'!AM398</f>
        <v>5.52</v>
      </c>
      <c r="R415" s="47">
        <v>4.0999999999999996</v>
      </c>
      <c r="S415" s="47">
        <v>0.37</v>
      </c>
      <c r="AE415" s="45">
        <v>199706</v>
      </c>
      <c r="AF415">
        <f>'Q2 DATA 1965-2021'!AB398-'Q2 DATA 1965-2021'!AM398</f>
        <v>3.62</v>
      </c>
      <c r="AG415" s="47">
        <v>4.0999999999999996</v>
      </c>
      <c r="AH415" s="47">
        <v>0.37</v>
      </c>
      <c r="AT415" s="45">
        <v>199706</v>
      </c>
      <c r="AU415">
        <f>'Q2 DATA 1965-2021'!AC398-'Q2 DATA 1965-2021'!AM398</f>
        <v>4.24</v>
      </c>
      <c r="AV415" s="47">
        <v>4.0999999999999996</v>
      </c>
      <c r="AW415" s="47">
        <v>0.37</v>
      </c>
      <c r="BI415" s="45">
        <v>199706</v>
      </c>
      <c r="BJ415">
        <f>'Q2 DATA 1965-2021'!AD398-'Q2 DATA 1965-2021'!AM398</f>
        <v>3.4</v>
      </c>
      <c r="BK415" s="47">
        <v>4.0999999999999996</v>
      </c>
      <c r="BL415" s="47">
        <v>0.37</v>
      </c>
    </row>
    <row r="416" spans="1:64" x14ac:dyDescent="0.2">
      <c r="A416" s="45">
        <v>199707</v>
      </c>
      <c r="B416">
        <f>'Q2 DATA 1965-2021'!Z399-'Q2 DATA 1965-2021'!AM399</f>
        <v>7.5</v>
      </c>
      <c r="C416" s="47">
        <v>7.33</v>
      </c>
      <c r="D416" s="47">
        <v>0.43</v>
      </c>
      <c r="P416" s="45">
        <v>199707</v>
      </c>
      <c r="Q416">
        <f>'Q2 DATA 1965-2021'!AA399-'Q2 DATA 1965-2021'!AM399</f>
        <v>6.91</v>
      </c>
      <c r="R416" s="47">
        <v>7.33</v>
      </c>
      <c r="S416" s="47">
        <v>0.43</v>
      </c>
      <c r="AE416" s="45">
        <v>199707</v>
      </c>
      <c r="AF416">
        <f>'Q2 DATA 1965-2021'!AB399-'Q2 DATA 1965-2021'!AM399</f>
        <v>6.34</v>
      </c>
      <c r="AG416" s="47">
        <v>7.33</v>
      </c>
      <c r="AH416" s="47">
        <v>0.43</v>
      </c>
      <c r="AT416" s="45">
        <v>199707</v>
      </c>
      <c r="AU416">
        <f>'Q2 DATA 1965-2021'!AC399-'Q2 DATA 1965-2021'!AM399</f>
        <v>7.7100000000000009</v>
      </c>
      <c r="AV416" s="47">
        <v>7.33</v>
      </c>
      <c r="AW416" s="47">
        <v>0.43</v>
      </c>
      <c r="BI416" s="45">
        <v>199707</v>
      </c>
      <c r="BJ416">
        <f>'Q2 DATA 1965-2021'!AD399-'Q2 DATA 1965-2021'!AM399</f>
        <v>8.9500000000000011</v>
      </c>
      <c r="BK416" s="47">
        <v>7.33</v>
      </c>
      <c r="BL416" s="47">
        <v>0.43</v>
      </c>
    </row>
    <row r="417" spans="1:64" x14ac:dyDescent="0.2">
      <c r="A417" s="45">
        <v>199708</v>
      </c>
      <c r="B417">
        <f>'Q2 DATA 1965-2021'!Z400-'Q2 DATA 1965-2021'!AM400</f>
        <v>-5.17</v>
      </c>
      <c r="C417" s="47">
        <v>-4.1500000000000004</v>
      </c>
      <c r="D417" s="47">
        <v>0.41</v>
      </c>
      <c r="P417" s="45">
        <v>199708</v>
      </c>
      <c r="Q417">
        <f>'Q2 DATA 1965-2021'!AA400-'Q2 DATA 1965-2021'!AM400</f>
        <v>-5.8900000000000006</v>
      </c>
      <c r="R417" s="47">
        <v>-4.1500000000000004</v>
      </c>
      <c r="S417" s="47">
        <v>0.41</v>
      </c>
      <c r="AE417" s="45">
        <v>199708</v>
      </c>
      <c r="AF417">
        <f>'Q2 DATA 1965-2021'!AB400-'Q2 DATA 1965-2021'!AM400</f>
        <v>-3.69</v>
      </c>
      <c r="AG417" s="47">
        <v>-4.1500000000000004</v>
      </c>
      <c r="AH417" s="47">
        <v>0.41</v>
      </c>
      <c r="AT417" s="45">
        <v>199708</v>
      </c>
      <c r="AU417">
        <f>'Q2 DATA 1965-2021'!AC400-'Q2 DATA 1965-2021'!AM400</f>
        <v>-3.91</v>
      </c>
      <c r="AV417" s="47">
        <v>-4.1500000000000004</v>
      </c>
      <c r="AW417" s="47">
        <v>0.41</v>
      </c>
      <c r="BI417" s="45">
        <v>199708</v>
      </c>
      <c r="BJ417">
        <f>'Q2 DATA 1965-2021'!AD400-'Q2 DATA 1965-2021'!AM400</f>
        <v>-1.99</v>
      </c>
      <c r="BK417" s="47">
        <v>-4.1500000000000004</v>
      </c>
      <c r="BL417" s="47">
        <v>0.41</v>
      </c>
    </row>
    <row r="418" spans="1:64" x14ac:dyDescent="0.2">
      <c r="A418" s="45">
        <v>199709</v>
      </c>
      <c r="B418">
        <f>'Q2 DATA 1965-2021'!Z401-'Q2 DATA 1965-2021'!AM401</f>
        <v>4.1099999999999994</v>
      </c>
      <c r="C418" s="47">
        <v>5.35</v>
      </c>
      <c r="D418" s="47">
        <v>0.44</v>
      </c>
      <c r="P418" s="45">
        <v>199709</v>
      </c>
      <c r="Q418">
        <f>'Q2 DATA 1965-2021'!AA401-'Q2 DATA 1965-2021'!AM401</f>
        <v>4.92</v>
      </c>
      <c r="R418" s="47">
        <v>5.35</v>
      </c>
      <c r="S418" s="47">
        <v>0.44</v>
      </c>
      <c r="AE418" s="45">
        <v>199709</v>
      </c>
      <c r="AF418">
        <f>'Q2 DATA 1965-2021'!AB401-'Q2 DATA 1965-2021'!AM401</f>
        <v>5.01</v>
      </c>
      <c r="AG418" s="47">
        <v>5.35</v>
      </c>
      <c r="AH418" s="47">
        <v>0.44</v>
      </c>
      <c r="AT418" s="45">
        <v>199709</v>
      </c>
      <c r="AU418">
        <f>'Q2 DATA 1965-2021'!AC401-'Q2 DATA 1965-2021'!AM401</f>
        <v>6.34</v>
      </c>
      <c r="AV418" s="47">
        <v>5.35</v>
      </c>
      <c r="AW418" s="47">
        <v>0.44</v>
      </c>
      <c r="BI418" s="45">
        <v>199709</v>
      </c>
      <c r="BJ418">
        <f>'Q2 DATA 1965-2021'!AD401-'Q2 DATA 1965-2021'!AM401</f>
        <v>6.0799999999999992</v>
      </c>
      <c r="BK418" s="47">
        <v>5.35</v>
      </c>
      <c r="BL418" s="47">
        <v>0.44</v>
      </c>
    </row>
    <row r="419" spans="1:64" x14ac:dyDescent="0.2">
      <c r="A419" s="45">
        <v>199710</v>
      </c>
      <c r="B419">
        <f>'Q2 DATA 1965-2021'!Z402-'Q2 DATA 1965-2021'!AM402</f>
        <v>-3.92</v>
      </c>
      <c r="C419" s="47">
        <v>-3.8</v>
      </c>
      <c r="D419" s="47">
        <v>0.42</v>
      </c>
      <c r="P419" s="45">
        <v>199710</v>
      </c>
      <c r="Q419">
        <f>'Q2 DATA 1965-2021'!AA402-'Q2 DATA 1965-2021'!AM402</f>
        <v>-4.2300000000000004</v>
      </c>
      <c r="R419" s="47">
        <v>-3.8</v>
      </c>
      <c r="S419" s="47">
        <v>0.42</v>
      </c>
      <c r="AE419" s="45">
        <v>199710</v>
      </c>
      <c r="AF419">
        <f>'Q2 DATA 1965-2021'!AB402-'Q2 DATA 1965-2021'!AM402</f>
        <v>-3.66</v>
      </c>
      <c r="AG419" s="47">
        <v>-3.8</v>
      </c>
      <c r="AH419" s="47">
        <v>0.42</v>
      </c>
      <c r="AT419" s="45">
        <v>199710</v>
      </c>
      <c r="AU419">
        <f>'Q2 DATA 1965-2021'!AC402-'Q2 DATA 1965-2021'!AM402</f>
        <v>-2.35</v>
      </c>
      <c r="AV419" s="47">
        <v>-3.8</v>
      </c>
      <c r="AW419" s="47">
        <v>0.42</v>
      </c>
      <c r="BI419" s="45">
        <v>199710</v>
      </c>
      <c r="BJ419">
        <f>'Q2 DATA 1965-2021'!AD402-'Q2 DATA 1965-2021'!AM402</f>
        <v>-4.37</v>
      </c>
      <c r="BK419" s="47">
        <v>-3.8</v>
      </c>
      <c r="BL419" s="47">
        <v>0.42</v>
      </c>
    </row>
    <row r="420" spans="1:64" x14ac:dyDescent="0.2">
      <c r="A420" s="45">
        <v>199711</v>
      </c>
      <c r="B420">
        <f>'Q2 DATA 1965-2021'!Z403-'Q2 DATA 1965-2021'!AM403</f>
        <v>2.38</v>
      </c>
      <c r="C420" s="47">
        <v>2.98</v>
      </c>
      <c r="D420" s="47">
        <v>0.39</v>
      </c>
      <c r="P420" s="45">
        <v>199711</v>
      </c>
      <c r="Q420">
        <f>'Q2 DATA 1965-2021'!AA403-'Q2 DATA 1965-2021'!AM403</f>
        <v>4.2200000000000006</v>
      </c>
      <c r="R420" s="47">
        <v>2.98</v>
      </c>
      <c r="S420" s="47">
        <v>0.39</v>
      </c>
      <c r="AE420" s="45">
        <v>199711</v>
      </c>
      <c r="AF420">
        <f>'Q2 DATA 1965-2021'!AB403-'Q2 DATA 1965-2021'!AM403</f>
        <v>4.1800000000000006</v>
      </c>
      <c r="AG420" s="47">
        <v>2.98</v>
      </c>
      <c r="AH420" s="47">
        <v>0.39</v>
      </c>
      <c r="AT420" s="45">
        <v>199711</v>
      </c>
      <c r="AU420">
        <f>'Q2 DATA 1965-2021'!AC403-'Q2 DATA 1965-2021'!AM403</f>
        <v>4.1500000000000004</v>
      </c>
      <c r="AV420" s="47">
        <v>2.98</v>
      </c>
      <c r="AW420" s="47">
        <v>0.39</v>
      </c>
      <c r="BI420" s="45">
        <v>199711</v>
      </c>
      <c r="BJ420">
        <f>'Q2 DATA 1965-2021'!AD403-'Q2 DATA 1965-2021'!AM403</f>
        <v>1.19</v>
      </c>
      <c r="BK420" s="47">
        <v>2.98</v>
      </c>
      <c r="BL420" s="47">
        <v>0.39</v>
      </c>
    </row>
    <row r="421" spans="1:64" x14ac:dyDescent="0.2">
      <c r="A421" s="45">
        <v>199712</v>
      </c>
      <c r="B421">
        <f>'Q2 DATA 1965-2021'!Z404-'Q2 DATA 1965-2021'!AM404</f>
        <v>-1.01</v>
      </c>
      <c r="C421" s="47">
        <v>1.32</v>
      </c>
      <c r="D421" s="47">
        <v>0.48</v>
      </c>
      <c r="P421" s="45">
        <v>199712</v>
      </c>
      <c r="Q421">
        <f>'Q2 DATA 1965-2021'!AA404-'Q2 DATA 1965-2021'!AM404</f>
        <v>1.02</v>
      </c>
      <c r="R421" s="47">
        <v>1.32</v>
      </c>
      <c r="S421" s="47">
        <v>0.48</v>
      </c>
      <c r="AE421" s="45">
        <v>199712</v>
      </c>
      <c r="AF421">
        <f>'Q2 DATA 1965-2021'!AB404-'Q2 DATA 1965-2021'!AM404</f>
        <v>1.75</v>
      </c>
      <c r="AG421" s="47">
        <v>1.32</v>
      </c>
      <c r="AH421" s="47">
        <v>0.48</v>
      </c>
      <c r="AT421" s="45">
        <v>199712</v>
      </c>
      <c r="AU421">
        <f>'Q2 DATA 1965-2021'!AC404-'Q2 DATA 1965-2021'!AM404</f>
        <v>3.8800000000000003</v>
      </c>
      <c r="AV421" s="47">
        <v>1.32</v>
      </c>
      <c r="AW421" s="47">
        <v>0.48</v>
      </c>
      <c r="BI421" s="45">
        <v>199712</v>
      </c>
      <c r="BJ421">
        <f>'Q2 DATA 1965-2021'!AD404-'Q2 DATA 1965-2021'!AM404</f>
        <v>3.9899999999999998</v>
      </c>
      <c r="BK421" s="47">
        <v>1.32</v>
      </c>
      <c r="BL421" s="47">
        <v>0.48</v>
      </c>
    </row>
    <row r="422" spans="1:64" x14ac:dyDescent="0.2">
      <c r="A422" s="45">
        <v>199801</v>
      </c>
      <c r="B422">
        <f>'Q2 DATA 1965-2021'!Z405-'Q2 DATA 1965-2021'!AM405</f>
        <v>1.56</v>
      </c>
      <c r="C422" s="47">
        <v>0.15</v>
      </c>
      <c r="D422" s="47">
        <v>0.43</v>
      </c>
      <c r="P422" s="45">
        <v>199801</v>
      </c>
      <c r="Q422">
        <f>'Q2 DATA 1965-2021'!AA405-'Q2 DATA 1965-2021'!AM405</f>
        <v>2.59</v>
      </c>
      <c r="R422" s="47">
        <v>0.15</v>
      </c>
      <c r="S422" s="47">
        <v>0.43</v>
      </c>
      <c r="AE422" s="45">
        <v>199801</v>
      </c>
      <c r="AF422">
        <f>'Q2 DATA 1965-2021'!AB405-'Q2 DATA 1965-2021'!AM405</f>
        <v>-1.2</v>
      </c>
      <c r="AG422" s="47">
        <v>0.15</v>
      </c>
      <c r="AH422" s="47">
        <v>0.43</v>
      </c>
      <c r="AT422" s="45">
        <v>199801</v>
      </c>
      <c r="AU422">
        <f>'Q2 DATA 1965-2021'!AC405-'Q2 DATA 1965-2021'!AM405</f>
        <v>-2.64</v>
      </c>
      <c r="AV422" s="47">
        <v>0.15</v>
      </c>
      <c r="AW422" s="47">
        <v>0.43</v>
      </c>
      <c r="BI422" s="45">
        <v>199801</v>
      </c>
      <c r="BJ422">
        <f>'Q2 DATA 1965-2021'!AD405-'Q2 DATA 1965-2021'!AM405</f>
        <v>-1.91</v>
      </c>
      <c r="BK422" s="47">
        <v>0.15</v>
      </c>
      <c r="BL422" s="47">
        <v>0.43</v>
      </c>
    </row>
    <row r="423" spans="1:64" x14ac:dyDescent="0.2">
      <c r="A423" s="45">
        <v>199802</v>
      </c>
      <c r="B423">
        <f>'Q2 DATA 1965-2021'!Z406-'Q2 DATA 1965-2021'!AM406</f>
        <v>8.94</v>
      </c>
      <c r="C423" s="47">
        <v>7.04</v>
      </c>
      <c r="D423" s="47">
        <v>0.39</v>
      </c>
      <c r="P423" s="45">
        <v>199802</v>
      </c>
      <c r="Q423">
        <f>'Q2 DATA 1965-2021'!AA406-'Q2 DATA 1965-2021'!AM406</f>
        <v>6.1800000000000006</v>
      </c>
      <c r="R423" s="47">
        <v>7.04</v>
      </c>
      <c r="S423" s="47">
        <v>0.39</v>
      </c>
      <c r="AE423" s="45">
        <v>199802</v>
      </c>
      <c r="AF423">
        <f>'Q2 DATA 1965-2021'!AB406-'Q2 DATA 1965-2021'!AM406</f>
        <v>6.2</v>
      </c>
      <c r="AG423" s="47">
        <v>7.04</v>
      </c>
      <c r="AH423" s="47">
        <v>0.39</v>
      </c>
      <c r="AT423" s="45">
        <v>199802</v>
      </c>
      <c r="AU423">
        <f>'Q2 DATA 1965-2021'!AC406-'Q2 DATA 1965-2021'!AM406</f>
        <v>6.65</v>
      </c>
      <c r="AV423" s="47">
        <v>7.04</v>
      </c>
      <c r="AW423" s="47">
        <v>0.39</v>
      </c>
      <c r="BI423" s="45">
        <v>199802</v>
      </c>
      <c r="BJ423">
        <f>'Q2 DATA 1965-2021'!AD406-'Q2 DATA 1965-2021'!AM406</f>
        <v>8.61</v>
      </c>
      <c r="BK423" s="47">
        <v>7.04</v>
      </c>
      <c r="BL423" s="47">
        <v>0.39</v>
      </c>
    </row>
    <row r="424" spans="1:64" x14ac:dyDescent="0.2">
      <c r="A424" s="45">
        <v>199803</v>
      </c>
      <c r="B424">
        <f>'Q2 DATA 1965-2021'!Z407-'Q2 DATA 1965-2021'!AM407</f>
        <v>6.66</v>
      </c>
      <c r="C424" s="47">
        <v>4.76</v>
      </c>
      <c r="D424" s="47">
        <v>0.39</v>
      </c>
      <c r="P424" s="45">
        <v>199803</v>
      </c>
      <c r="Q424">
        <f>'Q2 DATA 1965-2021'!AA407-'Q2 DATA 1965-2021'!AM407</f>
        <v>2.06</v>
      </c>
      <c r="R424" s="47">
        <v>4.76</v>
      </c>
      <c r="S424" s="47">
        <v>0.39</v>
      </c>
      <c r="AE424" s="45">
        <v>199803</v>
      </c>
      <c r="AF424">
        <f>'Q2 DATA 1965-2021'!AB407-'Q2 DATA 1965-2021'!AM407</f>
        <v>4.5100000000000007</v>
      </c>
      <c r="AG424" s="47">
        <v>4.76</v>
      </c>
      <c r="AH424" s="47">
        <v>0.39</v>
      </c>
      <c r="AT424" s="45">
        <v>199803</v>
      </c>
      <c r="AU424">
        <f>'Q2 DATA 1965-2021'!AC407-'Q2 DATA 1965-2021'!AM407</f>
        <v>5.8500000000000005</v>
      </c>
      <c r="AV424" s="47">
        <v>4.76</v>
      </c>
      <c r="AW424" s="47">
        <v>0.39</v>
      </c>
      <c r="BI424" s="45">
        <v>199803</v>
      </c>
      <c r="BJ424">
        <f>'Q2 DATA 1965-2021'!AD407-'Q2 DATA 1965-2021'!AM407</f>
        <v>5.5900000000000007</v>
      </c>
      <c r="BK424" s="47">
        <v>4.76</v>
      </c>
      <c r="BL424" s="47">
        <v>0.39</v>
      </c>
    </row>
    <row r="425" spans="1:64" x14ac:dyDescent="0.2">
      <c r="A425" s="45">
        <v>199804</v>
      </c>
      <c r="B425">
        <f>'Q2 DATA 1965-2021'!Z408-'Q2 DATA 1965-2021'!AM408</f>
        <v>1.51</v>
      </c>
      <c r="C425" s="47">
        <v>0.73</v>
      </c>
      <c r="D425" s="47">
        <v>0.43</v>
      </c>
      <c r="P425" s="45">
        <v>199804</v>
      </c>
      <c r="Q425">
        <f>'Q2 DATA 1965-2021'!AA408-'Q2 DATA 1965-2021'!AM408</f>
        <v>0.76</v>
      </c>
      <c r="R425" s="47">
        <v>0.73</v>
      </c>
      <c r="S425" s="47">
        <v>0.43</v>
      </c>
      <c r="AE425" s="45">
        <v>199804</v>
      </c>
      <c r="AF425">
        <f>'Q2 DATA 1965-2021'!AB408-'Q2 DATA 1965-2021'!AM408</f>
        <v>0.39999999999999997</v>
      </c>
      <c r="AG425" s="47">
        <v>0.73</v>
      </c>
      <c r="AH425" s="47">
        <v>0.43</v>
      </c>
      <c r="AT425" s="45">
        <v>199804</v>
      </c>
      <c r="AU425">
        <f>'Q2 DATA 1965-2021'!AC408-'Q2 DATA 1965-2021'!AM408</f>
        <v>-0.39</v>
      </c>
      <c r="AV425" s="47">
        <v>0.73</v>
      </c>
      <c r="AW425" s="47">
        <v>0.43</v>
      </c>
      <c r="BI425" s="45">
        <v>199804</v>
      </c>
      <c r="BJ425">
        <f>'Q2 DATA 1965-2021'!AD408-'Q2 DATA 1965-2021'!AM408</f>
        <v>1.31</v>
      </c>
      <c r="BK425" s="47">
        <v>0.73</v>
      </c>
      <c r="BL425" s="47">
        <v>0.43</v>
      </c>
    </row>
    <row r="426" spans="1:64" x14ac:dyDescent="0.2">
      <c r="A426" s="45">
        <v>199805</v>
      </c>
      <c r="B426">
        <f>'Q2 DATA 1965-2021'!Z409-'Q2 DATA 1965-2021'!AM409</f>
        <v>-3.87</v>
      </c>
      <c r="C426" s="47">
        <v>-3.07</v>
      </c>
      <c r="D426" s="47">
        <v>0.4</v>
      </c>
      <c r="P426" s="45">
        <v>199805</v>
      </c>
      <c r="Q426">
        <f>'Q2 DATA 1965-2021'!AA409-'Q2 DATA 1965-2021'!AM409</f>
        <v>-2.88</v>
      </c>
      <c r="R426" s="47">
        <v>-3.07</v>
      </c>
      <c r="S426" s="47">
        <v>0.4</v>
      </c>
      <c r="AE426" s="45">
        <v>199805</v>
      </c>
      <c r="AF426">
        <f>'Q2 DATA 1965-2021'!AB409-'Q2 DATA 1965-2021'!AM409</f>
        <v>-2.0699999999999998</v>
      </c>
      <c r="AG426" s="47">
        <v>-3.07</v>
      </c>
      <c r="AH426" s="47">
        <v>0.4</v>
      </c>
      <c r="AT426" s="45">
        <v>199805</v>
      </c>
      <c r="AU426">
        <f>'Q2 DATA 1965-2021'!AC409-'Q2 DATA 1965-2021'!AM409</f>
        <v>-2.6</v>
      </c>
      <c r="AV426" s="47">
        <v>-3.07</v>
      </c>
      <c r="AW426" s="47">
        <v>0.4</v>
      </c>
      <c r="BI426" s="45">
        <v>199805</v>
      </c>
      <c r="BJ426">
        <f>'Q2 DATA 1965-2021'!AD409-'Q2 DATA 1965-2021'!AM409</f>
        <v>-0.15000000000000002</v>
      </c>
      <c r="BK426" s="47">
        <v>-3.07</v>
      </c>
      <c r="BL426" s="47">
        <v>0.4</v>
      </c>
    </row>
    <row r="427" spans="1:64" x14ac:dyDescent="0.2">
      <c r="A427" s="45">
        <v>199806</v>
      </c>
      <c r="B427">
        <f>'Q2 DATA 1965-2021'!Z410-'Q2 DATA 1965-2021'!AM410</f>
        <v>6.52</v>
      </c>
      <c r="C427" s="47">
        <v>3.18</v>
      </c>
      <c r="D427" s="47">
        <v>0.41</v>
      </c>
      <c r="P427" s="45">
        <v>199806</v>
      </c>
      <c r="Q427">
        <f>'Q2 DATA 1965-2021'!AA410-'Q2 DATA 1965-2021'!AM410</f>
        <v>4.05</v>
      </c>
      <c r="R427" s="47">
        <v>3.18</v>
      </c>
      <c r="S427" s="47">
        <v>0.41</v>
      </c>
      <c r="AE427" s="45">
        <v>199806</v>
      </c>
      <c r="AF427">
        <f>'Q2 DATA 1965-2021'!AB410-'Q2 DATA 1965-2021'!AM410</f>
        <v>1.91</v>
      </c>
      <c r="AG427" s="47">
        <v>3.18</v>
      </c>
      <c r="AH427" s="47">
        <v>0.41</v>
      </c>
      <c r="AT427" s="45">
        <v>199806</v>
      </c>
      <c r="AU427">
        <f>'Q2 DATA 1965-2021'!AC410-'Q2 DATA 1965-2021'!AM410</f>
        <v>-9.9999999999999978E-2</v>
      </c>
      <c r="AV427" s="47">
        <v>3.18</v>
      </c>
      <c r="AW427" s="47">
        <v>0.41</v>
      </c>
      <c r="BI427" s="45">
        <v>199806</v>
      </c>
      <c r="BJ427">
        <f>'Q2 DATA 1965-2021'!AD410-'Q2 DATA 1965-2021'!AM410</f>
        <v>1.97</v>
      </c>
      <c r="BK427" s="47">
        <v>3.18</v>
      </c>
      <c r="BL427" s="47">
        <v>0.41</v>
      </c>
    </row>
    <row r="428" spans="1:64" x14ac:dyDescent="0.2">
      <c r="A428" s="45">
        <v>199807</v>
      </c>
      <c r="B428">
        <f>'Q2 DATA 1965-2021'!Z411-'Q2 DATA 1965-2021'!AM411</f>
        <v>-2.4299999999999997</v>
      </c>
      <c r="C428" s="47">
        <v>-2.46</v>
      </c>
      <c r="D428" s="47">
        <v>0.4</v>
      </c>
      <c r="P428" s="45">
        <v>199807</v>
      </c>
      <c r="Q428">
        <f>'Q2 DATA 1965-2021'!AA411-'Q2 DATA 1965-2021'!AM411</f>
        <v>-2.9299999999999997</v>
      </c>
      <c r="R428" s="47">
        <v>-2.46</v>
      </c>
      <c r="S428" s="47">
        <v>0.4</v>
      </c>
      <c r="AE428" s="45">
        <v>199807</v>
      </c>
      <c r="AF428">
        <f>'Q2 DATA 1965-2021'!AB411-'Q2 DATA 1965-2021'!AM411</f>
        <v>-1.69</v>
      </c>
      <c r="AG428" s="47">
        <v>-2.46</v>
      </c>
      <c r="AH428" s="47">
        <v>0.4</v>
      </c>
      <c r="AT428" s="45">
        <v>199807</v>
      </c>
      <c r="AU428">
        <f>'Q2 DATA 1965-2021'!AC411-'Q2 DATA 1965-2021'!AM411</f>
        <v>-0.69</v>
      </c>
      <c r="AV428" s="47">
        <v>-2.46</v>
      </c>
      <c r="AW428" s="47">
        <v>0.4</v>
      </c>
      <c r="BI428" s="45">
        <v>199807</v>
      </c>
      <c r="BJ428">
        <f>'Q2 DATA 1965-2021'!AD411-'Q2 DATA 1965-2021'!AM411</f>
        <v>-3.9299999999999997</v>
      </c>
      <c r="BK428" s="47">
        <v>-2.46</v>
      </c>
      <c r="BL428" s="47">
        <v>0.4</v>
      </c>
    </row>
    <row r="429" spans="1:64" x14ac:dyDescent="0.2">
      <c r="A429" s="45">
        <v>199808</v>
      </c>
      <c r="B429">
        <f>'Q2 DATA 1965-2021'!Z412-'Q2 DATA 1965-2021'!AM412</f>
        <v>-16.649999999999999</v>
      </c>
      <c r="C429" s="47">
        <v>-16.079999999999998</v>
      </c>
      <c r="D429" s="47">
        <v>0.43</v>
      </c>
      <c r="P429" s="45">
        <v>199808</v>
      </c>
      <c r="Q429">
        <f>'Q2 DATA 1965-2021'!AA412-'Q2 DATA 1965-2021'!AM412</f>
        <v>-13.799999999999999</v>
      </c>
      <c r="R429" s="47">
        <v>-16.079999999999998</v>
      </c>
      <c r="S429" s="47">
        <v>0.43</v>
      </c>
      <c r="AE429" s="45">
        <v>199808</v>
      </c>
      <c r="AF429">
        <f>'Q2 DATA 1965-2021'!AB412-'Q2 DATA 1965-2021'!AM412</f>
        <v>-13.33</v>
      </c>
      <c r="AG429" s="47">
        <v>-16.079999999999998</v>
      </c>
      <c r="AH429" s="47">
        <v>0.43</v>
      </c>
      <c r="AT429" s="45">
        <v>199808</v>
      </c>
      <c r="AU429">
        <f>'Q2 DATA 1965-2021'!AC412-'Q2 DATA 1965-2021'!AM412</f>
        <v>-16.060000000000002</v>
      </c>
      <c r="AV429" s="47">
        <v>-16.079999999999998</v>
      </c>
      <c r="AW429" s="47">
        <v>0.43</v>
      </c>
      <c r="BI429" s="45">
        <v>199808</v>
      </c>
      <c r="BJ429">
        <f>'Q2 DATA 1965-2021'!AD412-'Q2 DATA 1965-2021'!AM412</f>
        <v>-19.86</v>
      </c>
      <c r="BK429" s="47">
        <v>-16.079999999999998</v>
      </c>
      <c r="BL429" s="47">
        <v>0.43</v>
      </c>
    </row>
    <row r="430" spans="1:64" x14ac:dyDescent="0.2">
      <c r="A430" s="45">
        <v>199809</v>
      </c>
      <c r="B430">
        <f>'Q2 DATA 1965-2021'!Z413-'Q2 DATA 1965-2021'!AM413</f>
        <v>6.46</v>
      </c>
      <c r="C430" s="47">
        <v>6.15</v>
      </c>
      <c r="D430" s="47">
        <v>0.46</v>
      </c>
      <c r="P430" s="45">
        <v>199809</v>
      </c>
      <c r="Q430">
        <f>'Q2 DATA 1965-2021'!AA413-'Q2 DATA 1965-2021'!AM413</f>
        <v>6</v>
      </c>
      <c r="R430" s="47">
        <v>6.15</v>
      </c>
      <c r="S430" s="47">
        <v>0.46</v>
      </c>
      <c r="AE430" s="45">
        <v>199809</v>
      </c>
      <c r="AF430">
        <f>'Q2 DATA 1965-2021'!AB413-'Q2 DATA 1965-2021'!AM413</f>
        <v>5.9</v>
      </c>
      <c r="AG430" s="47">
        <v>6.15</v>
      </c>
      <c r="AH430" s="47">
        <v>0.46</v>
      </c>
      <c r="AT430" s="45">
        <v>199809</v>
      </c>
      <c r="AU430">
        <f>'Q2 DATA 1965-2021'!AC413-'Q2 DATA 1965-2021'!AM413</f>
        <v>5.83</v>
      </c>
      <c r="AV430" s="47">
        <v>6.15</v>
      </c>
      <c r="AW430" s="47">
        <v>0.46</v>
      </c>
      <c r="BI430" s="45">
        <v>199809</v>
      </c>
      <c r="BJ430">
        <f>'Q2 DATA 1965-2021'!AD413-'Q2 DATA 1965-2021'!AM413</f>
        <v>-0.23</v>
      </c>
      <c r="BK430" s="47">
        <v>6.15</v>
      </c>
      <c r="BL430" s="47">
        <v>0.46</v>
      </c>
    </row>
    <row r="431" spans="1:64" x14ac:dyDescent="0.2">
      <c r="A431" s="45">
        <v>199810</v>
      </c>
      <c r="B431">
        <f>'Q2 DATA 1965-2021'!Z414-'Q2 DATA 1965-2021'!AM414</f>
        <v>6.0299999999999994</v>
      </c>
      <c r="C431" s="47">
        <v>7.13</v>
      </c>
      <c r="D431" s="47">
        <v>0.32</v>
      </c>
      <c r="P431" s="45">
        <v>199810</v>
      </c>
      <c r="Q431">
        <f>'Q2 DATA 1965-2021'!AA414-'Q2 DATA 1965-2021'!AM414</f>
        <v>8.61</v>
      </c>
      <c r="R431" s="47">
        <v>7.13</v>
      </c>
      <c r="S431" s="47">
        <v>0.32</v>
      </c>
      <c r="AE431" s="45">
        <v>199810</v>
      </c>
      <c r="AF431">
        <f>'Q2 DATA 1965-2021'!AB414-'Q2 DATA 1965-2021'!AM414</f>
        <v>7.46</v>
      </c>
      <c r="AG431" s="47">
        <v>7.13</v>
      </c>
      <c r="AH431" s="47">
        <v>0.32</v>
      </c>
      <c r="AT431" s="45">
        <v>199810</v>
      </c>
      <c r="AU431">
        <f>'Q2 DATA 1965-2021'!AC414-'Q2 DATA 1965-2021'!AM414</f>
        <v>6.17</v>
      </c>
      <c r="AV431" s="47">
        <v>7.13</v>
      </c>
      <c r="AW431" s="47">
        <v>0.32</v>
      </c>
      <c r="BI431" s="45">
        <v>199810</v>
      </c>
      <c r="BJ431">
        <f>'Q2 DATA 1965-2021'!AD414-'Q2 DATA 1965-2021'!AM414</f>
        <v>9.4599999999999991</v>
      </c>
      <c r="BK431" s="47">
        <v>7.13</v>
      </c>
      <c r="BL431" s="47">
        <v>0.32</v>
      </c>
    </row>
    <row r="432" spans="1:64" x14ac:dyDescent="0.2">
      <c r="A432" s="45">
        <v>199811</v>
      </c>
      <c r="B432">
        <f>'Q2 DATA 1965-2021'!Z415-'Q2 DATA 1965-2021'!AM415</f>
        <v>6.23</v>
      </c>
      <c r="C432" s="47">
        <v>6.1</v>
      </c>
      <c r="D432" s="47">
        <v>0.31</v>
      </c>
      <c r="P432" s="45">
        <v>199811</v>
      </c>
      <c r="Q432">
        <f>'Q2 DATA 1965-2021'!AA415-'Q2 DATA 1965-2021'!AM415</f>
        <v>5.29</v>
      </c>
      <c r="R432" s="47">
        <v>6.1</v>
      </c>
      <c r="S432" s="47">
        <v>0.31</v>
      </c>
      <c r="AE432" s="45">
        <v>199811</v>
      </c>
      <c r="AF432">
        <f>'Q2 DATA 1965-2021'!AB415-'Q2 DATA 1965-2021'!AM415</f>
        <v>5.73</v>
      </c>
      <c r="AG432" s="47">
        <v>6.1</v>
      </c>
      <c r="AH432" s="47">
        <v>0.31</v>
      </c>
      <c r="AT432" s="45">
        <v>199811</v>
      </c>
      <c r="AU432">
        <f>'Q2 DATA 1965-2021'!AC415-'Q2 DATA 1965-2021'!AM415</f>
        <v>6.8800000000000008</v>
      </c>
      <c r="AV432" s="47">
        <v>6.1</v>
      </c>
      <c r="AW432" s="47">
        <v>0.31</v>
      </c>
      <c r="BI432" s="45">
        <v>199811</v>
      </c>
      <c r="BJ432">
        <f>'Q2 DATA 1965-2021'!AD415-'Q2 DATA 1965-2021'!AM415</f>
        <v>5.2</v>
      </c>
      <c r="BK432" s="47">
        <v>6.1</v>
      </c>
      <c r="BL432" s="47">
        <v>0.31</v>
      </c>
    </row>
    <row r="433" spans="1:64" x14ac:dyDescent="0.2">
      <c r="A433" s="45">
        <v>199812</v>
      </c>
      <c r="B433">
        <f>'Q2 DATA 1965-2021'!Z416-'Q2 DATA 1965-2021'!AM416</f>
        <v>8.94</v>
      </c>
      <c r="C433" s="47">
        <v>6.16</v>
      </c>
      <c r="D433" s="47">
        <v>0.38</v>
      </c>
      <c r="P433" s="45">
        <v>199812</v>
      </c>
      <c r="Q433">
        <f>'Q2 DATA 1965-2021'!AA416-'Q2 DATA 1965-2021'!AM416</f>
        <v>6.36</v>
      </c>
      <c r="R433" s="47">
        <v>6.16</v>
      </c>
      <c r="S433" s="47">
        <v>0.38</v>
      </c>
      <c r="AE433" s="45">
        <v>199812</v>
      </c>
      <c r="AF433">
        <f>'Q2 DATA 1965-2021'!AB416-'Q2 DATA 1965-2021'!AM416</f>
        <v>3.41</v>
      </c>
      <c r="AG433" s="47">
        <v>6.16</v>
      </c>
      <c r="AH433" s="47">
        <v>0.38</v>
      </c>
      <c r="AT433" s="45">
        <v>199812</v>
      </c>
      <c r="AU433">
        <f>'Q2 DATA 1965-2021'!AC416-'Q2 DATA 1965-2021'!AM416</f>
        <v>2.4900000000000002</v>
      </c>
      <c r="AV433" s="47">
        <v>6.16</v>
      </c>
      <c r="AW433" s="47">
        <v>0.38</v>
      </c>
      <c r="BI433" s="45">
        <v>199812</v>
      </c>
      <c r="BJ433">
        <f>'Q2 DATA 1965-2021'!AD416-'Q2 DATA 1965-2021'!AM416</f>
        <v>1.25</v>
      </c>
      <c r="BK433" s="47">
        <v>6.16</v>
      </c>
      <c r="BL433" s="47">
        <v>0.38</v>
      </c>
    </row>
    <row r="434" spans="1:64" x14ac:dyDescent="0.2">
      <c r="A434" s="45">
        <v>199901</v>
      </c>
      <c r="B434">
        <f>'Q2 DATA 1965-2021'!Z417-'Q2 DATA 1965-2021'!AM417</f>
        <v>5.74</v>
      </c>
      <c r="C434" s="47">
        <v>3.5</v>
      </c>
      <c r="D434" s="47">
        <v>0.35</v>
      </c>
      <c r="P434" s="45">
        <v>199901</v>
      </c>
      <c r="Q434">
        <f>'Q2 DATA 1965-2021'!AA417-'Q2 DATA 1965-2021'!AM417</f>
        <v>2.94</v>
      </c>
      <c r="R434" s="47">
        <v>3.5</v>
      </c>
      <c r="S434" s="47">
        <v>0.35</v>
      </c>
      <c r="AE434" s="45">
        <v>199901</v>
      </c>
      <c r="AF434">
        <f>'Q2 DATA 1965-2021'!AB417-'Q2 DATA 1965-2021'!AM417</f>
        <v>-1.9</v>
      </c>
      <c r="AG434" s="47">
        <v>3.5</v>
      </c>
      <c r="AH434" s="47">
        <v>0.35</v>
      </c>
      <c r="AT434" s="45">
        <v>199901</v>
      </c>
      <c r="AU434">
        <f>'Q2 DATA 1965-2021'!AC417-'Q2 DATA 1965-2021'!AM417</f>
        <v>0.46000000000000008</v>
      </c>
      <c r="AV434" s="47">
        <v>3.5</v>
      </c>
      <c r="AW434" s="47">
        <v>0.35</v>
      </c>
      <c r="BI434" s="45">
        <v>199901</v>
      </c>
      <c r="BJ434">
        <f>'Q2 DATA 1965-2021'!AD417-'Q2 DATA 1965-2021'!AM417</f>
        <v>3.05</v>
      </c>
      <c r="BK434" s="47">
        <v>3.5</v>
      </c>
      <c r="BL434" s="47">
        <v>0.35</v>
      </c>
    </row>
    <row r="435" spans="1:64" x14ac:dyDescent="0.2">
      <c r="A435" s="45">
        <v>199902</v>
      </c>
      <c r="B435">
        <f>'Q2 DATA 1965-2021'!Z418-'Q2 DATA 1965-2021'!AM418</f>
        <v>-5.84</v>
      </c>
      <c r="C435" s="47">
        <v>-4.08</v>
      </c>
      <c r="D435" s="47">
        <v>0.35</v>
      </c>
      <c r="P435" s="45">
        <v>199902</v>
      </c>
      <c r="Q435">
        <f>'Q2 DATA 1965-2021'!AA418-'Q2 DATA 1965-2021'!AM418</f>
        <v>-2.14</v>
      </c>
      <c r="R435" s="47">
        <v>-4.08</v>
      </c>
      <c r="S435" s="47">
        <v>0.35</v>
      </c>
      <c r="AE435" s="45">
        <v>199902</v>
      </c>
      <c r="AF435">
        <f>'Q2 DATA 1965-2021'!AB418-'Q2 DATA 1965-2021'!AM418</f>
        <v>-3.61</v>
      </c>
      <c r="AG435" s="47">
        <v>-4.08</v>
      </c>
      <c r="AH435" s="47">
        <v>0.35</v>
      </c>
      <c r="AT435" s="45">
        <v>199902</v>
      </c>
      <c r="AU435">
        <f>'Q2 DATA 1965-2021'!AC418-'Q2 DATA 1965-2021'!AM418</f>
        <v>-5.67</v>
      </c>
      <c r="AV435" s="47">
        <v>-4.08</v>
      </c>
      <c r="AW435" s="47">
        <v>0.35</v>
      </c>
      <c r="BI435" s="45">
        <v>199902</v>
      </c>
      <c r="BJ435">
        <f>'Q2 DATA 1965-2021'!AD418-'Q2 DATA 1965-2021'!AM418</f>
        <v>-2.0099999999999998</v>
      </c>
      <c r="BK435" s="47">
        <v>-4.08</v>
      </c>
      <c r="BL435" s="47">
        <v>0.35</v>
      </c>
    </row>
    <row r="436" spans="1:64" x14ac:dyDescent="0.2">
      <c r="A436" s="45">
        <v>199903</v>
      </c>
      <c r="B436">
        <f>'Q2 DATA 1965-2021'!Z419-'Q2 DATA 1965-2021'!AM419</f>
        <v>4.0500000000000007</v>
      </c>
      <c r="C436" s="47">
        <v>3.45</v>
      </c>
      <c r="D436" s="47">
        <v>0.43</v>
      </c>
      <c r="P436" s="45">
        <v>199903</v>
      </c>
      <c r="Q436">
        <f>'Q2 DATA 1965-2021'!AA419-'Q2 DATA 1965-2021'!AM419</f>
        <v>2.63</v>
      </c>
      <c r="R436" s="47">
        <v>3.45</v>
      </c>
      <c r="S436" s="47">
        <v>0.43</v>
      </c>
      <c r="AE436" s="45">
        <v>199903</v>
      </c>
      <c r="AF436">
        <f>'Q2 DATA 1965-2021'!AB419-'Q2 DATA 1965-2021'!AM419</f>
        <v>0.25999999999999995</v>
      </c>
      <c r="AG436" s="47">
        <v>3.45</v>
      </c>
      <c r="AH436" s="47">
        <v>0.43</v>
      </c>
      <c r="AT436" s="45">
        <v>199903</v>
      </c>
      <c r="AU436">
        <f>'Q2 DATA 1965-2021'!AC419-'Q2 DATA 1965-2021'!AM419</f>
        <v>1.45</v>
      </c>
      <c r="AV436" s="47">
        <v>3.45</v>
      </c>
      <c r="AW436" s="47">
        <v>0.43</v>
      </c>
      <c r="BI436" s="45">
        <v>199903</v>
      </c>
      <c r="BJ436">
        <f>'Q2 DATA 1965-2021'!AD419-'Q2 DATA 1965-2021'!AM419</f>
        <v>3.69</v>
      </c>
      <c r="BK436" s="47">
        <v>3.45</v>
      </c>
      <c r="BL436" s="47">
        <v>0.43</v>
      </c>
    </row>
    <row r="437" spans="1:64" x14ac:dyDescent="0.2">
      <c r="A437" s="45">
        <v>199904</v>
      </c>
      <c r="B437">
        <f>'Q2 DATA 1965-2021'!Z420-'Q2 DATA 1965-2021'!AM420</f>
        <v>0.85</v>
      </c>
      <c r="C437" s="47">
        <v>4.33</v>
      </c>
      <c r="D437" s="47">
        <v>0.37</v>
      </c>
      <c r="P437" s="45">
        <v>199904</v>
      </c>
      <c r="Q437">
        <f>'Q2 DATA 1965-2021'!AA420-'Q2 DATA 1965-2021'!AM420</f>
        <v>0.9</v>
      </c>
      <c r="R437" s="47">
        <v>4.33</v>
      </c>
      <c r="S437" s="47">
        <v>0.37</v>
      </c>
      <c r="AE437" s="45">
        <v>199904</v>
      </c>
      <c r="AF437">
        <f>'Q2 DATA 1965-2021'!AB420-'Q2 DATA 1965-2021'!AM420</f>
        <v>9.81</v>
      </c>
      <c r="AG437" s="47">
        <v>4.33</v>
      </c>
      <c r="AH437" s="47">
        <v>0.37</v>
      </c>
      <c r="AT437" s="45">
        <v>199904</v>
      </c>
      <c r="AU437">
        <f>'Q2 DATA 1965-2021'!AC420-'Q2 DATA 1965-2021'!AM420</f>
        <v>9.1000000000000014</v>
      </c>
      <c r="AV437" s="47">
        <v>4.33</v>
      </c>
      <c r="AW437" s="47">
        <v>0.37</v>
      </c>
      <c r="BI437" s="45">
        <v>199904</v>
      </c>
      <c r="BJ437">
        <f>'Q2 DATA 1965-2021'!AD420-'Q2 DATA 1965-2021'!AM420</f>
        <v>6.43</v>
      </c>
      <c r="BK437" s="47">
        <v>4.33</v>
      </c>
      <c r="BL437" s="47">
        <v>0.37</v>
      </c>
    </row>
    <row r="438" spans="1:64" x14ac:dyDescent="0.2">
      <c r="A438" s="45">
        <v>199905</v>
      </c>
      <c r="B438">
        <f>'Q2 DATA 1965-2021'!Z421-'Q2 DATA 1965-2021'!AM421</f>
        <v>-2.2999999999999998</v>
      </c>
      <c r="C438" s="47">
        <v>-2.46</v>
      </c>
      <c r="D438" s="47">
        <v>0.34</v>
      </c>
      <c r="P438" s="45">
        <v>199905</v>
      </c>
      <c r="Q438">
        <f>'Q2 DATA 1965-2021'!AA421-'Q2 DATA 1965-2021'!AM421</f>
        <v>-2.21</v>
      </c>
      <c r="R438" s="47">
        <v>-2.46</v>
      </c>
      <c r="S438" s="47">
        <v>0.34</v>
      </c>
      <c r="AE438" s="45">
        <v>199905</v>
      </c>
      <c r="AF438">
        <f>'Q2 DATA 1965-2021'!AB421-'Q2 DATA 1965-2021'!AM421</f>
        <v>-0.90999999999999992</v>
      </c>
      <c r="AG438" s="47">
        <v>-2.46</v>
      </c>
      <c r="AH438" s="47">
        <v>0.34</v>
      </c>
      <c r="AT438" s="45">
        <v>199905</v>
      </c>
      <c r="AU438">
        <f>'Q2 DATA 1965-2021'!AC421-'Q2 DATA 1965-2021'!AM421</f>
        <v>-1.18</v>
      </c>
      <c r="AV438" s="47">
        <v>-2.46</v>
      </c>
      <c r="AW438" s="47">
        <v>0.34</v>
      </c>
      <c r="BI438" s="45">
        <v>199905</v>
      </c>
      <c r="BJ438">
        <f>'Q2 DATA 1965-2021'!AD421-'Q2 DATA 1965-2021'!AM421</f>
        <v>-2.3699999999999997</v>
      </c>
      <c r="BK438" s="47">
        <v>-2.46</v>
      </c>
      <c r="BL438" s="47">
        <v>0.34</v>
      </c>
    </row>
    <row r="439" spans="1:64" x14ac:dyDescent="0.2">
      <c r="A439" s="45">
        <v>199906</v>
      </c>
      <c r="B439">
        <f>'Q2 DATA 1965-2021'!Z422-'Q2 DATA 1965-2021'!AM422</f>
        <v>6.25</v>
      </c>
      <c r="C439" s="47">
        <v>4.7699999999999996</v>
      </c>
      <c r="D439" s="47">
        <v>0.4</v>
      </c>
      <c r="P439" s="45">
        <v>199906</v>
      </c>
      <c r="Q439">
        <f>'Q2 DATA 1965-2021'!AA422-'Q2 DATA 1965-2021'!AM422</f>
        <v>6.31</v>
      </c>
      <c r="R439" s="47">
        <v>4.7699999999999996</v>
      </c>
      <c r="S439" s="47">
        <v>0.4</v>
      </c>
      <c r="AE439" s="45">
        <v>199906</v>
      </c>
      <c r="AF439">
        <f>'Q2 DATA 1965-2021'!AB422-'Q2 DATA 1965-2021'!AM422</f>
        <v>2.7800000000000002</v>
      </c>
      <c r="AG439" s="47">
        <v>4.7699999999999996</v>
      </c>
      <c r="AH439" s="47">
        <v>0.4</v>
      </c>
      <c r="AT439" s="45">
        <v>199906</v>
      </c>
      <c r="AU439">
        <f>'Q2 DATA 1965-2021'!AC422-'Q2 DATA 1965-2021'!AM422</f>
        <v>4.01</v>
      </c>
      <c r="AV439" s="47">
        <v>4.7699999999999996</v>
      </c>
      <c r="AW439" s="47">
        <v>0.4</v>
      </c>
      <c r="BI439" s="45">
        <v>199906</v>
      </c>
      <c r="BJ439">
        <f>'Q2 DATA 1965-2021'!AD422-'Q2 DATA 1965-2021'!AM422</f>
        <v>1.3399999999999999</v>
      </c>
      <c r="BK439" s="47">
        <v>4.7699999999999996</v>
      </c>
      <c r="BL439" s="47">
        <v>0.4</v>
      </c>
    </row>
    <row r="440" spans="1:64" x14ac:dyDescent="0.2">
      <c r="A440" s="45">
        <v>199907</v>
      </c>
      <c r="B440">
        <f>'Q2 DATA 1965-2021'!Z423-'Q2 DATA 1965-2021'!AM423</f>
        <v>-3.54</v>
      </c>
      <c r="C440" s="47">
        <v>-3.49</v>
      </c>
      <c r="D440" s="47">
        <v>0.38</v>
      </c>
      <c r="P440" s="45">
        <v>199907</v>
      </c>
      <c r="Q440">
        <f>'Q2 DATA 1965-2021'!AA423-'Q2 DATA 1965-2021'!AM423</f>
        <v>-2.27</v>
      </c>
      <c r="R440" s="47">
        <v>-3.49</v>
      </c>
      <c r="S440" s="47">
        <v>0.38</v>
      </c>
      <c r="AE440" s="45">
        <v>199907</v>
      </c>
      <c r="AF440">
        <f>'Q2 DATA 1965-2021'!AB423-'Q2 DATA 1965-2021'!AM423</f>
        <v>-4.68</v>
      </c>
      <c r="AG440" s="47">
        <v>-3.49</v>
      </c>
      <c r="AH440" s="47">
        <v>0.38</v>
      </c>
      <c r="AT440" s="45">
        <v>199907</v>
      </c>
      <c r="AU440">
        <f>'Q2 DATA 1965-2021'!AC423-'Q2 DATA 1965-2021'!AM423</f>
        <v>-3.9</v>
      </c>
      <c r="AV440" s="47">
        <v>-3.49</v>
      </c>
      <c r="AW440" s="47">
        <v>0.38</v>
      </c>
      <c r="BI440" s="45">
        <v>199907</v>
      </c>
      <c r="BJ440">
        <f>'Q2 DATA 1965-2021'!AD423-'Q2 DATA 1965-2021'!AM423</f>
        <v>-4.1000000000000005</v>
      </c>
      <c r="BK440" s="47">
        <v>-3.49</v>
      </c>
      <c r="BL440" s="47">
        <v>0.38</v>
      </c>
    </row>
    <row r="441" spans="1:64" x14ac:dyDescent="0.2">
      <c r="A441" s="45">
        <v>199908</v>
      </c>
      <c r="B441">
        <f>'Q2 DATA 1965-2021'!Z424-'Q2 DATA 1965-2021'!AM424</f>
        <v>1.3599999999999999</v>
      </c>
      <c r="C441" s="47">
        <v>-1.38</v>
      </c>
      <c r="D441" s="47">
        <v>0.39</v>
      </c>
      <c r="P441" s="45">
        <v>199908</v>
      </c>
      <c r="Q441">
        <f>'Q2 DATA 1965-2021'!AA424-'Q2 DATA 1965-2021'!AM424</f>
        <v>-4.6899999999999995</v>
      </c>
      <c r="R441" s="47">
        <v>-1.38</v>
      </c>
      <c r="S441" s="47">
        <v>0.39</v>
      </c>
      <c r="AE441" s="45">
        <v>199908</v>
      </c>
      <c r="AF441">
        <f>'Q2 DATA 1965-2021'!AB424-'Q2 DATA 1965-2021'!AM424</f>
        <v>-3.71</v>
      </c>
      <c r="AG441" s="47">
        <v>-1.38</v>
      </c>
      <c r="AH441" s="47">
        <v>0.39</v>
      </c>
      <c r="AT441" s="45">
        <v>199908</v>
      </c>
      <c r="AU441">
        <f>'Q2 DATA 1965-2021'!AC424-'Q2 DATA 1965-2021'!AM424</f>
        <v>-4.1399999999999997</v>
      </c>
      <c r="AV441" s="47">
        <v>-1.38</v>
      </c>
      <c r="AW441" s="47">
        <v>0.39</v>
      </c>
      <c r="BI441" s="45">
        <v>199908</v>
      </c>
      <c r="BJ441">
        <f>'Q2 DATA 1965-2021'!AD424-'Q2 DATA 1965-2021'!AM424</f>
        <v>-3.41</v>
      </c>
      <c r="BK441" s="47">
        <v>-1.38</v>
      </c>
      <c r="BL441" s="47">
        <v>0.39</v>
      </c>
    </row>
    <row r="442" spans="1:64" x14ac:dyDescent="0.2">
      <c r="A442" s="45">
        <v>199909</v>
      </c>
      <c r="B442">
        <f>'Q2 DATA 1965-2021'!Z425-'Q2 DATA 1965-2021'!AM425</f>
        <v>-2.6100000000000003</v>
      </c>
      <c r="C442" s="47">
        <v>-2.79</v>
      </c>
      <c r="D442" s="47">
        <v>0.39</v>
      </c>
      <c r="P442" s="45">
        <v>199909</v>
      </c>
      <c r="Q442">
        <f>'Q2 DATA 1965-2021'!AA425-'Q2 DATA 1965-2021'!AM425</f>
        <v>-2.94</v>
      </c>
      <c r="R442" s="47">
        <v>-2.79</v>
      </c>
      <c r="S442" s="47">
        <v>0.39</v>
      </c>
      <c r="AE442" s="45">
        <v>199909</v>
      </c>
      <c r="AF442">
        <f>'Q2 DATA 1965-2021'!AB425-'Q2 DATA 1965-2021'!AM425</f>
        <v>-3.52</v>
      </c>
      <c r="AG442" s="47">
        <v>-2.79</v>
      </c>
      <c r="AH442" s="47">
        <v>0.39</v>
      </c>
      <c r="AT442" s="45">
        <v>199909</v>
      </c>
      <c r="AU442">
        <f>'Q2 DATA 1965-2021'!AC425-'Q2 DATA 1965-2021'!AM425</f>
        <v>-4.29</v>
      </c>
      <c r="AV442" s="47">
        <v>-2.79</v>
      </c>
      <c r="AW442" s="47">
        <v>0.39</v>
      </c>
      <c r="BI442" s="45">
        <v>199909</v>
      </c>
      <c r="BJ442">
        <f>'Q2 DATA 1965-2021'!AD425-'Q2 DATA 1965-2021'!AM425</f>
        <v>-5.37</v>
      </c>
      <c r="BK442" s="47">
        <v>-2.79</v>
      </c>
      <c r="BL442" s="47">
        <v>0.39</v>
      </c>
    </row>
    <row r="443" spans="1:64" x14ac:dyDescent="0.2">
      <c r="A443" s="45">
        <v>199910</v>
      </c>
      <c r="B443">
        <f>'Q2 DATA 1965-2021'!Z426-'Q2 DATA 1965-2021'!AM426</f>
        <v>8.0399999999999991</v>
      </c>
      <c r="C443" s="47">
        <v>6.12</v>
      </c>
      <c r="D443" s="47">
        <v>0.39</v>
      </c>
      <c r="P443" s="45">
        <v>199910</v>
      </c>
      <c r="Q443">
        <f>'Q2 DATA 1965-2021'!AA426-'Q2 DATA 1965-2021'!AM426</f>
        <v>1.1800000000000002</v>
      </c>
      <c r="R443" s="47">
        <v>6.12</v>
      </c>
      <c r="S443" s="47">
        <v>0.39</v>
      </c>
      <c r="AE443" s="45">
        <v>199910</v>
      </c>
      <c r="AF443">
        <f>'Q2 DATA 1965-2021'!AB426-'Q2 DATA 1965-2021'!AM426</f>
        <v>7.58</v>
      </c>
      <c r="AG443" s="47">
        <v>6.12</v>
      </c>
      <c r="AH443" s="47">
        <v>0.39</v>
      </c>
      <c r="AT443" s="45">
        <v>199910</v>
      </c>
      <c r="AU443">
        <f>'Q2 DATA 1965-2021'!AC426-'Q2 DATA 1965-2021'!AM426</f>
        <v>4.92</v>
      </c>
      <c r="AV443" s="47">
        <v>6.12</v>
      </c>
      <c r="AW443" s="47">
        <v>0.39</v>
      </c>
      <c r="BI443" s="45">
        <v>199910</v>
      </c>
      <c r="BJ443">
        <f>'Q2 DATA 1965-2021'!AD426-'Q2 DATA 1965-2021'!AM426</f>
        <v>3.54</v>
      </c>
      <c r="BK443" s="47">
        <v>6.12</v>
      </c>
      <c r="BL443" s="47">
        <v>0.39</v>
      </c>
    </row>
    <row r="444" spans="1:64" x14ac:dyDescent="0.2">
      <c r="A444" s="45">
        <v>199911</v>
      </c>
      <c r="B444">
        <f>'Q2 DATA 1965-2021'!Z427-'Q2 DATA 1965-2021'!AM427</f>
        <v>4.1499999999999995</v>
      </c>
      <c r="C444" s="47">
        <v>3.37</v>
      </c>
      <c r="D444" s="47">
        <v>0.36</v>
      </c>
      <c r="P444" s="45">
        <v>199911</v>
      </c>
      <c r="Q444">
        <f>'Q2 DATA 1965-2021'!AA427-'Q2 DATA 1965-2021'!AM427</f>
        <v>0.9900000000000001</v>
      </c>
      <c r="R444" s="47">
        <v>3.37</v>
      </c>
      <c r="S444" s="47">
        <v>0.36</v>
      </c>
      <c r="AE444" s="45">
        <v>199911</v>
      </c>
      <c r="AF444">
        <f>'Q2 DATA 1965-2021'!AB427-'Q2 DATA 1965-2021'!AM427</f>
        <v>-2.12</v>
      </c>
      <c r="AG444" s="47">
        <v>3.37</v>
      </c>
      <c r="AH444" s="47">
        <v>0.36</v>
      </c>
      <c r="AT444" s="45">
        <v>199911</v>
      </c>
      <c r="AU444">
        <f>'Q2 DATA 1965-2021'!AC427-'Q2 DATA 1965-2021'!AM427</f>
        <v>-0.85</v>
      </c>
      <c r="AV444" s="47">
        <v>3.37</v>
      </c>
      <c r="AW444" s="47">
        <v>0.36</v>
      </c>
      <c r="BI444" s="45">
        <v>199911</v>
      </c>
      <c r="BJ444">
        <f>'Q2 DATA 1965-2021'!AD427-'Q2 DATA 1965-2021'!AM427</f>
        <v>-1.94</v>
      </c>
      <c r="BK444" s="47">
        <v>3.37</v>
      </c>
      <c r="BL444" s="47">
        <v>0.36</v>
      </c>
    </row>
    <row r="445" spans="1:64" x14ac:dyDescent="0.2">
      <c r="A445" s="45">
        <v>199912</v>
      </c>
      <c r="B445">
        <f>'Q2 DATA 1965-2021'!Z428-'Q2 DATA 1965-2021'!AM428</f>
        <v>10.3</v>
      </c>
      <c r="C445" s="47">
        <v>7.72</v>
      </c>
      <c r="D445" s="47">
        <v>0.44</v>
      </c>
      <c r="P445" s="45">
        <v>199912</v>
      </c>
      <c r="Q445">
        <f>'Q2 DATA 1965-2021'!AA428-'Q2 DATA 1965-2021'!AM428</f>
        <v>0.27999999999999997</v>
      </c>
      <c r="R445" s="47">
        <v>7.72</v>
      </c>
      <c r="S445" s="47">
        <v>0.44</v>
      </c>
      <c r="AE445" s="45">
        <v>199912</v>
      </c>
      <c r="AF445">
        <f>'Q2 DATA 1965-2021'!AB428-'Q2 DATA 1965-2021'!AM428</f>
        <v>0.78</v>
      </c>
      <c r="AG445" s="47">
        <v>7.72</v>
      </c>
      <c r="AH445" s="47">
        <v>0.44</v>
      </c>
      <c r="AT445" s="45">
        <v>199912</v>
      </c>
      <c r="AU445">
        <f>'Q2 DATA 1965-2021'!AC428-'Q2 DATA 1965-2021'!AM428</f>
        <v>1.32</v>
      </c>
      <c r="AV445" s="47">
        <v>7.72</v>
      </c>
      <c r="AW445" s="47">
        <v>0.44</v>
      </c>
      <c r="BI445" s="45">
        <v>199912</v>
      </c>
      <c r="BJ445">
        <f>'Q2 DATA 1965-2021'!AD428-'Q2 DATA 1965-2021'!AM428</f>
        <v>3.97</v>
      </c>
      <c r="BK445" s="47">
        <v>7.72</v>
      </c>
      <c r="BL445" s="47">
        <v>0.44</v>
      </c>
    </row>
    <row r="446" spans="1:64" x14ac:dyDescent="0.2">
      <c r="A446" s="45">
        <v>200001</v>
      </c>
      <c r="B446">
        <f>'Q2 DATA 1965-2021'!Z429-'Q2 DATA 1965-2021'!AM429</f>
        <v>-6.34</v>
      </c>
      <c r="C446" s="47">
        <v>-4.74</v>
      </c>
      <c r="D446" s="47">
        <v>0.41</v>
      </c>
      <c r="P446" s="45">
        <v>200001</v>
      </c>
      <c r="Q446">
        <f>'Q2 DATA 1965-2021'!AA429-'Q2 DATA 1965-2021'!AM429</f>
        <v>-2.8000000000000003</v>
      </c>
      <c r="R446" s="47">
        <v>-4.74</v>
      </c>
      <c r="S446" s="47">
        <v>0.41</v>
      </c>
      <c r="AE446" s="45">
        <v>200001</v>
      </c>
      <c r="AF446">
        <f>'Q2 DATA 1965-2021'!AB429-'Q2 DATA 1965-2021'!AM429</f>
        <v>-3.77</v>
      </c>
      <c r="AG446" s="47">
        <v>-4.74</v>
      </c>
      <c r="AH446" s="47">
        <v>0.41</v>
      </c>
      <c r="AT446" s="45">
        <v>200001</v>
      </c>
      <c r="AU446">
        <f>'Q2 DATA 1965-2021'!AC429-'Q2 DATA 1965-2021'!AM429</f>
        <v>-5.62</v>
      </c>
      <c r="AV446" s="47">
        <v>-4.74</v>
      </c>
      <c r="AW446" s="47">
        <v>0.41</v>
      </c>
      <c r="BI446" s="45">
        <v>200001</v>
      </c>
      <c r="BJ446">
        <f>'Q2 DATA 1965-2021'!AD429-'Q2 DATA 1965-2021'!AM429</f>
        <v>-8.06</v>
      </c>
      <c r="BK446" s="47">
        <v>-4.74</v>
      </c>
      <c r="BL446" s="47">
        <v>0.41</v>
      </c>
    </row>
    <row r="447" spans="1:64" x14ac:dyDescent="0.2">
      <c r="A447" s="45">
        <v>200002</v>
      </c>
      <c r="B447">
        <f>'Q2 DATA 1965-2021'!Z430-'Q2 DATA 1965-2021'!AM430</f>
        <v>3.03</v>
      </c>
      <c r="C447" s="47">
        <v>2.4500000000000002</v>
      </c>
      <c r="D447" s="47">
        <v>0.43</v>
      </c>
      <c r="P447" s="45">
        <v>200002</v>
      </c>
      <c r="Q447">
        <f>'Q2 DATA 1965-2021'!AA430-'Q2 DATA 1965-2021'!AM430</f>
        <v>-7.12</v>
      </c>
      <c r="R447" s="47">
        <v>2.4500000000000002</v>
      </c>
      <c r="S447" s="47">
        <v>0.43</v>
      </c>
      <c r="AE447" s="45">
        <v>200002</v>
      </c>
      <c r="AF447">
        <f>'Q2 DATA 1965-2021'!AB430-'Q2 DATA 1965-2021'!AM430</f>
        <v>-5.97</v>
      </c>
      <c r="AG447" s="47">
        <v>2.4500000000000002</v>
      </c>
      <c r="AH447" s="47">
        <v>0.43</v>
      </c>
      <c r="AT447" s="45">
        <v>200002</v>
      </c>
      <c r="AU447">
        <f>'Q2 DATA 1965-2021'!AC430-'Q2 DATA 1965-2021'!AM430</f>
        <v>-5.05</v>
      </c>
      <c r="AV447" s="47">
        <v>2.4500000000000002</v>
      </c>
      <c r="AW447" s="47">
        <v>0.43</v>
      </c>
      <c r="BI447" s="45">
        <v>200002</v>
      </c>
      <c r="BJ447">
        <f>'Q2 DATA 1965-2021'!AD430-'Q2 DATA 1965-2021'!AM430</f>
        <v>-5.39</v>
      </c>
      <c r="BK447" s="47">
        <v>2.4500000000000002</v>
      </c>
      <c r="BL447" s="47">
        <v>0.43</v>
      </c>
    </row>
    <row r="448" spans="1:64" x14ac:dyDescent="0.2">
      <c r="A448" s="45">
        <v>200003</v>
      </c>
      <c r="B448">
        <f>'Q2 DATA 1965-2021'!Z431-'Q2 DATA 1965-2021'!AM431</f>
        <v>8.16</v>
      </c>
      <c r="C448" s="47">
        <v>5.2</v>
      </c>
      <c r="D448" s="47">
        <v>0.47</v>
      </c>
      <c r="P448" s="45">
        <v>200003</v>
      </c>
      <c r="Q448">
        <f>'Q2 DATA 1965-2021'!AA431-'Q2 DATA 1965-2021'!AM431</f>
        <v>9.9499999999999993</v>
      </c>
      <c r="R448" s="47">
        <v>5.2</v>
      </c>
      <c r="S448" s="47">
        <v>0.47</v>
      </c>
      <c r="AE448" s="45">
        <v>200003</v>
      </c>
      <c r="AF448">
        <f>'Q2 DATA 1965-2021'!AB431-'Q2 DATA 1965-2021'!AM431</f>
        <v>10.18</v>
      </c>
      <c r="AG448" s="47">
        <v>5.2</v>
      </c>
      <c r="AH448" s="47">
        <v>0.47</v>
      </c>
      <c r="AT448" s="45">
        <v>200003</v>
      </c>
      <c r="AU448">
        <f>'Q2 DATA 1965-2021'!AC431-'Q2 DATA 1965-2021'!AM431</f>
        <v>11.01</v>
      </c>
      <c r="AV448" s="47">
        <v>5.2</v>
      </c>
      <c r="AW448" s="47">
        <v>0.47</v>
      </c>
      <c r="BI448" s="45">
        <v>200003</v>
      </c>
      <c r="BJ448">
        <f>'Q2 DATA 1965-2021'!AD431-'Q2 DATA 1965-2021'!AM431</f>
        <v>11.27</v>
      </c>
      <c r="BK448" s="47">
        <v>5.2</v>
      </c>
      <c r="BL448" s="47">
        <v>0.47</v>
      </c>
    </row>
    <row r="449" spans="1:64" x14ac:dyDescent="0.2">
      <c r="A449" s="45">
        <v>200004</v>
      </c>
      <c r="B449">
        <f>'Q2 DATA 1965-2021'!Z432-'Q2 DATA 1965-2021'!AM432</f>
        <v>-5.29</v>
      </c>
      <c r="C449" s="47">
        <v>-6.4</v>
      </c>
      <c r="D449" s="47">
        <v>0.46</v>
      </c>
      <c r="P449" s="45">
        <v>200004</v>
      </c>
      <c r="Q449">
        <f>'Q2 DATA 1965-2021'!AA432-'Q2 DATA 1965-2021'!AM432</f>
        <v>-2.04</v>
      </c>
      <c r="R449" s="47">
        <v>-6.4</v>
      </c>
      <c r="S449" s="47">
        <v>0.46</v>
      </c>
      <c r="AE449" s="45">
        <v>200004</v>
      </c>
      <c r="AF449">
        <f>'Q2 DATA 1965-2021'!AB432-'Q2 DATA 1965-2021'!AM432</f>
        <v>-2.2000000000000002</v>
      </c>
      <c r="AG449" s="47">
        <v>-6.4</v>
      </c>
      <c r="AH449" s="47">
        <v>0.46</v>
      </c>
      <c r="AT449" s="45">
        <v>200004</v>
      </c>
      <c r="AU449">
        <f>'Q2 DATA 1965-2021'!AC432-'Q2 DATA 1965-2021'!AM432</f>
        <v>-2.0000000000000018E-2</v>
      </c>
      <c r="AV449" s="47">
        <v>-6.4</v>
      </c>
      <c r="AW449" s="47">
        <v>0.46</v>
      </c>
      <c r="BI449" s="45">
        <v>200004</v>
      </c>
      <c r="BJ449">
        <f>'Q2 DATA 1965-2021'!AD432-'Q2 DATA 1965-2021'!AM432</f>
        <v>1.0900000000000001</v>
      </c>
      <c r="BK449" s="47">
        <v>-6.4</v>
      </c>
      <c r="BL449" s="47">
        <v>0.46</v>
      </c>
    </row>
    <row r="450" spans="1:64" x14ac:dyDescent="0.2">
      <c r="A450" s="45">
        <v>200005</v>
      </c>
      <c r="B450">
        <f>'Q2 DATA 1965-2021'!Z433-'Q2 DATA 1965-2021'!AM433</f>
        <v>-4.4000000000000004</v>
      </c>
      <c r="C450" s="47">
        <v>-4.42</v>
      </c>
      <c r="D450" s="47">
        <v>0.5</v>
      </c>
      <c r="P450" s="45">
        <v>200005</v>
      </c>
      <c r="Q450">
        <f>'Q2 DATA 1965-2021'!AA433-'Q2 DATA 1965-2021'!AM433</f>
        <v>-0.67999999999999994</v>
      </c>
      <c r="R450" s="47">
        <v>-4.42</v>
      </c>
      <c r="S450" s="47">
        <v>0.5</v>
      </c>
      <c r="AE450" s="45">
        <v>200005</v>
      </c>
      <c r="AF450">
        <f>'Q2 DATA 1965-2021'!AB433-'Q2 DATA 1965-2021'!AM433</f>
        <v>-0.14000000000000001</v>
      </c>
      <c r="AG450" s="47">
        <v>-4.42</v>
      </c>
      <c r="AH450" s="47">
        <v>0.5</v>
      </c>
      <c r="AT450" s="45">
        <v>200005</v>
      </c>
      <c r="AU450">
        <f>'Q2 DATA 1965-2021'!AC433-'Q2 DATA 1965-2021'!AM433</f>
        <v>0.16000000000000003</v>
      </c>
      <c r="AV450" s="47">
        <v>-4.42</v>
      </c>
      <c r="AW450" s="47">
        <v>0.5</v>
      </c>
      <c r="BI450" s="45">
        <v>200005</v>
      </c>
      <c r="BJ450">
        <f>'Q2 DATA 1965-2021'!AD433-'Q2 DATA 1965-2021'!AM433</f>
        <v>-3.55</v>
      </c>
      <c r="BK450" s="47">
        <v>-4.42</v>
      </c>
      <c r="BL450" s="47">
        <v>0.5</v>
      </c>
    </row>
    <row r="451" spans="1:64" x14ac:dyDescent="0.2">
      <c r="A451" s="45">
        <v>200006</v>
      </c>
      <c r="B451">
        <f>'Q2 DATA 1965-2021'!Z434-'Q2 DATA 1965-2021'!AM434</f>
        <v>6.1199999999999992</v>
      </c>
      <c r="C451" s="47">
        <v>4.6399999999999997</v>
      </c>
      <c r="D451" s="47">
        <v>0.4</v>
      </c>
      <c r="P451" s="45">
        <v>200006</v>
      </c>
      <c r="Q451">
        <f>'Q2 DATA 1965-2021'!AA434-'Q2 DATA 1965-2021'!AM434</f>
        <v>-1.48</v>
      </c>
      <c r="R451" s="47">
        <v>4.6399999999999997</v>
      </c>
      <c r="S451" s="47">
        <v>0.4</v>
      </c>
      <c r="AE451" s="45">
        <v>200006</v>
      </c>
      <c r="AF451">
        <f>'Q2 DATA 1965-2021'!AB434-'Q2 DATA 1965-2021'!AM434</f>
        <v>-5.8500000000000005</v>
      </c>
      <c r="AG451" s="47">
        <v>4.6399999999999997</v>
      </c>
      <c r="AH451" s="47">
        <v>0.4</v>
      </c>
      <c r="AT451" s="45">
        <v>200006</v>
      </c>
      <c r="AU451">
        <f>'Q2 DATA 1965-2021'!AC434-'Q2 DATA 1965-2021'!AM434</f>
        <v>-1</v>
      </c>
      <c r="AV451" s="47">
        <v>4.6399999999999997</v>
      </c>
      <c r="AW451" s="47">
        <v>0.4</v>
      </c>
      <c r="BI451" s="45">
        <v>200006</v>
      </c>
      <c r="BJ451">
        <f>'Q2 DATA 1965-2021'!AD434-'Q2 DATA 1965-2021'!AM434</f>
        <v>-4.08</v>
      </c>
      <c r="BK451" s="47">
        <v>4.6399999999999997</v>
      </c>
      <c r="BL451" s="47">
        <v>0.4</v>
      </c>
    </row>
    <row r="452" spans="1:64" x14ac:dyDescent="0.2">
      <c r="A452" s="45">
        <v>200007</v>
      </c>
      <c r="B452">
        <f>'Q2 DATA 1965-2021'!Z435-'Q2 DATA 1965-2021'!AM435</f>
        <v>-3.83</v>
      </c>
      <c r="C452" s="47">
        <v>-2.5099999999999998</v>
      </c>
      <c r="D452" s="47">
        <v>0.48</v>
      </c>
      <c r="P452" s="45">
        <v>200007</v>
      </c>
      <c r="Q452">
        <f>'Q2 DATA 1965-2021'!AA435-'Q2 DATA 1965-2021'!AM435</f>
        <v>0.87000000000000011</v>
      </c>
      <c r="R452" s="47">
        <v>-2.5099999999999998</v>
      </c>
      <c r="S452" s="47">
        <v>0.48</v>
      </c>
      <c r="AE452" s="45">
        <v>200007</v>
      </c>
      <c r="AF452">
        <f>'Q2 DATA 1965-2021'!AB435-'Q2 DATA 1965-2021'!AM435</f>
        <v>3.73</v>
      </c>
      <c r="AG452" s="47">
        <v>-2.5099999999999998</v>
      </c>
      <c r="AH452" s="47">
        <v>0.48</v>
      </c>
      <c r="AT452" s="45">
        <v>200007</v>
      </c>
      <c r="AU452">
        <f>'Q2 DATA 1965-2021'!AC435-'Q2 DATA 1965-2021'!AM435</f>
        <v>5.6199999999999992</v>
      </c>
      <c r="AV452" s="47">
        <v>-2.5099999999999998</v>
      </c>
      <c r="AW452" s="47">
        <v>0.48</v>
      </c>
      <c r="BI452" s="45">
        <v>200007</v>
      </c>
      <c r="BJ452">
        <f>'Q2 DATA 1965-2021'!AD435-'Q2 DATA 1965-2021'!AM435</f>
        <v>3.46</v>
      </c>
      <c r="BK452" s="47">
        <v>-2.5099999999999998</v>
      </c>
      <c r="BL452" s="47">
        <v>0.48</v>
      </c>
    </row>
    <row r="453" spans="1:64" x14ac:dyDescent="0.2">
      <c r="A453" s="45">
        <v>200008</v>
      </c>
      <c r="B453">
        <f>'Q2 DATA 1965-2021'!Z436-'Q2 DATA 1965-2021'!AM436</f>
        <v>6.07</v>
      </c>
      <c r="C453" s="47">
        <v>7.03</v>
      </c>
      <c r="D453" s="47">
        <v>0.5</v>
      </c>
      <c r="P453" s="45">
        <v>200008</v>
      </c>
      <c r="Q453">
        <f>'Q2 DATA 1965-2021'!AA436-'Q2 DATA 1965-2021'!AM436</f>
        <v>4.62</v>
      </c>
      <c r="R453" s="47">
        <v>7.03</v>
      </c>
      <c r="S453" s="47">
        <v>0.5</v>
      </c>
      <c r="AE453" s="45">
        <v>200008</v>
      </c>
      <c r="AF453">
        <f>'Q2 DATA 1965-2021'!AB436-'Q2 DATA 1965-2021'!AM436</f>
        <v>9.14</v>
      </c>
      <c r="AG453" s="47">
        <v>7.03</v>
      </c>
      <c r="AH453" s="47">
        <v>0.5</v>
      </c>
      <c r="AT453" s="45">
        <v>200008</v>
      </c>
      <c r="AU453">
        <f>'Q2 DATA 1965-2021'!AC436-'Q2 DATA 1965-2021'!AM436</f>
        <v>10.27</v>
      </c>
      <c r="AV453" s="47">
        <v>7.03</v>
      </c>
      <c r="AW453" s="47">
        <v>0.5</v>
      </c>
      <c r="BI453" s="45">
        <v>200008</v>
      </c>
      <c r="BJ453">
        <f>'Q2 DATA 1965-2021'!AD436-'Q2 DATA 1965-2021'!AM436</f>
        <v>7.29</v>
      </c>
      <c r="BK453" s="47">
        <v>7.03</v>
      </c>
      <c r="BL453" s="47">
        <v>0.5</v>
      </c>
    </row>
    <row r="454" spans="1:64" x14ac:dyDescent="0.2">
      <c r="A454" s="45">
        <v>200009</v>
      </c>
      <c r="B454">
        <f>'Q2 DATA 1965-2021'!Z437-'Q2 DATA 1965-2021'!AM437</f>
        <v>-7.87</v>
      </c>
      <c r="C454" s="47">
        <v>-5.45</v>
      </c>
      <c r="D454" s="47">
        <v>0.51</v>
      </c>
      <c r="P454" s="45">
        <v>200009</v>
      </c>
      <c r="Q454">
        <f>'Q2 DATA 1965-2021'!AA437-'Q2 DATA 1965-2021'!AM437</f>
        <v>-0.22999999999999998</v>
      </c>
      <c r="R454" s="47">
        <v>-5.45</v>
      </c>
      <c r="S454" s="47">
        <v>0.51</v>
      </c>
      <c r="AE454" s="45">
        <v>200009</v>
      </c>
      <c r="AF454">
        <f>'Q2 DATA 1965-2021'!AB437-'Q2 DATA 1965-2021'!AM437</f>
        <v>0.95</v>
      </c>
      <c r="AG454" s="47">
        <v>-5.45</v>
      </c>
      <c r="AH454" s="47">
        <v>0.51</v>
      </c>
      <c r="AT454" s="45">
        <v>200009</v>
      </c>
      <c r="AU454">
        <f>'Q2 DATA 1965-2021'!AC437-'Q2 DATA 1965-2021'!AM437</f>
        <v>1.64</v>
      </c>
      <c r="AV454" s="47">
        <v>-5.45</v>
      </c>
      <c r="AW454" s="47">
        <v>0.51</v>
      </c>
      <c r="BI454" s="45">
        <v>200009</v>
      </c>
      <c r="BJ454">
        <f>'Q2 DATA 1965-2021'!AD437-'Q2 DATA 1965-2021'!AM437</f>
        <v>2.2999999999999998</v>
      </c>
      <c r="BK454" s="47">
        <v>-5.45</v>
      </c>
      <c r="BL454" s="47">
        <v>0.51</v>
      </c>
    </row>
    <row r="455" spans="1:64" x14ac:dyDescent="0.2">
      <c r="A455" s="45">
        <v>200010</v>
      </c>
      <c r="B455">
        <f>'Q2 DATA 1965-2021'!Z438-'Q2 DATA 1965-2021'!AM438</f>
        <v>-3.68</v>
      </c>
      <c r="C455" s="47">
        <v>-2.76</v>
      </c>
      <c r="D455" s="47">
        <v>0.56000000000000005</v>
      </c>
      <c r="P455" s="45">
        <v>200010</v>
      </c>
      <c r="Q455">
        <f>'Q2 DATA 1965-2021'!AA438-'Q2 DATA 1965-2021'!AM438</f>
        <v>4.18</v>
      </c>
      <c r="R455" s="47">
        <v>-2.76</v>
      </c>
      <c r="S455" s="47">
        <v>0.56000000000000005</v>
      </c>
      <c r="AE455" s="45">
        <v>200010</v>
      </c>
      <c r="AF455">
        <f>'Q2 DATA 1965-2021'!AB438-'Q2 DATA 1965-2021'!AM438</f>
        <v>1.3199999999999998</v>
      </c>
      <c r="AG455" s="47">
        <v>-2.76</v>
      </c>
      <c r="AH455" s="47">
        <v>0.56000000000000005</v>
      </c>
      <c r="AT455" s="45">
        <v>200010</v>
      </c>
      <c r="AU455">
        <f>'Q2 DATA 1965-2021'!AC438-'Q2 DATA 1965-2021'!AM438</f>
        <v>-1.6600000000000001</v>
      </c>
      <c r="AV455" s="47">
        <v>-2.76</v>
      </c>
      <c r="AW455" s="47">
        <v>0.56000000000000005</v>
      </c>
      <c r="BI455" s="45">
        <v>200010</v>
      </c>
      <c r="BJ455">
        <f>'Q2 DATA 1965-2021'!AD438-'Q2 DATA 1965-2021'!AM438</f>
        <v>3.33</v>
      </c>
      <c r="BK455" s="47">
        <v>-2.76</v>
      </c>
      <c r="BL455" s="47">
        <v>0.56000000000000005</v>
      </c>
    </row>
    <row r="456" spans="1:64" x14ac:dyDescent="0.2">
      <c r="A456" s="45">
        <v>200011</v>
      </c>
      <c r="B456">
        <f>'Q2 DATA 1965-2021'!Z439-'Q2 DATA 1965-2021'!AM439</f>
        <v>-11.56</v>
      </c>
      <c r="C456" s="47">
        <v>-10.72</v>
      </c>
      <c r="D456" s="47">
        <v>0.51</v>
      </c>
      <c r="P456" s="45">
        <v>200011</v>
      </c>
      <c r="Q456">
        <f>'Q2 DATA 1965-2021'!AA439-'Q2 DATA 1965-2021'!AM439</f>
        <v>-2.34</v>
      </c>
      <c r="R456" s="47">
        <v>-10.72</v>
      </c>
      <c r="S456" s="47">
        <v>0.51</v>
      </c>
      <c r="AE456" s="45">
        <v>200011</v>
      </c>
      <c r="AF456">
        <f>'Q2 DATA 1965-2021'!AB439-'Q2 DATA 1965-2021'!AM439</f>
        <v>-2.5599999999999996</v>
      </c>
      <c r="AG456" s="47">
        <v>-10.72</v>
      </c>
      <c r="AH456" s="47">
        <v>0.51</v>
      </c>
      <c r="AT456" s="45">
        <v>200011</v>
      </c>
      <c r="AU456">
        <f>'Q2 DATA 1965-2021'!AC439-'Q2 DATA 1965-2021'!AM439</f>
        <v>-4.32</v>
      </c>
      <c r="AV456" s="47">
        <v>-10.72</v>
      </c>
      <c r="AW456" s="47">
        <v>0.51</v>
      </c>
      <c r="BI456" s="45">
        <v>200011</v>
      </c>
      <c r="BJ456">
        <f>'Q2 DATA 1965-2021'!AD439-'Q2 DATA 1965-2021'!AM439</f>
        <v>-3.7300000000000004</v>
      </c>
      <c r="BK456" s="47">
        <v>-10.72</v>
      </c>
      <c r="BL456" s="47">
        <v>0.51</v>
      </c>
    </row>
    <row r="457" spans="1:64" x14ac:dyDescent="0.2">
      <c r="A457" s="45">
        <v>200012</v>
      </c>
      <c r="B457">
        <f>'Q2 DATA 1965-2021'!Z440-'Q2 DATA 1965-2021'!AM440</f>
        <v>-2.23</v>
      </c>
      <c r="C457" s="47">
        <v>1.19</v>
      </c>
      <c r="D457" s="47">
        <v>0.5</v>
      </c>
      <c r="P457" s="45">
        <v>200012</v>
      </c>
      <c r="Q457">
        <f>'Q2 DATA 1965-2021'!AA440-'Q2 DATA 1965-2021'!AM440</f>
        <v>2.15</v>
      </c>
      <c r="R457" s="47">
        <v>1.19</v>
      </c>
      <c r="S457" s="47">
        <v>0.5</v>
      </c>
      <c r="AE457" s="45">
        <v>200012</v>
      </c>
      <c r="AF457">
        <f>'Q2 DATA 1965-2021'!AB440-'Q2 DATA 1965-2021'!AM440</f>
        <v>8.4499999999999993</v>
      </c>
      <c r="AG457" s="47">
        <v>1.19</v>
      </c>
      <c r="AH457" s="47">
        <v>0.5</v>
      </c>
      <c r="AT457" s="45">
        <v>200012</v>
      </c>
      <c r="AU457">
        <f>'Q2 DATA 1965-2021'!AC440-'Q2 DATA 1965-2021'!AM440</f>
        <v>11.15</v>
      </c>
      <c r="AV457" s="47">
        <v>1.19</v>
      </c>
      <c r="AW457" s="47">
        <v>0.5</v>
      </c>
      <c r="BI457" s="45">
        <v>200012</v>
      </c>
      <c r="BJ457">
        <f>'Q2 DATA 1965-2021'!AD440-'Q2 DATA 1965-2021'!AM440</f>
        <v>10.39</v>
      </c>
      <c r="BK457" s="47">
        <v>1.19</v>
      </c>
      <c r="BL457" s="47">
        <v>0.5</v>
      </c>
    </row>
    <row r="458" spans="1:64" x14ac:dyDescent="0.2">
      <c r="A458" s="45">
        <v>200101</v>
      </c>
      <c r="B458">
        <f>'Q2 DATA 1965-2021'!Z441-'Q2 DATA 1965-2021'!AM441</f>
        <v>4.08</v>
      </c>
      <c r="C458" s="47">
        <v>3.13</v>
      </c>
      <c r="D458" s="47">
        <v>0.54</v>
      </c>
      <c r="P458" s="45">
        <v>200101</v>
      </c>
      <c r="Q458">
        <f>'Q2 DATA 1965-2021'!AA441-'Q2 DATA 1965-2021'!AM441</f>
        <v>0.38</v>
      </c>
      <c r="R458" s="47">
        <v>3.13</v>
      </c>
      <c r="S458" s="47">
        <v>0.54</v>
      </c>
      <c r="AE458" s="45">
        <v>200101</v>
      </c>
      <c r="AF458">
        <f>'Q2 DATA 1965-2021'!AB441-'Q2 DATA 1965-2021'!AM441</f>
        <v>-1.4100000000000001</v>
      </c>
      <c r="AG458" s="47">
        <v>3.13</v>
      </c>
      <c r="AH458" s="47">
        <v>0.54</v>
      </c>
      <c r="AT458" s="45">
        <v>200101</v>
      </c>
      <c r="AU458">
        <f>'Q2 DATA 1965-2021'!AC441-'Q2 DATA 1965-2021'!AM441</f>
        <v>2.5499999999999998</v>
      </c>
      <c r="AV458" s="47">
        <v>3.13</v>
      </c>
      <c r="AW458" s="47">
        <v>0.54</v>
      </c>
      <c r="BI458" s="45">
        <v>200101</v>
      </c>
      <c r="BJ458">
        <f>'Q2 DATA 1965-2021'!AD441-'Q2 DATA 1965-2021'!AM441</f>
        <v>1.06</v>
      </c>
      <c r="BK458" s="47">
        <v>3.13</v>
      </c>
      <c r="BL458" s="47">
        <v>0.54</v>
      </c>
    </row>
    <row r="459" spans="1:64" x14ac:dyDescent="0.2">
      <c r="A459" s="45">
        <v>200102</v>
      </c>
      <c r="B459">
        <f>'Q2 DATA 1965-2021'!Z442-'Q2 DATA 1965-2021'!AM442</f>
        <v>-12.940000000000001</v>
      </c>
      <c r="C459" s="47">
        <v>-10.050000000000001</v>
      </c>
      <c r="D459" s="47">
        <v>0.38</v>
      </c>
      <c r="P459" s="45">
        <v>200102</v>
      </c>
      <c r="Q459">
        <f>'Q2 DATA 1965-2021'!AA442-'Q2 DATA 1965-2021'!AM442</f>
        <v>-3.06</v>
      </c>
      <c r="R459" s="47">
        <v>-10.050000000000001</v>
      </c>
      <c r="S459" s="47">
        <v>0.38</v>
      </c>
      <c r="AE459" s="45">
        <v>200102</v>
      </c>
      <c r="AF459">
        <f>'Q2 DATA 1965-2021'!AB442-'Q2 DATA 1965-2021'!AM442</f>
        <v>-2.1800000000000002</v>
      </c>
      <c r="AG459" s="47">
        <v>-10.050000000000001</v>
      </c>
      <c r="AH459" s="47">
        <v>0.38</v>
      </c>
      <c r="AT459" s="45">
        <v>200102</v>
      </c>
      <c r="AU459">
        <f>'Q2 DATA 1965-2021'!AC442-'Q2 DATA 1965-2021'!AM442</f>
        <v>-2.6599999999999997</v>
      </c>
      <c r="AV459" s="47">
        <v>-10.050000000000001</v>
      </c>
      <c r="AW459" s="47">
        <v>0.38</v>
      </c>
      <c r="BI459" s="45">
        <v>200102</v>
      </c>
      <c r="BJ459">
        <f>'Q2 DATA 1965-2021'!AD442-'Q2 DATA 1965-2021'!AM442</f>
        <v>1.75</v>
      </c>
      <c r="BK459" s="47">
        <v>-10.050000000000001</v>
      </c>
      <c r="BL459" s="47">
        <v>0.38</v>
      </c>
    </row>
    <row r="460" spans="1:64" x14ac:dyDescent="0.2">
      <c r="A460" s="45">
        <v>200103</v>
      </c>
      <c r="B460">
        <f>'Q2 DATA 1965-2021'!Z443-'Q2 DATA 1965-2021'!AM443</f>
        <v>-9.17</v>
      </c>
      <c r="C460" s="47">
        <v>-7.26</v>
      </c>
      <c r="D460" s="47">
        <v>0.42</v>
      </c>
      <c r="P460" s="45">
        <v>200103</v>
      </c>
      <c r="Q460">
        <f>'Q2 DATA 1965-2021'!AA443-'Q2 DATA 1965-2021'!AM443</f>
        <v>-3.96</v>
      </c>
      <c r="R460" s="47">
        <v>-7.26</v>
      </c>
      <c r="S460" s="47">
        <v>0.42</v>
      </c>
      <c r="AE460" s="45">
        <v>200103</v>
      </c>
      <c r="AF460">
        <f>'Q2 DATA 1965-2021'!AB443-'Q2 DATA 1965-2021'!AM443</f>
        <v>-3.91</v>
      </c>
      <c r="AG460" s="47">
        <v>-7.26</v>
      </c>
      <c r="AH460" s="47">
        <v>0.42</v>
      </c>
      <c r="AT460" s="45">
        <v>200103</v>
      </c>
      <c r="AU460">
        <f>'Q2 DATA 1965-2021'!AC443-'Q2 DATA 1965-2021'!AM443</f>
        <v>-0.27999999999999997</v>
      </c>
      <c r="AV460" s="47">
        <v>-7.26</v>
      </c>
      <c r="AW460" s="47">
        <v>0.42</v>
      </c>
      <c r="BI460" s="45">
        <v>200103</v>
      </c>
      <c r="BJ460">
        <f>'Q2 DATA 1965-2021'!AD443-'Q2 DATA 1965-2021'!AM443</f>
        <v>-1.69</v>
      </c>
      <c r="BK460" s="47">
        <v>-7.26</v>
      </c>
      <c r="BL460" s="47">
        <v>0.42</v>
      </c>
    </row>
    <row r="461" spans="1:64" x14ac:dyDescent="0.2">
      <c r="A461" s="45">
        <v>200104</v>
      </c>
      <c r="B461">
        <f>'Q2 DATA 1965-2021'!Z444-'Q2 DATA 1965-2021'!AM444</f>
        <v>9.7299999999999986</v>
      </c>
      <c r="C461" s="47">
        <v>7.94</v>
      </c>
      <c r="D461" s="47">
        <v>0.39</v>
      </c>
      <c r="P461" s="45">
        <v>200104</v>
      </c>
      <c r="Q461">
        <f>'Q2 DATA 1965-2021'!AA444-'Q2 DATA 1965-2021'!AM444</f>
        <v>4.32</v>
      </c>
      <c r="R461" s="47">
        <v>7.94</v>
      </c>
      <c r="S461" s="47">
        <v>0.39</v>
      </c>
      <c r="AE461" s="45">
        <v>200104</v>
      </c>
      <c r="AF461">
        <f>'Q2 DATA 1965-2021'!AB444-'Q2 DATA 1965-2021'!AM444</f>
        <v>5.17</v>
      </c>
      <c r="AG461" s="47">
        <v>7.94</v>
      </c>
      <c r="AH461" s="47">
        <v>0.39</v>
      </c>
      <c r="AT461" s="45">
        <v>200104</v>
      </c>
      <c r="AU461">
        <f>'Q2 DATA 1965-2021'!AC444-'Q2 DATA 1965-2021'!AM444</f>
        <v>4.2</v>
      </c>
      <c r="AV461" s="47">
        <v>7.94</v>
      </c>
      <c r="AW461" s="47">
        <v>0.39</v>
      </c>
      <c r="BI461" s="45">
        <v>200104</v>
      </c>
      <c r="BJ461">
        <f>'Q2 DATA 1965-2021'!AD444-'Q2 DATA 1965-2021'!AM444</f>
        <v>4.45</v>
      </c>
      <c r="BK461" s="47">
        <v>7.94</v>
      </c>
      <c r="BL461" s="47">
        <v>0.39</v>
      </c>
    </row>
    <row r="462" spans="1:64" x14ac:dyDescent="0.2">
      <c r="A462" s="45">
        <v>200105</v>
      </c>
      <c r="B462">
        <f>'Q2 DATA 1965-2021'!Z445-'Q2 DATA 1965-2021'!AM445</f>
        <v>-0.57000000000000006</v>
      </c>
      <c r="C462" s="47">
        <v>0.72</v>
      </c>
      <c r="D462" s="47">
        <v>0.32</v>
      </c>
      <c r="P462" s="45">
        <v>200105</v>
      </c>
      <c r="Q462">
        <f>'Q2 DATA 1965-2021'!AA445-'Q2 DATA 1965-2021'!AM445</f>
        <v>2.0100000000000002</v>
      </c>
      <c r="R462" s="47">
        <v>0.72</v>
      </c>
      <c r="S462" s="47">
        <v>0.32</v>
      </c>
      <c r="AE462" s="45">
        <v>200105</v>
      </c>
      <c r="AF462">
        <f>'Q2 DATA 1965-2021'!AB445-'Q2 DATA 1965-2021'!AM445</f>
        <v>2.7800000000000002</v>
      </c>
      <c r="AG462" s="47">
        <v>0.72</v>
      </c>
      <c r="AH462" s="47">
        <v>0.32</v>
      </c>
      <c r="AT462" s="45">
        <v>200105</v>
      </c>
      <c r="AU462">
        <f>'Q2 DATA 1965-2021'!AC445-'Q2 DATA 1965-2021'!AM445</f>
        <v>4.26</v>
      </c>
      <c r="AV462" s="47">
        <v>0.72</v>
      </c>
      <c r="AW462" s="47">
        <v>0.32</v>
      </c>
      <c r="BI462" s="45">
        <v>200105</v>
      </c>
      <c r="BJ462">
        <f>'Q2 DATA 1965-2021'!AD445-'Q2 DATA 1965-2021'!AM445</f>
        <v>0.65999999999999992</v>
      </c>
      <c r="BK462" s="47">
        <v>0.72</v>
      </c>
      <c r="BL462" s="47">
        <v>0.32</v>
      </c>
    </row>
    <row r="463" spans="1:64" x14ac:dyDescent="0.2">
      <c r="A463" s="45">
        <v>200106</v>
      </c>
      <c r="B463">
        <f>'Q2 DATA 1965-2021'!Z446-'Q2 DATA 1965-2021'!AM446</f>
        <v>-1.85</v>
      </c>
      <c r="C463" s="47">
        <v>-1.94</v>
      </c>
      <c r="D463" s="47">
        <v>0.28000000000000003</v>
      </c>
      <c r="P463" s="45">
        <v>200106</v>
      </c>
      <c r="Q463">
        <f>'Q2 DATA 1965-2021'!AA446-'Q2 DATA 1965-2021'!AM446</f>
        <v>-3.08</v>
      </c>
      <c r="R463" s="47">
        <v>-1.94</v>
      </c>
      <c r="S463" s="47">
        <v>0.28000000000000003</v>
      </c>
      <c r="AE463" s="45">
        <v>200106</v>
      </c>
      <c r="AF463">
        <f>'Q2 DATA 1965-2021'!AB446-'Q2 DATA 1965-2021'!AM446</f>
        <v>-0.91</v>
      </c>
      <c r="AG463" s="47">
        <v>-1.94</v>
      </c>
      <c r="AH463" s="47">
        <v>0.28000000000000003</v>
      </c>
      <c r="AT463" s="45">
        <v>200106</v>
      </c>
      <c r="AU463">
        <f>'Q2 DATA 1965-2021'!AC446-'Q2 DATA 1965-2021'!AM446</f>
        <v>-1.19</v>
      </c>
      <c r="AV463" s="47">
        <v>-1.94</v>
      </c>
      <c r="AW463" s="47">
        <v>0.28000000000000003</v>
      </c>
      <c r="BI463" s="45">
        <v>200106</v>
      </c>
      <c r="BJ463">
        <f>'Q2 DATA 1965-2021'!AD446-'Q2 DATA 1965-2021'!AM446</f>
        <v>1.02</v>
      </c>
      <c r="BK463" s="47">
        <v>-1.94</v>
      </c>
      <c r="BL463" s="47">
        <v>0.28000000000000003</v>
      </c>
    </row>
    <row r="464" spans="1:64" x14ac:dyDescent="0.2">
      <c r="A464" s="45">
        <v>200107</v>
      </c>
      <c r="B464">
        <f>'Q2 DATA 1965-2021'!Z447-'Q2 DATA 1965-2021'!AM447</f>
        <v>-1.3</v>
      </c>
      <c r="C464" s="47">
        <v>-2.13</v>
      </c>
      <c r="D464" s="47">
        <v>0.3</v>
      </c>
      <c r="P464" s="45">
        <v>200107</v>
      </c>
      <c r="Q464">
        <f>'Q2 DATA 1965-2021'!AA447-'Q2 DATA 1965-2021'!AM447</f>
        <v>-1.83</v>
      </c>
      <c r="R464" s="47">
        <v>-2.13</v>
      </c>
      <c r="S464" s="47">
        <v>0.3</v>
      </c>
      <c r="AE464" s="45">
        <v>200107</v>
      </c>
      <c r="AF464">
        <f>'Q2 DATA 1965-2021'!AB447-'Q2 DATA 1965-2021'!AM447</f>
        <v>-0.6</v>
      </c>
      <c r="AG464" s="47">
        <v>-2.13</v>
      </c>
      <c r="AH464" s="47">
        <v>0.3</v>
      </c>
      <c r="AT464" s="45">
        <v>200107</v>
      </c>
      <c r="AU464">
        <f>'Q2 DATA 1965-2021'!AC447-'Q2 DATA 1965-2021'!AM447</f>
        <v>-0.53</v>
      </c>
      <c r="AV464" s="47">
        <v>-2.13</v>
      </c>
      <c r="AW464" s="47">
        <v>0.3</v>
      </c>
      <c r="BI464" s="45">
        <v>200107</v>
      </c>
      <c r="BJ464">
        <f>'Q2 DATA 1965-2021'!AD447-'Q2 DATA 1965-2021'!AM447</f>
        <v>-0.84000000000000008</v>
      </c>
      <c r="BK464" s="47">
        <v>-2.13</v>
      </c>
      <c r="BL464" s="47">
        <v>0.3</v>
      </c>
    </row>
    <row r="465" spans="1:64" x14ac:dyDescent="0.2">
      <c r="A465" s="45">
        <v>200108</v>
      </c>
      <c r="B465">
        <f>'Q2 DATA 1965-2021'!Z448-'Q2 DATA 1965-2021'!AM448</f>
        <v>-7.1199999999999992</v>
      </c>
      <c r="C465" s="47">
        <v>-6.46</v>
      </c>
      <c r="D465" s="47">
        <v>0.31</v>
      </c>
      <c r="P465" s="45">
        <v>200108</v>
      </c>
      <c r="Q465">
        <f>'Q2 DATA 1965-2021'!AA448-'Q2 DATA 1965-2021'!AM448</f>
        <v>-6.6899999999999995</v>
      </c>
      <c r="R465" s="47">
        <v>-6.46</v>
      </c>
      <c r="S465" s="47">
        <v>0.31</v>
      </c>
      <c r="AE465" s="45">
        <v>200108</v>
      </c>
      <c r="AF465">
        <f>'Q2 DATA 1965-2021'!AB448-'Q2 DATA 1965-2021'!AM448</f>
        <v>-3.31</v>
      </c>
      <c r="AG465" s="47">
        <v>-6.46</v>
      </c>
      <c r="AH465" s="47">
        <v>0.31</v>
      </c>
      <c r="AT465" s="45">
        <v>200108</v>
      </c>
      <c r="AU465">
        <f>'Q2 DATA 1965-2021'!AC448-'Q2 DATA 1965-2021'!AM448</f>
        <v>-3.12</v>
      </c>
      <c r="AV465" s="47">
        <v>-6.46</v>
      </c>
      <c r="AW465" s="47">
        <v>0.31</v>
      </c>
      <c r="BI465" s="45">
        <v>200108</v>
      </c>
      <c r="BJ465">
        <f>'Q2 DATA 1965-2021'!AD448-'Q2 DATA 1965-2021'!AM448</f>
        <v>-6.4399999999999995</v>
      </c>
      <c r="BK465" s="47">
        <v>-6.46</v>
      </c>
      <c r="BL465" s="47">
        <v>0.31</v>
      </c>
    </row>
    <row r="466" spans="1:64" x14ac:dyDescent="0.2">
      <c r="A466" s="45">
        <v>200109</v>
      </c>
      <c r="B466">
        <f>'Q2 DATA 1965-2021'!Z449-'Q2 DATA 1965-2021'!AM449</f>
        <v>-8.17</v>
      </c>
      <c r="C466" s="47">
        <v>-9.25</v>
      </c>
      <c r="D466" s="47">
        <v>0.28000000000000003</v>
      </c>
      <c r="P466" s="45">
        <v>200109</v>
      </c>
      <c r="Q466">
        <f>'Q2 DATA 1965-2021'!AA449-'Q2 DATA 1965-2021'!AM449</f>
        <v>-8.879999999999999</v>
      </c>
      <c r="R466" s="47">
        <v>-9.25</v>
      </c>
      <c r="S466" s="47">
        <v>0.28000000000000003</v>
      </c>
      <c r="AE466" s="45">
        <v>200109</v>
      </c>
      <c r="AF466">
        <f>'Q2 DATA 1965-2021'!AB449-'Q2 DATA 1965-2021'!AM449</f>
        <v>-8.6499999999999986</v>
      </c>
      <c r="AG466" s="47">
        <v>-9.25</v>
      </c>
      <c r="AH466" s="47">
        <v>0.28000000000000003</v>
      </c>
      <c r="AT466" s="45">
        <v>200109</v>
      </c>
      <c r="AU466">
        <f>'Q2 DATA 1965-2021'!AC449-'Q2 DATA 1965-2021'!AM449</f>
        <v>-6.4300000000000006</v>
      </c>
      <c r="AV466" s="47">
        <v>-9.25</v>
      </c>
      <c r="AW466" s="47">
        <v>0.28000000000000003</v>
      </c>
      <c r="BI466" s="45">
        <v>200109</v>
      </c>
      <c r="BJ466">
        <f>'Q2 DATA 1965-2021'!AD449-'Q2 DATA 1965-2021'!AM449</f>
        <v>-16.78</v>
      </c>
      <c r="BK466" s="47">
        <v>-9.25</v>
      </c>
      <c r="BL466" s="47">
        <v>0.28000000000000003</v>
      </c>
    </row>
    <row r="467" spans="1:64" x14ac:dyDescent="0.2">
      <c r="A467" s="45">
        <v>200110</v>
      </c>
      <c r="B467">
        <f>'Q2 DATA 1965-2021'!Z450-'Q2 DATA 1965-2021'!AM450</f>
        <v>2.71</v>
      </c>
      <c r="C467" s="47">
        <v>2.46</v>
      </c>
      <c r="D467" s="47">
        <v>0.22</v>
      </c>
      <c r="P467" s="45">
        <v>200110</v>
      </c>
      <c r="Q467">
        <f>'Q2 DATA 1965-2021'!AA450-'Q2 DATA 1965-2021'!AM450</f>
        <v>3.7199999999999998</v>
      </c>
      <c r="R467" s="47">
        <v>2.46</v>
      </c>
      <c r="S467" s="47">
        <v>0.22</v>
      </c>
      <c r="AE467" s="45">
        <v>200110</v>
      </c>
      <c r="AF467">
        <f>'Q2 DATA 1965-2021'!AB450-'Q2 DATA 1965-2021'!AM450</f>
        <v>-1.24</v>
      </c>
      <c r="AG467" s="47">
        <v>2.46</v>
      </c>
      <c r="AH467" s="47">
        <v>0.22</v>
      </c>
      <c r="AT467" s="45">
        <v>200110</v>
      </c>
      <c r="AU467">
        <f>'Q2 DATA 1965-2021'!AC450-'Q2 DATA 1965-2021'!AM450</f>
        <v>-0.45</v>
      </c>
      <c r="AV467" s="47">
        <v>2.46</v>
      </c>
      <c r="AW467" s="47">
        <v>0.22</v>
      </c>
      <c r="BI467" s="45">
        <v>200110</v>
      </c>
      <c r="BJ467">
        <f>'Q2 DATA 1965-2021'!AD450-'Q2 DATA 1965-2021'!AM450</f>
        <v>2.8699999999999997</v>
      </c>
      <c r="BK467" s="47">
        <v>2.46</v>
      </c>
      <c r="BL467" s="47">
        <v>0.22</v>
      </c>
    </row>
    <row r="468" spans="1:64" x14ac:dyDescent="0.2">
      <c r="A468" s="45">
        <v>200111</v>
      </c>
      <c r="B468">
        <f>'Q2 DATA 1965-2021'!Z451-'Q2 DATA 1965-2021'!AM451</f>
        <v>7.37</v>
      </c>
      <c r="C468" s="47">
        <v>7.54</v>
      </c>
      <c r="D468" s="47">
        <v>0.17</v>
      </c>
      <c r="P468" s="45">
        <v>200111</v>
      </c>
      <c r="Q468">
        <f>'Q2 DATA 1965-2021'!AA451-'Q2 DATA 1965-2021'!AM451</f>
        <v>7.29</v>
      </c>
      <c r="R468" s="47">
        <v>7.54</v>
      </c>
      <c r="S468" s="47">
        <v>0.17</v>
      </c>
      <c r="AE468" s="45">
        <v>200111</v>
      </c>
      <c r="AF468">
        <f>'Q2 DATA 1965-2021'!AB451-'Q2 DATA 1965-2021'!AM451</f>
        <v>8.7900000000000009</v>
      </c>
      <c r="AG468" s="47">
        <v>7.54</v>
      </c>
      <c r="AH468" s="47">
        <v>0.17</v>
      </c>
      <c r="AT468" s="45">
        <v>200111</v>
      </c>
      <c r="AU468">
        <f>'Q2 DATA 1965-2021'!AC451-'Q2 DATA 1965-2021'!AM451</f>
        <v>4.12</v>
      </c>
      <c r="AV468" s="47">
        <v>7.54</v>
      </c>
      <c r="AW468" s="47">
        <v>0.17</v>
      </c>
      <c r="BI468" s="45">
        <v>200111</v>
      </c>
      <c r="BJ468">
        <f>'Q2 DATA 1965-2021'!AD451-'Q2 DATA 1965-2021'!AM451</f>
        <v>10.81</v>
      </c>
      <c r="BK468" s="47">
        <v>7.54</v>
      </c>
      <c r="BL468" s="47">
        <v>0.17</v>
      </c>
    </row>
    <row r="469" spans="1:64" x14ac:dyDescent="0.2">
      <c r="A469" s="45">
        <v>200112</v>
      </c>
      <c r="B469">
        <f>'Q2 DATA 1965-2021'!Z452-'Q2 DATA 1965-2021'!AM452</f>
        <v>-0.44999999999999996</v>
      </c>
      <c r="C469" s="47">
        <v>1.6</v>
      </c>
      <c r="D469" s="47">
        <v>0.15</v>
      </c>
      <c r="P469" s="45">
        <v>200112</v>
      </c>
      <c r="Q469">
        <f>'Q2 DATA 1965-2021'!AA452-'Q2 DATA 1965-2021'!AM452</f>
        <v>2.4300000000000002</v>
      </c>
      <c r="R469" s="47">
        <v>1.6</v>
      </c>
      <c r="S469" s="47">
        <v>0.15</v>
      </c>
      <c r="AE469" s="45">
        <v>200112</v>
      </c>
      <c r="AF469">
        <f>'Q2 DATA 1965-2021'!AB452-'Q2 DATA 1965-2021'!AM452</f>
        <v>2.96</v>
      </c>
      <c r="AG469" s="47">
        <v>1.6</v>
      </c>
      <c r="AH469" s="47">
        <v>0.15</v>
      </c>
      <c r="AT469" s="45">
        <v>200112</v>
      </c>
      <c r="AU469">
        <f>'Q2 DATA 1965-2021'!AC452-'Q2 DATA 1965-2021'!AM452</f>
        <v>2.77</v>
      </c>
      <c r="AV469" s="47">
        <v>1.6</v>
      </c>
      <c r="AW469" s="47">
        <v>0.15</v>
      </c>
      <c r="BI469" s="45">
        <v>200112</v>
      </c>
      <c r="BJ469">
        <f>'Q2 DATA 1965-2021'!AD452-'Q2 DATA 1965-2021'!AM452</f>
        <v>3.64</v>
      </c>
      <c r="BK469" s="47">
        <v>1.6</v>
      </c>
      <c r="BL469" s="47">
        <v>0.15</v>
      </c>
    </row>
    <row r="470" spans="1:64" x14ac:dyDescent="0.2">
      <c r="A470" s="45">
        <v>200201</v>
      </c>
      <c r="B470">
        <f>'Q2 DATA 1965-2021'!Z453-'Q2 DATA 1965-2021'!AM453</f>
        <v>-1.9900000000000002</v>
      </c>
      <c r="C470" s="47">
        <v>-1.44</v>
      </c>
      <c r="D470" s="47">
        <v>0.14000000000000001</v>
      </c>
      <c r="P470" s="45">
        <v>200201</v>
      </c>
      <c r="Q470">
        <f>'Q2 DATA 1965-2021'!AA453-'Q2 DATA 1965-2021'!AM453</f>
        <v>0.22999999999999998</v>
      </c>
      <c r="R470" s="47">
        <v>-1.44</v>
      </c>
      <c r="S470" s="47">
        <v>0.14000000000000001</v>
      </c>
      <c r="AE470" s="45">
        <v>200201</v>
      </c>
      <c r="AF470">
        <f>'Q2 DATA 1965-2021'!AB453-'Q2 DATA 1965-2021'!AM453</f>
        <v>-0.88</v>
      </c>
      <c r="AG470" s="47">
        <v>-1.44</v>
      </c>
      <c r="AH470" s="47">
        <v>0.14000000000000001</v>
      </c>
      <c r="AT470" s="45">
        <v>200201</v>
      </c>
      <c r="AU470">
        <f>'Q2 DATA 1965-2021'!AC453-'Q2 DATA 1965-2021'!AM453</f>
        <v>-0.14000000000000001</v>
      </c>
      <c r="AV470" s="47">
        <v>-1.44</v>
      </c>
      <c r="AW470" s="47">
        <v>0.14000000000000001</v>
      </c>
      <c r="BI470" s="45">
        <v>200201</v>
      </c>
      <c r="BJ470">
        <f>'Q2 DATA 1965-2021'!AD453-'Q2 DATA 1965-2021'!AM453</f>
        <v>2.1399999999999997</v>
      </c>
      <c r="BK470" s="47">
        <v>-1.44</v>
      </c>
      <c r="BL470" s="47">
        <v>0.14000000000000001</v>
      </c>
    </row>
    <row r="471" spans="1:64" x14ac:dyDescent="0.2">
      <c r="A471" s="45">
        <v>200202</v>
      </c>
      <c r="B471">
        <f>'Q2 DATA 1965-2021'!Z454-'Q2 DATA 1965-2021'!AM454</f>
        <v>-2.06</v>
      </c>
      <c r="C471" s="47">
        <v>-2.29</v>
      </c>
      <c r="D471" s="47">
        <v>0.13</v>
      </c>
      <c r="P471" s="45">
        <v>200202</v>
      </c>
      <c r="Q471">
        <f>'Q2 DATA 1965-2021'!AA454-'Q2 DATA 1965-2021'!AM454</f>
        <v>-2.6999999999999997</v>
      </c>
      <c r="R471" s="47">
        <v>-2.29</v>
      </c>
      <c r="S471" s="47">
        <v>0.13</v>
      </c>
      <c r="AE471" s="45">
        <v>200202</v>
      </c>
      <c r="AF471">
        <f>'Q2 DATA 1965-2021'!AB454-'Q2 DATA 1965-2021'!AM454</f>
        <v>-2.21</v>
      </c>
      <c r="AG471" s="47">
        <v>-2.29</v>
      </c>
      <c r="AH471" s="47">
        <v>0.13</v>
      </c>
      <c r="AT471" s="45">
        <v>200202</v>
      </c>
      <c r="AU471">
        <f>'Q2 DATA 1965-2021'!AC454-'Q2 DATA 1965-2021'!AM454</f>
        <v>0.97000000000000008</v>
      </c>
      <c r="AV471" s="47">
        <v>-2.29</v>
      </c>
      <c r="AW471" s="47">
        <v>0.13</v>
      </c>
      <c r="BI471" s="45">
        <v>200202</v>
      </c>
      <c r="BJ471">
        <f>'Q2 DATA 1965-2021'!AD454-'Q2 DATA 1965-2021'!AM454</f>
        <v>-0.89</v>
      </c>
      <c r="BK471" s="47">
        <v>-2.29</v>
      </c>
      <c r="BL471" s="47">
        <v>0.13</v>
      </c>
    </row>
    <row r="472" spans="1:64" x14ac:dyDescent="0.2">
      <c r="A472" s="45">
        <v>200203</v>
      </c>
      <c r="B472">
        <f>'Q2 DATA 1965-2021'!Z455-'Q2 DATA 1965-2021'!AM455</f>
        <v>2.94</v>
      </c>
      <c r="C472" s="47">
        <v>4.24</v>
      </c>
      <c r="D472" s="47">
        <v>0.13</v>
      </c>
      <c r="P472" s="45">
        <v>200203</v>
      </c>
      <c r="Q472">
        <f>'Q2 DATA 1965-2021'!AA455-'Q2 DATA 1965-2021'!AM455</f>
        <v>3.8600000000000003</v>
      </c>
      <c r="R472" s="47">
        <v>4.24</v>
      </c>
      <c r="S472" s="47">
        <v>0.13</v>
      </c>
      <c r="AE472" s="45">
        <v>200203</v>
      </c>
      <c r="AF472">
        <f>'Q2 DATA 1965-2021'!AB455-'Q2 DATA 1965-2021'!AM455</f>
        <v>5.82</v>
      </c>
      <c r="AG472" s="47">
        <v>4.24</v>
      </c>
      <c r="AH472" s="47">
        <v>0.13</v>
      </c>
      <c r="AT472" s="45">
        <v>200203</v>
      </c>
      <c r="AU472">
        <f>'Q2 DATA 1965-2021'!AC455-'Q2 DATA 1965-2021'!AM455</f>
        <v>5.3500000000000005</v>
      </c>
      <c r="AV472" s="47">
        <v>4.24</v>
      </c>
      <c r="AW472" s="47">
        <v>0.13</v>
      </c>
      <c r="BI472" s="45">
        <v>200203</v>
      </c>
      <c r="BJ472">
        <f>'Q2 DATA 1965-2021'!AD455-'Q2 DATA 1965-2021'!AM455</f>
        <v>8.02</v>
      </c>
      <c r="BK472" s="47">
        <v>4.24</v>
      </c>
      <c r="BL472" s="47">
        <v>0.13</v>
      </c>
    </row>
    <row r="473" spans="1:64" x14ac:dyDescent="0.2">
      <c r="A473" s="45">
        <v>200204</v>
      </c>
      <c r="B473">
        <f>'Q2 DATA 1965-2021'!Z456-'Q2 DATA 1965-2021'!AM456</f>
        <v>-6.21</v>
      </c>
      <c r="C473" s="47">
        <v>-5.2</v>
      </c>
      <c r="D473" s="47">
        <v>0.15</v>
      </c>
      <c r="P473" s="45">
        <v>200204</v>
      </c>
      <c r="Q473">
        <f>'Q2 DATA 1965-2021'!AA456-'Q2 DATA 1965-2021'!AM456</f>
        <v>-6.58</v>
      </c>
      <c r="R473" s="47">
        <v>-5.2</v>
      </c>
      <c r="S473" s="47">
        <v>0.15</v>
      </c>
      <c r="AE473" s="45">
        <v>200204</v>
      </c>
      <c r="AF473">
        <f>'Q2 DATA 1965-2021'!AB456-'Q2 DATA 1965-2021'!AM456</f>
        <v>-4.01</v>
      </c>
      <c r="AG473" s="47">
        <v>-5.2</v>
      </c>
      <c r="AH473" s="47">
        <v>0.15</v>
      </c>
      <c r="AT473" s="45">
        <v>200204</v>
      </c>
      <c r="AU473">
        <f>'Q2 DATA 1965-2021'!AC456-'Q2 DATA 1965-2021'!AM456</f>
        <v>-9.9999999999999811E-3</v>
      </c>
      <c r="AV473" s="47">
        <v>-5.2</v>
      </c>
      <c r="AW473" s="47">
        <v>0.15</v>
      </c>
      <c r="BI473" s="45">
        <v>200204</v>
      </c>
      <c r="BJ473">
        <f>'Q2 DATA 1965-2021'!AD456-'Q2 DATA 1965-2021'!AM456</f>
        <v>0.72</v>
      </c>
      <c r="BK473" s="47">
        <v>-5.2</v>
      </c>
      <c r="BL473" s="47">
        <v>0.15</v>
      </c>
    </row>
    <row r="474" spans="1:64" x14ac:dyDescent="0.2">
      <c r="A474" s="45">
        <v>200205</v>
      </c>
      <c r="B474">
        <f>'Q2 DATA 1965-2021'!Z457-'Q2 DATA 1965-2021'!AM457</f>
        <v>-2.29</v>
      </c>
      <c r="C474" s="47">
        <v>-1.38</v>
      </c>
      <c r="D474" s="47">
        <v>0.14000000000000001</v>
      </c>
      <c r="P474" s="45">
        <v>200205</v>
      </c>
      <c r="Q474">
        <f>'Q2 DATA 1965-2021'!AA457-'Q2 DATA 1965-2021'!AM457</f>
        <v>-0.5</v>
      </c>
      <c r="R474" s="47">
        <v>-1.38</v>
      </c>
      <c r="S474" s="47">
        <v>0.14000000000000001</v>
      </c>
      <c r="AE474" s="45">
        <v>200205</v>
      </c>
      <c r="AF474">
        <f>'Q2 DATA 1965-2021'!AB457-'Q2 DATA 1965-2021'!AM457</f>
        <v>-1.85</v>
      </c>
      <c r="AG474" s="47">
        <v>-1.38</v>
      </c>
      <c r="AH474" s="47">
        <v>0.14000000000000001</v>
      </c>
      <c r="AT474" s="45">
        <v>200205</v>
      </c>
      <c r="AU474">
        <f>'Q2 DATA 1965-2021'!AC457-'Q2 DATA 1965-2021'!AM457</f>
        <v>1.5299999999999998</v>
      </c>
      <c r="AV474" s="47">
        <v>-1.38</v>
      </c>
      <c r="AW474" s="47">
        <v>0.14000000000000001</v>
      </c>
      <c r="BI474" s="45">
        <v>200205</v>
      </c>
      <c r="BJ474">
        <f>'Q2 DATA 1965-2021'!AD457-'Q2 DATA 1965-2021'!AM457</f>
        <v>-0.84</v>
      </c>
      <c r="BK474" s="47">
        <v>-1.38</v>
      </c>
      <c r="BL474" s="47">
        <v>0.14000000000000001</v>
      </c>
    </row>
    <row r="475" spans="1:64" x14ac:dyDescent="0.2">
      <c r="A475" s="45">
        <v>200206</v>
      </c>
      <c r="B475">
        <f>'Q2 DATA 1965-2021'!Z458-'Q2 DATA 1965-2021'!AM458</f>
        <v>-7.93</v>
      </c>
      <c r="C475" s="47">
        <v>-7.21</v>
      </c>
      <c r="D475" s="47">
        <v>0.13</v>
      </c>
      <c r="P475" s="45">
        <v>200206</v>
      </c>
      <c r="Q475">
        <f>'Q2 DATA 1965-2021'!AA458-'Q2 DATA 1965-2021'!AM458</f>
        <v>-6.93</v>
      </c>
      <c r="R475" s="47">
        <v>-7.21</v>
      </c>
      <c r="S475" s="47">
        <v>0.13</v>
      </c>
      <c r="AE475" s="45">
        <v>200206</v>
      </c>
      <c r="AF475">
        <f>'Q2 DATA 1965-2021'!AB458-'Q2 DATA 1965-2021'!AM458</f>
        <v>-5.21</v>
      </c>
      <c r="AG475" s="47">
        <v>-7.21</v>
      </c>
      <c r="AH475" s="47">
        <v>0.13</v>
      </c>
      <c r="AT475" s="45">
        <v>200206</v>
      </c>
      <c r="AU475">
        <f>'Q2 DATA 1965-2021'!AC458-'Q2 DATA 1965-2021'!AM458</f>
        <v>-6.22</v>
      </c>
      <c r="AV475" s="47">
        <v>-7.21</v>
      </c>
      <c r="AW475" s="47">
        <v>0.13</v>
      </c>
      <c r="BI475" s="45">
        <v>200206</v>
      </c>
      <c r="BJ475">
        <f>'Q2 DATA 1965-2021'!AD458-'Q2 DATA 1965-2021'!AM458</f>
        <v>-5.95</v>
      </c>
      <c r="BK475" s="47">
        <v>-7.21</v>
      </c>
      <c r="BL475" s="47">
        <v>0.13</v>
      </c>
    </row>
    <row r="476" spans="1:64" x14ac:dyDescent="0.2">
      <c r="A476" s="45">
        <v>200207</v>
      </c>
      <c r="B476">
        <f>'Q2 DATA 1965-2021'!Z459-'Q2 DATA 1965-2021'!AM459</f>
        <v>-9.3600000000000012</v>
      </c>
      <c r="C476" s="47">
        <v>-8.18</v>
      </c>
      <c r="D476" s="47">
        <v>0.15</v>
      </c>
      <c r="P476" s="45">
        <v>200207</v>
      </c>
      <c r="Q476">
        <f>'Q2 DATA 1965-2021'!AA459-'Q2 DATA 1965-2021'!AM459</f>
        <v>-4.7300000000000004</v>
      </c>
      <c r="R476" s="47">
        <v>-8.18</v>
      </c>
      <c r="S476" s="47">
        <v>0.15</v>
      </c>
      <c r="AE476" s="45">
        <v>200207</v>
      </c>
      <c r="AF476">
        <f>'Q2 DATA 1965-2021'!AB459-'Q2 DATA 1965-2021'!AM459</f>
        <v>-8.5</v>
      </c>
      <c r="AG476" s="47">
        <v>-8.18</v>
      </c>
      <c r="AH476" s="47">
        <v>0.15</v>
      </c>
      <c r="AT476" s="45">
        <v>200207</v>
      </c>
      <c r="AU476">
        <f>'Q2 DATA 1965-2021'!AC459-'Q2 DATA 1965-2021'!AM459</f>
        <v>-7.48</v>
      </c>
      <c r="AV476" s="47">
        <v>-8.18</v>
      </c>
      <c r="AW476" s="47">
        <v>0.15</v>
      </c>
      <c r="BI476" s="45">
        <v>200207</v>
      </c>
      <c r="BJ476">
        <f>'Q2 DATA 1965-2021'!AD459-'Q2 DATA 1965-2021'!AM459</f>
        <v>-7.66</v>
      </c>
      <c r="BK476" s="47">
        <v>-8.18</v>
      </c>
      <c r="BL476" s="47">
        <v>0.15</v>
      </c>
    </row>
    <row r="477" spans="1:64" x14ac:dyDescent="0.2">
      <c r="A477" s="45">
        <v>200208</v>
      </c>
      <c r="B477">
        <f>'Q2 DATA 1965-2021'!Z460-'Q2 DATA 1965-2021'!AM460</f>
        <v>0.32</v>
      </c>
      <c r="C477" s="47">
        <v>0.5</v>
      </c>
      <c r="D477" s="47">
        <v>0.14000000000000001</v>
      </c>
      <c r="P477" s="45">
        <v>200208</v>
      </c>
      <c r="Q477">
        <f>'Q2 DATA 1965-2021'!AA460-'Q2 DATA 1965-2021'!AM460</f>
        <v>9.9999999999999811E-3</v>
      </c>
      <c r="R477" s="47">
        <v>0.5</v>
      </c>
      <c r="S477" s="47">
        <v>0.14000000000000001</v>
      </c>
      <c r="AE477" s="45">
        <v>200208</v>
      </c>
      <c r="AF477">
        <f>'Q2 DATA 1965-2021'!AB460-'Q2 DATA 1965-2021'!AM460</f>
        <v>0.66</v>
      </c>
      <c r="AG477" s="47">
        <v>0.5</v>
      </c>
      <c r="AH477" s="47">
        <v>0.14000000000000001</v>
      </c>
      <c r="AT477" s="45">
        <v>200208</v>
      </c>
      <c r="AU477">
        <f>'Q2 DATA 1965-2021'!AC460-'Q2 DATA 1965-2021'!AM460</f>
        <v>0.7</v>
      </c>
      <c r="AV477" s="47">
        <v>0.5</v>
      </c>
      <c r="AW477" s="47">
        <v>0.14000000000000001</v>
      </c>
      <c r="BI477" s="45">
        <v>200208</v>
      </c>
      <c r="BJ477">
        <f>'Q2 DATA 1965-2021'!AD460-'Q2 DATA 1965-2021'!AM460</f>
        <v>1.9499999999999997</v>
      </c>
      <c r="BK477" s="47">
        <v>0.5</v>
      </c>
      <c r="BL477" s="47">
        <v>0.14000000000000001</v>
      </c>
    </row>
    <row r="478" spans="1:64" x14ac:dyDescent="0.2">
      <c r="A478" s="45">
        <v>200209</v>
      </c>
      <c r="B478">
        <f>'Q2 DATA 1965-2021'!Z461-'Q2 DATA 1965-2021'!AM461</f>
        <v>-9.8500000000000014</v>
      </c>
      <c r="C478" s="47">
        <v>-10.35</v>
      </c>
      <c r="D478" s="47">
        <v>0.14000000000000001</v>
      </c>
      <c r="P478" s="45">
        <v>200209</v>
      </c>
      <c r="Q478">
        <f>'Q2 DATA 1965-2021'!AA461-'Q2 DATA 1965-2021'!AM461</f>
        <v>-10.47</v>
      </c>
      <c r="R478" s="47">
        <v>-10.35</v>
      </c>
      <c r="S478" s="47">
        <v>0.14000000000000001</v>
      </c>
      <c r="AE478" s="45">
        <v>200209</v>
      </c>
      <c r="AF478">
        <f>'Q2 DATA 1965-2021'!AB461-'Q2 DATA 1965-2021'!AM461</f>
        <v>-9.7200000000000006</v>
      </c>
      <c r="AG478" s="47">
        <v>-10.35</v>
      </c>
      <c r="AH478" s="47">
        <v>0.14000000000000001</v>
      </c>
      <c r="AT478" s="45">
        <v>200209</v>
      </c>
      <c r="AU478">
        <f>'Q2 DATA 1965-2021'!AC461-'Q2 DATA 1965-2021'!AM461</f>
        <v>-9.7900000000000009</v>
      </c>
      <c r="AV478" s="47">
        <v>-10.35</v>
      </c>
      <c r="AW478" s="47">
        <v>0.14000000000000001</v>
      </c>
      <c r="BI478" s="45">
        <v>200209</v>
      </c>
      <c r="BJ478">
        <f>'Q2 DATA 1965-2021'!AD461-'Q2 DATA 1965-2021'!AM461</f>
        <v>-11.350000000000001</v>
      </c>
      <c r="BK478" s="47">
        <v>-10.35</v>
      </c>
      <c r="BL478" s="47">
        <v>0.14000000000000001</v>
      </c>
    </row>
    <row r="479" spans="1:64" x14ac:dyDescent="0.2">
      <c r="A479" s="45">
        <v>200210</v>
      </c>
      <c r="B479">
        <f>'Q2 DATA 1965-2021'!Z462-'Q2 DATA 1965-2021'!AM462</f>
        <v>10.729999999999999</v>
      </c>
      <c r="C479" s="47">
        <v>7.84</v>
      </c>
      <c r="D479" s="47">
        <v>0.14000000000000001</v>
      </c>
      <c r="P479" s="45">
        <v>200210</v>
      </c>
      <c r="Q479">
        <f>'Q2 DATA 1965-2021'!AA462-'Q2 DATA 1965-2021'!AM462</f>
        <v>7.5100000000000007</v>
      </c>
      <c r="R479" s="47">
        <v>7.84</v>
      </c>
      <c r="S479" s="47">
        <v>0.14000000000000001</v>
      </c>
      <c r="AE479" s="45">
        <v>200210</v>
      </c>
      <c r="AF479">
        <f>'Q2 DATA 1965-2021'!AB462-'Q2 DATA 1965-2021'!AM462</f>
        <v>7.71</v>
      </c>
      <c r="AG479" s="47">
        <v>7.84</v>
      </c>
      <c r="AH479" s="47">
        <v>0.14000000000000001</v>
      </c>
      <c r="AT479" s="45">
        <v>200210</v>
      </c>
      <c r="AU479">
        <f>'Q2 DATA 1965-2021'!AC462-'Q2 DATA 1965-2021'!AM462</f>
        <v>2.06</v>
      </c>
      <c r="AV479" s="47">
        <v>7.84</v>
      </c>
      <c r="AW479" s="47">
        <v>0.14000000000000001</v>
      </c>
      <c r="BI479" s="45">
        <v>200210</v>
      </c>
      <c r="BJ479">
        <f>'Q2 DATA 1965-2021'!AD462-'Q2 DATA 1965-2021'!AM462</f>
        <v>4.1400000000000006</v>
      </c>
      <c r="BK479" s="47">
        <v>7.84</v>
      </c>
      <c r="BL479" s="47">
        <v>0.14000000000000001</v>
      </c>
    </row>
    <row r="480" spans="1:64" x14ac:dyDescent="0.2">
      <c r="A480" s="45">
        <v>200211</v>
      </c>
      <c r="B480">
        <f>'Q2 DATA 1965-2021'!Z463-'Q2 DATA 1965-2021'!AM463</f>
        <v>6.52</v>
      </c>
      <c r="C480" s="47">
        <v>5.96</v>
      </c>
      <c r="D480" s="47">
        <v>0.12</v>
      </c>
      <c r="P480" s="45">
        <v>200211</v>
      </c>
      <c r="Q480">
        <f>'Q2 DATA 1965-2021'!AA463-'Q2 DATA 1965-2021'!AM463</f>
        <v>3.28</v>
      </c>
      <c r="R480" s="47">
        <v>5.96</v>
      </c>
      <c r="S480" s="47">
        <v>0.12</v>
      </c>
      <c r="AE480" s="45">
        <v>200211</v>
      </c>
      <c r="AF480">
        <f>'Q2 DATA 1965-2021'!AB463-'Q2 DATA 1965-2021'!AM463</f>
        <v>4.79</v>
      </c>
      <c r="AG480" s="47">
        <v>5.96</v>
      </c>
      <c r="AH480" s="47">
        <v>0.12</v>
      </c>
      <c r="AT480" s="45">
        <v>200211</v>
      </c>
      <c r="AU480">
        <f>'Q2 DATA 1965-2021'!AC463-'Q2 DATA 1965-2021'!AM463</f>
        <v>1.81</v>
      </c>
      <c r="AV480" s="47">
        <v>5.96</v>
      </c>
      <c r="AW480" s="47">
        <v>0.12</v>
      </c>
      <c r="BI480" s="45">
        <v>200211</v>
      </c>
      <c r="BJ480">
        <f>'Q2 DATA 1965-2021'!AD463-'Q2 DATA 1965-2021'!AM463</f>
        <v>2.4899999999999998</v>
      </c>
      <c r="BK480" s="47">
        <v>5.96</v>
      </c>
      <c r="BL480" s="47">
        <v>0.12</v>
      </c>
    </row>
    <row r="481" spans="1:64" x14ac:dyDescent="0.2">
      <c r="A481" s="45">
        <v>200212</v>
      </c>
      <c r="B481">
        <f>'Q2 DATA 1965-2021'!Z464-'Q2 DATA 1965-2021'!AM464</f>
        <v>-7.9</v>
      </c>
      <c r="C481" s="47">
        <v>-5.76</v>
      </c>
      <c r="D481" s="47">
        <v>0.11</v>
      </c>
      <c r="P481" s="45">
        <v>200212</v>
      </c>
      <c r="Q481">
        <f>'Q2 DATA 1965-2021'!AA464-'Q2 DATA 1965-2021'!AM464</f>
        <v>-4.6900000000000004</v>
      </c>
      <c r="R481" s="47">
        <v>-5.76</v>
      </c>
      <c r="S481" s="47">
        <v>0.11</v>
      </c>
      <c r="AE481" s="45">
        <v>200212</v>
      </c>
      <c r="AF481">
        <f>'Q2 DATA 1965-2021'!AB464-'Q2 DATA 1965-2021'!AM464</f>
        <v>-4.49</v>
      </c>
      <c r="AG481" s="47">
        <v>-5.76</v>
      </c>
      <c r="AH481" s="47">
        <v>0.11</v>
      </c>
      <c r="AT481" s="45">
        <v>200212</v>
      </c>
      <c r="AU481">
        <f>'Q2 DATA 1965-2021'!AC464-'Q2 DATA 1965-2021'!AM464</f>
        <v>-0.80999999999999994</v>
      </c>
      <c r="AV481" s="47">
        <v>-5.76</v>
      </c>
      <c r="AW481" s="47">
        <v>0.11</v>
      </c>
      <c r="BI481" s="45">
        <v>200212</v>
      </c>
      <c r="BJ481">
        <f>'Q2 DATA 1965-2021'!AD464-'Q2 DATA 1965-2021'!AM464</f>
        <v>0.41000000000000003</v>
      </c>
      <c r="BK481" s="47">
        <v>-5.76</v>
      </c>
      <c r="BL481" s="47">
        <v>0.11</v>
      </c>
    </row>
    <row r="482" spans="1:64" x14ac:dyDescent="0.2">
      <c r="A482" s="45">
        <v>200301</v>
      </c>
      <c r="B482">
        <f>'Q2 DATA 1965-2021'!Z465-'Q2 DATA 1965-2021'!AM465</f>
        <v>-2.89</v>
      </c>
      <c r="C482" s="47">
        <v>-2.57</v>
      </c>
      <c r="D482" s="47">
        <v>0.1</v>
      </c>
      <c r="P482" s="45">
        <v>200301</v>
      </c>
      <c r="Q482">
        <f>'Q2 DATA 1965-2021'!AA465-'Q2 DATA 1965-2021'!AM465</f>
        <v>-3.21</v>
      </c>
      <c r="R482" s="47">
        <v>-2.57</v>
      </c>
      <c r="S482" s="47">
        <v>0.1</v>
      </c>
      <c r="AE482" s="45">
        <v>200301</v>
      </c>
      <c r="AF482">
        <f>'Q2 DATA 1965-2021'!AB465-'Q2 DATA 1965-2021'!AM465</f>
        <v>-2.5700000000000003</v>
      </c>
      <c r="AG482" s="47">
        <v>-2.57</v>
      </c>
      <c r="AH482" s="47">
        <v>0.1</v>
      </c>
      <c r="AT482" s="45">
        <v>200301</v>
      </c>
      <c r="AU482">
        <f>'Q2 DATA 1965-2021'!AC465-'Q2 DATA 1965-2021'!AM465</f>
        <v>-1.8</v>
      </c>
      <c r="AV482" s="47">
        <v>-2.57</v>
      </c>
      <c r="AW482" s="47">
        <v>0.1</v>
      </c>
      <c r="BI482" s="45">
        <v>200301</v>
      </c>
      <c r="BJ482">
        <f>'Q2 DATA 1965-2021'!AD465-'Q2 DATA 1965-2021'!AM465</f>
        <v>-3.85</v>
      </c>
      <c r="BK482" s="47">
        <v>-2.57</v>
      </c>
      <c r="BL482" s="47">
        <v>0.1</v>
      </c>
    </row>
    <row r="483" spans="1:64" x14ac:dyDescent="0.2">
      <c r="A483" s="45">
        <v>200302</v>
      </c>
      <c r="B483">
        <f>'Q2 DATA 1965-2021'!Z466-'Q2 DATA 1965-2021'!AM466</f>
        <v>-2.09</v>
      </c>
      <c r="C483" s="47">
        <v>-1.88</v>
      </c>
      <c r="D483" s="47">
        <v>0.09</v>
      </c>
      <c r="P483" s="45">
        <v>200302</v>
      </c>
      <c r="Q483">
        <f>'Q2 DATA 1965-2021'!AA466-'Q2 DATA 1965-2021'!AM466</f>
        <v>-0.76</v>
      </c>
      <c r="R483" s="47">
        <v>-1.88</v>
      </c>
      <c r="S483" s="47">
        <v>0.09</v>
      </c>
      <c r="AE483" s="45">
        <v>200302</v>
      </c>
      <c r="AF483">
        <f>'Q2 DATA 1965-2021'!AB466-'Q2 DATA 1965-2021'!AM466</f>
        <v>-3.77</v>
      </c>
      <c r="AG483" s="47">
        <v>-1.88</v>
      </c>
      <c r="AH483" s="47">
        <v>0.09</v>
      </c>
      <c r="AT483" s="45">
        <v>200302</v>
      </c>
      <c r="AU483">
        <f>'Q2 DATA 1965-2021'!AC466-'Q2 DATA 1965-2021'!AM466</f>
        <v>-1.9000000000000001</v>
      </c>
      <c r="AV483" s="47">
        <v>-1.88</v>
      </c>
      <c r="AW483" s="47">
        <v>0.09</v>
      </c>
      <c r="BI483" s="45">
        <v>200302</v>
      </c>
      <c r="BJ483">
        <f>'Q2 DATA 1965-2021'!AD466-'Q2 DATA 1965-2021'!AM466</f>
        <v>-1.62</v>
      </c>
      <c r="BK483" s="47">
        <v>-1.88</v>
      </c>
      <c r="BL483" s="47">
        <v>0.09</v>
      </c>
    </row>
    <row r="484" spans="1:64" x14ac:dyDescent="0.2">
      <c r="A484" s="45">
        <v>200303</v>
      </c>
      <c r="B484">
        <f>'Q2 DATA 1965-2021'!Z467-'Q2 DATA 1965-2021'!AM467</f>
        <v>2</v>
      </c>
      <c r="C484" s="47">
        <v>1.0900000000000001</v>
      </c>
      <c r="D484" s="47">
        <v>0.1</v>
      </c>
      <c r="P484" s="45">
        <v>200303</v>
      </c>
      <c r="Q484">
        <f>'Q2 DATA 1965-2021'!AA467-'Q2 DATA 1965-2021'!AM467</f>
        <v>2.06</v>
      </c>
      <c r="R484" s="47">
        <v>1.0900000000000001</v>
      </c>
      <c r="S484" s="47">
        <v>0.1</v>
      </c>
      <c r="AE484" s="45">
        <v>200303</v>
      </c>
      <c r="AF484">
        <f>'Q2 DATA 1965-2021'!AB467-'Q2 DATA 1965-2021'!AM467</f>
        <v>1.23</v>
      </c>
      <c r="AG484" s="47">
        <v>1.0900000000000001</v>
      </c>
      <c r="AH484" s="47">
        <v>0.1</v>
      </c>
      <c r="AT484" s="45">
        <v>200303</v>
      </c>
      <c r="AU484">
        <f>'Q2 DATA 1965-2021'!AC467-'Q2 DATA 1965-2021'!AM467</f>
        <v>0.78</v>
      </c>
      <c r="AV484" s="47">
        <v>1.0900000000000001</v>
      </c>
      <c r="AW484" s="47">
        <v>0.1</v>
      </c>
      <c r="BI484" s="45">
        <v>200303</v>
      </c>
      <c r="BJ484">
        <f>'Q2 DATA 1965-2021'!AD467-'Q2 DATA 1965-2021'!AM467</f>
        <v>-2.35</v>
      </c>
      <c r="BK484" s="47">
        <v>1.0900000000000001</v>
      </c>
      <c r="BL484" s="47">
        <v>0.1</v>
      </c>
    </row>
    <row r="485" spans="1:64" x14ac:dyDescent="0.2">
      <c r="A485" s="45">
        <v>200304</v>
      </c>
      <c r="B485">
        <f>'Q2 DATA 1965-2021'!Z468-'Q2 DATA 1965-2021'!AM468</f>
        <v>9.0500000000000007</v>
      </c>
      <c r="C485" s="47">
        <v>8.2200000000000006</v>
      </c>
      <c r="D485" s="47">
        <v>0.1</v>
      </c>
      <c r="P485" s="45">
        <v>200304</v>
      </c>
      <c r="Q485">
        <f>'Q2 DATA 1965-2021'!AA468-'Q2 DATA 1965-2021'!AM468</f>
        <v>6.0600000000000005</v>
      </c>
      <c r="R485" s="47">
        <v>8.2200000000000006</v>
      </c>
      <c r="S485" s="47">
        <v>0.1</v>
      </c>
      <c r="AE485" s="45">
        <v>200304</v>
      </c>
      <c r="AF485">
        <f>'Q2 DATA 1965-2021'!AB468-'Q2 DATA 1965-2021'!AM468</f>
        <v>8.07</v>
      </c>
      <c r="AG485" s="47">
        <v>8.2200000000000006</v>
      </c>
      <c r="AH485" s="47">
        <v>0.1</v>
      </c>
      <c r="AT485" s="45">
        <v>200304</v>
      </c>
      <c r="AU485">
        <f>'Q2 DATA 1965-2021'!AC468-'Q2 DATA 1965-2021'!AM468</f>
        <v>7.9600000000000009</v>
      </c>
      <c r="AV485" s="47">
        <v>8.2200000000000006</v>
      </c>
      <c r="AW485" s="47">
        <v>0.1</v>
      </c>
      <c r="BI485" s="45">
        <v>200304</v>
      </c>
      <c r="BJ485">
        <f>'Q2 DATA 1965-2021'!AD468-'Q2 DATA 1965-2021'!AM468</f>
        <v>7.11</v>
      </c>
      <c r="BK485" s="47">
        <v>8.2200000000000006</v>
      </c>
      <c r="BL485" s="47">
        <v>0.1</v>
      </c>
    </row>
    <row r="486" spans="1:64" x14ac:dyDescent="0.2">
      <c r="A486" s="45">
        <v>200305</v>
      </c>
      <c r="B486">
        <f>'Q2 DATA 1965-2021'!Z469-'Q2 DATA 1965-2021'!AM469</f>
        <v>4.9400000000000004</v>
      </c>
      <c r="C486" s="47">
        <v>6.05</v>
      </c>
      <c r="D486" s="47">
        <v>0.09</v>
      </c>
      <c r="P486" s="45">
        <v>200305</v>
      </c>
      <c r="Q486">
        <f>'Q2 DATA 1965-2021'!AA469-'Q2 DATA 1965-2021'!AM469</f>
        <v>4.1500000000000004</v>
      </c>
      <c r="R486" s="47">
        <v>6.05</v>
      </c>
      <c r="S486" s="47">
        <v>0.09</v>
      </c>
      <c r="AE486" s="45">
        <v>200305</v>
      </c>
      <c r="AF486">
        <f>'Q2 DATA 1965-2021'!AB469-'Q2 DATA 1965-2021'!AM469</f>
        <v>4.59</v>
      </c>
      <c r="AG486" s="47">
        <v>6.05</v>
      </c>
      <c r="AH486" s="47">
        <v>0.09</v>
      </c>
      <c r="AT486" s="45">
        <v>200305</v>
      </c>
      <c r="AU486">
        <f>'Q2 DATA 1965-2021'!AC469-'Q2 DATA 1965-2021'!AM469</f>
        <v>6.49</v>
      </c>
      <c r="AV486" s="47">
        <v>6.05</v>
      </c>
      <c r="AW486" s="47">
        <v>0.09</v>
      </c>
      <c r="BI486" s="45">
        <v>200305</v>
      </c>
      <c r="BJ486">
        <f>'Q2 DATA 1965-2021'!AD469-'Q2 DATA 1965-2021'!AM469</f>
        <v>10.64</v>
      </c>
      <c r="BK486" s="47">
        <v>6.05</v>
      </c>
      <c r="BL486" s="47">
        <v>0.09</v>
      </c>
    </row>
    <row r="487" spans="1:64" x14ac:dyDescent="0.2">
      <c r="A487" s="45">
        <v>200306</v>
      </c>
      <c r="B487">
        <f>'Q2 DATA 1965-2021'!Z470-'Q2 DATA 1965-2021'!AM470</f>
        <v>1.3599999999999999</v>
      </c>
      <c r="C487" s="47">
        <v>1.42</v>
      </c>
      <c r="D487" s="47">
        <v>0.1</v>
      </c>
      <c r="P487" s="45">
        <v>200306</v>
      </c>
      <c r="Q487">
        <f>'Q2 DATA 1965-2021'!AA470-'Q2 DATA 1965-2021'!AM470</f>
        <v>1.0599999999999998</v>
      </c>
      <c r="R487" s="47">
        <v>1.42</v>
      </c>
      <c r="S487" s="47">
        <v>0.1</v>
      </c>
      <c r="AE487" s="45">
        <v>200306</v>
      </c>
      <c r="AF487">
        <f>'Q2 DATA 1965-2021'!AB470-'Q2 DATA 1965-2021'!AM470</f>
        <v>1.75</v>
      </c>
      <c r="AG487" s="47">
        <v>1.42</v>
      </c>
      <c r="AH487" s="47">
        <v>0.1</v>
      </c>
      <c r="AT487" s="45">
        <v>200306</v>
      </c>
      <c r="AU487">
        <f>'Q2 DATA 1965-2021'!AC470-'Q2 DATA 1965-2021'!AM470</f>
        <v>0.39</v>
      </c>
      <c r="AV487" s="47">
        <v>1.42</v>
      </c>
      <c r="AW487" s="47">
        <v>0.1</v>
      </c>
      <c r="BI487" s="45">
        <v>200306</v>
      </c>
      <c r="BJ487">
        <f>'Q2 DATA 1965-2021'!AD470-'Q2 DATA 1965-2021'!AM470</f>
        <v>1.72</v>
      </c>
      <c r="BK487" s="47">
        <v>1.42</v>
      </c>
      <c r="BL487" s="47">
        <v>0.1</v>
      </c>
    </row>
    <row r="488" spans="1:64" x14ac:dyDescent="0.2">
      <c r="A488" s="45">
        <v>200307</v>
      </c>
      <c r="B488">
        <f>'Q2 DATA 1965-2021'!Z471-'Q2 DATA 1965-2021'!AM471</f>
        <v>4.88</v>
      </c>
      <c r="C488" s="47">
        <v>2.35</v>
      </c>
      <c r="D488" s="47">
        <v>7.0000000000000007E-2</v>
      </c>
      <c r="P488" s="45">
        <v>200307</v>
      </c>
      <c r="Q488">
        <f>'Q2 DATA 1965-2021'!AA471-'Q2 DATA 1965-2021'!AM471</f>
        <v>0.03</v>
      </c>
      <c r="R488" s="47">
        <v>2.35</v>
      </c>
      <c r="S488" s="47">
        <v>7.0000000000000007E-2</v>
      </c>
      <c r="AE488" s="45">
        <v>200307</v>
      </c>
      <c r="AF488">
        <f>'Q2 DATA 1965-2021'!AB471-'Q2 DATA 1965-2021'!AM471</f>
        <v>0.33999999999999997</v>
      </c>
      <c r="AG488" s="47">
        <v>2.35</v>
      </c>
      <c r="AH488" s="47">
        <v>7.0000000000000007E-2</v>
      </c>
      <c r="AT488" s="45">
        <v>200307</v>
      </c>
      <c r="AU488">
        <f>'Q2 DATA 1965-2021'!AC471-'Q2 DATA 1965-2021'!AM471</f>
        <v>2.91</v>
      </c>
      <c r="AV488" s="47">
        <v>2.35</v>
      </c>
      <c r="AW488" s="47">
        <v>7.0000000000000007E-2</v>
      </c>
      <c r="BI488" s="45">
        <v>200307</v>
      </c>
      <c r="BJ488">
        <f>'Q2 DATA 1965-2021'!AD471-'Q2 DATA 1965-2021'!AM471</f>
        <v>-0.49</v>
      </c>
      <c r="BK488" s="47">
        <v>2.35</v>
      </c>
      <c r="BL488" s="47">
        <v>7.0000000000000007E-2</v>
      </c>
    </row>
    <row r="489" spans="1:64" x14ac:dyDescent="0.2">
      <c r="A489" s="45">
        <v>200308</v>
      </c>
      <c r="B489">
        <f>'Q2 DATA 1965-2021'!Z472-'Q2 DATA 1965-2021'!AM472</f>
        <v>3.3000000000000003</v>
      </c>
      <c r="C489" s="47">
        <v>2.34</v>
      </c>
      <c r="D489" s="47">
        <v>7.0000000000000007E-2</v>
      </c>
      <c r="P489" s="45">
        <v>200308</v>
      </c>
      <c r="Q489">
        <f>'Q2 DATA 1965-2021'!AA472-'Q2 DATA 1965-2021'!AM472</f>
        <v>1.05</v>
      </c>
      <c r="R489" s="47">
        <v>2.34</v>
      </c>
      <c r="S489" s="47">
        <v>7.0000000000000007E-2</v>
      </c>
      <c r="AE489" s="45">
        <v>200308</v>
      </c>
      <c r="AF489">
        <f>'Q2 DATA 1965-2021'!AB472-'Q2 DATA 1965-2021'!AM472</f>
        <v>1.65</v>
      </c>
      <c r="AG489" s="47">
        <v>2.34</v>
      </c>
      <c r="AH489" s="47">
        <v>7.0000000000000007E-2</v>
      </c>
      <c r="AT489" s="45">
        <v>200308</v>
      </c>
      <c r="AU489">
        <f>'Q2 DATA 1965-2021'!AC472-'Q2 DATA 1965-2021'!AM472</f>
        <v>0.42</v>
      </c>
      <c r="AV489" s="47">
        <v>2.34</v>
      </c>
      <c r="AW489" s="47">
        <v>7.0000000000000007E-2</v>
      </c>
      <c r="BI489" s="45">
        <v>200308</v>
      </c>
      <c r="BJ489">
        <f>'Q2 DATA 1965-2021'!AD472-'Q2 DATA 1965-2021'!AM472</f>
        <v>2.71</v>
      </c>
      <c r="BK489" s="47">
        <v>2.34</v>
      </c>
      <c r="BL489" s="47">
        <v>7.0000000000000007E-2</v>
      </c>
    </row>
    <row r="490" spans="1:64" x14ac:dyDescent="0.2">
      <c r="A490" s="45">
        <v>200309</v>
      </c>
      <c r="B490">
        <f>'Q2 DATA 1965-2021'!Z473-'Q2 DATA 1965-2021'!AM473</f>
        <v>-2.44</v>
      </c>
      <c r="C490" s="47">
        <v>-1.24</v>
      </c>
      <c r="D490" s="47">
        <v>0.08</v>
      </c>
      <c r="P490" s="45">
        <v>200309</v>
      </c>
      <c r="Q490">
        <f>'Q2 DATA 1965-2021'!AA473-'Q2 DATA 1965-2021'!AM473</f>
        <v>-1.34</v>
      </c>
      <c r="R490" s="47">
        <v>-1.24</v>
      </c>
      <c r="S490" s="47">
        <v>0.08</v>
      </c>
      <c r="AE490" s="45">
        <v>200309</v>
      </c>
      <c r="AF490">
        <f>'Q2 DATA 1965-2021'!AB473-'Q2 DATA 1965-2021'!AM473</f>
        <v>-0.63</v>
      </c>
      <c r="AG490" s="47">
        <v>-1.24</v>
      </c>
      <c r="AH490" s="47">
        <v>0.08</v>
      </c>
      <c r="AT490" s="45">
        <v>200309</v>
      </c>
      <c r="AU490">
        <f>'Q2 DATA 1965-2021'!AC473-'Q2 DATA 1965-2021'!AM473</f>
        <v>0.36</v>
      </c>
      <c r="AV490" s="47">
        <v>-1.24</v>
      </c>
      <c r="AW490" s="47">
        <v>0.08</v>
      </c>
      <c r="BI490" s="45">
        <v>200309</v>
      </c>
      <c r="BJ490">
        <f>'Q2 DATA 1965-2021'!AD473-'Q2 DATA 1965-2021'!AM473</f>
        <v>1.5499999999999998</v>
      </c>
      <c r="BK490" s="47">
        <v>-1.24</v>
      </c>
      <c r="BL490" s="47">
        <v>0.08</v>
      </c>
    </row>
    <row r="491" spans="1:64" x14ac:dyDescent="0.2">
      <c r="A491" s="45">
        <v>200310</v>
      </c>
      <c r="B491">
        <f>'Q2 DATA 1965-2021'!Z474-'Q2 DATA 1965-2021'!AM474</f>
        <v>6.8599999999999994</v>
      </c>
      <c r="C491" s="47">
        <v>6.08</v>
      </c>
      <c r="D491" s="47">
        <v>7.0000000000000007E-2</v>
      </c>
      <c r="P491" s="45">
        <v>200310</v>
      </c>
      <c r="Q491">
        <f>'Q2 DATA 1965-2021'!AA474-'Q2 DATA 1965-2021'!AM474</f>
        <v>3.9600000000000004</v>
      </c>
      <c r="R491" s="47">
        <v>6.08</v>
      </c>
      <c r="S491" s="47">
        <v>7.0000000000000007E-2</v>
      </c>
      <c r="AE491" s="45">
        <v>200310</v>
      </c>
      <c r="AF491">
        <f>'Q2 DATA 1965-2021'!AB474-'Q2 DATA 1965-2021'!AM474</f>
        <v>3.6100000000000003</v>
      </c>
      <c r="AG491" s="47">
        <v>6.08</v>
      </c>
      <c r="AH491" s="47">
        <v>7.0000000000000007E-2</v>
      </c>
      <c r="AT491" s="45">
        <v>200310</v>
      </c>
      <c r="AU491">
        <f>'Q2 DATA 1965-2021'!AC474-'Q2 DATA 1965-2021'!AM474</f>
        <v>6.83</v>
      </c>
      <c r="AV491" s="47">
        <v>6.08</v>
      </c>
      <c r="AW491" s="47">
        <v>7.0000000000000007E-2</v>
      </c>
      <c r="BI491" s="45">
        <v>200310</v>
      </c>
      <c r="BJ491">
        <f>'Q2 DATA 1965-2021'!AD474-'Q2 DATA 1965-2021'!AM474</f>
        <v>8.33</v>
      </c>
      <c r="BK491" s="47">
        <v>6.08</v>
      </c>
      <c r="BL491" s="47">
        <v>7.0000000000000007E-2</v>
      </c>
    </row>
    <row r="492" spans="1:64" x14ac:dyDescent="0.2">
      <c r="A492" s="45">
        <v>200311</v>
      </c>
      <c r="B492">
        <f>'Q2 DATA 1965-2021'!Z475-'Q2 DATA 1965-2021'!AM475</f>
        <v>0.61999999999999988</v>
      </c>
      <c r="C492" s="47">
        <v>1.35</v>
      </c>
      <c r="D492" s="47">
        <v>7.0000000000000007E-2</v>
      </c>
      <c r="P492" s="45">
        <v>200311</v>
      </c>
      <c r="Q492">
        <f>'Q2 DATA 1965-2021'!AA475-'Q2 DATA 1965-2021'!AM475</f>
        <v>1.8299999999999998</v>
      </c>
      <c r="R492" s="47">
        <v>1.35</v>
      </c>
      <c r="S492" s="47">
        <v>7.0000000000000007E-2</v>
      </c>
      <c r="AE492" s="45">
        <v>200311</v>
      </c>
      <c r="AF492">
        <f>'Q2 DATA 1965-2021'!AB475-'Q2 DATA 1965-2021'!AM475</f>
        <v>1.24</v>
      </c>
      <c r="AG492" s="47">
        <v>1.35</v>
      </c>
      <c r="AH492" s="47">
        <v>7.0000000000000007E-2</v>
      </c>
      <c r="AT492" s="45">
        <v>200311</v>
      </c>
      <c r="AU492">
        <f>'Q2 DATA 1965-2021'!AC475-'Q2 DATA 1965-2021'!AM475</f>
        <v>0.97</v>
      </c>
      <c r="AV492" s="47">
        <v>1.35</v>
      </c>
      <c r="AW492" s="47">
        <v>7.0000000000000007E-2</v>
      </c>
      <c r="BI492" s="45">
        <v>200311</v>
      </c>
      <c r="BJ492">
        <f>'Q2 DATA 1965-2021'!AD475-'Q2 DATA 1965-2021'!AM475</f>
        <v>3.24</v>
      </c>
      <c r="BK492" s="47">
        <v>1.35</v>
      </c>
      <c r="BL492" s="47">
        <v>7.0000000000000007E-2</v>
      </c>
    </row>
    <row r="493" spans="1:64" x14ac:dyDescent="0.2">
      <c r="A493" s="45">
        <v>200312</v>
      </c>
      <c r="B493">
        <f>'Q2 DATA 1965-2021'!Z476-'Q2 DATA 1965-2021'!AM476</f>
        <v>3.9299999999999997</v>
      </c>
      <c r="C493" s="47">
        <v>4.29</v>
      </c>
      <c r="D493" s="47">
        <v>0.08</v>
      </c>
      <c r="P493" s="45">
        <v>200312</v>
      </c>
      <c r="Q493">
        <f>'Q2 DATA 1965-2021'!AA476-'Q2 DATA 1965-2021'!AM476</f>
        <v>4.5999999999999996</v>
      </c>
      <c r="R493" s="47">
        <v>4.29</v>
      </c>
      <c r="S493" s="47">
        <v>0.08</v>
      </c>
      <c r="AE493" s="45">
        <v>200312</v>
      </c>
      <c r="AF493">
        <f>'Q2 DATA 1965-2021'!AB476-'Q2 DATA 1965-2021'!AM476</f>
        <v>5.74</v>
      </c>
      <c r="AG493" s="47">
        <v>4.29</v>
      </c>
      <c r="AH493" s="47">
        <v>0.08</v>
      </c>
      <c r="AT493" s="45">
        <v>200312</v>
      </c>
      <c r="AU493">
        <f>'Q2 DATA 1965-2021'!AC476-'Q2 DATA 1965-2021'!AM476</f>
        <v>4.32</v>
      </c>
      <c r="AV493" s="47">
        <v>4.29</v>
      </c>
      <c r="AW493" s="47">
        <v>0.08</v>
      </c>
      <c r="BI493" s="45">
        <v>200312</v>
      </c>
      <c r="BJ493">
        <f>'Q2 DATA 1965-2021'!AD476-'Q2 DATA 1965-2021'!AM476</f>
        <v>2.96</v>
      </c>
      <c r="BK493" s="47">
        <v>4.29</v>
      </c>
      <c r="BL493" s="47">
        <v>0.08</v>
      </c>
    </row>
    <row r="494" spans="1:64" x14ac:dyDescent="0.2">
      <c r="A494" s="45">
        <v>200401</v>
      </c>
      <c r="B494">
        <f>'Q2 DATA 1965-2021'!Z477-'Q2 DATA 1965-2021'!AM477</f>
        <v>0.86999999999999988</v>
      </c>
      <c r="C494" s="47">
        <v>2.15</v>
      </c>
      <c r="D494" s="47">
        <v>7.0000000000000007E-2</v>
      </c>
      <c r="P494" s="45">
        <v>200401</v>
      </c>
      <c r="Q494">
        <f>'Q2 DATA 1965-2021'!AA477-'Q2 DATA 1965-2021'!AM477</f>
        <v>1.3599999999999999</v>
      </c>
      <c r="R494" s="47">
        <v>2.15</v>
      </c>
      <c r="S494" s="47">
        <v>7.0000000000000007E-2</v>
      </c>
      <c r="AE494" s="45">
        <v>200401</v>
      </c>
      <c r="AF494">
        <f>'Q2 DATA 1965-2021'!AB477-'Q2 DATA 1965-2021'!AM477</f>
        <v>3.0300000000000002</v>
      </c>
      <c r="AG494" s="47">
        <v>2.15</v>
      </c>
      <c r="AH494" s="47">
        <v>7.0000000000000007E-2</v>
      </c>
      <c r="AT494" s="45">
        <v>200401</v>
      </c>
      <c r="AU494">
        <f>'Q2 DATA 1965-2021'!AC477-'Q2 DATA 1965-2021'!AM477</f>
        <v>1.22</v>
      </c>
      <c r="AV494" s="47">
        <v>2.15</v>
      </c>
      <c r="AW494" s="47">
        <v>7.0000000000000007E-2</v>
      </c>
      <c r="BI494" s="45">
        <v>200401</v>
      </c>
      <c r="BJ494">
        <f>'Q2 DATA 1965-2021'!AD477-'Q2 DATA 1965-2021'!AM477</f>
        <v>1.89</v>
      </c>
      <c r="BK494" s="47">
        <v>2.15</v>
      </c>
      <c r="BL494" s="47">
        <v>7.0000000000000007E-2</v>
      </c>
    </row>
    <row r="495" spans="1:64" x14ac:dyDescent="0.2">
      <c r="A495" s="45">
        <v>200402</v>
      </c>
      <c r="B495">
        <f>'Q2 DATA 1965-2021'!Z478-'Q2 DATA 1965-2021'!AM478</f>
        <v>1.52</v>
      </c>
      <c r="C495" s="47">
        <v>1.4</v>
      </c>
      <c r="D495" s="47">
        <v>0.06</v>
      </c>
      <c r="P495" s="45">
        <v>200402</v>
      </c>
      <c r="Q495">
        <f>'Q2 DATA 1965-2021'!AA478-'Q2 DATA 1965-2021'!AM478</f>
        <v>1.88</v>
      </c>
      <c r="R495" s="47">
        <v>1.4</v>
      </c>
      <c r="S495" s="47">
        <v>0.06</v>
      </c>
      <c r="AE495" s="45">
        <v>200402</v>
      </c>
      <c r="AF495">
        <f>'Q2 DATA 1965-2021'!AB478-'Q2 DATA 1965-2021'!AM478</f>
        <v>1.54</v>
      </c>
      <c r="AG495" s="47">
        <v>1.4</v>
      </c>
      <c r="AH495" s="47">
        <v>0.06</v>
      </c>
      <c r="AT495" s="45">
        <v>200402</v>
      </c>
      <c r="AU495">
        <f>'Q2 DATA 1965-2021'!AC478-'Q2 DATA 1965-2021'!AM478</f>
        <v>1.74</v>
      </c>
      <c r="AV495" s="47">
        <v>1.4</v>
      </c>
      <c r="AW495" s="47">
        <v>0.06</v>
      </c>
      <c r="BI495" s="45">
        <v>200402</v>
      </c>
      <c r="BJ495">
        <f>'Q2 DATA 1965-2021'!AD478-'Q2 DATA 1965-2021'!AM478</f>
        <v>2.5099999999999998</v>
      </c>
      <c r="BK495" s="47">
        <v>1.4</v>
      </c>
      <c r="BL495" s="47">
        <v>0.06</v>
      </c>
    </row>
    <row r="496" spans="1:64" x14ac:dyDescent="0.2">
      <c r="A496" s="45">
        <v>200403</v>
      </c>
      <c r="B496">
        <f>'Q2 DATA 1965-2021'!Z479-'Q2 DATA 1965-2021'!AM479</f>
        <v>-1.1800000000000002</v>
      </c>
      <c r="C496" s="47">
        <v>-1.32</v>
      </c>
      <c r="D496" s="47">
        <v>0.09</v>
      </c>
      <c r="P496" s="45">
        <v>200403</v>
      </c>
      <c r="Q496">
        <f>'Q2 DATA 1965-2021'!AA479-'Q2 DATA 1965-2021'!AM479</f>
        <v>-1.4200000000000002</v>
      </c>
      <c r="R496" s="47">
        <v>-1.32</v>
      </c>
      <c r="S496" s="47">
        <v>0.09</v>
      </c>
      <c r="AE496" s="45">
        <v>200403</v>
      </c>
      <c r="AF496">
        <f>'Q2 DATA 1965-2021'!AB479-'Q2 DATA 1965-2021'!AM479</f>
        <v>-1.6500000000000001</v>
      </c>
      <c r="AG496" s="47">
        <v>-1.32</v>
      </c>
      <c r="AH496" s="47">
        <v>0.09</v>
      </c>
      <c r="AT496" s="45">
        <v>200403</v>
      </c>
      <c r="AU496">
        <f>'Q2 DATA 1965-2021'!AC479-'Q2 DATA 1965-2021'!AM479</f>
        <v>-0.51</v>
      </c>
      <c r="AV496" s="47">
        <v>-1.32</v>
      </c>
      <c r="AW496" s="47">
        <v>0.09</v>
      </c>
      <c r="BI496" s="45">
        <v>200403</v>
      </c>
      <c r="BJ496">
        <f>'Q2 DATA 1965-2021'!AD479-'Q2 DATA 1965-2021'!AM479</f>
        <v>-0.5</v>
      </c>
      <c r="BK496" s="47">
        <v>-1.32</v>
      </c>
      <c r="BL496" s="47">
        <v>0.09</v>
      </c>
    </row>
    <row r="497" spans="1:64" x14ac:dyDescent="0.2">
      <c r="A497" s="45">
        <v>200404</v>
      </c>
      <c r="B497">
        <f>'Q2 DATA 1965-2021'!Z480-'Q2 DATA 1965-2021'!AM480</f>
        <v>-1.1500000000000001</v>
      </c>
      <c r="C497" s="47">
        <v>-1.83</v>
      </c>
      <c r="D497" s="47">
        <v>0.08</v>
      </c>
      <c r="P497" s="45">
        <v>200404</v>
      </c>
      <c r="Q497">
        <f>'Q2 DATA 1965-2021'!AA480-'Q2 DATA 1965-2021'!AM480</f>
        <v>0.42</v>
      </c>
      <c r="R497" s="47">
        <v>-1.83</v>
      </c>
      <c r="S497" s="47">
        <v>0.08</v>
      </c>
      <c r="AE497" s="45">
        <v>200404</v>
      </c>
      <c r="AF497">
        <f>'Q2 DATA 1965-2021'!AB480-'Q2 DATA 1965-2021'!AM480</f>
        <v>-1.49</v>
      </c>
      <c r="AG497" s="47">
        <v>-1.83</v>
      </c>
      <c r="AH497" s="47">
        <v>0.08</v>
      </c>
      <c r="AT497" s="45">
        <v>200404</v>
      </c>
      <c r="AU497">
        <f>'Q2 DATA 1965-2021'!AC480-'Q2 DATA 1965-2021'!AM480</f>
        <v>-3.52</v>
      </c>
      <c r="AV497" s="47">
        <v>-1.83</v>
      </c>
      <c r="AW497" s="47">
        <v>0.08</v>
      </c>
      <c r="BI497" s="45">
        <v>200404</v>
      </c>
      <c r="BJ497">
        <f>'Q2 DATA 1965-2021'!AD480-'Q2 DATA 1965-2021'!AM480</f>
        <v>-3.0700000000000003</v>
      </c>
      <c r="BK497" s="47">
        <v>-1.83</v>
      </c>
      <c r="BL497" s="47">
        <v>0.08</v>
      </c>
    </row>
    <row r="498" spans="1:64" x14ac:dyDescent="0.2">
      <c r="A498" s="45">
        <v>200405</v>
      </c>
      <c r="B498">
        <f>'Q2 DATA 1965-2021'!Z481-'Q2 DATA 1965-2021'!AM481</f>
        <v>2.06</v>
      </c>
      <c r="C498" s="47">
        <v>1.17</v>
      </c>
      <c r="D498" s="47">
        <v>0.06</v>
      </c>
      <c r="P498" s="45">
        <v>200405</v>
      </c>
      <c r="Q498">
        <f>'Q2 DATA 1965-2021'!AA481-'Q2 DATA 1965-2021'!AM481</f>
        <v>0.42</v>
      </c>
      <c r="R498" s="47">
        <v>1.17</v>
      </c>
      <c r="S498" s="47">
        <v>0.06</v>
      </c>
      <c r="AE498" s="45">
        <v>200405</v>
      </c>
      <c r="AF498">
        <f>'Q2 DATA 1965-2021'!AB481-'Q2 DATA 1965-2021'!AM481</f>
        <v>1</v>
      </c>
      <c r="AG498" s="47">
        <v>1.17</v>
      </c>
      <c r="AH498" s="47">
        <v>0.06</v>
      </c>
      <c r="AT498" s="45">
        <v>200405</v>
      </c>
      <c r="AU498">
        <f>'Q2 DATA 1965-2021'!AC481-'Q2 DATA 1965-2021'!AM481</f>
        <v>1.2</v>
      </c>
      <c r="AV498" s="47">
        <v>1.17</v>
      </c>
      <c r="AW498" s="47">
        <v>0.06</v>
      </c>
      <c r="BI498" s="45">
        <v>200405</v>
      </c>
      <c r="BJ498">
        <f>'Q2 DATA 1965-2021'!AD481-'Q2 DATA 1965-2021'!AM481</f>
        <v>-1.06</v>
      </c>
      <c r="BK498" s="47">
        <v>1.17</v>
      </c>
      <c r="BL498" s="47">
        <v>0.06</v>
      </c>
    </row>
    <row r="499" spans="1:64" x14ac:dyDescent="0.2">
      <c r="A499" s="45">
        <v>200406</v>
      </c>
      <c r="B499">
        <f>'Q2 DATA 1965-2021'!Z482-'Q2 DATA 1965-2021'!AM482</f>
        <v>1.75</v>
      </c>
      <c r="C499" s="47">
        <v>1.86</v>
      </c>
      <c r="D499" s="47">
        <v>0.08</v>
      </c>
      <c r="P499" s="45">
        <v>200406</v>
      </c>
      <c r="Q499">
        <f>'Q2 DATA 1965-2021'!AA482-'Q2 DATA 1965-2021'!AM482</f>
        <v>1.2999999999999998</v>
      </c>
      <c r="R499" s="47">
        <v>1.86</v>
      </c>
      <c r="S499" s="47">
        <v>0.08</v>
      </c>
      <c r="AE499" s="45">
        <v>200406</v>
      </c>
      <c r="AF499">
        <f>'Q2 DATA 1965-2021'!AB482-'Q2 DATA 1965-2021'!AM482</f>
        <v>2.83</v>
      </c>
      <c r="AG499" s="47">
        <v>1.86</v>
      </c>
      <c r="AH499" s="47">
        <v>0.08</v>
      </c>
      <c r="AT499" s="45">
        <v>200406</v>
      </c>
      <c r="AU499">
        <f>'Q2 DATA 1965-2021'!AC482-'Q2 DATA 1965-2021'!AM482</f>
        <v>1.72</v>
      </c>
      <c r="AV499" s="47">
        <v>1.86</v>
      </c>
      <c r="AW499" s="47">
        <v>0.08</v>
      </c>
      <c r="BI499" s="45">
        <v>200406</v>
      </c>
      <c r="BJ499">
        <f>'Q2 DATA 1965-2021'!AD482-'Q2 DATA 1965-2021'!AM482</f>
        <v>2.92</v>
      </c>
      <c r="BK499" s="47">
        <v>1.86</v>
      </c>
      <c r="BL499" s="47">
        <v>0.08</v>
      </c>
    </row>
    <row r="500" spans="1:64" x14ac:dyDescent="0.2">
      <c r="A500" s="45">
        <v>200407</v>
      </c>
      <c r="B500">
        <f>'Q2 DATA 1965-2021'!Z483-'Q2 DATA 1965-2021'!AM483</f>
        <v>-7.4099999999999993</v>
      </c>
      <c r="C500" s="47">
        <v>-4.0599999999999996</v>
      </c>
      <c r="D500" s="47">
        <v>0.1</v>
      </c>
      <c r="P500" s="45">
        <v>200407</v>
      </c>
      <c r="Q500">
        <f>'Q2 DATA 1965-2021'!AA483-'Q2 DATA 1965-2021'!AM483</f>
        <v>-3.88</v>
      </c>
      <c r="R500" s="47">
        <v>-4.0599999999999996</v>
      </c>
      <c r="S500" s="47">
        <v>0.1</v>
      </c>
      <c r="AE500" s="45">
        <v>200407</v>
      </c>
      <c r="AF500">
        <f>'Q2 DATA 1965-2021'!AB483-'Q2 DATA 1965-2021'!AM483</f>
        <v>-2.14</v>
      </c>
      <c r="AG500" s="47">
        <v>-4.0599999999999996</v>
      </c>
      <c r="AH500" s="47">
        <v>0.1</v>
      </c>
      <c r="AT500" s="45">
        <v>200407</v>
      </c>
      <c r="AU500">
        <f>'Q2 DATA 1965-2021'!AC483-'Q2 DATA 1965-2021'!AM483</f>
        <v>-2.38</v>
      </c>
      <c r="AV500" s="47">
        <v>-4.0599999999999996</v>
      </c>
      <c r="AW500" s="47">
        <v>0.1</v>
      </c>
      <c r="BI500" s="45">
        <v>200407</v>
      </c>
      <c r="BJ500">
        <f>'Q2 DATA 1965-2021'!AD483-'Q2 DATA 1965-2021'!AM483</f>
        <v>-0.35</v>
      </c>
      <c r="BK500" s="47">
        <v>-4.0599999999999996</v>
      </c>
      <c r="BL500" s="47">
        <v>0.1</v>
      </c>
    </row>
    <row r="501" spans="1:64" x14ac:dyDescent="0.2">
      <c r="A501" s="45">
        <v>200408</v>
      </c>
      <c r="B501">
        <f>'Q2 DATA 1965-2021'!Z484-'Q2 DATA 1965-2021'!AM484</f>
        <v>-2.08</v>
      </c>
      <c r="C501" s="47">
        <v>0.08</v>
      </c>
      <c r="D501" s="47">
        <v>0.11</v>
      </c>
      <c r="P501" s="45">
        <v>200408</v>
      </c>
      <c r="Q501">
        <f>'Q2 DATA 1965-2021'!AA484-'Q2 DATA 1965-2021'!AM484</f>
        <v>0.47</v>
      </c>
      <c r="R501" s="47">
        <v>0.08</v>
      </c>
      <c r="S501" s="47">
        <v>0.11</v>
      </c>
      <c r="AE501" s="45">
        <v>200408</v>
      </c>
      <c r="AF501">
        <f>'Q2 DATA 1965-2021'!AB484-'Q2 DATA 1965-2021'!AM484</f>
        <v>0.31</v>
      </c>
      <c r="AG501" s="47">
        <v>0.08</v>
      </c>
      <c r="AH501" s="47">
        <v>0.11</v>
      </c>
      <c r="AT501" s="45">
        <v>200408</v>
      </c>
      <c r="AU501">
        <f>'Q2 DATA 1965-2021'!AC484-'Q2 DATA 1965-2021'!AM484</f>
        <v>1.93</v>
      </c>
      <c r="AV501" s="47">
        <v>0.08</v>
      </c>
      <c r="AW501" s="47">
        <v>0.11</v>
      </c>
      <c r="BI501" s="45">
        <v>200408</v>
      </c>
      <c r="BJ501">
        <f>'Q2 DATA 1965-2021'!AD484-'Q2 DATA 1965-2021'!AM484</f>
        <v>1.5499999999999998</v>
      </c>
      <c r="BK501" s="47">
        <v>0.08</v>
      </c>
      <c r="BL501" s="47">
        <v>0.11</v>
      </c>
    </row>
    <row r="502" spans="1:64" x14ac:dyDescent="0.2">
      <c r="A502" s="45">
        <v>200409</v>
      </c>
      <c r="B502">
        <f>'Q2 DATA 1965-2021'!Z485-'Q2 DATA 1965-2021'!AM485</f>
        <v>2.1300000000000003</v>
      </c>
      <c r="C502" s="47">
        <v>1.6</v>
      </c>
      <c r="D502" s="47">
        <v>0.11</v>
      </c>
      <c r="P502" s="45">
        <v>200409</v>
      </c>
      <c r="Q502">
        <f>'Q2 DATA 1965-2021'!AA485-'Q2 DATA 1965-2021'!AM485</f>
        <v>1.2999999999999998</v>
      </c>
      <c r="R502" s="47">
        <v>1.6</v>
      </c>
      <c r="S502" s="47">
        <v>0.11</v>
      </c>
      <c r="AE502" s="45">
        <v>200409</v>
      </c>
      <c r="AF502">
        <f>'Q2 DATA 1965-2021'!AB485-'Q2 DATA 1965-2021'!AM485</f>
        <v>1.0199999999999998</v>
      </c>
      <c r="AG502" s="47">
        <v>1.6</v>
      </c>
      <c r="AH502" s="47">
        <v>0.11</v>
      </c>
      <c r="AT502" s="45">
        <v>200409</v>
      </c>
      <c r="AU502">
        <f>'Q2 DATA 1965-2021'!AC485-'Q2 DATA 1965-2021'!AM485</f>
        <v>-0.72</v>
      </c>
      <c r="AV502" s="47">
        <v>1.6</v>
      </c>
      <c r="AW502" s="47">
        <v>0.11</v>
      </c>
      <c r="BI502" s="45">
        <v>200409</v>
      </c>
      <c r="BJ502">
        <f>'Q2 DATA 1965-2021'!AD485-'Q2 DATA 1965-2021'!AM485</f>
        <v>3.02</v>
      </c>
      <c r="BK502" s="47">
        <v>1.6</v>
      </c>
      <c r="BL502" s="47">
        <v>0.11</v>
      </c>
    </row>
    <row r="503" spans="1:64" x14ac:dyDescent="0.2">
      <c r="A503" s="45">
        <v>200410</v>
      </c>
      <c r="B503">
        <f>'Q2 DATA 1965-2021'!Z486-'Q2 DATA 1965-2021'!AM486</f>
        <v>2.0700000000000003</v>
      </c>
      <c r="C503" s="47">
        <v>1.43</v>
      </c>
      <c r="D503" s="47">
        <v>0.11</v>
      </c>
      <c r="P503" s="45">
        <v>200410</v>
      </c>
      <c r="Q503">
        <f>'Q2 DATA 1965-2021'!AA486-'Q2 DATA 1965-2021'!AM486</f>
        <v>1.7</v>
      </c>
      <c r="R503" s="47">
        <v>1.43</v>
      </c>
      <c r="S503" s="47">
        <v>0.11</v>
      </c>
      <c r="AE503" s="45">
        <v>200410</v>
      </c>
      <c r="AF503">
        <f>'Q2 DATA 1965-2021'!AB486-'Q2 DATA 1965-2021'!AM486</f>
        <v>0.63</v>
      </c>
      <c r="AG503" s="47">
        <v>1.43</v>
      </c>
      <c r="AH503" s="47">
        <v>0.11</v>
      </c>
      <c r="AT503" s="45">
        <v>200410</v>
      </c>
      <c r="AU503">
        <f>'Q2 DATA 1965-2021'!AC486-'Q2 DATA 1965-2021'!AM486</f>
        <v>1.0299999999999998</v>
      </c>
      <c r="AV503" s="47">
        <v>1.43</v>
      </c>
      <c r="AW503" s="47">
        <v>0.11</v>
      </c>
      <c r="BI503" s="45">
        <v>200410</v>
      </c>
      <c r="BJ503">
        <f>'Q2 DATA 1965-2021'!AD486-'Q2 DATA 1965-2021'!AM486</f>
        <v>1.2799999999999998</v>
      </c>
      <c r="BK503" s="47">
        <v>1.43</v>
      </c>
      <c r="BL503" s="47">
        <v>0.11</v>
      </c>
    </row>
    <row r="504" spans="1:64" x14ac:dyDescent="0.2">
      <c r="A504" s="45">
        <v>200411</v>
      </c>
      <c r="B504">
        <f>'Q2 DATA 1965-2021'!Z487-'Q2 DATA 1965-2021'!AM487</f>
        <v>4.3699999999999992</v>
      </c>
      <c r="C504" s="47">
        <v>4.54</v>
      </c>
      <c r="D504" s="47">
        <v>0.15</v>
      </c>
      <c r="P504" s="45">
        <v>200411</v>
      </c>
      <c r="Q504">
        <f>'Q2 DATA 1965-2021'!AA487-'Q2 DATA 1965-2021'!AM487</f>
        <v>3.75</v>
      </c>
      <c r="R504" s="47">
        <v>4.54</v>
      </c>
      <c r="S504" s="47">
        <v>0.15</v>
      </c>
      <c r="AE504" s="45">
        <v>200411</v>
      </c>
      <c r="AF504">
        <f>'Q2 DATA 1965-2021'!AB487-'Q2 DATA 1965-2021'!AM487</f>
        <v>4.7799999999999994</v>
      </c>
      <c r="AG504" s="47">
        <v>4.54</v>
      </c>
      <c r="AH504" s="47">
        <v>0.15</v>
      </c>
      <c r="AT504" s="45">
        <v>200411</v>
      </c>
      <c r="AU504">
        <f>'Q2 DATA 1965-2021'!AC487-'Q2 DATA 1965-2021'!AM487</f>
        <v>3.35</v>
      </c>
      <c r="AV504" s="47">
        <v>4.54</v>
      </c>
      <c r="AW504" s="47">
        <v>0.15</v>
      </c>
      <c r="BI504" s="45">
        <v>200411</v>
      </c>
      <c r="BJ504">
        <f>'Q2 DATA 1965-2021'!AD487-'Q2 DATA 1965-2021'!AM487</f>
        <v>5.7299999999999995</v>
      </c>
      <c r="BK504" s="47">
        <v>4.54</v>
      </c>
      <c r="BL504" s="47">
        <v>0.15</v>
      </c>
    </row>
    <row r="505" spans="1:64" x14ac:dyDescent="0.2">
      <c r="A505" s="45">
        <v>200412</v>
      </c>
      <c r="B505">
        <f>'Q2 DATA 1965-2021'!Z488-'Q2 DATA 1965-2021'!AM488</f>
        <v>3.1199999999999997</v>
      </c>
      <c r="C505" s="47">
        <v>3.43</v>
      </c>
      <c r="D505" s="47">
        <v>0.16</v>
      </c>
      <c r="P505" s="45">
        <v>200412</v>
      </c>
      <c r="Q505">
        <f>'Q2 DATA 1965-2021'!AA488-'Q2 DATA 1965-2021'!AM488</f>
        <v>3</v>
      </c>
      <c r="R505" s="47">
        <v>3.43</v>
      </c>
      <c r="S505" s="47">
        <v>0.16</v>
      </c>
      <c r="AE505" s="45">
        <v>200412</v>
      </c>
      <c r="AF505">
        <f>'Q2 DATA 1965-2021'!AB488-'Q2 DATA 1965-2021'!AM488</f>
        <v>3.67</v>
      </c>
      <c r="AG505" s="47">
        <v>3.43</v>
      </c>
      <c r="AH505" s="47">
        <v>0.16</v>
      </c>
      <c r="AT505" s="45">
        <v>200412</v>
      </c>
      <c r="AU505">
        <f>'Q2 DATA 1965-2021'!AC488-'Q2 DATA 1965-2021'!AM488</f>
        <v>4.2</v>
      </c>
      <c r="AV505" s="47">
        <v>3.43</v>
      </c>
      <c r="AW505" s="47">
        <v>0.16</v>
      </c>
      <c r="BI505" s="45">
        <v>200412</v>
      </c>
      <c r="BJ505">
        <f>'Q2 DATA 1965-2021'!AD488-'Q2 DATA 1965-2021'!AM488</f>
        <v>2.33</v>
      </c>
      <c r="BK505" s="47">
        <v>3.43</v>
      </c>
      <c r="BL505" s="47">
        <v>0.16</v>
      </c>
    </row>
    <row r="506" spans="1:64" x14ac:dyDescent="0.2">
      <c r="A506" s="45">
        <v>200501</v>
      </c>
      <c r="B506">
        <f>'Q2 DATA 1965-2021'!Z489-'Q2 DATA 1965-2021'!AM489</f>
        <v>-5.15</v>
      </c>
      <c r="C506" s="47">
        <v>-2.76</v>
      </c>
      <c r="D506" s="47">
        <v>0.16</v>
      </c>
      <c r="P506" s="45">
        <v>200501</v>
      </c>
      <c r="Q506">
        <f>'Q2 DATA 1965-2021'!AA489-'Q2 DATA 1965-2021'!AM489</f>
        <v>-2.4700000000000002</v>
      </c>
      <c r="R506" s="47">
        <v>-2.76</v>
      </c>
      <c r="S506" s="47">
        <v>0.16</v>
      </c>
      <c r="AE506" s="45">
        <v>200501</v>
      </c>
      <c r="AF506">
        <f>'Q2 DATA 1965-2021'!AB489-'Q2 DATA 1965-2021'!AM489</f>
        <v>-1.52</v>
      </c>
      <c r="AG506" s="47">
        <v>-2.76</v>
      </c>
      <c r="AH506" s="47">
        <v>0.16</v>
      </c>
      <c r="AT506" s="45">
        <v>200501</v>
      </c>
      <c r="AU506">
        <f>'Q2 DATA 1965-2021'!AC489-'Q2 DATA 1965-2021'!AM489</f>
        <v>-1.3199999999999998</v>
      </c>
      <c r="AV506" s="47">
        <v>-2.76</v>
      </c>
      <c r="AW506" s="47">
        <v>0.16</v>
      </c>
      <c r="BI506" s="45">
        <v>200501</v>
      </c>
      <c r="BJ506">
        <f>'Q2 DATA 1965-2021'!AD489-'Q2 DATA 1965-2021'!AM489</f>
        <v>-0.57999999999999996</v>
      </c>
      <c r="BK506" s="47">
        <v>-2.76</v>
      </c>
      <c r="BL506" s="47">
        <v>0.16</v>
      </c>
    </row>
    <row r="507" spans="1:64" x14ac:dyDescent="0.2">
      <c r="A507" s="45">
        <v>200502</v>
      </c>
      <c r="B507">
        <f>'Q2 DATA 1965-2021'!Z490-'Q2 DATA 1965-2021'!AM490</f>
        <v>2.02</v>
      </c>
      <c r="C507" s="47">
        <v>1.89</v>
      </c>
      <c r="D507" s="47">
        <v>0.16</v>
      </c>
      <c r="P507" s="45">
        <v>200502</v>
      </c>
      <c r="Q507">
        <f>'Q2 DATA 1965-2021'!AA490-'Q2 DATA 1965-2021'!AM490</f>
        <v>0.27</v>
      </c>
      <c r="R507" s="47">
        <v>1.89</v>
      </c>
      <c r="S507" s="47">
        <v>0.16</v>
      </c>
      <c r="AE507" s="45">
        <v>200502</v>
      </c>
      <c r="AF507">
        <f>'Q2 DATA 1965-2021'!AB490-'Q2 DATA 1965-2021'!AM490</f>
        <v>1.07</v>
      </c>
      <c r="AG507" s="47">
        <v>1.89</v>
      </c>
      <c r="AH507" s="47">
        <v>0.16</v>
      </c>
      <c r="AT507" s="45">
        <v>200502</v>
      </c>
      <c r="AU507">
        <f>'Q2 DATA 1965-2021'!AC490-'Q2 DATA 1965-2021'!AM490</f>
        <v>0.42999999999999994</v>
      </c>
      <c r="AV507" s="47">
        <v>1.89</v>
      </c>
      <c r="AW507" s="47">
        <v>0.16</v>
      </c>
      <c r="BI507" s="45">
        <v>200502</v>
      </c>
      <c r="BJ507">
        <f>'Q2 DATA 1965-2021'!AD490-'Q2 DATA 1965-2021'!AM490</f>
        <v>7.54</v>
      </c>
      <c r="BK507" s="47">
        <v>1.89</v>
      </c>
      <c r="BL507" s="47">
        <v>0.16</v>
      </c>
    </row>
    <row r="508" spans="1:64" x14ac:dyDescent="0.2">
      <c r="A508" s="45">
        <v>200503</v>
      </c>
      <c r="B508">
        <f>'Q2 DATA 1965-2021'!Z491-'Q2 DATA 1965-2021'!AM491</f>
        <v>-1.92</v>
      </c>
      <c r="C508" s="47">
        <v>-1.97</v>
      </c>
      <c r="D508" s="47">
        <v>0.21</v>
      </c>
      <c r="P508" s="45">
        <v>200503</v>
      </c>
      <c r="Q508">
        <f>'Q2 DATA 1965-2021'!AA491-'Q2 DATA 1965-2021'!AM491</f>
        <v>-1.31</v>
      </c>
      <c r="R508" s="47">
        <v>-1.97</v>
      </c>
      <c r="S508" s="47">
        <v>0.21</v>
      </c>
      <c r="AE508" s="45">
        <v>200503</v>
      </c>
      <c r="AF508">
        <f>'Q2 DATA 1965-2021'!AB491-'Q2 DATA 1965-2021'!AM491</f>
        <v>-1.3399999999999999</v>
      </c>
      <c r="AG508" s="47">
        <v>-1.97</v>
      </c>
      <c r="AH508" s="47">
        <v>0.21</v>
      </c>
      <c r="AT508" s="45">
        <v>200503</v>
      </c>
      <c r="AU508">
        <f>'Q2 DATA 1965-2021'!AC491-'Q2 DATA 1965-2021'!AM491</f>
        <v>-1.06</v>
      </c>
      <c r="AV508" s="47">
        <v>-1.97</v>
      </c>
      <c r="AW508" s="47">
        <v>0.21</v>
      </c>
      <c r="BI508" s="45">
        <v>200503</v>
      </c>
      <c r="BJ508">
        <f>'Q2 DATA 1965-2021'!AD491-'Q2 DATA 1965-2021'!AM491</f>
        <v>-3.42</v>
      </c>
      <c r="BK508" s="47">
        <v>-1.97</v>
      </c>
      <c r="BL508" s="47">
        <v>0.21</v>
      </c>
    </row>
    <row r="509" spans="1:64" x14ac:dyDescent="0.2">
      <c r="A509" s="45">
        <v>200504</v>
      </c>
      <c r="B509">
        <f>'Q2 DATA 1965-2021'!Z492-'Q2 DATA 1965-2021'!AM492</f>
        <v>-2.6</v>
      </c>
      <c r="C509" s="47">
        <v>-2.61</v>
      </c>
      <c r="D509" s="47">
        <v>0.21</v>
      </c>
      <c r="P509" s="45">
        <v>200504</v>
      </c>
      <c r="Q509">
        <f>'Q2 DATA 1965-2021'!AA492-'Q2 DATA 1965-2021'!AM492</f>
        <v>-2.42</v>
      </c>
      <c r="R509" s="47">
        <v>-2.61</v>
      </c>
      <c r="S509" s="47">
        <v>0.21</v>
      </c>
      <c r="AE509" s="45">
        <v>200504</v>
      </c>
      <c r="AF509">
        <f>'Q2 DATA 1965-2021'!AB492-'Q2 DATA 1965-2021'!AM492</f>
        <v>-3.11</v>
      </c>
      <c r="AG509" s="47">
        <v>-2.61</v>
      </c>
      <c r="AH509" s="47">
        <v>0.21</v>
      </c>
      <c r="AT509" s="45">
        <v>200504</v>
      </c>
      <c r="AU509">
        <f>'Q2 DATA 1965-2021'!AC492-'Q2 DATA 1965-2021'!AM492</f>
        <v>-1.1400000000000001</v>
      </c>
      <c r="AV509" s="47">
        <v>-2.61</v>
      </c>
      <c r="AW509" s="47">
        <v>0.21</v>
      </c>
      <c r="BI509" s="45">
        <v>200504</v>
      </c>
      <c r="BJ509">
        <f>'Q2 DATA 1965-2021'!AD492-'Q2 DATA 1965-2021'!AM492</f>
        <v>-2.65</v>
      </c>
      <c r="BK509" s="47">
        <v>-2.61</v>
      </c>
      <c r="BL509" s="47">
        <v>0.21</v>
      </c>
    </row>
    <row r="510" spans="1:64" x14ac:dyDescent="0.2">
      <c r="A510" s="45">
        <v>200505</v>
      </c>
      <c r="B510">
        <f>'Q2 DATA 1965-2021'!Z493-'Q2 DATA 1965-2021'!AM493</f>
        <v>6.5699999999999994</v>
      </c>
      <c r="C510" s="47">
        <v>3.65</v>
      </c>
      <c r="D510" s="47">
        <v>0.24</v>
      </c>
      <c r="P510" s="45">
        <v>200505</v>
      </c>
      <c r="Q510">
        <f>'Q2 DATA 1965-2021'!AA493-'Q2 DATA 1965-2021'!AM493</f>
        <v>3.08</v>
      </c>
      <c r="R510" s="47">
        <v>3.65</v>
      </c>
      <c r="S510" s="47">
        <v>0.24</v>
      </c>
      <c r="AE510" s="45">
        <v>200505</v>
      </c>
      <c r="AF510">
        <f>'Q2 DATA 1965-2021'!AB493-'Q2 DATA 1965-2021'!AM493</f>
        <v>2.2400000000000002</v>
      </c>
      <c r="AG510" s="47">
        <v>3.65</v>
      </c>
      <c r="AH510" s="47">
        <v>0.24</v>
      </c>
      <c r="AT510" s="45">
        <v>200505</v>
      </c>
      <c r="AU510">
        <f>'Q2 DATA 1965-2021'!AC493-'Q2 DATA 1965-2021'!AM493</f>
        <v>1.6</v>
      </c>
      <c r="AV510" s="47">
        <v>3.65</v>
      </c>
      <c r="AW510" s="47">
        <v>0.24</v>
      </c>
      <c r="BI510" s="45">
        <v>200505</v>
      </c>
      <c r="BJ510">
        <f>'Q2 DATA 1965-2021'!AD493-'Q2 DATA 1965-2021'!AM493</f>
        <v>3.1799999999999997</v>
      </c>
      <c r="BK510" s="47">
        <v>3.65</v>
      </c>
      <c r="BL510" s="47">
        <v>0.24</v>
      </c>
    </row>
    <row r="511" spans="1:64" x14ac:dyDescent="0.2">
      <c r="A511" s="45">
        <v>200506</v>
      </c>
      <c r="B511">
        <f>'Q2 DATA 1965-2021'!Z494-'Q2 DATA 1965-2021'!AM494</f>
        <v>-1.33</v>
      </c>
      <c r="C511" s="47">
        <v>0.56999999999999995</v>
      </c>
      <c r="D511" s="47">
        <v>0.23</v>
      </c>
      <c r="P511" s="45">
        <v>200506</v>
      </c>
      <c r="Q511">
        <f>'Q2 DATA 1965-2021'!AA494-'Q2 DATA 1965-2021'!AM494</f>
        <v>-0.47</v>
      </c>
      <c r="R511" s="47">
        <v>0.56999999999999995</v>
      </c>
      <c r="S511" s="47">
        <v>0.23</v>
      </c>
      <c r="AE511" s="45">
        <v>200506</v>
      </c>
      <c r="AF511">
        <f>'Q2 DATA 1965-2021'!AB494-'Q2 DATA 1965-2021'!AM494</f>
        <v>-0.1</v>
      </c>
      <c r="AG511" s="47">
        <v>0.56999999999999995</v>
      </c>
      <c r="AH511" s="47">
        <v>0.23</v>
      </c>
      <c r="AT511" s="45">
        <v>200506</v>
      </c>
      <c r="AU511">
        <f>'Q2 DATA 1965-2021'!AC494-'Q2 DATA 1965-2021'!AM494</f>
        <v>1.57</v>
      </c>
      <c r="AV511" s="47">
        <v>0.56999999999999995</v>
      </c>
      <c r="AW511" s="47">
        <v>0.23</v>
      </c>
      <c r="BI511" s="45">
        <v>200506</v>
      </c>
      <c r="BJ511">
        <f>'Q2 DATA 1965-2021'!AD494-'Q2 DATA 1965-2021'!AM494</f>
        <v>3.2</v>
      </c>
      <c r="BK511" s="47">
        <v>0.56999999999999995</v>
      </c>
      <c r="BL511" s="47">
        <v>0.23</v>
      </c>
    </row>
    <row r="512" spans="1:64" x14ac:dyDescent="0.2">
      <c r="A512" s="45">
        <v>200507</v>
      </c>
      <c r="B512">
        <f>'Q2 DATA 1965-2021'!Z495-'Q2 DATA 1965-2021'!AM495</f>
        <v>6.31</v>
      </c>
      <c r="C512" s="47">
        <v>3.92</v>
      </c>
      <c r="D512" s="47">
        <v>0.24</v>
      </c>
      <c r="P512" s="45">
        <v>200507</v>
      </c>
      <c r="Q512">
        <f>'Q2 DATA 1965-2021'!AA495-'Q2 DATA 1965-2021'!AM495</f>
        <v>3.24</v>
      </c>
      <c r="R512" s="47">
        <v>3.92</v>
      </c>
      <c r="S512" s="47">
        <v>0.24</v>
      </c>
      <c r="AE512" s="45">
        <v>200507</v>
      </c>
      <c r="AF512">
        <f>'Q2 DATA 1965-2021'!AB495-'Q2 DATA 1965-2021'!AM495</f>
        <v>3.3600000000000003</v>
      </c>
      <c r="AG512" s="47">
        <v>3.92</v>
      </c>
      <c r="AH512" s="47">
        <v>0.24</v>
      </c>
      <c r="AT512" s="45">
        <v>200507</v>
      </c>
      <c r="AU512">
        <f>'Q2 DATA 1965-2021'!AC495-'Q2 DATA 1965-2021'!AM495</f>
        <v>1.99</v>
      </c>
      <c r="AV512" s="47">
        <v>3.92</v>
      </c>
      <c r="AW512" s="47">
        <v>0.24</v>
      </c>
      <c r="BI512" s="45">
        <v>200507</v>
      </c>
      <c r="BJ512">
        <f>'Q2 DATA 1965-2021'!AD495-'Q2 DATA 1965-2021'!AM495</f>
        <v>3.8499999999999996</v>
      </c>
      <c r="BK512" s="47">
        <v>3.92</v>
      </c>
      <c r="BL512" s="47">
        <v>0.24</v>
      </c>
    </row>
    <row r="513" spans="1:64" x14ac:dyDescent="0.2">
      <c r="A513" s="45">
        <v>200508</v>
      </c>
      <c r="B513">
        <f>'Q2 DATA 1965-2021'!Z496-'Q2 DATA 1965-2021'!AM496</f>
        <v>-0.6</v>
      </c>
      <c r="C513" s="47">
        <v>-1.22</v>
      </c>
      <c r="D513" s="47">
        <v>0.3</v>
      </c>
      <c r="P513" s="45">
        <v>200508</v>
      </c>
      <c r="Q513">
        <f>'Q2 DATA 1965-2021'!AA496-'Q2 DATA 1965-2021'!AM496</f>
        <v>-2.77</v>
      </c>
      <c r="R513" s="47">
        <v>-1.22</v>
      </c>
      <c r="S513" s="47">
        <v>0.3</v>
      </c>
      <c r="AE513" s="45">
        <v>200508</v>
      </c>
      <c r="AF513">
        <f>'Q2 DATA 1965-2021'!AB496-'Q2 DATA 1965-2021'!AM496</f>
        <v>-1.34</v>
      </c>
      <c r="AG513" s="47">
        <v>-1.22</v>
      </c>
      <c r="AH513" s="47">
        <v>0.3</v>
      </c>
      <c r="AT513" s="45">
        <v>200508</v>
      </c>
      <c r="AU513">
        <f>'Q2 DATA 1965-2021'!AC496-'Q2 DATA 1965-2021'!AM496</f>
        <v>-2</v>
      </c>
      <c r="AV513" s="47">
        <v>-1.22</v>
      </c>
      <c r="AW513" s="47">
        <v>0.3</v>
      </c>
      <c r="BI513" s="45">
        <v>200508</v>
      </c>
      <c r="BJ513">
        <f>'Q2 DATA 1965-2021'!AD496-'Q2 DATA 1965-2021'!AM496</f>
        <v>0.35000000000000003</v>
      </c>
      <c r="BK513" s="47">
        <v>-1.22</v>
      </c>
      <c r="BL513" s="47">
        <v>0.3</v>
      </c>
    </row>
    <row r="514" spans="1:64" x14ac:dyDescent="0.2">
      <c r="A514" s="45">
        <v>200509</v>
      </c>
      <c r="B514">
        <f>'Q2 DATA 1965-2021'!Z497-'Q2 DATA 1965-2021'!AM497</f>
        <v>0.52</v>
      </c>
      <c r="C514" s="47">
        <v>0.49</v>
      </c>
      <c r="D514" s="47">
        <v>0.28999999999999998</v>
      </c>
      <c r="P514" s="45">
        <v>200509</v>
      </c>
      <c r="Q514">
        <f>'Q2 DATA 1965-2021'!AA497-'Q2 DATA 1965-2021'!AM497</f>
        <v>-0.28999999999999998</v>
      </c>
      <c r="R514" s="47">
        <v>0.49</v>
      </c>
      <c r="S514" s="47">
        <v>0.28999999999999998</v>
      </c>
      <c r="AE514" s="45">
        <v>200509</v>
      </c>
      <c r="AF514">
        <f>'Q2 DATA 1965-2021'!AB497-'Q2 DATA 1965-2021'!AM497</f>
        <v>-0.31</v>
      </c>
      <c r="AG514" s="47">
        <v>0.49</v>
      </c>
      <c r="AH514" s="47">
        <v>0.28999999999999998</v>
      </c>
      <c r="AT514" s="45">
        <v>200509</v>
      </c>
      <c r="AU514">
        <f>'Q2 DATA 1965-2021'!AC497-'Q2 DATA 1965-2021'!AM497</f>
        <v>-3.999999999999998E-2</v>
      </c>
      <c r="AV514" s="47">
        <v>0.49</v>
      </c>
      <c r="AW514" s="47">
        <v>0.28999999999999998</v>
      </c>
      <c r="BI514" s="45">
        <v>200509</v>
      </c>
      <c r="BJ514">
        <f>'Q2 DATA 1965-2021'!AD497-'Q2 DATA 1965-2021'!AM497</f>
        <v>3.26</v>
      </c>
      <c r="BK514" s="47">
        <v>0.49</v>
      </c>
      <c r="BL514" s="47">
        <v>0.28999999999999998</v>
      </c>
    </row>
    <row r="515" spans="1:64" x14ac:dyDescent="0.2">
      <c r="A515" s="45">
        <v>200510</v>
      </c>
      <c r="B515">
        <f>'Q2 DATA 1965-2021'!Z498-'Q2 DATA 1965-2021'!AM498</f>
        <v>-1.53</v>
      </c>
      <c r="C515" s="47">
        <v>-2.02</v>
      </c>
      <c r="D515" s="47">
        <v>0.27</v>
      </c>
      <c r="P515" s="45">
        <v>200510</v>
      </c>
      <c r="Q515">
        <f>'Q2 DATA 1965-2021'!AA498-'Q2 DATA 1965-2021'!AM498</f>
        <v>-0.85</v>
      </c>
      <c r="R515" s="47">
        <v>-2.02</v>
      </c>
      <c r="S515" s="47">
        <v>0.27</v>
      </c>
      <c r="AE515" s="45">
        <v>200510</v>
      </c>
      <c r="AF515">
        <f>'Q2 DATA 1965-2021'!AB498-'Q2 DATA 1965-2021'!AM498</f>
        <v>-2.2799999999999998</v>
      </c>
      <c r="AG515" s="47">
        <v>-2.02</v>
      </c>
      <c r="AH515" s="47">
        <v>0.27</v>
      </c>
      <c r="AT515" s="45">
        <v>200510</v>
      </c>
      <c r="AU515">
        <f>'Q2 DATA 1965-2021'!AC498-'Q2 DATA 1965-2021'!AM498</f>
        <v>-0.16000000000000003</v>
      </c>
      <c r="AV515" s="47">
        <v>-2.02</v>
      </c>
      <c r="AW515" s="47">
        <v>0.27</v>
      </c>
      <c r="BI515" s="45">
        <v>200510</v>
      </c>
      <c r="BJ515">
        <f>'Q2 DATA 1965-2021'!AD498-'Q2 DATA 1965-2021'!AM498</f>
        <v>-4.58</v>
      </c>
      <c r="BK515" s="47">
        <v>-2.02</v>
      </c>
      <c r="BL515" s="47">
        <v>0.27</v>
      </c>
    </row>
    <row r="516" spans="1:64" x14ac:dyDescent="0.2">
      <c r="A516" s="45">
        <v>200511</v>
      </c>
      <c r="B516">
        <f>'Q2 DATA 1965-2021'!Z499-'Q2 DATA 1965-2021'!AM499</f>
        <v>4.8000000000000007</v>
      </c>
      <c r="C516" s="47">
        <v>3.61</v>
      </c>
      <c r="D516" s="47">
        <v>0.31</v>
      </c>
      <c r="P516" s="45">
        <v>200511</v>
      </c>
      <c r="Q516">
        <f>'Q2 DATA 1965-2021'!AA499-'Q2 DATA 1965-2021'!AM499</f>
        <v>3.1999999999999997</v>
      </c>
      <c r="R516" s="47">
        <v>3.61</v>
      </c>
      <c r="S516" s="47">
        <v>0.31</v>
      </c>
      <c r="AE516" s="45">
        <v>200511</v>
      </c>
      <c r="AF516">
        <f>'Q2 DATA 1965-2021'!AB499-'Q2 DATA 1965-2021'!AM499</f>
        <v>4.0900000000000007</v>
      </c>
      <c r="AG516" s="47">
        <v>3.61</v>
      </c>
      <c r="AH516" s="47">
        <v>0.31</v>
      </c>
      <c r="AT516" s="45">
        <v>200511</v>
      </c>
      <c r="AU516">
        <f>'Q2 DATA 1965-2021'!AC499-'Q2 DATA 1965-2021'!AM499</f>
        <v>3.57</v>
      </c>
      <c r="AV516" s="47">
        <v>3.61</v>
      </c>
      <c r="AW516" s="47">
        <v>0.31</v>
      </c>
      <c r="BI516" s="45">
        <v>200511</v>
      </c>
      <c r="BJ516">
        <f>'Q2 DATA 1965-2021'!AD499-'Q2 DATA 1965-2021'!AM499</f>
        <v>2.54</v>
      </c>
      <c r="BK516" s="47">
        <v>3.61</v>
      </c>
      <c r="BL516" s="47">
        <v>0.31</v>
      </c>
    </row>
    <row r="517" spans="1:64" x14ac:dyDescent="0.2">
      <c r="A517" s="45">
        <v>200512</v>
      </c>
      <c r="B517">
        <f>'Q2 DATA 1965-2021'!Z500-'Q2 DATA 1965-2021'!AM500</f>
        <v>-0.13</v>
      </c>
      <c r="C517" s="47">
        <v>-0.25</v>
      </c>
      <c r="D517" s="47">
        <v>0.32</v>
      </c>
      <c r="P517" s="45">
        <v>200512</v>
      </c>
      <c r="Q517">
        <f>'Q2 DATA 1965-2021'!AA500-'Q2 DATA 1965-2021'!AM500</f>
        <v>-1</v>
      </c>
      <c r="R517" s="47">
        <v>-0.25</v>
      </c>
      <c r="S517" s="47">
        <v>0.32</v>
      </c>
      <c r="AE517" s="45">
        <v>200512</v>
      </c>
      <c r="AF517">
        <f>'Q2 DATA 1965-2021'!AB500-'Q2 DATA 1965-2021'!AM500</f>
        <v>-0.49</v>
      </c>
      <c r="AG517" s="47">
        <v>-0.25</v>
      </c>
      <c r="AH517" s="47">
        <v>0.32</v>
      </c>
      <c r="AT517" s="45">
        <v>200512</v>
      </c>
      <c r="AU517">
        <f>'Q2 DATA 1965-2021'!AC500-'Q2 DATA 1965-2021'!AM500</f>
        <v>-0.21000000000000002</v>
      </c>
      <c r="AV517" s="47">
        <v>-0.25</v>
      </c>
      <c r="AW517" s="47">
        <v>0.32</v>
      </c>
      <c r="BI517" s="45">
        <v>200512</v>
      </c>
      <c r="BJ517">
        <f>'Q2 DATA 1965-2021'!AD500-'Q2 DATA 1965-2021'!AM500</f>
        <v>2.9999999999999971E-2</v>
      </c>
      <c r="BK517" s="47">
        <v>-0.25</v>
      </c>
      <c r="BL517" s="47">
        <v>0.32</v>
      </c>
    </row>
    <row r="518" spans="1:64" x14ac:dyDescent="0.2">
      <c r="A518" s="45">
        <v>200601</v>
      </c>
      <c r="B518">
        <f>'Q2 DATA 1965-2021'!Z501-'Q2 DATA 1965-2021'!AM501</f>
        <v>4.0600000000000005</v>
      </c>
      <c r="C518" s="47">
        <v>3.04</v>
      </c>
      <c r="D518" s="47">
        <v>0.35</v>
      </c>
      <c r="P518" s="45">
        <v>200601</v>
      </c>
      <c r="Q518">
        <f>'Q2 DATA 1965-2021'!AA501-'Q2 DATA 1965-2021'!AM501</f>
        <v>0.64</v>
      </c>
      <c r="R518" s="47">
        <v>3.04</v>
      </c>
      <c r="S518" s="47">
        <v>0.35</v>
      </c>
      <c r="AE518" s="45">
        <v>200601</v>
      </c>
      <c r="AF518">
        <f>'Q2 DATA 1965-2021'!AB501-'Q2 DATA 1965-2021'!AM501</f>
        <v>2.0499999999999998</v>
      </c>
      <c r="AG518" s="47">
        <v>3.04</v>
      </c>
      <c r="AH518" s="47">
        <v>0.35</v>
      </c>
      <c r="AT518" s="45">
        <v>200601</v>
      </c>
      <c r="AU518">
        <f>'Q2 DATA 1965-2021'!AC501-'Q2 DATA 1965-2021'!AM501</f>
        <v>1.7399999999999998</v>
      </c>
      <c r="AV518" s="47">
        <v>3.04</v>
      </c>
      <c r="AW518" s="47">
        <v>0.35</v>
      </c>
      <c r="BI518" s="45">
        <v>200601</v>
      </c>
      <c r="BJ518">
        <f>'Q2 DATA 1965-2021'!AD501-'Q2 DATA 1965-2021'!AM501</f>
        <v>5.71</v>
      </c>
      <c r="BK518" s="47">
        <v>3.04</v>
      </c>
      <c r="BL518" s="47">
        <v>0.35</v>
      </c>
    </row>
    <row r="519" spans="1:64" x14ac:dyDescent="0.2">
      <c r="A519" s="45">
        <v>200602</v>
      </c>
      <c r="B519">
        <f>'Q2 DATA 1965-2021'!Z502-'Q2 DATA 1965-2021'!AM502</f>
        <v>-1.58</v>
      </c>
      <c r="C519" s="47">
        <v>-0.3</v>
      </c>
      <c r="D519" s="47">
        <v>0.34</v>
      </c>
      <c r="P519" s="45">
        <v>200602</v>
      </c>
      <c r="Q519">
        <f>'Q2 DATA 1965-2021'!AA502-'Q2 DATA 1965-2021'!AM502</f>
        <v>1.1499999999999999</v>
      </c>
      <c r="R519" s="47">
        <v>-0.3</v>
      </c>
      <c r="S519" s="47">
        <v>0.34</v>
      </c>
      <c r="AE519" s="45">
        <v>200602</v>
      </c>
      <c r="AF519">
        <f>'Q2 DATA 1965-2021'!AB502-'Q2 DATA 1965-2021'!AM502</f>
        <v>0.10999999999999999</v>
      </c>
      <c r="AG519" s="47">
        <v>-0.3</v>
      </c>
      <c r="AH519" s="47">
        <v>0.34</v>
      </c>
      <c r="AT519" s="45">
        <v>200602</v>
      </c>
      <c r="AU519">
        <f>'Q2 DATA 1965-2021'!AC502-'Q2 DATA 1965-2021'!AM502</f>
        <v>1.26</v>
      </c>
      <c r="AV519" s="47">
        <v>-0.3</v>
      </c>
      <c r="AW519" s="47">
        <v>0.34</v>
      </c>
      <c r="BI519" s="45">
        <v>200602</v>
      </c>
      <c r="BJ519">
        <f>'Q2 DATA 1965-2021'!AD502-'Q2 DATA 1965-2021'!AM502</f>
        <v>-2.33</v>
      </c>
      <c r="BK519" s="47">
        <v>-0.3</v>
      </c>
      <c r="BL519" s="47">
        <v>0.34</v>
      </c>
    </row>
    <row r="520" spans="1:64" x14ac:dyDescent="0.2">
      <c r="A520" s="45">
        <v>200603</v>
      </c>
      <c r="B520">
        <f>'Q2 DATA 1965-2021'!Z503-'Q2 DATA 1965-2021'!AM503</f>
        <v>1.54</v>
      </c>
      <c r="C520" s="47">
        <v>1.46</v>
      </c>
      <c r="D520" s="47">
        <v>0.37</v>
      </c>
      <c r="P520" s="45">
        <v>200603</v>
      </c>
      <c r="Q520">
        <f>'Q2 DATA 1965-2021'!AA503-'Q2 DATA 1965-2021'!AM503</f>
        <v>2.2999999999999998</v>
      </c>
      <c r="R520" s="47">
        <v>1.46</v>
      </c>
      <c r="S520" s="47">
        <v>0.37</v>
      </c>
      <c r="AE520" s="45">
        <v>200603</v>
      </c>
      <c r="AF520">
        <f>'Q2 DATA 1965-2021'!AB503-'Q2 DATA 1965-2021'!AM503</f>
        <v>0.71000000000000008</v>
      </c>
      <c r="AG520" s="47">
        <v>1.46</v>
      </c>
      <c r="AH520" s="47">
        <v>0.37</v>
      </c>
      <c r="AT520" s="45">
        <v>200603</v>
      </c>
      <c r="AU520">
        <f>'Q2 DATA 1965-2021'!AC503-'Q2 DATA 1965-2021'!AM503</f>
        <v>-8.9999999999999969E-2</v>
      </c>
      <c r="AV520" s="47">
        <v>1.46</v>
      </c>
      <c r="AW520" s="47">
        <v>0.37</v>
      </c>
      <c r="BI520" s="45">
        <v>200603</v>
      </c>
      <c r="BJ520">
        <f>'Q2 DATA 1965-2021'!AD503-'Q2 DATA 1965-2021'!AM503</f>
        <v>1.94</v>
      </c>
      <c r="BK520" s="47">
        <v>1.46</v>
      </c>
      <c r="BL520" s="47">
        <v>0.37</v>
      </c>
    </row>
    <row r="521" spans="1:64" x14ac:dyDescent="0.2">
      <c r="A521" s="45">
        <v>200604</v>
      </c>
      <c r="B521">
        <f>'Q2 DATA 1965-2021'!Z504-'Q2 DATA 1965-2021'!AM504</f>
        <v>-0.67999999999999994</v>
      </c>
      <c r="C521" s="47">
        <v>0.73</v>
      </c>
      <c r="D521" s="47">
        <v>0.36</v>
      </c>
      <c r="P521" s="45">
        <v>200604</v>
      </c>
      <c r="Q521">
        <f>'Q2 DATA 1965-2021'!AA504-'Q2 DATA 1965-2021'!AM504</f>
        <v>-0.27</v>
      </c>
      <c r="R521" s="47">
        <v>0.73</v>
      </c>
      <c r="S521" s="47">
        <v>0.36</v>
      </c>
      <c r="AE521" s="45">
        <v>200604</v>
      </c>
      <c r="AF521">
        <f>'Q2 DATA 1965-2021'!AB504-'Q2 DATA 1965-2021'!AM504</f>
        <v>1.08</v>
      </c>
      <c r="AG521" s="47">
        <v>0.73</v>
      </c>
      <c r="AH521" s="47">
        <v>0.36</v>
      </c>
      <c r="AT521" s="45">
        <v>200604</v>
      </c>
      <c r="AU521">
        <f>'Q2 DATA 1965-2021'!AC504-'Q2 DATA 1965-2021'!AM504</f>
        <v>1.1099999999999999</v>
      </c>
      <c r="AV521" s="47">
        <v>0.73</v>
      </c>
      <c r="AW521" s="47">
        <v>0.36</v>
      </c>
      <c r="BI521" s="45">
        <v>200604</v>
      </c>
      <c r="BJ521">
        <f>'Q2 DATA 1965-2021'!AD504-'Q2 DATA 1965-2021'!AM504</f>
        <v>3.06</v>
      </c>
      <c r="BK521" s="47">
        <v>0.73</v>
      </c>
      <c r="BL521" s="47">
        <v>0.36</v>
      </c>
    </row>
    <row r="522" spans="1:64" x14ac:dyDescent="0.2">
      <c r="A522" s="45">
        <v>200605</v>
      </c>
      <c r="B522">
        <f>'Q2 DATA 1965-2021'!Z505-'Q2 DATA 1965-2021'!AM505</f>
        <v>-5.2399999999999993</v>
      </c>
      <c r="C522" s="47">
        <v>-3.57</v>
      </c>
      <c r="D522" s="47">
        <v>0.43</v>
      </c>
      <c r="P522" s="45">
        <v>200605</v>
      </c>
      <c r="Q522">
        <f>'Q2 DATA 1965-2021'!AA505-'Q2 DATA 1965-2021'!AM505</f>
        <v>-2.4700000000000002</v>
      </c>
      <c r="R522" s="47">
        <v>-3.57</v>
      </c>
      <c r="S522" s="47">
        <v>0.43</v>
      </c>
      <c r="AE522" s="45">
        <v>200605</v>
      </c>
      <c r="AF522">
        <f>'Q2 DATA 1965-2021'!AB505-'Q2 DATA 1965-2021'!AM505</f>
        <v>-2.2200000000000002</v>
      </c>
      <c r="AG522" s="47">
        <v>-3.57</v>
      </c>
      <c r="AH522" s="47">
        <v>0.43</v>
      </c>
      <c r="AT522" s="45">
        <v>200605</v>
      </c>
      <c r="AU522">
        <f>'Q2 DATA 1965-2021'!AC505-'Q2 DATA 1965-2021'!AM505</f>
        <v>-2.74</v>
      </c>
      <c r="AV522" s="47">
        <v>-3.57</v>
      </c>
      <c r="AW522" s="47">
        <v>0.43</v>
      </c>
      <c r="BI522" s="45">
        <v>200605</v>
      </c>
      <c r="BJ522">
        <f>'Q2 DATA 1965-2021'!AD505-'Q2 DATA 1965-2021'!AM505</f>
        <v>-3.8600000000000003</v>
      </c>
      <c r="BK522" s="47">
        <v>-3.57</v>
      </c>
      <c r="BL522" s="47">
        <v>0.43</v>
      </c>
    </row>
    <row r="523" spans="1:64" x14ac:dyDescent="0.2">
      <c r="A523" s="45">
        <v>200606</v>
      </c>
      <c r="B523">
        <f>'Q2 DATA 1965-2021'!Z506-'Q2 DATA 1965-2021'!AM506</f>
        <v>-0.44</v>
      </c>
      <c r="C523" s="47">
        <v>-0.35</v>
      </c>
      <c r="D523" s="47">
        <v>0.4</v>
      </c>
      <c r="P523" s="45">
        <v>200606</v>
      </c>
      <c r="Q523">
        <f>'Q2 DATA 1965-2021'!AA506-'Q2 DATA 1965-2021'!AM506</f>
        <v>-0.99</v>
      </c>
      <c r="R523" s="47">
        <v>-0.35</v>
      </c>
      <c r="S523" s="47">
        <v>0.4</v>
      </c>
      <c r="AE523" s="45">
        <v>200606</v>
      </c>
      <c r="AF523">
        <f>'Q2 DATA 1965-2021'!AB506-'Q2 DATA 1965-2021'!AM506</f>
        <v>-0.35000000000000003</v>
      </c>
      <c r="AG523" s="47">
        <v>-0.35</v>
      </c>
      <c r="AH523" s="47">
        <v>0.4</v>
      </c>
      <c r="AT523" s="45">
        <v>200606</v>
      </c>
      <c r="AU523">
        <f>'Q2 DATA 1965-2021'!AC506-'Q2 DATA 1965-2021'!AM506</f>
        <v>9.9999999999999534E-3</v>
      </c>
      <c r="AV523" s="47">
        <v>-0.35</v>
      </c>
      <c r="AW523" s="47">
        <v>0.4</v>
      </c>
      <c r="BI523" s="45">
        <v>200606</v>
      </c>
      <c r="BJ523">
        <f>'Q2 DATA 1965-2021'!AD506-'Q2 DATA 1965-2021'!AM506</f>
        <v>0.85</v>
      </c>
      <c r="BK523" s="47">
        <v>-0.35</v>
      </c>
      <c r="BL523" s="47">
        <v>0.4</v>
      </c>
    </row>
    <row r="524" spans="1:64" x14ac:dyDescent="0.2">
      <c r="A524" s="45">
        <v>200607</v>
      </c>
      <c r="B524">
        <f>'Q2 DATA 1965-2021'!Z507-'Q2 DATA 1965-2021'!AM507</f>
        <v>-4.21</v>
      </c>
      <c r="C524" s="47">
        <v>-0.78</v>
      </c>
      <c r="D524" s="47">
        <v>0.4</v>
      </c>
      <c r="P524" s="45">
        <v>200607</v>
      </c>
      <c r="Q524">
        <f>'Q2 DATA 1965-2021'!AA507-'Q2 DATA 1965-2021'!AM507</f>
        <v>-0.67</v>
      </c>
      <c r="R524" s="47">
        <v>-0.78</v>
      </c>
      <c r="S524" s="47">
        <v>0.4</v>
      </c>
      <c r="AE524" s="45">
        <v>200607</v>
      </c>
      <c r="AF524">
        <f>'Q2 DATA 1965-2021'!AB507-'Q2 DATA 1965-2021'!AM507</f>
        <v>-0.87</v>
      </c>
      <c r="AG524" s="47">
        <v>-0.78</v>
      </c>
      <c r="AH524" s="47">
        <v>0.4</v>
      </c>
      <c r="AT524" s="45">
        <v>200607</v>
      </c>
      <c r="AU524">
        <f>'Q2 DATA 1965-2021'!AC507-'Q2 DATA 1965-2021'!AM507</f>
        <v>0.41999999999999993</v>
      </c>
      <c r="AV524" s="47">
        <v>-0.78</v>
      </c>
      <c r="AW524" s="47">
        <v>0.4</v>
      </c>
      <c r="BI524" s="45">
        <v>200607</v>
      </c>
      <c r="BJ524">
        <f>'Q2 DATA 1965-2021'!AD507-'Q2 DATA 1965-2021'!AM507</f>
        <v>2.35</v>
      </c>
      <c r="BK524" s="47">
        <v>-0.78</v>
      </c>
      <c r="BL524" s="47">
        <v>0.4</v>
      </c>
    </row>
    <row r="525" spans="1:64" x14ac:dyDescent="0.2">
      <c r="A525" s="45">
        <v>200608</v>
      </c>
      <c r="B525">
        <f>'Q2 DATA 1965-2021'!Z508-'Q2 DATA 1965-2021'!AM508</f>
        <v>3.34</v>
      </c>
      <c r="C525" s="47">
        <v>2.0299999999999998</v>
      </c>
      <c r="D525" s="47">
        <v>0.42</v>
      </c>
      <c r="P525" s="45">
        <v>200608</v>
      </c>
      <c r="Q525">
        <f>'Q2 DATA 1965-2021'!AA508-'Q2 DATA 1965-2021'!AM508</f>
        <v>3.04</v>
      </c>
      <c r="R525" s="47">
        <v>2.0299999999999998</v>
      </c>
      <c r="S525" s="47">
        <v>0.42</v>
      </c>
      <c r="AE525" s="45">
        <v>200608</v>
      </c>
      <c r="AF525">
        <f>'Q2 DATA 1965-2021'!AB508-'Q2 DATA 1965-2021'!AM508</f>
        <v>2.93</v>
      </c>
      <c r="AG525" s="47">
        <v>2.0299999999999998</v>
      </c>
      <c r="AH525" s="47">
        <v>0.42</v>
      </c>
      <c r="AT525" s="45">
        <v>200608</v>
      </c>
      <c r="AU525">
        <f>'Q2 DATA 1965-2021'!AC508-'Q2 DATA 1965-2021'!AM508</f>
        <v>0.71</v>
      </c>
      <c r="AV525" s="47">
        <v>2.0299999999999998</v>
      </c>
      <c r="AW525" s="47">
        <v>0.42</v>
      </c>
      <c r="BI525" s="45">
        <v>200608</v>
      </c>
      <c r="BJ525">
        <f>'Q2 DATA 1965-2021'!AD508-'Q2 DATA 1965-2021'!AM508</f>
        <v>-0.39999999999999997</v>
      </c>
      <c r="BK525" s="47">
        <v>2.0299999999999998</v>
      </c>
      <c r="BL525" s="47">
        <v>0.42</v>
      </c>
    </row>
    <row r="526" spans="1:64" x14ac:dyDescent="0.2">
      <c r="A526" s="45">
        <v>200609</v>
      </c>
      <c r="B526">
        <f>'Q2 DATA 1965-2021'!Z509-'Q2 DATA 1965-2021'!AM509</f>
        <v>1.23</v>
      </c>
      <c r="C526" s="47">
        <v>1.84</v>
      </c>
      <c r="D526" s="47">
        <v>0.41</v>
      </c>
      <c r="P526" s="45">
        <v>200609</v>
      </c>
      <c r="Q526">
        <f>'Q2 DATA 1965-2021'!AA509-'Q2 DATA 1965-2021'!AM509</f>
        <v>3.1999999999999997</v>
      </c>
      <c r="R526" s="47">
        <v>1.84</v>
      </c>
      <c r="S526" s="47">
        <v>0.41</v>
      </c>
      <c r="AE526" s="45">
        <v>200609</v>
      </c>
      <c r="AF526">
        <f>'Q2 DATA 1965-2021'!AB509-'Q2 DATA 1965-2021'!AM509</f>
        <v>2.58</v>
      </c>
      <c r="AG526" s="47">
        <v>1.84</v>
      </c>
      <c r="AH526" s="47">
        <v>0.41</v>
      </c>
      <c r="AT526" s="45">
        <v>200609</v>
      </c>
      <c r="AU526">
        <f>'Q2 DATA 1965-2021'!AC509-'Q2 DATA 1965-2021'!AM509</f>
        <v>0.71000000000000019</v>
      </c>
      <c r="AV526" s="47">
        <v>1.84</v>
      </c>
      <c r="AW526" s="47">
        <v>0.41</v>
      </c>
      <c r="BI526" s="45">
        <v>200609</v>
      </c>
      <c r="BJ526">
        <f>'Q2 DATA 1965-2021'!AD509-'Q2 DATA 1965-2021'!AM509</f>
        <v>1.5</v>
      </c>
      <c r="BK526" s="47">
        <v>1.84</v>
      </c>
      <c r="BL526" s="47">
        <v>0.41</v>
      </c>
    </row>
    <row r="527" spans="1:64" x14ac:dyDescent="0.2">
      <c r="A527" s="45">
        <v>200610</v>
      </c>
      <c r="B527">
        <f>'Q2 DATA 1965-2021'!Z510-'Q2 DATA 1965-2021'!AM510</f>
        <v>3.4099999999999997</v>
      </c>
      <c r="C527" s="47">
        <v>3.23</v>
      </c>
      <c r="D527" s="47">
        <v>0.41</v>
      </c>
      <c r="P527" s="45">
        <v>200610</v>
      </c>
      <c r="Q527">
        <f>'Q2 DATA 1965-2021'!AA510-'Q2 DATA 1965-2021'!AM510</f>
        <v>2.3699999999999997</v>
      </c>
      <c r="R527" s="47">
        <v>3.23</v>
      </c>
      <c r="S527" s="47">
        <v>0.41</v>
      </c>
      <c r="AE527" s="45">
        <v>200610</v>
      </c>
      <c r="AF527">
        <f>'Q2 DATA 1965-2021'!AB510-'Q2 DATA 1965-2021'!AM510</f>
        <v>3.09</v>
      </c>
      <c r="AG527" s="47">
        <v>3.23</v>
      </c>
      <c r="AH527" s="47">
        <v>0.41</v>
      </c>
      <c r="AT527" s="45">
        <v>200610</v>
      </c>
      <c r="AU527">
        <f>'Q2 DATA 1965-2021'!AC510-'Q2 DATA 1965-2021'!AM510</f>
        <v>3.15</v>
      </c>
      <c r="AV527" s="47">
        <v>3.23</v>
      </c>
      <c r="AW527" s="47">
        <v>0.41</v>
      </c>
      <c r="BI527" s="45">
        <v>200610</v>
      </c>
      <c r="BJ527">
        <f>'Q2 DATA 1965-2021'!AD510-'Q2 DATA 1965-2021'!AM510</f>
        <v>3.74</v>
      </c>
      <c r="BK527" s="47">
        <v>3.23</v>
      </c>
      <c r="BL527" s="47">
        <v>0.41</v>
      </c>
    </row>
    <row r="528" spans="1:64" x14ac:dyDescent="0.2">
      <c r="A528" s="45">
        <v>200611</v>
      </c>
      <c r="B528">
        <f>'Q2 DATA 1965-2021'!Z511-'Q2 DATA 1965-2021'!AM511</f>
        <v>2.2600000000000002</v>
      </c>
      <c r="C528" s="47">
        <v>1.71</v>
      </c>
      <c r="D528" s="47">
        <v>0.42</v>
      </c>
      <c r="P528" s="45">
        <v>200611</v>
      </c>
      <c r="Q528">
        <f>'Q2 DATA 1965-2021'!AA511-'Q2 DATA 1965-2021'!AM511</f>
        <v>1.05</v>
      </c>
      <c r="R528" s="47">
        <v>1.71</v>
      </c>
      <c r="S528" s="47">
        <v>0.42</v>
      </c>
      <c r="AE528" s="45">
        <v>200611</v>
      </c>
      <c r="AF528">
        <f>'Q2 DATA 1965-2021'!AB511-'Q2 DATA 1965-2021'!AM511</f>
        <v>0.63000000000000012</v>
      </c>
      <c r="AG528" s="47">
        <v>1.71</v>
      </c>
      <c r="AH528" s="47">
        <v>0.42</v>
      </c>
      <c r="AT528" s="45">
        <v>200611</v>
      </c>
      <c r="AU528">
        <f>'Q2 DATA 1965-2021'!AC511-'Q2 DATA 1965-2021'!AM511</f>
        <v>1.07</v>
      </c>
      <c r="AV528" s="47">
        <v>1.71</v>
      </c>
      <c r="AW528" s="47">
        <v>0.42</v>
      </c>
      <c r="BI528" s="45">
        <v>200611</v>
      </c>
      <c r="BJ528">
        <f>'Q2 DATA 1965-2021'!AD511-'Q2 DATA 1965-2021'!AM511</f>
        <v>3.5500000000000003</v>
      </c>
      <c r="BK528" s="47">
        <v>1.71</v>
      </c>
      <c r="BL528" s="47">
        <v>0.42</v>
      </c>
    </row>
    <row r="529" spans="1:64" x14ac:dyDescent="0.2">
      <c r="A529" s="45">
        <v>200612</v>
      </c>
      <c r="B529">
        <f>'Q2 DATA 1965-2021'!Z512-'Q2 DATA 1965-2021'!AM512</f>
        <v>-0.67</v>
      </c>
      <c r="C529" s="47">
        <v>0.87</v>
      </c>
      <c r="D529" s="47">
        <v>0.4</v>
      </c>
      <c r="P529" s="45">
        <v>200612</v>
      </c>
      <c r="Q529">
        <f>'Q2 DATA 1965-2021'!AA512-'Q2 DATA 1965-2021'!AM512</f>
        <v>0.79999999999999993</v>
      </c>
      <c r="R529" s="47">
        <v>0.87</v>
      </c>
      <c r="S529" s="47">
        <v>0.4</v>
      </c>
      <c r="AE529" s="45">
        <v>200612</v>
      </c>
      <c r="AF529">
        <f>'Q2 DATA 1965-2021'!AB512-'Q2 DATA 1965-2021'!AM512</f>
        <v>1.31</v>
      </c>
      <c r="AG529" s="47">
        <v>0.87</v>
      </c>
      <c r="AH529" s="47">
        <v>0.4</v>
      </c>
      <c r="AT529" s="45">
        <v>200612</v>
      </c>
      <c r="AU529">
        <f>'Q2 DATA 1965-2021'!AC512-'Q2 DATA 1965-2021'!AM512</f>
        <v>1.92</v>
      </c>
      <c r="AV529" s="47">
        <v>0.87</v>
      </c>
      <c r="AW529" s="47">
        <v>0.4</v>
      </c>
      <c r="BI529" s="45">
        <v>200612</v>
      </c>
      <c r="BJ529">
        <f>'Q2 DATA 1965-2021'!AD512-'Q2 DATA 1965-2021'!AM512</f>
        <v>0.96000000000000008</v>
      </c>
      <c r="BK529" s="47">
        <v>0.87</v>
      </c>
      <c r="BL529" s="47">
        <v>0.4</v>
      </c>
    </row>
    <row r="530" spans="1:64" x14ac:dyDescent="0.2">
      <c r="A530" s="45">
        <v>200701</v>
      </c>
      <c r="B530">
        <f>'Q2 DATA 1965-2021'!Z513-'Q2 DATA 1965-2021'!AM513</f>
        <v>2.34</v>
      </c>
      <c r="C530" s="47">
        <v>1.4</v>
      </c>
      <c r="D530" s="47">
        <v>0.44</v>
      </c>
      <c r="P530" s="45">
        <v>200701</v>
      </c>
      <c r="Q530">
        <f>'Q2 DATA 1965-2021'!AA513-'Q2 DATA 1965-2021'!AM513</f>
        <v>1.53</v>
      </c>
      <c r="R530" s="47">
        <v>1.4</v>
      </c>
      <c r="S530" s="47">
        <v>0.44</v>
      </c>
      <c r="AE530" s="45">
        <v>200701</v>
      </c>
      <c r="AF530">
        <f>'Q2 DATA 1965-2021'!AB513-'Q2 DATA 1965-2021'!AM513</f>
        <v>1.31</v>
      </c>
      <c r="AG530" s="47">
        <v>1.4</v>
      </c>
      <c r="AH530" s="47">
        <v>0.44</v>
      </c>
      <c r="AT530" s="45">
        <v>200701</v>
      </c>
      <c r="AU530">
        <f>'Q2 DATA 1965-2021'!AC513-'Q2 DATA 1965-2021'!AM513</f>
        <v>0.64000000000000012</v>
      </c>
      <c r="AV530" s="47">
        <v>1.4</v>
      </c>
      <c r="AW530" s="47">
        <v>0.44</v>
      </c>
      <c r="BI530" s="45">
        <v>200701</v>
      </c>
      <c r="BJ530">
        <f>'Q2 DATA 1965-2021'!AD513-'Q2 DATA 1965-2021'!AM513</f>
        <v>0.37999999999999995</v>
      </c>
      <c r="BK530" s="47">
        <v>1.4</v>
      </c>
      <c r="BL530" s="47">
        <v>0.44</v>
      </c>
    </row>
    <row r="531" spans="1:64" x14ac:dyDescent="0.2">
      <c r="A531" s="45">
        <v>200702</v>
      </c>
      <c r="B531">
        <f>'Q2 DATA 1965-2021'!Z514-'Q2 DATA 1965-2021'!AM514</f>
        <v>-1.4500000000000002</v>
      </c>
      <c r="C531" s="47">
        <v>-1.96</v>
      </c>
      <c r="D531" s="47">
        <v>0.38</v>
      </c>
      <c r="P531" s="45">
        <v>200702</v>
      </c>
      <c r="Q531">
        <f>'Q2 DATA 1965-2021'!AA514-'Q2 DATA 1965-2021'!AM514</f>
        <v>-2.35</v>
      </c>
      <c r="R531" s="47">
        <v>-1.96</v>
      </c>
      <c r="S531" s="47">
        <v>0.38</v>
      </c>
      <c r="AE531" s="45">
        <v>200702</v>
      </c>
      <c r="AF531">
        <f>'Q2 DATA 1965-2021'!AB514-'Q2 DATA 1965-2021'!AM514</f>
        <v>-1.6400000000000001</v>
      </c>
      <c r="AG531" s="47">
        <v>-1.96</v>
      </c>
      <c r="AH531" s="47">
        <v>0.38</v>
      </c>
      <c r="AT531" s="45">
        <v>200702</v>
      </c>
      <c r="AU531">
        <f>'Q2 DATA 1965-2021'!AC514-'Q2 DATA 1965-2021'!AM514</f>
        <v>-1.7400000000000002</v>
      </c>
      <c r="AV531" s="47">
        <v>-1.96</v>
      </c>
      <c r="AW531" s="47">
        <v>0.38</v>
      </c>
      <c r="BI531" s="45">
        <v>200702</v>
      </c>
      <c r="BJ531">
        <f>'Q2 DATA 1965-2021'!AD514-'Q2 DATA 1965-2021'!AM514</f>
        <v>-2.6599999999999997</v>
      </c>
      <c r="BK531" s="47">
        <v>-1.96</v>
      </c>
      <c r="BL531" s="47">
        <v>0.38</v>
      </c>
    </row>
    <row r="532" spans="1:64" x14ac:dyDescent="0.2">
      <c r="A532" s="45">
        <v>200703</v>
      </c>
      <c r="B532">
        <f>'Q2 DATA 1965-2021'!Z515-'Q2 DATA 1965-2021'!AM515</f>
        <v>1.1800000000000002</v>
      </c>
      <c r="C532" s="47">
        <v>0.68</v>
      </c>
      <c r="D532" s="47">
        <v>0.43</v>
      </c>
      <c r="P532" s="45">
        <v>200703</v>
      </c>
      <c r="Q532">
        <f>'Q2 DATA 1965-2021'!AA515-'Q2 DATA 1965-2021'!AM515</f>
        <v>0.25000000000000006</v>
      </c>
      <c r="R532" s="47">
        <v>0.68</v>
      </c>
      <c r="S532" s="47">
        <v>0.43</v>
      </c>
      <c r="AE532" s="45">
        <v>200703</v>
      </c>
      <c r="AF532">
        <f>'Q2 DATA 1965-2021'!AB515-'Q2 DATA 1965-2021'!AM515</f>
        <v>-0.32999999999999996</v>
      </c>
      <c r="AG532" s="47">
        <v>0.68</v>
      </c>
      <c r="AH532" s="47">
        <v>0.43</v>
      </c>
      <c r="AT532" s="45">
        <v>200703</v>
      </c>
      <c r="AU532">
        <f>'Q2 DATA 1965-2021'!AC515-'Q2 DATA 1965-2021'!AM515</f>
        <v>0.95</v>
      </c>
      <c r="AV532" s="47">
        <v>0.68</v>
      </c>
      <c r="AW532" s="47">
        <v>0.43</v>
      </c>
      <c r="BI532" s="45">
        <v>200703</v>
      </c>
      <c r="BJ532">
        <f>'Q2 DATA 1965-2021'!AD515-'Q2 DATA 1965-2021'!AM515</f>
        <v>1.82</v>
      </c>
      <c r="BK532" s="47">
        <v>0.68</v>
      </c>
      <c r="BL532" s="47">
        <v>0.43</v>
      </c>
    </row>
    <row r="533" spans="1:64" x14ac:dyDescent="0.2">
      <c r="A533" s="45">
        <v>200704</v>
      </c>
      <c r="B533">
        <f>'Q2 DATA 1965-2021'!Z516-'Q2 DATA 1965-2021'!AM516</f>
        <v>3.9499999999999997</v>
      </c>
      <c r="C533" s="47">
        <v>3.49</v>
      </c>
      <c r="D533" s="47">
        <v>0.44</v>
      </c>
      <c r="P533" s="45">
        <v>200704</v>
      </c>
      <c r="Q533">
        <f>'Q2 DATA 1965-2021'!AA516-'Q2 DATA 1965-2021'!AM516</f>
        <v>3.39</v>
      </c>
      <c r="R533" s="47">
        <v>3.49</v>
      </c>
      <c r="S533" s="47">
        <v>0.44</v>
      </c>
      <c r="AE533" s="45">
        <v>200704</v>
      </c>
      <c r="AF533">
        <f>'Q2 DATA 1965-2021'!AB516-'Q2 DATA 1965-2021'!AM516</f>
        <v>4.5199999999999996</v>
      </c>
      <c r="AG533" s="47">
        <v>3.49</v>
      </c>
      <c r="AH533" s="47">
        <v>0.44</v>
      </c>
      <c r="AT533" s="45">
        <v>200704</v>
      </c>
      <c r="AU533">
        <f>'Q2 DATA 1965-2021'!AC516-'Q2 DATA 1965-2021'!AM516</f>
        <v>2.94</v>
      </c>
      <c r="AV533" s="47">
        <v>3.49</v>
      </c>
      <c r="AW533" s="47">
        <v>0.44</v>
      </c>
      <c r="BI533" s="45">
        <v>200704</v>
      </c>
      <c r="BJ533">
        <f>'Q2 DATA 1965-2021'!AD516-'Q2 DATA 1965-2021'!AM516</f>
        <v>3.57</v>
      </c>
      <c r="BK533" s="47">
        <v>3.49</v>
      </c>
      <c r="BL533" s="47">
        <v>0.44</v>
      </c>
    </row>
    <row r="534" spans="1:64" x14ac:dyDescent="0.2">
      <c r="A534" s="45">
        <v>200705</v>
      </c>
      <c r="B534">
        <f>'Q2 DATA 1965-2021'!Z517-'Q2 DATA 1965-2021'!AM517</f>
        <v>4.07</v>
      </c>
      <c r="C534" s="47">
        <v>3.24</v>
      </c>
      <c r="D534" s="47">
        <v>0.41</v>
      </c>
      <c r="P534" s="45">
        <v>200705</v>
      </c>
      <c r="Q534">
        <f>'Q2 DATA 1965-2021'!AA517-'Q2 DATA 1965-2021'!AM517</f>
        <v>2.94</v>
      </c>
      <c r="R534" s="47">
        <v>3.24</v>
      </c>
      <c r="S534" s="47">
        <v>0.41</v>
      </c>
      <c r="AE534" s="45">
        <v>200705</v>
      </c>
      <c r="AF534">
        <f>'Q2 DATA 1965-2021'!AB517-'Q2 DATA 1965-2021'!AM517</f>
        <v>2.2799999999999998</v>
      </c>
      <c r="AG534" s="47">
        <v>3.24</v>
      </c>
      <c r="AH534" s="47">
        <v>0.41</v>
      </c>
      <c r="AT534" s="45">
        <v>200705</v>
      </c>
      <c r="AU534">
        <f>'Q2 DATA 1965-2021'!AC517-'Q2 DATA 1965-2021'!AM517</f>
        <v>2.04</v>
      </c>
      <c r="AV534" s="47">
        <v>3.24</v>
      </c>
      <c r="AW534" s="47">
        <v>0.41</v>
      </c>
      <c r="BI534" s="45">
        <v>200705</v>
      </c>
      <c r="BJ534">
        <f>'Q2 DATA 1965-2021'!AD517-'Q2 DATA 1965-2021'!AM517</f>
        <v>4.57</v>
      </c>
      <c r="BK534" s="47">
        <v>3.24</v>
      </c>
      <c r="BL534" s="47">
        <v>0.41</v>
      </c>
    </row>
    <row r="535" spans="1:64" x14ac:dyDescent="0.2">
      <c r="A535" s="45">
        <v>200706</v>
      </c>
      <c r="B535">
        <f>'Q2 DATA 1965-2021'!Z518-'Q2 DATA 1965-2021'!AM518</f>
        <v>-1.6600000000000001</v>
      </c>
      <c r="C535" s="47">
        <v>-1.96</v>
      </c>
      <c r="D535" s="47">
        <v>0.4</v>
      </c>
      <c r="P535" s="45">
        <v>200706</v>
      </c>
      <c r="Q535">
        <f>'Q2 DATA 1965-2021'!AA518-'Q2 DATA 1965-2021'!AM518</f>
        <v>-2.14</v>
      </c>
      <c r="R535" s="47">
        <v>-1.96</v>
      </c>
      <c r="S535" s="47">
        <v>0.4</v>
      </c>
      <c r="AE535" s="45">
        <v>200706</v>
      </c>
      <c r="AF535">
        <f>'Q2 DATA 1965-2021'!AB518-'Q2 DATA 1965-2021'!AM518</f>
        <v>-1.69</v>
      </c>
      <c r="AG535" s="47">
        <v>-1.96</v>
      </c>
      <c r="AH535" s="47">
        <v>0.4</v>
      </c>
      <c r="AT535" s="45">
        <v>200706</v>
      </c>
      <c r="AU535">
        <f>'Q2 DATA 1965-2021'!AC518-'Q2 DATA 1965-2021'!AM518</f>
        <v>-2.62</v>
      </c>
      <c r="AV535" s="47">
        <v>-1.96</v>
      </c>
      <c r="AW535" s="47">
        <v>0.4</v>
      </c>
      <c r="BI535" s="45">
        <v>200706</v>
      </c>
      <c r="BJ535">
        <f>'Q2 DATA 1965-2021'!AD518-'Q2 DATA 1965-2021'!AM518</f>
        <v>-2.2400000000000002</v>
      </c>
      <c r="BK535" s="47">
        <v>-1.96</v>
      </c>
      <c r="BL535" s="47">
        <v>0.4</v>
      </c>
    </row>
    <row r="536" spans="1:64" x14ac:dyDescent="0.2">
      <c r="A536" s="45">
        <v>200707</v>
      </c>
      <c r="B536">
        <f>'Q2 DATA 1965-2021'!Z519-'Q2 DATA 1965-2021'!AM519</f>
        <v>-2.15</v>
      </c>
      <c r="C536" s="47">
        <v>-3.73</v>
      </c>
      <c r="D536" s="47">
        <v>0.4</v>
      </c>
      <c r="P536" s="45">
        <v>200707</v>
      </c>
      <c r="Q536">
        <f>'Q2 DATA 1965-2021'!AA519-'Q2 DATA 1965-2021'!AM519</f>
        <v>-2.5099999999999998</v>
      </c>
      <c r="R536" s="47">
        <v>-3.73</v>
      </c>
      <c r="S536" s="47">
        <v>0.4</v>
      </c>
      <c r="AE536" s="45">
        <v>200707</v>
      </c>
      <c r="AF536">
        <f>'Q2 DATA 1965-2021'!AB519-'Q2 DATA 1965-2021'!AM519</f>
        <v>-3.59</v>
      </c>
      <c r="AG536" s="47">
        <v>-3.73</v>
      </c>
      <c r="AH536" s="47">
        <v>0.4</v>
      </c>
      <c r="AT536" s="45">
        <v>200707</v>
      </c>
      <c r="AU536">
        <f>'Q2 DATA 1965-2021'!AC519-'Q2 DATA 1965-2021'!AM519</f>
        <v>-5.08</v>
      </c>
      <c r="AV536" s="47">
        <v>-3.73</v>
      </c>
      <c r="AW536" s="47">
        <v>0.4</v>
      </c>
      <c r="BI536" s="45">
        <v>200707</v>
      </c>
      <c r="BJ536">
        <f>'Q2 DATA 1965-2021'!AD519-'Q2 DATA 1965-2021'!AM519</f>
        <v>-4.8400000000000007</v>
      </c>
      <c r="BK536" s="47">
        <v>-3.73</v>
      </c>
      <c r="BL536" s="47">
        <v>0.4</v>
      </c>
    </row>
    <row r="537" spans="1:64" x14ac:dyDescent="0.2">
      <c r="A537" s="45">
        <v>200708</v>
      </c>
      <c r="B537">
        <f>'Q2 DATA 1965-2021'!Z520-'Q2 DATA 1965-2021'!AM520</f>
        <v>1.3</v>
      </c>
      <c r="C537" s="47">
        <v>0.92</v>
      </c>
      <c r="D537" s="47">
        <v>0.42</v>
      </c>
      <c r="P537" s="45">
        <v>200708</v>
      </c>
      <c r="Q537">
        <f>'Q2 DATA 1965-2021'!AA520-'Q2 DATA 1965-2021'!AM520</f>
        <v>1.56</v>
      </c>
      <c r="R537" s="47">
        <v>0.92</v>
      </c>
      <c r="S537" s="47">
        <v>0.42</v>
      </c>
      <c r="AE537" s="45">
        <v>200708</v>
      </c>
      <c r="AF537">
        <f>'Q2 DATA 1965-2021'!AB520-'Q2 DATA 1965-2021'!AM520</f>
        <v>1.24</v>
      </c>
      <c r="AG537" s="47">
        <v>0.92</v>
      </c>
      <c r="AH537" s="47">
        <v>0.42</v>
      </c>
      <c r="AT537" s="45">
        <v>200708</v>
      </c>
      <c r="AU537">
        <f>'Q2 DATA 1965-2021'!AC520-'Q2 DATA 1965-2021'!AM520</f>
        <v>2.1</v>
      </c>
      <c r="AV537" s="47">
        <v>0.92</v>
      </c>
      <c r="AW537" s="47">
        <v>0.42</v>
      </c>
      <c r="BI537" s="45">
        <v>200708</v>
      </c>
      <c r="BJ537">
        <f>'Q2 DATA 1965-2021'!AD520-'Q2 DATA 1965-2021'!AM520</f>
        <v>-0.77</v>
      </c>
      <c r="BK537" s="47">
        <v>0.92</v>
      </c>
      <c r="BL537" s="47">
        <v>0.42</v>
      </c>
    </row>
    <row r="538" spans="1:64" x14ac:dyDescent="0.2">
      <c r="A538" s="45">
        <v>200709</v>
      </c>
      <c r="B538">
        <f>'Q2 DATA 1965-2021'!Z521-'Q2 DATA 1965-2021'!AM521</f>
        <v>5.0999999999999996</v>
      </c>
      <c r="C538" s="47">
        <v>3.22</v>
      </c>
      <c r="D538" s="47">
        <v>0.32</v>
      </c>
      <c r="P538" s="45">
        <v>200709</v>
      </c>
      <c r="Q538">
        <f>'Q2 DATA 1965-2021'!AA521-'Q2 DATA 1965-2021'!AM521</f>
        <v>2.6100000000000003</v>
      </c>
      <c r="R538" s="47">
        <v>3.22</v>
      </c>
      <c r="S538" s="47">
        <v>0.32</v>
      </c>
      <c r="AE538" s="45">
        <v>200709</v>
      </c>
      <c r="AF538">
        <f>'Q2 DATA 1965-2021'!AB521-'Q2 DATA 1965-2021'!AM521</f>
        <v>2.69</v>
      </c>
      <c r="AG538" s="47">
        <v>3.22</v>
      </c>
      <c r="AH538" s="47">
        <v>0.32</v>
      </c>
      <c r="AT538" s="45">
        <v>200709</v>
      </c>
      <c r="AU538">
        <f>'Q2 DATA 1965-2021'!AC521-'Q2 DATA 1965-2021'!AM521</f>
        <v>0.87999999999999989</v>
      </c>
      <c r="AV538" s="47">
        <v>3.22</v>
      </c>
      <c r="AW538" s="47">
        <v>0.32</v>
      </c>
      <c r="BI538" s="45">
        <v>200709</v>
      </c>
      <c r="BJ538">
        <f>'Q2 DATA 1965-2021'!AD521-'Q2 DATA 1965-2021'!AM521</f>
        <v>4.58</v>
      </c>
      <c r="BK538" s="47">
        <v>3.22</v>
      </c>
      <c r="BL538" s="47">
        <v>0.32</v>
      </c>
    </row>
    <row r="539" spans="1:64" x14ac:dyDescent="0.2">
      <c r="A539" s="45">
        <v>200710</v>
      </c>
      <c r="B539">
        <f>'Q2 DATA 1965-2021'!Z522-'Q2 DATA 1965-2021'!AM522</f>
        <v>3.22</v>
      </c>
      <c r="C539" s="47">
        <v>1.8</v>
      </c>
      <c r="D539" s="47">
        <v>0.32</v>
      </c>
      <c r="P539" s="45">
        <v>200710</v>
      </c>
      <c r="Q539">
        <f>'Q2 DATA 1965-2021'!AA522-'Q2 DATA 1965-2021'!AM522</f>
        <v>4.72</v>
      </c>
      <c r="R539" s="47">
        <v>1.8</v>
      </c>
      <c r="S539" s="47">
        <v>0.32</v>
      </c>
      <c r="AE539" s="45">
        <v>200710</v>
      </c>
      <c r="AF539">
        <f>'Q2 DATA 1965-2021'!AB522-'Q2 DATA 1965-2021'!AM522</f>
        <v>0.83999999999999986</v>
      </c>
      <c r="AG539" s="47">
        <v>1.8</v>
      </c>
      <c r="AH539" s="47">
        <v>0.32</v>
      </c>
      <c r="AT539" s="45">
        <v>200710</v>
      </c>
      <c r="AU539">
        <f>'Q2 DATA 1965-2021'!AC522-'Q2 DATA 1965-2021'!AM522</f>
        <v>-0.43</v>
      </c>
      <c r="AV539" s="47">
        <v>1.8</v>
      </c>
      <c r="AW539" s="47">
        <v>0.32</v>
      </c>
      <c r="BI539" s="45">
        <v>200710</v>
      </c>
      <c r="BJ539">
        <f>'Q2 DATA 1965-2021'!AD522-'Q2 DATA 1965-2021'!AM522</f>
        <v>0.59000000000000008</v>
      </c>
      <c r="BK539" s="47">
        <v>1.8</v>
      </c>
      <c r="BL539" s="47">
        <v>0.32</v>
      </c>
    </row>
    <row r="540" spans="1:64" x14ac:dyDescent="0.2">
      <c r="A540" s="45">
        <v>200711</v>
      </c>
      <c r="B540">
        <f>'Q2 DATA 1965-2021'!Z523-'Q2 DATA 1965-2021'!AM523</f>
        <v>-5.75</v>
      </c>
      <c r="C540" s="47">
        <v>-4.83</v>
      </c>
      <c r="D540" s="47">
        <v>0.34</v>
      </c>
      <c r="P540" s="45">
        <v>200711</v>
      </c>
      <c r="Q540">
        <f>'Q2 DATA 1965-2021'!AA523-'Q2 DATA 1965-2021'!AM523</f>
        <v>-3.88</v>
      </c>
      <c r="R540" s="47">
        <v>-4.83</v>
      </c>
      <c r="S540" s="47">
        <v>0.34</v>
      </c>
      <c r="AE540" s="45">
        <v>200711</v>
      </c>
      <c r="AF540">
        <f>'Q2 DATA 1965-2021'!AB523-'Q2 DATA 1965-2021'!AM523</f>
        <v>-2.65</v>
      </c>
      <c r="AG540" s="47">
        <v>-4.83</v>
      </c>
      <c r="AH540" s="47">
        <v>0.34</v>
      </c>
      <c r="AT540" s="45">
        <v>200711</v>
      </c>
      <c r="AU540">
        <f>'Q2 DATA 1965-2021'!AC523-'Q2 DATA 1965-2021'!AM523</f>
        <v>-5.26</v>
      </c>
      <c r="AV540" s="47">
        <v>-4.83</v>
      </c>
      <c r="AW540" s="47">
        <v>0.34</v>
      </c>
      <c r="BI540" s="45">
        <v>200711</v>
      </c>
      <c r="BJ540">
        <f>'Q2 DATA 1965-2021'!AD523-'Q2 DATA 1965-2021'!AM523</f>
        <v>-5.75</v>
      </c>
      <c r="BK540" s="47">
        <v>-4.83</v>
      </c>
      <c r="BL540" s="47">
        <v>0.34</v>
      </c>
    </row>
    <row r="541" spans="1:64" x14ac:dyDescent="0.2">
      <c r="A541" s="45">
        <v>200712</v>
      </c>
      <c r="B541">
        <f>'Q2 DATA 1965-2021'!Z524-'Q2 DATA 1965-2021'!AM524</f>
        <v>-1.6400000000000001</v>
      </c>
      <c r="C541" s="47">
        <v>-0.87</v>
      </c>
      <c r="D541" s="47">
        <v>0.27</v>
      </c>
      <c r="P541" s="45">
        <v>200712</v>
      </c>
      <c r="Q541">
        <f>'Q2 DATA 1965-2021'!AA524-'Q2 DATA 1965-2021'!AM524</f>
        <v>-0.64</v>
      </c>
      <c r="R541" s="47">
        <v>-0.87</v>
      </c>
      <c r="S541" s="47">
        <v>0.27</v>
      </c>
      <c r="AE541" s="45">
        <v>200712</v>
      </c>
      <c r="AF541">
        <f>'Q2 DATA 1965-2021'!AB524-'Q2 DATA 1965-2021'!AM524</f>
        <v>-1.1499999999999999</v>
      </c>
      <c r="AG541" s="47">
        <v>-0.87</v>
      </c>
      <c r="AH541" s="47">
        <v>0.27</v>
      </c>
      <c r="AT541" s="45">
        <v>200712</v>
      </c>
      <c r="AU541">
        <f>'Q2 DATA 1965-2021'!AC524-'Q2 DATA 1965-2021'!AM524</f>
        <v>-2.09</v>
      </c>
      <c r="AV541" s="47">
        <v>-0.87</v>
      </c>
      <c r="AW541" s="47">
        <v>0.27</v>
      </c>
      <c r="BI541" s="45">
        <v>200712</v>
      </c>
      <c r="BJ541">
        <f>'Q2 DATA 1965-2021'!AD524-'Q2 DATA 1965-2021'!AM524</f>
        <v>1.1199999999999999</v>
      </c>
      <c r="BK541" s="47">
        <v>-0.87</v>
      </c>
      <c r="BL541" s="47">
        <v>0.27</v>
      </c>
    </row>
    <row r="542" spans="1:64" x14ac:dyDescent="0.2">
      <c r="A542" s="45">
        <v>200801</v>
      </c>
      <c r="B542">
        <f>'Q2 DATA 1965-2021'!Z525-'Q2 DATA 1965-2021'!AM525</f>
        <v>-10.350000000000001</v>
      </c>
      <c r="C542" s="47">
        <v>-6.36</v>
      </c>
      <c r="D542" s="47">
        <v>0.21</v>
      </c>
      <c r="P542" s="45">
        <v>200801</v>
      </c>
      <c r="Q542">
        <f>'Q2 DATA 1965-2021'!AA525-'Q2 DATA 1965-2021'!AM525</f>
        <v>-7.31</v>
      </c>
      <c r="R542" s="47">
        <v>-6.36</v>
      </c>
      <c r="S542" s="47">
        <v>0.21</v>
      </c>
      <c r="AE542" s="45">
        <v>200801</v>
      </c>
      <c r="AF542">
        <f>'Q2 DATA 1965-2021'!AB525-'Q2 DATA 1965-2021'!AM525</f>
        <v>-4.83</v>
      </c>
      <c r="AG542" s="47">
        <v>-6.36</v>
      </c>
      <c r="AH542" s="47">
        <v>0.21</v>
      </c>
      <c r="AT542" s="45">
        <v>200801</v>
      </c>
      <c r="AU542">
        <f>'Q2 DATA 1965-2021'!AC525-'Q2 DATA 1965-2021'!AM525</f>
        <v>-2.9699999999999998</v>
      </c>
      <c r="AV542" s="47">
        <v>-6.36</v>
      </c>
      <c r="AW542" s="47">
        <v>0.21</v>
      </c>
      <c r="BI542" s="45">
        <v>200801</v>
      </c>
      <c r="BJ542">
        <f>'Q2 DATA 1965-2021'!AD525-'Q2 DATA 1965-2021'!AM525</f>
        <v>-5.42</v>
      </c>
      <c r="BK542" s="47">
        <v>-6.36</v>
      </c>
      <c r="BL542" s="47">
        <v>0.21</v>
      </c>
    </row>
    <row r="543" spans="1:64" x14ac:dyDescent="0.2">
      <c r="A543" s="45">
        <v>200802</v>
      </c>
      <c r="B543">
        <f>'Q2 DATA 1965-2021'!Z526-'Q2 DATA 1965-2021'!AM526</f>
        <v>-3.4</v>
      </c>
      <c r="C543" s="47">
        <v>-3.09</v>
      </c>
      <c r="D543" s="47">
        <v>0.13</v>
      </c>
      <c r="P543" s="45">
        <v>200802</v>
      </c>
      <c r="Q543">
        <f>'Q2 DATA 1965-2021'!AA526-'Q2 DATA 1965-2021'!AM526</f>
        <v>-4.09</v>
      </c>
      <c r="R543" s="47">
        <v>-3.09</v>
      </c>
      <c r="S543" s="47">
        <v>0.13</v>
      </c>
      <c r="AE543" s="45">
        <v>200802</v>
      </c>
      <c r="AF543">
        <f>'Q2 DATA 1965-2021'!AB526-'Q2 DATA 1965-2021'!AM526</f>
        <v>-3.06</v>
      </c>
      <c r="AG543" s="47">
        <v>-3.09</v>
      </c>
      <c r="AH543" s="47">
        <v>0.13</v>
      </c>
      <c r="AT543" s="45">
        <v>200802</v>
      </c>
      <c r="AU543">
        <f>'Q2 DATA 1965-2021'!AC526-'Q2 DATA 1965-2021'!AM526</f>
        <v>-4.6100000000000003</v>
      </c>
      <c r="AV543" s="47">
        <v>-3.09</v>
      </c>
      <c r="AW543" s="47">
        <v>0.13</v>
      </c>
      <c r="BI543" s="45">
        <v>200802</v>
      </c>
      <c r="BJ543">
        <f>'Q2 DATA 1965-2021'!AD526-'Q2 DATA 1965-2021'!AM526</f>
        <v>-0.91</v>
      </c>
      <c r="BK543" s="47">
        <v>-3.09</v>
      </c>
      <c r="BL543" s="47">
        <v>0.13</v>
      </c>
    </row>
    <row r="544" spans="1:64" x14ac:dyDescent="0.2">
      <c r="A544" s="45">
        <v>200803</v>
      </c>
      <c r="B544">
        <f>'Q2 DATA 1965-2021'!Z527-'Q2 DATA 1965-2021'!AM527</f>
        <v>-0.52</v>
      </c>
      <c r="C544" s="47">
        <v>-0.93</v>
      </c>
      <c r="D544" s="47">
        <v>0.17</v>
      </c>
      <c r="P544" s="45">
        <v>200803</v>
      </c>
      <c r="Q544">
        <f>'Q2 DATA 1965-2021'!AA527-'Q2 DATA 1965-2021'!AM527</f>
        <v>7.9999999999999988E-2</v>
      </c>
      <c r="R544" s="47">
        <v>-0.93</v>
      </c>
      <c r="S544" s="47">
        <v>0.17</v>
      </c>
      <c r="AE544" s="45">
        <v>200803</v>
      </c>
      <c r="AF544">
        <f>'Q2 DATA 1965-2021'!AB527-'Q2 DATA 1965-2021'!AM527</f>
        <v>1.49</v>
      </c>
      <c r="AG544" s="47">
        <v>-0.93</v>
      </c>
      <c r="AH544" s="47">
        <v>0.17</v>
      </c>
      <c r="AT544" s="45">
        <v>200803</v>
      </c>
      <c r="AU544">
        <f>'Q2 DATA 1965-2021'!AC527-'Q2 DATA 1965-2021'!AM527</f>
        <v>-2.52</v>
      </c>
      <c r="AV544" s="47">
        <v>-0.93</v>
      </c>
      <c r="AW544" s="47">
        <v>0.17</v>
      </c>
      <c r="BI544" s="45">
        <v>200803</v>
      </c>
      <c r="BJ544">
        <f>'Q2 DATA 1965-2021'!AD527-'Q2 DATA 1965-2021'!AM527</f>
        <v>-2.27</v>
      </c>
      <c r="BK544" s="47">
        <v>-0.93</v>
      </c>
      <c r="BL544" s="47">
        <v>0.17</v>
      </c>
    </row>
    <row r="545" spans="1:64" x14ac:dyDescent="0.2">
      <c r="A545" s="45">
        <v>200804</v>
      </c>
      <c r="B545">
        <f>'Q2 DATA 1965-2021'!Z528-'Q2 DATA 1965-2021'!AM528</f>
        <v>6.38</v>
      </c>
      <c r="C545" s="47">
        <v>4.5999999999999996</v>
      </c>
      <c r="D545" s="47">
        <v>0.18</v>
      </c>
      <c r="P545" s="45">
        <v>200804</v>
      </c>
      <c r="Q545">
        <f>'Q2 DATA 1965-2021'!AA528-'Q2 DATA 1965-2021'!AM528</f>
        <v>2.1999999999999997</v>
      </c>
      <c r="R545" s="47">
        <v>4.5999999999999996</v>
      </c>
      <c r="S545" s="47">
        <v>0.18</v>
      </c>
      <c r="AE545" s="45">
        <v>200804</v>
      </c>
      <c r="AF545">
        <f>'Q2 DATA 1965-2021'!AB528-'Q2 DATA 1965-2021'!AM528</f>
        <v>1.51</v>
      </c>
      <c r="AG545" s="47">
        <v>4.5999999999999996</v>
      </c>
      <c r="AH545" s="47">
        <v>0.18</v>
      </c>
      <c r="AT545" s="45">
        <v>200804</v>
      </c>
      <c r="AU545">
        <f>'Q2 DATA 1965-2021'!AC528-'Q2 DATA 1965-2021'!AM528</f>
        <v>4.2600000000000007</v>
      </c>
      <c r="AV545" s="47">
        <v>4.5999999999999996</v>
      </c>
      <c r="AW545" s="47">
        <v>0.18</v>
      </c>
      <c r="BI545" s="45">
        <v>200804</v>
      </c>
      <c r="BJ545">
        <f>'Q2 DATA 1965-2021'!AD528-'Q2 DATA 1965-2021'!AM528</f>
        <v>7.63</v>
      </c>
      <c r="BK545" s="47">
        <v>4.5999999999999996</v>
      </c>
      <c r="BL545" s="47">
        <v>0.18</v>
      </c>
    </row>
    <row r="546" spans="1:64" x14ac:dyDescent="0.2">
      <c r="A546" s="45">
        <v>200805</v>
      </c>
      <c r="B546">
        <f>'Q2 DATA 1965-2021'!Z529-'Q2 DATA 1965-2021'!AM529</f>
        <v>4.4800000000000004</v>
      </c>
      <c r="C546" s="47">
        <v>1.86</v>
      </c>
      <c r="D546" s="47">
        <v>0.18</v>
      </c>
      <c r="P546" s="45">
        <v>200805</v>
      </c>
      <c r="Q546">
        <f>'Q2 DATA 1965-2021'!AA529-'Q2 DATA 1965-2021'!AM529</f>
        <v>2.2799999999999998</v>
      </c>
      <c r="R546" s="47">
        <v>1.86</v>
      </c>
      <c r="S546" s="47">
        <v>0.18</v>
      </c>
      <c r="AE546" s="45">
        <v>200805</v>
      </c>
      <c r="AF546">
        <f>'Q2 DATA 1965-2021'!AB529-'Q2 DATA 1965-2021'!AM529</f>
        <v>0.77</v>
      </c>
      <c r="AG546" s="47">
        <v>1.86</v>
      </c>
      <c r="AH546" s="47">
        <v>0.18</v>
      </c>
      <c r="AT546" s="45">
        <v>200805</v>
      </c>
      <c r="AU546">
        <f>'Q2 DATA 1965-2021'!AC529-'Q2 DATA 1965-2021'!AM529</f>
        <v>1.1300000000000001</v>
      </c>
      <c r="AV546" s="47">
        <v>1.86</v>
      </c>
      <c r="AW546" s="47">
        <v>0.18</v>
      </c>
      <c r="BI546" s="45">
        <v>200805</v>
      </c>
      <c r="BJ546">
        <f>'Q2 DATA 1965-2021'!AD529-'Q2 DATA 1965-2021'!AM529</f>
        <v>0.51</v>
      </c>
      <c r="BK546" s="47">
        <v>1.86</v>
      </c>
      <c r="BL546" s="47">
        <v>0.18</v>
      </c>
    </row>
    <row r="547" spans="1:64" x14ac:dyDescent="0.2">
      <c r="A547" s="45">
        <v>200806</v>
      </c>
      <c r="B547">
        <f>'Q2 DATA 1965-2021'!Z530-'Q2 DATA 1965-2021'!AM530</f>
        <v>-8.77</v>
      </c>
      <c r="C547" s="47">
        <v>-8.44</v>
      </c>
      <c r="D547" s="47">
        <v>0.17</v>
      </c>
      <c r="P547" s="45">
        <v>200806</v>
      </c>
      <c r="Q547">
        <f>'Q2 DATA 1965-2021'!AA530-'Q2 DATA 1965-2021'!AM530</f>
        <v>-7.33</v>
      </c>
      <c r="R547" s="47">
        <v>-8.44</v>
      </c>
      <c r="S547" s="47">
        <v>0.17</v>
      </c>
      <c r="AE547" s="45">
        <v>200806</v>
      </c>
      <c r="AF547">
        <f>'Q2 DATA 1965-2021'!AB530-'Q2 DATA 1965-2021'!AM530</f>
        <v>-8.68</v>
      </c>
      <c r="AG547" s="47">
        <v>-8.44</v>
      </c>
      <c r="AH547" s="47">
        <v>0.17</v>
      </c>
      <c r="AT547" s="45">
        <v>200806</v>
      </c>
      <c r="AU547">
        <f>'Q2 DATA 1965-2021'!AC530-'Q2 DATA 1965-2021'!AM530</f>
        <v>-11.16</v>
      </c>
      <c r="AV547" s="47">
        <v>-8.44</v>
      </c>
      <c r="AW547" s="47">
        <v>0.17</v>
      </c>
      <c r="BI547" s="45">
        <v>200806</v>
      </c>
      <c r="BJ547">
        <f>'Q2 DATA 1965-2021'!AD530-'Q2 DATA 1965-2021'!AM530</f>
        <v>-6.8</v>
      </c>
      <c r="BK547" s="47">
        <v>-8.44</v>
      </c>
      <c r="BL547" s="47">
        <v>0.17</v>
      </c>
    </row>
    <row r="548" spans="1:64" x14ac:dyDescent="0.2">
      <c r="A548" s="45">
        <v>200807</v>
      </c>
      <c r="B548">
        <f>'Q2 DATA 1965-2021'!Z531-'Q2 DATA 1965-2021'!AM531</f>
        <v>-2.11</v>
      </c>
      <c r="C548" s="47">
        <v>-0.77</v>
      </c>
      <c r="D548" s="47">
        <v>0.15</v>
      </c>
      <c r="P548" s="45">
        <v>200807</v>
      </c>
      <c r="Q548">
        <f>'Q2 DATA 1965-2021'!AA531-'Q2 DATA 1965-2021'!AM531</f>
        <v>0.51</v>
      </c>
      <c r="R548" s="47">
        <v>-0.77</v>
      </c>
      <c r="S548" s="47">
        <v>0.15</v>
      </c>
      <c r="AE548" s="45">
        <v>200807</v>
      </c>
      <c r="AF548">
        <f>'Q2 DATA 1965-2021'!AB531-'Q2 DATA 1965-2021'!AM531</f>
        <v>1.1000000000000001</v>
      </c>
      <c r="AG548" s="47">
        <v>-0.77</v>
      </c>
      <c r="AH548" s="47">
        <v>0.15</v>
      </c>
      <c r="AT548" s="45">
        <v>200807</v>
      </c>
      <c r="AU548">
        <f>'Q2 DATA 1965-2021'!AC531-'Q2 DATA 1965-2021'!AM531</f>
        <v>-2.02</v>
      </c>
      <c r="AV548" s="47">
        <v>-0.77</v>
      </c>
      <c r="AW548" s="47">
        <v>0.15</v>
      </c>
      <c r="BI548" s="45">
        <v>200807</v>
      </c>
      <c r="BJ548">
        <f>'Q2 DATA 1965-2021'!AD531-'Q2 DATA 1965-2021'!AM531</f>
        <v>-1.71</v>
      </c>
      <c r="BK548" s="47">
        <v>-0.77</v>
      </c>
      <c r="BL548" s="47">
        <v>0.15</v>
      </c>
    </row>
    <row r="549" spans="1:64" x14ac:dyDescent="0.2">
      <c r="A549" s="45">
        <v>200808</v>
      </c>
      <c r="B549">
        <f>'Q2 DATA 1965-2021'!Z532-'Q2 DATA 1965-2021'!AM532</f>
        <v>0.73</v>
      </c>
      <c r="C549" s="47">
        <v>1.53</v>
      </c>
      <c r="D549" s="47">
        <v>0.13</v>
      </c>
      <c r="P549" s="45">
        <v>200808</v>
      </c>
      <c r="Q549">
        <f>'Q2 DATA 1965-2021'!AA532-'Q2 DATA 1965-2021'!AM532</f>
        <v>1.5699999999999998</v>
      </c>
      <c r="R549" s="47">
        <v>1.53</v>
      </c>
      <c r="S549" s="47">
        <v>0.13</v>
      </c>
      <c r="AE549" s="45">
        <v>200808</v>
      </c>
      <c r="AF549">
        <f>'Q2 DATA 1965-2021'!AB532-'Q2 DATA 1965-2021'!AM532</f>
        <v>2.17</v>
      </c>
      <c r="AG549" s="47">
        <v>1.53</v>
      </c>
      <c r="AH549" s="47">
        <v>0.13</v>
      </c>
      <c r="AT549" s="45">
        <v>200808</v>
      </c>
      <c r="AU549">
        <f>'Q2 DATA 1965-2021'!AC532-'Q2 DATA 1965-2021'!AM532</f>
        <v>1.6099999999999999</v>
      </c>
      <c r="AV549" s="47">
        <v>1.53</v>
      </c>
      <c r="AW549" s="47">
        <v>0.13</v>
      </c>
      <c r="BI549" s="45">
        <v>200808</v>
      </c>
      <c r="BJ549">
        <f>'Q2 DATA 1965-2021'!AD532-'Q2 DATA 1965-2021'!AM532</f>
        <v>1.0299999999999998</v>
      </c>
      <c r="BK549" s="47">
        <v>1.53</v>
      </c>
      <c r="BL549" s="47">
        <v>0.13</v>
      </c>
    </row>
    <row r="550" spans="1:64" x14ac:dyDescent="0.2">
      <c r="A550" s="45">
        <v>200809</v>
      </c>
      <c r="B550">
        <f>'Q2 DATA 1965-2021'!Z533-'Q2 DATA 1965-2021'!AM533</f>
        <v>-12.32</v>
      </c>
      <c r="C550" s="47">
        <v>-9.24</v>
      </c>
      <c r="D550" s="47">
        <v>0.15</v>
      </c>
      <c r="P550" s="45">
        <v>200809</v>
      </c>
      <c r="Q550">
        <f>'Q2 DATA 1965-2021'!AA533-'Q2 DATA 1965-2021'!AM533</f>
        <v>-10.790000000000001</v>
      </c>
      <c r="R550" s="47">
        <v>-9.24</v>
      </c>
      <c r="S550" s="47">
        <v>0.15</v>
      </c>
      <c r="AE550" s="45">
        <v>200809</v>
      </c>
      <c r="AF550">
        <f>'Q2 DATA 1965-2021'!AB533-'Q2 DATA 1965-2021'!AM533</f>
        <v>-6.9700000000000006</v>
      </c>
      <c r="AG550" s="47">
        <v>-9.24</v>
      </c>
      <c r="AH550" s="47">
        <v>0.15</v>
      </c>
      <c r="AT550" s="45">
        <v>200809</v>
      </c>
      <c r="AU550">
        <f>'Q2 DATA 1965-2021'!AC533-'Q2 DATA 1965-2021'!AM533</f>
        <v>-7.36</v>
      </c>
      <c r="AV550" s="47">
        <v>-9.24</v>
      </c>
      <c r="AW550" s="47">
        <v>0.15</v>
      </c>
      <c r="BI550" s="45">
        <v>200809</v>
      </c>
      <c r="BJ550">
        <f>'Q2 DATA 1965-2021'!AD533-'Q2 DATA 1965-2021'!AM533</f>
        <v>-4.6100000000000003</v>
      </c>
      <c r="BK550" s="47">
        <v>-9.24</v>
      </c>
      <c r="BL550" s="47">
        <v>0.15</v>
      </c>
    </row>
    <row r="551" spans="1:64" x14ac:dyDescent="0.2">
      <c r="A551" s="45">
        <v>200810</v>
      </c>
      <c r="B551">
        <f>'Q2 DATA 1965-2021'!Z534-'Q2 DATA 1965-2021'!AM534</f>
        <v>-17.79</v>
      </c>
      <c r="C551" s="47">
        <v>-17.23</v>
      </c>
      <c r="D551" s="47">
        <v>0.08</v>
      </c>
      <c r="P551" s="45">
        <v>200810</v>
      </c>
      <c r="Q551">
        <f>'Q2 DATA 1965-2021'!AA534-'Q2 DATA 1965-2021'!AM534</f>
        <v>-15.47</v>
      </c>
      <c r="R551" s="47">
        <v>-17.23</v>
      </c>
      <c r="S551" s="47">
        <v>0.08</v>
      </c>
      <c r="AE551" s="45">
        <v>200810</v>
      </c>
      <c r="AF551">
        <f>'Q2 DATA 1965-2021'!AB534-'Q2 DATA 1965-2021'!AM534</f>
        <v>-14.59</v>
      </c>
      <c r="AG551" s="47">
        <v>-17.23</v>
      </c>
      <c r="AH551" s="47">
        <v>0.08</v>
      </c>
      <c r="AT551" s="45">
        <v>200810</v>
      </c>
      <c r="AU551">
        <f>'Q2 DATA 1965-2021'!AC534-'Q2 DATA 1965-2021'!AM534</f>
        <v>-17.529999999999998</v>
      </c>
      <c r="AV551" s="47">
        <v>-17.23</v>
      </c>
      <c r="AW551" s="47">
        <v>0.08</v>
      </c>
      <c r="BI551" s="45">
        <v>200810</v>
      </c>
      <c r="BJ551">
        <f>'Q2 DATA 1965-2021'!AD534-'Q2 DATA 1965-2021'!AM534</f>
        <v>-20.2</v>
      </c>
      <c r="BK551" s="47">
        <v>-17.23</v>
      </c>
      <c r="BL551" s="47">
        <v>0.08</v>
      </c>
    </row>
    <row r="552" spans="1:64" x14ac:dyDescent="0.2">
      <c r="A552" s="45">
        <v>200811</v>
      </c>
      <c r="B552">
        <f>'Q2 DATA 1965-2021'!Z535-'Q2 DATA 1965-2021'!AM535</f>
        <v>-11.6</v>
      </c>
      <c r="C552" s="47">
        <v>-7.86</v>
      </c>
      <c r="D552" s="47">
        <v>0.03</v>
      </c>
      <c r="P552" s="45">
        <v>200811</v>
      </c>
      <c r="Q552">
        <f>'Q2 DATA 1965-2021'!AA535-'Q2 DATA 1965-2021'!AM535</f>
        <v>-4.79</v>
      </c>
      <c r="R552" s="47">
        <v>-7.86</v>
      </c>
      <c r="S552" s="47">
        <v>0.03</v>
      </c>
      <c r="AE552" s="45">
        <v>200811</v>
      </c>
      <c r="AF552">
        <f>'Q2 DATA 1965-2021'!AB535-'Q2 DATA 1965-2021'!AM535</f>
        <v>-7.41</v>
      </c>
      <c r="AG552" s="47">
        <v>-7.86</v>
      </c>
      <c r="AH552" s="47">
        <v>0.03</v>
      </c>
      <c r="AT552" s="45">
        <v>200811</v>
      </c>
      <c r="AU552">
        <f>'Q2 DATA 1965-2021'!AC535-'Q2 DATA 1965-2021'!AM535</f>
        <v>-6.8</v>
      </c>
      <c r="AV552" s="47">
        <v>-7.86</v>
      </c>
      <c r="AW552" s="47">
        <v>0.03</v>
      </c>
      <c r="BI552" s="45">
        <v>200811</v>
      </c>
      <c r="BJ552">
        <f>'Q2 DATA 1965-2021'!AD535-'Q2 DATA 1965-2021'!AM535</f>
        <v>-9.1999999999999993</v>
      </c>
      <c r="BK552" s="47">
        <v>-7.86</v>
      </c>
      <c r="BL552" s="47">
        <v>0.03</v>
      </c>
    </row>
    <row r="553" spans="1:64" x14ac:dyDescent="0.2">
      <c r="A553" s="45">
        <v>200812</v>
      </c>
      <c r="B553">
        <f>'Q2 DATA 1965-2021'!Z536-'Q2 DATA 1965-2021'!AM536</f>
        <v>2.5499999999999998</v>
      </c>
      <c r="C553" s="47">
        <v>1.74</v>
      </c>
      <c r="D553" s="47">
        <v>0</v>
      </c>
      <c r="P553" s="45">
        <v>200812</v>
      </c>
      <c r="Q553">
        <f>'Q2 DATA 1965-2021'!AA536-'Q2 DATA 1965-2021'!AM536</f>
        <v>1.38</v>
      </c>
      <c r="R553" s="47">
        <v>1.74</v>
      </c>
      <c r="S553" s="47">
        <v>0</v>
      </c>
      <c r="AE553" s="45">
        <v>200812</v>
      </c>
      <c r="AF553">
        <f>'Q2 DATA 1965-2021'!AB536-'Q2 DATA 1965-2021'!AM536</f>
        <v>1.44</v>
      </c>
      <c r="AG553" s="47">
        <v>1.74</v>
      </c>
      <c r="AH553" s="47">
        <v>0</v>
      </c>
      <c r="AT553" s="45">
        <v>200812</v>
      </c>
      <c r="AU553">
        <f>'Q2 DATA 1965-2021'!AC536-'Q2 DATA 1965-2021'!AM536</f>
        <v>0.68</v>
      </c>
      <c r="AV553" s="47">
        <v>1.74</v>
      </c>
      <c r="AW553" s="47">
        <v>0</v>
      </c>
      <c r="BI553" s="45">
        <v>200812</v>
      </c>
      <c r="BJ553">
        <f>'Q2 DATA 1965-2021'!AD536-'Q2 DATA 1965-2021'!AM536</f>
        <v>3.82</v>
      </c>
      <c r="BK553" s="47">
        <v>1.74</v>
      </c>
      <c r="BL553" s="47">
        <v>0</v>
      </c>
    </row>
    <row r="554" spans="1:64" x14ac:dyDescent="0.2">
      <c r="A554" s="45">
        <v>200901</v>
      </c>
      <c r="B554">
        <f>'Q2 DATA 1965-2021'!Z537-'Q2 DATA 1965-2021'!AM537</f>
        <v>-4.9000000000000004</v>
      </c>
      <c r="C554" s="47">
        <v>-8.1199999999999992</v>
      </c>
      <c r="D554" s="47">
        <v>0</v>
      </c>
      <c r="P554" s="45">
        <v>200901</v>
      </c>
      <c r="Q554">
        <f>'Q2 DATA 1965-2021'!AA537-'Q2 DATA 1965-2021'!AM537</f>
        <v>-7.38</v>
      </c>
      <c r="R554" s="47">
        <v>-8.1199999999999992</v>
      </c>
      <c r="S554" s="47">
        <v>0</v>
      </c>
      <c r="AE554" s="45">
        <v>200901</v>
      </c>
      <c r="AF554">
        <f>'Q2 DATA 1965-2021'!AB537-'Q2 DATA 1965-2021'!AM537</f>
        <v>-8.3800000000000008</v>
      </c>
      <c r="AG554" s="47">
        <v>-8.1199999999999992</v>
      </c>
      <c r="AH554" s="47">
        <v>0</v>
      </c>
      <c r="AT554" s="45">
        <v>200901</v>
      </c>
      <c r="AU554">
        <f>'Q2 DATA 1965-2021'!AC537-'Q2 DATA 1965-2021'!AM537</f>
        <v>-10.5</v>
      </c>
      <c r="AV554" s="47">
        <v>-8.1199999999999992</v>
      </c>
      <c r="AW554" s="47">
        <v>0</v>
      </c>
      <c r="BI554" s="45">
        <v>200901</v>
      </c>
      <c r="BJ554">
        <f>'Q2 DATA 1965-2021'!AD537-'Q2 DATA 1965-2021'!AM537</f>
        <v>-11.87</v>
      </c>
      <c r="BK554" s="47">
        <v>-8.1199999999999992</v>
      </c>
      <c r="BL554" s="47">
        <v>0</v>
      </c>
    </row>
    <row r="555" spans="1:64" x14ac:dyDescent="0.2">
      <c r="A555" s="45">
        <v>200902</v>
      </c>
      <c r="B555">
        <f>'Q2 DATA 1965-2021'!Z538-'Q2 DATA 1965-2021'!AM538</f>
        <v>-7.51</v>
      </c>
      <c r="C555" s="47">
        <v>-10.1</v>
      </c>
      <c r="D555" s="47">
        <v>0.01</v>
      </c>
      <c r="P555" s="45">
        <v>200902</v>
      </c>
      <c r="Q555">
        <f>'Q2 DATA 1965-2021'!AA538-'Q2 DATA 1965-2021'!AM538</f>
        <v>-7.77</v>
      </c>
      <c r="R555" s="47">
        <v>-10.1</v>
      </c>
      <c r="S555" s="47">
        <v>0.01</v>
      </c>
      <c r="AE555" s="45">
        <v>200902</v>
      </c>
      <c r="AF555">
        <f>'Q2 DATA 1965-2021'!AB538-'Q2 DATA 1965-2021'!AM538</f>
        <v>-10.97</v>
      </c>
      <c r="AG555" s="47">
        <v>-10.1</v>
      </c>
      <c r="AH555" s="47">
        <v>0.01</v>
      </c>
      <c r="AT555" s="45">
        <v>200902</v>
      </c>
      <c r="AU555">
        <f>'Q2 DATA 1965-2021'!AC538-'Q2 DATA 1965-2021'!AM538</f>
        <v>-12.98</v>
      </c>
      <c r="AV555" s="47">
        <v>-10.1</v>
      </c>
      <c r="AW555" s="47">
        <v>0.01</v>
      </c>
      <c r="BI555" s="45">
        <v>200902</v>
      </c>
      <c r="BJ555">
        <f>'Q2 DATA 1965-2021'!AD538-'Q2 DATA 1965-2021'!AM538</f>
        <v>-12.72</v>
      </c>
      <c r="BK555" s="47">
        <v>-10.1</v>
      </c>
      <c r="BL555" s="47">
        <v>0.01</v>
      </c>
    </row>
    <row r="556" spans="1:64" x14ac:dyDescent="0.2">
      <c r="A556" s="45">
        <v>200903</v>
      </c>
      <c r="B556">
        <f>'Q2 DATA 1965-2021'!Z539-'Q2 DATA 1965-2021'!AM539</f>
        <v>10.17</v>
      </c>
      <c r="C556" s="47">
        <v>8.9499999999999993</v>
      </c>
      <c r="D556" s="47">
        <v>0.02</v>
      </c>
      <c r="P556" s="45">
        <v>200903</v>
      </c>
      <c r="Q556">
        <f>'Q2 DATA 1965-2021'!AA539-'Q2 DATA 1965-2021'!AM539</f>
        <v>8.2900000000000009</v>
      </c>
      <c r="R556" s="47">
        <v>8.9499999999999993</v>
      </c>
      <c r="S556" s="47">
        <v>0.02</v>
      </c>
      <c r="AE556" s="45">
        <v>200903</v>
      </c>
      <c r="AF556">
        <f>'Q2 DATA 1965-2021'!AB539-'Q2 DATA 1965-2021'!AM539</f>
        <v>7.41</v>
      </c>
      <c r="AG556" s="47">
        <v>8.9499999999999993</v>
      </c>
      <c r="AH556" s="47">
        <v>0.02</v>
      </c>
      <c r="AT556" s="45">
        <v>200903</v>
      </c>
      <c r="AU556">
        <f>'Q2 DATA 1965-2021'!AC539-'Q2 DATA 1965-2021'!AM539</f>
        <v>8</v>
      </c>
      <c r="AV556" s="47">
        <v>8.9499999999999993</v>
      </c>
      <c r="AW556" s="47">
        <v>0.02</v>
      </c>
      <c r="BI556" s="45">
        <v>200903</v>
      </c>
      <c r="BJ556">
        <f>'Q2 DATA 1965-2021'!AD539-'Q2 DATA 1965-2021'!AM539</f>
        <v>11.76</v>
      </c>
      <c r="BK556" s="47">
        <v>8.9499999999999993</v>
      </c>
      <c r="BL556" s="47">
        <v>0.02</v>
      </c>
    </row>
    <row r="557" spans="1:64" x14ac:dyDescent="0.2">
      <c r="A557" s="45">
        <v>200904</v>
      </c>
      <c r="B557">
        <f>'Q2 DATA 1965-2021'!Z540-'Q2 DATA 1965-2021'!AM540</f>
        <v>10.39</v>
      </c>
      <c r="C557" s="47">
        <v>10.18</v>
      </c>
      <c r="D557" s="47">
        <v>0.01</v>
      </c>
      <c r="P557" s="45">
        <v>200904</v>
      </c>
      <c r="Q557">
        <f>'Q2 DATA 1965-2021'!AA540-'Q2 DATA 1965-2021'!AM540</f>
        <v>7.0200000000000005</v>
      </c>
      <c r="R557" s="47">
        <v>10.18</v>
      </c>
      <c r="S557" s="47">
        <v>0.01</v>
      </c>
      <c r="AE557" s="45">
        <v>200904</v>
      </c>
      <c r="AF557">
        <f>'Q2 DATA 1965-2021'!AB540-'Q2 DATA 1965-2021'!AM540</f>
        <v>8.93</v>
      </c>
      <c r="AG557" s="47">
        <v>10.18</v>
      </c>
      <c r="AH557" s="47">
        <v>0.01</v>
      </c>
      <c r="AT557" s="45">
        <v>200904</v>
      </c>
      <c r="AU557">
        <f>'Q2 DATA 1965-2021'!AC540-'Q2 DATA 1965-2021'!AM540</f>
        <v>11.89</v>
      </c>
      <c r="AV557" s="47">
        <v>10.18</v>
      </c>
      <c r="AW557" s="47">
        <v>0.01</v>
      </c>
      <c r="BI557" s="45">
        <v>200904</v>
      </c>
      <c r="BJ557">
        <f>'Q2 DATA 1965-2021'!AD540-'Q2 DATA 1965-2021'!AM540</f>
        <v>14.81</v>
      </c>
      <c r="BK557" s="47">
        <v>10.18</v>
      </c>
      <c r="BL557" s="47">
        <v>0.01</v>
      </c>
    </row>
    <row r="558" spans="1:64" x14ac:dyDescent="0.2">
      <c r="A558" s="45">
        <v>200905</v>
      </c>
      <c r="B558">
        <f>'Q2 DATA 1965-2021'!Z541-'Q2 DATA 1965-2021'!AM541</f>
        <v>5.47</v>
      </c>
      <c r="C558" s="47">
        <v>5.21</v>
      </c>
      <c r="D558" s="47">
        <v>0</v>
      </c>
      <c r="P558" s="45">
        <v>200905</v>
      </c>
      <c r="Q558">
        <f>'Q2 DATA 1965-2021'!AA541-'Q2 DATA 1965-2021'!AM541</f>
        <v>4.7300000000000004</v>
      </c>
      <c r="R558" s="47">
        <v>5.21</v>
      </c>
      <c r="S558" s="47">
        <v>0</v>
      </c>
      <c r="AE558" s="45">
        <v>200905</v>
      </c>
      <c r="AF558">
        <f>'Q2 DATA 1965-2021'!AB541-'Q2 DATA 1965-2021'!AM541</f>
        <v>2.96</v>
      </c>
      <c r="AG558" s="47">
        <v>5.21</v>
      </c>
      <c r="AH558" s="47">
        <v>0</v>
      </c>
      <c r="AT558" s="45">
        <v>200905</v>
      </c>
      <c r="AU558">
        <f>'Q2 DATA 1965-2021'!AC541-'Q2 DATA 1965-2021'!AM541</f>
        <v>6.58</v>
      </c>
      <c r="AV558" s="47">
        <v>5.21</v>
      </c>
      <c r="AW558" s="47">
        <v>0</v>
      </c>
      <c r="BI558" s="45">
        <v>200905</v>
      </c>
      <c r="BJ558">
        <f>'Q2 DATA 1965-2021'!AD541-'Q2 DATA 1965-2021'!AM541</f>
        <v>5.26</v>
      </c>
      <c r="BK558" s="47">
        <v>5.21</v>
      </c>
      <c r="BL558" s="47">
        <v>0</v>
      </c>
    </row>
    <row r="559" spans="1:64" x14ac:dyDescent="0.2">
      <c r="A559" s="45">
        <v>200906</v>
      </c>
      <c r="B559">
        <f>'Q2 DATA 1965-2021'!Z542-'Q2 DATA 1965-2021'!AM542</f>
        <v>0.73</v>
      </c>
      <c r="C559" s="47">
        <v>0.43</v>
      </c>
      <c r="D559" s="47">
        <v>0.01</v>
      </c>
      <c r="P559" s="45">
        <v>200906</v>
      </c>
      <c r="Q559">
        <f>'Q2 DATA 1965-2021'!AA542-'Q2 DATA 1965-2021'!AM542</f>
        <v>2.14</v>
      </c>
      <c r="R559" s="47">
        <v>0.43</v>
      </c>
      <c r="S559" s="47">
        <v>0.01</v>
      </c>
      <c r="AE559" s="45">
        <v>200906</v>
      </c>
      <c r="AF559">
        <f>'Q2 DATA 1965-2021'!AB542-'Q2 DATA 1965-2021'!AM542</f>
        <v>0.1</v>
      </c>
      <c r="AG559" s="47">
        <v>0.43</v>
      </c>
      <c r="AH559" s="47">
        <v>0.01</v>
      </c>
      <c r="AT559" s="45">
        <v>200906</v>
      </c>
      <c r="AU559">
        <f>'Q2 DATA 1965-2021'!AC542-'Q2 DATA 1965-2021'!AM542</f>
        <v>-0.81</v>
      </c>
      <c r="AV559" s="47">
        <v>0.43</v>
      </c>
      <c r="AW559" s="47">
        <v>0.01</v>
      </c>
      <c r="BI559" s="45">
        <v>200906</v>
      </c>
      <c r="BJ559">
        <f>'Q2 DATA 1965-2021'!AD542-'Q2 DATA 1965-2021'!AM542</f>
        <v>-2.19</v>
      </c>
      <c r="BK559" s="47">
        <v>0.43</v>
      </c>
      <c r="BL559" s="47">
        <v>0.01</v>
      </c>
    </row>
    <row r="560" spans="1:64" x14ac:dyDescent="0.2">
      <c r="A560" s="45">
        <v>200907</v>
      </c>
      <c r="B560">
        <f>'Q2 DATA 1965-2021'!Z543-'Q2 DATA 1965-2021'!AM543</f>
        <v>6.6800000000000006</v>
      </c>
      <c r="C560" s="47">
        <v>7.72</v>
      </c>
      <c r="D560" s="47">
        <v>0.01</v>
      </c>
      <c r="P560" s="45">
        <v>200907</v>
      </c>
      <c r="Q560">
        <f>'Q2 DATA 1965-2021'!AA543-'Q2 DATA 1965-2021'!AM543</f>
        <v>6.75</v>
      </c>
      <c r="R560" s="47">
        <v>7.72</v>
      </c>
      <c r="S560" s="47">
        <v>0.01</v>
      </c>
      <c r="AE560" s="45">
        <v>200907</v>
      </c>
      <c r="AF560">
        <f>'Q2 DATA 1965-2021'!AB543-'Q2 DATA 1965-2021'!AM543</f>
        <v>8.34</v>
      </c>
      <c r="AG560" s="47">
        <v>7.72</v>
      </c>
      <c r="AH560" s="47">
        <v>0.01</v>
      </c>
      <c r="AT560" s="45">
        <v>200907</v>
      </c>
      <c r="AU560">
        <f>'Q2 DATA 1965-2021'!AC543-'Q2 DATA 1965-2021'!AM543</f>
        <v>7.65</v>
      </c>
      <c r="AV560" s="47">
        <v>7.72</v>
      </c>
      <c r="AW560" s="47">
        <v>0.01</v>
      </c>
      <c r="BI560" s="45">
        <v>200907</v>
      </c>
      <c r="BJ560">
        <f>'Q2 DATA 1965-2021'!AD543-'Q2 DATA 1965-2021'!AM543</f>
        <v>8.98</v>
      </c>
      <c r="BK560" s="47">
        <v>7.72</v>
      </c>
      <c r="BL560" s="47">
        <v>0.01</v>
      </c>
    </row>
    <row r="561" spans="1:64" x14ac:dyDescent="0.2">
      <c r="A561" s="45">
        <v>200908</v>
      </c>
      <c r="B561">
        <f>'Q2 DATA 1965-2021'!Z544-'Q2 DATA 1965-2021'!AM544</f>
        <v>3.0900000000000003</v>
      </c>
      <c r="C561" s="47">
        <v>3.33</v>
      </c>
      <c r="D561" s="47">
        <v>0.01</v>
      </c>
      <c r="P561" s="45">
        <v>200908</v>
      </c>
      <c r="Q561">
        <f>'Q2 DATA 1965-2021'!AA544-'Q2 DATA 1965-2021'!AM544</f>
        <v>2.1500000000000004</v>
      </c>
      <c r="R561" s="47">
        <v>3.33</v>
      </c>
      <c r="S561" s="47">
        <v>0.01</v>
      </c>
      <c r="AE561" s="45">
        <v>200908</v>
      </c>
      <c r="AF561">
        <f>'Q2 DATA 1965-2021'!AB544-'Q2 DATA 1965-2021'!AM544</f>
        <v>2.52</v>
      </c>
      <c r="AG561" s="47">
        <v>3.33</v>
      </c>
      <c r="AH561" s="47">
        <v>0.01</v>
      </c>
      <c r="AT561" s="45">
        <v>200908</v>
      </c>
      <c r="AU561">
        <f>'Q2 DATA 1965-2021'!AC544-'Q2 DATA 1965-2021'!AM544</f>
        <v>3.85</v>
      </c>
      <c r="AV561" s="47">
        <v>3.33</v>
      </c>
      <c r="AW561" s="47">
        <v>0.01</v>
      </c>
      <c r="BI561" s="45">
        <v>200908</v>
      </c>
      <c r="BJ561">
        <f>'Q2 DATA 1965-2021'!AD544-'Q2 DATA 1965-2021'!AM544</f>
        <v>3.08</v>
      </c>
      <c r="BK561" s="47">
        <v>3.33</v>
      </c>
      <c r="BL561" s="47">
        <v>0.01</v>
      </c>
    </row>
    <row r="562" spans="1:64" x14ac:dyDescent="0.2">
      <c r="A562" s="45">
        <v>200909</v>
      </c>
      <c r="B562">
        <f>'Q2 DATA 1965-2021'!Z545-'Q2 DATA 1965-2021'!AM545</f>
        <v>3.8000000000000003</v>
      </c>
      <c r="C562" s="47">
        <v>4.08</v>
      </c>
      <c r="D562" s="47">
        <v>0.01</v>
      </c>
      <c r="P562" s="45">
        <v>200909</v>
      </c>
      <c r="Q562">
        <f>'Q2 DATA 1965-2021'!AA545-'Q2 DATA 1965-2021'!AM545</f>
        <v>3.37</v>
      </c>
      <c r="R562" s="47">
        <v>4.08</v>
      </c>
      <c r="S562" s="47">
        <v>0.01</v>
      </c>
      <c r="AE562" s="45">
        <v>200909</v>
      </c>
      <c r="AF562">
        <f>'Q2 DATA 1965-2021'!AB545-'Q2 DATA 1965-2021'!AM545</f>
        <v>3.5300000000000002</v>
      </c>
      <c r="AG562" s="47">
        <v>4.08</v>
      </c>
      <c r="AH562" s="47">
        <v>0.01</v>
      </c>
      <c r="AT562" s="45">
        <v>200909</v>
      </c>
      <c r="AU562">
        <f>'Q2 DATA 1965-2021'!AC545-'Q2 DATA 1965-2021'!AM545</f>
        <v>3.97</v>
      </c>
      <c r="AV562" s="47">
        <v>4.08</v>
      </c>
      <c r="AW562" s="47">
        <v>0.01</v>
      </c>
      <c r="BI562" s="45">
        <v>200909</v>
      </c>
      <c r="BJ562">
        <f>'Q2 DATA 1965-2021'!AD545-'Q2 DATA 1965-2021'!AM545</f>
        <v>6.84</v>
      </c>
      <c r="BK562" s="47">
        <v>4.08</v>
      </c>
      <c r="BL562" s="47">
        <v>0.01</v>
      </c>
    </row>
    <row r="563" spans="1:64" x14ac:dyDescent="0.2">
      <c r="A563" s="45">
        <v>200910</v>
      </c>
      <c r="B563">
        <f>'Q2 DATA 1965-2021'!Z546-'Q2 DATA 1965-2021'!AM546</f>
        <v>-3.7</v>
      </c>
      <c r="C563" s="47">
        <v>-2.59</v>
      </c>
      <c r="D563" s="47">
        <v>0</v>
      </c>
      <c r="P563" s="45">
        <v>200910</v>
      </c>
      <c r="Q563">
        <f>'Q2 DATA 1965-2021'!AA546-'Q2 DATA 1965-2021'!AM546</f>
        <v>-1.0900000000000001</v>
      </c>
      <c r="R563" s="47">
        <v>-2.59</v>
      </c>
      <c r="S563" s="47">
        <v>0</v>
      </c>
      <c r="AE563" s="45">
        <v>200910</v>
      </c>
      <c r="AF563">
        <f>'Q2 DATA 1965-2021'!AB546-'Q2 DATA 1965-2021'!AM546</f>
        <v>-2.76</v>
      </c>
      <c r="AG563" s="47">
        <v>-2.59</v>
      </c>
      <c r="AH563" s="47">
        <v>0</v>
      </c>
      <c r="AT563" s="45">
        <v>200910</v>
      </c>
      <c r="AU563">
        <f>'Q2 DATA 1965-2021'!AC546-'Q2 DATA 1965-2021'!AM546</f>
        <v>-0.65</v>
      </c>
      <c r="AV563" s="47">
        <v>-2.59</v>
      </c>
      <c r="AW563" s="47">
        <v>0</v>
      </c>
      <c r="BI563" s="45">
        <v>200910</v>
      </c>
      <c r="BJ563">
        <f>'Q2 DATA 1965-2021'!AD546-'Q2 DATA 1965-2021'!AM546</f>
        <v>-1.06</v>
      </c>
      <c r="BK563" s="47">
        <v>-2.59</v>
      </c>
      <c r="BL563" s="47">
        <v>0</v>
      </c>
    </row>
    <row r="564" spans="1:64" x14ac:dyDescent="0.2">
      <c r="A564" s="45">
        <v>200911</v>
      </c>
      <c r="B564">
        <f>'Q2 DATA 1965-2021'!Z547-'Q2 DATA 1965-2021'!AM547</f>
        <v>4.5199999999999996</v>
      </c>
      <c r="C564" s="47">
        <v>5.56</v>
      </c>
      <c r="D564" s="47">
        <v>0</v>
      </c>
      <c r="P564" s="45">
        <v>200911</v>
      </c>
      <c r="Q564">
        <f>'Q2 DATA 1965-2021'!AA547-'Q2 DATA 1965-2021'!AM547</f>
        <v>6.05</v>
      </c>
      <c r="R564" s="47">
        <v>5.56</v>
      </c>
      <c r="S564" s="47">
        <v>0</v>
      </c>
      <c r="AE564" s="45">
        <v>200911</v>
      </c>
      <c r="AF564">
        <f>'Q2 DATA 1965-2021'!AB547-'Q2 DATA 1965-2021'!AM547</f>
        <v>5.34</v>
      </c>
      <c r="AG564" s="47">
        <v>5.56</v>
      </c>
      <c r="AH564" s="47">
        <v>0</v>
      </c>
      <c r="AT564" s="45">
        <v>200911</v>
      </c>
      <c r="AU564">
        <f>'Q2 DATA 1965-2021'!AC547-'Q2 DATA 1965-2021'!AM547</f>
        <v>6.41</v>
      </c>
      <c r="AV564" s="47">
        <v>5.56</v>
      </c>
      <c r="AW564" s="47">
        <v>0</v>
      </c>
      <c r="BI564" s="45">
        <v>200911</v>
      </c>
      <c r="BJ564">
        <f>'Q2 DATA 1965-2021'!AD547-'Q2 DATA 1965-2021'!AM547</f>
        <v>4.93</v>
      </c>
      <c r="BK564" s="47">
        <v>5.56</v>
      </c>
      <c r="BL564" s="47">
        <v>0</v>
      </c>
    </row>
    <row r="565" spans="1:64" x14ac:dyDescent="0.2">
      <c r="A565" s="45">
        <v>200912</v>
      </c>
      <c r="B565">
        <f>'Q2 DATA 1965-2021'!Z548-'Q2 DATA 1965-2021'!AM548</f>
        <v>3.1</v>
      </c>
      <c r="C565" s="47">
        <v>2.75</v>
      </c>
      <c r="D565" s="47">
        <v>0.01</v>
      </c>
      <c r="P565" s="45">
        <v>200912</v>
      </c>
      <c r="Q565">
        <f>'Q2 DATA 1965-2021'!AA548-'Q2 DATA 1965-2021'!AM548</f>
        <v>2.16</v>
      </c>
      <c r="R565" s="47">
        <v>2.75</v>
      </c>
      <c r="S565" s="47">
        <v>0.01</v>
      </c>
      <c r="AE565" s="45">
        <v>200912</v>
      </c>
      <c r="AF565">
        <f>'Q2 DATA 1965-2021'!AB548-'Q2 DATA 1965-2021'!AM548</f>
        <v>3.31</v>
      </c>
      <c r="AG565" s="47">
        <v>2.75</v>
      </c>
      <c r="AH565" s="47">
        <v>0.01</v>
      </c>
      <c r="AT565" s="45">
        <v>200912</v>
      </c>
      <c r="AU565">
        <f>'Q2 DATA 1965-2021'!AC548-'Q2 DATA 1965-2021'!AM548</f>
        <v>1.05</v>
      </c>
      <c r="AV565" s="47">
        <v>2.75</v>
      </c>
      <c r="AW565" s="47">
        <v>0.01</v>
      </c>
      <c r="BI565" s="45">
        <v>200912</v>
      </c>
      <c r="BJ565">
        <f>'Q2 DATA 1965-2021'!AD548-'Q2 DATA 1965-2021'!AM548</f>
        <v>4.5600000000000005</v>
      </c>
      <c r="BK565" s="47">
        <v>2.75</v>
      </c>
      <c r="BL565" s="47">
        <v>0.01</v>
      </c>
    </row>
    <row r="566" spans="1:64" x14ac:dyDescent="0.2">
      <c r="A566" s="45">
        <v>201001</v>
      </c>
      <c r="B566">
        <f>'Q2 DATA 1965-2021'!Z549-'Q2 DATA 1965-2021'!AM549</f>
        <v>-2.0299999999999998</v>
      </c>
      <c r="C566" s="47">
        <v>-3.36</v>
      </c>
      <c r="D566" s="47">
        <v>0</v>
      </c>
      <c r="P566" s="45">
        <v>201001</v>
      </c>
      <c r="Q566">
        <f>'Q2 DATA 1965-2021'!AA549-'Q2 DATA 1965-2021'!AM549</f>
        <v>-3.45</v>
      </c>
      <c r="R566" s="47">
        <v>-3.36</v>
      </c>
      <c r="S566" s="47">
        <v>0</v>
      </c>
      <c r="AE566" s="45">
        <v>201001</v>
      </c>
      <c r="AF566">
        <f>'Q2 DATA 1965-2021'!AB549-'Q2 DATA 1965-2021'!AM549</f>
        <v>-3.97</v>
      </c>
      <c r="AG566" s="47">
        <v>-3.36</v>
      </c>
      <c r="AH566" s="47">
        <v>0</v>
      </c>
      <c r="AT566" s="45">
        <v>201001</v>
      </c>
      <c r="AU566">
        <f>'Q2 DATA 1965-2021'!AC549-'Q2 DATA 1965-2021'!AM549</f>
        <v>-3.55</v>
      </c>
      <c r="AV566" s="47">
        <v>-3.36</v>
      </c>
      <c r="AW566" s="47">
        <v>0</v>
      </c>
      <c r="BI566" s="45">
        <v>201001</v>
      </c>
      <c r="BJ566">
        <f>'Q2 DATA 1965-2021'!AD549-'Q2 DATA 1965-2021'!AM549</f>
        <v>-4.92</v>
      </c>
      <c r="BK566" s="47">
        <v>-3.36</v>
      </c>
      <c r="BL566" s="47">
        <v>0</v>
      </c>
    </row>
    <row r="567" spans="1:64" x14ac:dyDescent="0.2">
      <c r="A567" s="45">
        <v>201002</v>
      </c>
      <c r="B567">
        <f>'Q2 DATA 1965-2021'!Z550-'Q2 DATA 1965-2021'!AM550</f>
        <v>2.67</v>
      </c>
      <c r="C567" s="47">
        <v>3.4</v>
      </c>
      <c r="D567" s="47">
        <v>0</v>
      </c>
      <c r="P567" s="45">
        <v>201002</v>
      </c>
      <c r="Q567">
        <f>'Q2 DATA 1965-2021'!AA550-'Q2 DATA 1965-2021'!AM550</f>
        <v>2.92</v>
      </c>
      <c r="R567" s="47">
        <v>3.4</v>
      </c>
      <c r="S567" s="47">
        <v>0</v>
      </c>
      <c r="AE567" s="45">
        <v>201002</v>
      </c>
      <c r="AF567">
        <f>'Q2 DATA 1965-2021'!AB550-'Q2 DATA 1965-2021'!AM550</f>
        <v>3.63</v>
      </c>
      <c r="AG567" s="47">
        <v>3.4</v>
      </c>
      <c r="AH567" s="47">
        <v>0</v>
      </c>
      <c r="AT567" s="45">
        <v>201002</v>
      </c>
      <c r="AU567">
        <f>'Q2 DATA 1965-2021'!AC550-'Q2 DATA 1965-2021'!AM550</f>
        <v>3.23</v>
      </c>
      <c r="AV567" s="47">
        <v>3.4</v>
      </c>
      <c r="AW567" s="47">
        <v>0</v>
      </c>
      <c r="BI567" s="45">
        <v>201002</v>
      </c>
      <c r="BJ567">
        <f>'Q2 DATA 1965-2021'!AD550-'Q2 DATA 1965-2021'!AM550</f>
        <v>4.74</v>
      </c>
      <c r="BK567" s="47">
        <v>3.4</v>
      </c>
      <c r="BL567" s="47">
        <v>0</v>
      </c>
    </row>
    <row r="568" spans="1:64" x14ac:dyDescent="0.2">
      <c r="A568" s="45">
        <v>201003</v>
      </c>
      <c r="B568">
        <f>'Q2 DATA 1965-2021'!Z551-'Q2 DATA 1965-2021'!AM551</f>
        <v>6.6400000000000006</v>
      </c>
      <c r="C568" s="47">
        <v>6.31</v>
      </c>
      <c r="D568" s="47">
        <v>0.01</v>
      </c>
      <c r="P568" s="45">
        <v>201003</v>
      </c>
      <c r="Q568">
        <f>'Q2 DATA 1965-2021'!AA551-'Q2 DATA 1965-2021'!AM551</f>
        <v>5.2</v>
      </c>
      <c r="R568" s="47">
        <v>6.31</v>
      </c>
      <c r="S568" s="47">
        <v>0.01</v>
      </c>
      <c r="AE568" s="45">
        <v>201003</v>
      </c>
      <c r="AF568">
        <f>'Q2 DATA 1965-2021'!AB551-'Q2 DATA 1965-2021'!AM551</f>
        <v>5.57</v>
      </c>
      <c r="AG568" s="47">
        <v>6.31</v>
      </c>
      <c r="AH568" s="47">
        <v>0.01</v>
      </c>
      <c r="AT568" s="45">
        <v>201003</v>
      </c>
      <c r="AU568">
        <f>'Q2 DATA 1965-2021'!AC551-'Q2 DATA 1965-2021'!AM551</f>
        <v>6.24</v>
      </c>
      <c r="AV568" s="47">
        <v>6.31</v>
      </c>
      <c r="AW568" s="47">
        <v>0.01</v>
      </c>
      <c r="BI568" s="45">
        <v>201003</v>
      </c>
      <c r="BJ568">
        <f>'Q2 DATA 1965-2021'!AD551-'Q2 DATA 1965-2021'!AM551</f>
        <v>6.8100000000000005</v>
      </c>
      <c r="BK568" s="47">
        <v>6.31</v>
      </c>
      <c r="BL568" s="47">
        <v>0.01</v>
      </c>
    </row>
    <row r="569" spans="1:64" x14ac:dyDescent="0.2">
      <c r="A569" s="45">
        <v>201004</v>
      </c>
      <c r="B569">
        <f>'Q2 DATA 1965-2021'!Z552-'Q2 DATA 1965-2021'!AM552</f>
        <v>0.9</v>
      </c>
      <c r="C569" s="47">
        <v>2</v>
      </c>
      <c r="D569" s="47">
        <v>0.01</v>
      </c>
      <c r="P569" s="45">
        <v>201004</v>
      </c>
      <c r="Q569">
        <f>'Q2 DATA 1965-2021'!AA552-'Q2 DATA 1965-2021'!AM552</f>
        <v>0.16999999999999998</v>
      </c>
      <c r="R569" s="47">
        <v>2</v>
      </c>
      <c r="S569" s="47">
        <v>0.01</v>
      </c>
      <c r="AE569" s="45">
        <v>201004</v>
      </c>
      <c r="AF569">
        <f>'Q2 DATA 1965-2021'!AB552-'Q2 DATA 1965-2021'!AM552</f>
        <v>1.99</v>
      </c>
      <c r="AG569" s="47">
        <v>2</v>
      </c>
      <c r="AH569" s="47">
        <v>0.01</v>
      </c>
      <c r="AT569" s="45">
        <v>201004</v>
      </c>
      <c r="AU569">
        <f>'Q2 DATA 1965-2021'!AC552-'Q2 DATA 1965-2021'!AM552</f>
        <v>2.12</v>
      </c>
      <c r="AV569" s="47">
        <v>2</v>
      </c>
      <c r="AW569" s="47">
        <v>0.01</v>
      </c>
      <c r="BI569" s="45">
        <v>201004</v>
      </c>
      <c r="BJ569">
        <f>'Q2 DATA 1965-2021'!AD552-'Q2 DATA 1965-2021'!AM552</f>
        <v>4.29</v>
      </c>
      <c r="BK569" s="47">
        <v>2</v>
      </c>
      <c r="BL569" s="47">
        <v>0.01</v>
      </c>
    </row>
    <row r="570" spans="1:64" x14ac:dyDescent="0.2">
      <c r="A570" s="45">
        <v>201005</v>
      </c>
      <c r="B570">
        <f>'Q2 DATA 1965-2021'!Z553-'Q2 DATA 1965-2021'!AM553</f>
        <v>-7.9799999999999995</v>
      </c>
      <c r="C570" s="47">
        <v>-7.89</v>
      </c>
      <c r="D570" s="47">
        <v>0.01</v>
      </c>
      <c r="P570" s="45">
        <v>201005</v>
      </c>
      <c r="Q570">
        <f>'Q2 DATA 1965-2021'!AA553-'Q2 DATA 1965-2021'!AM553</f>
        <v>-5.5699999999999994</v>
      </c>
      <c r="R570" s="47">
        <v>-7.89</v>
      </c>
      <c r="S570" s="47">
        <v>0.01</v>
      </c>
      <c r="AE570" s="45">
        <v>201005</v>
      </c>
      <c r="AF570">
        <f>'Q2 DATA 1965-2021'!AB553-'Q2 DATA 1965-2021'!AM553</f>
        <v>-7.93</v>
      </c>
      <c r="AG570" s="47">
        <v>-7.89</v>
      </c>
      <c r="AH570" s="47">
        <v>0.01</v>
      </c>
      <c r="AT570" s="45">
        <v>201005</v>
      </c>
      <c r="AU570">
        <f>'Q2 DATA 1965-2021'!AC553-'Q2 DATA 1965-2021'!AM553</f>
        <v>-8.7999999999999989</v>
      </c>
      <c r="AV570" s="47">
        <v>-7.89</v>
      </c>
      <c r="AW570" s="47">
        <v>0.01</v>
      </c>
      <c r="BI570" s="45">
        <v>201005</v>
      </c>
      <c r="BJ570">
        <f>'Q2 DATA 1965-2021'!AD553-'Q2 DATA 1965-2021'!AM553</f>
        <v>-10.67</v>
      </c>
      <c r="BK570" s="47">
        <v>-7.89</v>
      </c>
      <c r="BL570" s="47">
        <v>0.01</v>
      </c>
    </row>
    <row r="571" spans="1:64" x14ac:dyDescent="0.2">
      <c r="A571" s="45">
        <v>201006</v>
      </c>
      <c r="B571">
        <f>'Q2 DATA 1965-2021'!Z554-'Q2 DATA 1965-2021'!AM554</f>
        <v>-4.1899999999999995</v>
      </c>
      <c r="C571" s="47">
        <v>-5.57</v>
      </c>
      <c r="D571" s="47">
        <v>0.01</v>
      </c>
      <c r="P571" s="45">
        <v>201006</v>
      </c>
      <c r="Q571">
        <f>'Q2 DATA 1965-2021'!AA554-'Q2 DATA 1965-2021'!AM554</f>
        <v>-4.0199999999999996</v>
      </c>
      <c r="R571" s="47">
        <v>-5.57</v>
      </c>
      <c r="S571" s="47">
        <v>0.01</v>
      </c>
      <c r="AE571" s="45">
        <v>201006</v>
      </c>
      <c r="AF571">
        <f>'Q2 DATA 1965-2021'!AB554-'Q2 DATA 1965-2021'!AM554</f>
        <v>-4.5</v>
      </c>
      <c r="AG571" s="47">
        <v>-5.57</v>
      </c>
      <c r="AH571" s="47">
        <v>0.01</v>
      </c>
      <c r="AT571" s="45">
        <v>201006</v>
      </c>
      <c r="AU571">
        <f>'Q2 DATA 1965-2021'!AC554-'Q2 DATA 1965-2021'!AM554</f>
        <v>-6.76</v>
      </c>
      <c r="AV571" s="47">
        <v>-5.57</v>
      </c>
      <c r="AW571" s="47">
        <v>0.01</v>
      </c>
      <c r="BI571" s="45">
        <v>201006</v>
      </c>
      <c r="BJ571">
        <f>'Q2 DATA 1965-2021'!AD554-'Q2 DATA 1965-2021'!AM554</f>
        <v>-8.83</v>
      </c>
      <c r="BK571" s="47">
        <v>-5.57</v>
      </c>
      <c r="BL571" s="47">
        <v>0.01</v>
      </c>
    </row>
    <row r="572" spans="1:64" x14ac:dyDescent="0.2">
      <c r="A572" s="45">
        <v>201007</v>
      </c>
      <c r="B572">
        <f>'Q2 DATA 1965-2021'!Z555-'Q2 DATA 1965-2021'!AM555</f>
        <v>9</v>
      </c>
      <c r="C572" s="47">
        <v>6.93</v>
      </c>
      <c r="D572" s="47">
        <v>0.01</v>
      </c>
      <c r="P572" s="45">
        <v>201007</v>
      </c>
      <c r="Q572">
        <f>'Q2 DATA 1965-2021'!AA555-'Q2 DATA 1965-2021'!AM555</f>
        <v>5.66</v>
      </c>
      <c r="R572" s="47">
        <v>6.93</v>
      </c>
      <c r="S572" s="47">
        <v>0.01</v>
      </c>
      <c r="AE572" s="45">
        <v>201007</v>
      </c>
      <c r="AF572">
        <f>'Q2 DATA 1965-2021'!AB555-'Q2 DATA 1965-2021'!AM555</f>
        <v>6.21</v>
      </c>
      <c r="AG572" s="47">
        <v>6.93</v>
      </c>
      <c r="AH572" s="47">
        <v>0.01</v>
      </c>
      <c r="AT572" s="45">
        <v>201007</v>
      </c>
      <c r="AU572">
        <f>'Q2 DATA 1965-2021'!AC555-'Q2 DATA 1965-2021'!AM555</f>
        <v>7.91</v>
      </c>
      <c r="AV572" s="47">
        <v>6.93</v>
      </c>
      <c r="AW572" s="47">
        <v>0.01</v>
      </c>
      <c r="BI572" s="45">
        <v>201007</v>
      </c>
      <c r="BJ572">
        <f>'Q2 DATA 1965-2021'!AD555-'Q2 DATA 1965-2021'!AM555</f>
        <v>6.1000000000000005</v>
      </c>
      <c r="BK572" s="47">
        <v>6.93</v>
      </c>
      <c r="BL572" s="47">
        <v>0.01</v>
      </c>
    </row>
    <row r="573" spans="1:64" x14ac:dyDescent="0.2">
      <c r="A573" s="45">
        <v>201008</v>
      </c>
      <c r="B573">
        <f>'Q2 DATA 1965-2021'!Z556-'Q2 DATA 1965-2021'!AM556</f>
        <v>-5.55</v>
      </c>
      <c r="C573" s="47">
        <v>-4.7699999999999996</v>
      </c>
      <c r="D573" s="47">
        <v>0.01</v>
      </c>
      <c r="P573" s="45">
        <v>201008</v>
      </c>
      <c r="Q573">
        <f>'Q2 DATA 1965-2021'!AA556-'Q2 DATA 1965-2021'!AM556</f>
        <v>-5.4399999999999995</v>
      </c>
      <c r="R573" s="47">
        <v>-4.7699999999999996</v>
      </c>
      <c r="S573" s="47">
        <v>0.01</v>
      </c>
      <c r="AE573" s="45">
        <v>201008</v>
      </c>
      <c r="AF573">
        <f>'Q2 DATA 1965-2021'!AB556-'Q2 DATA 1965-2021'!AM556</f>
        <v>-3.5199999999999996</v>
      </c>
      <c r="AG573" s="47">
        <v>-4.7699999999999996</v>
      </c>
      <c r="AH573" s="47">
        <v>0.01</v>
      </c>
      <c r="AT573" s="45">
        <v>201008</v>
      </c>
      <c r="AU573">
        <f>'Q2 DATA 1965-2021'!AC556-'Q2 DATA 1965-2021'!AM556</f>
        <v>-3.21</v>
      </c>
      <c r="AV573" s="47">
        <v>-4.7699999999999996</v>
      </c>
      <c r="AW573" s="47">
        <v>0.01</v>
      </c>
      <c r="BI573" s="45">
        <v>201008</v>
      </c>
      <c r="BJ573">
        <f>'Q2 DATA 1965-2021'!AD556-'Q2 DATA 1965-2021'!AM556</f>
        <v>-5.75</v>
      </c>
      <c r="BK573" s="47">
        <v>-4.7699999999999996</v>
      </c>
      <c r="BL573" s="47">
        <v>0.01</v>
      </c>
    </row>
    <row r="574" spans="1:64" x14ac:dyDescent="0.2">
      <c r="A574" s="45">
        <v>201009</v>
      </c>
      <c r="B574">
        <f>'Q2 DATA 1965-2021'!Z557-'Q2 DATA 1965-2021'!AM557</f>
        <v>11.89</v>
      </c>
      <c r="C574" s="47">
        <v>9.5399999999999991</v>
      </c>
      <c r="D574" s="47">
        <v>0.01</v>
      </c>
      <c r="P574" s="45">
        <v>201009</v>
      </c>
      <c r="Q574">
        <f>'Q2 DATA 1965-2021'!AA557-'Q2 DATA 1965-2021'!AM557</f>
        <v>11.16</v>
      </c>
      <c r="R574" s="47">
        <v>9.5399999999999991</v>
      </c>
      <c r="S574" s="47">
        <v>0.01</v>
      </c>
      <c r="AE574" s="45">
        <v>201009</v>
      </c>
      <c r="AF574">
        <f>'Q2 DATA 1965-2021'!AB557-'Q2 DATA 1965-2021'!AM557</f>
        <v>7.3500000000000005</v>
      </c>
      <c r="AG574" s="47">
        <v>9.5399999999999991</v>
      </c>
      <c r="AH574" s="47">
        <v>0.01</v>
      </c>
      <c r="AT574" s="45">
        <v>201009</v>
      </c>
      <c r="AU574">
        <f>'Q2 DATA 1965-2021'!AC557-'Q2 DATA 1965-2021'!AM557</f>
        <v>8.19</v>
      </c>
      <c r="AV574" s="47">
        <v>9.5399999999999991</v>
      </c>
      <c r="AW574" s="47">
        <v>0.01</v>
      </c>
      <c r="BI574" s="45">
        <v>201009</v>
      </c>
      <c r="BJ574">
        <f>'Q2 DATA 1965-2021'!AD557-'Q2 DATA 1965-2021'!AM557</f>
        <v>8.42</v>
      </c>
      <c r="BK574" s="47">
        <v>9.5399999999999991</v>
      </c>
      <c r="BL574" s="47">
        <v>0.01</v>
      </c>
    </row>
    <row r="575" spans="1:64" x14ac:dyDescent="0.2">
      <c r="A575" s="45">
        <v>201010</v>
      </c>
      <c r="B575">
        <f>'Q2 DATA 1965-2021'!Z558-'Q2 DATA 1965-2021'!AM558</f>
        <v>5.04</v>
      </c>
      <c r="C575" s="47">
        <v>3.88</v>
      </c>
      <c r="D575" s="47">
        <v>0.01</v>
      </c>
      <c r="P575" s="45">
        <v>201010</v>
      </c>
      <c r="Q575">
        <f>'Q2 DATA 1965-2021'!AA558-'Q2 DATA 1965-2021'!AM558</f>
        <v>3.3600000000000003</v>
      </c>
      <c r="R575" s="47">
        <v>3.88</v>
      </c>
      <c r="S575" s="47">
        <v>0.01</v>
      </c>
      <c r="AE575" s="45">
        <v>201010</v>
      </c>
      <c r="AF575">
        <f>'Q2 DATA 1965-2021'!AB558-'Q2 DATA 1965-2021'!AM558</f>
        <v>3.6</v>
      </c>
      <c r="AG575" s="47">
        <v>3.88</v>
      </c>
      <c r="AH575" s="47">
        <v>0.01</v>
      </c>
      <c r="AT575" s="45">
        <v>201010</v>
      </c>
      <c r="AU575">
        <f>'Q2 DATA 1965-2021'!AC558-'Q2 DATA 1965-2021'!AM558</f>
        <v>3.77</v>
      </c>
      <c r="AV575" s="47">
        <v>3.88</v>
      </c>
      <c r="AW575" s="47">
        <v>0.01</v>
      </c>
      <c r="BI575" s="45">
        <v>201010</v>
      </c>
      <c r="BJ575">
        <f>'Q2 DATA 1965-2021'!AD558-'Q2 DATA 1965-2021'!AM558</f>
        <v>3.75</v>
      </c>
      <c r="BK575" s="47">
        <v>3.88</v>
      </c>
      <c r="BL575" s="47">
        <v>0.01</v>
      </c>
    </row>
    <row r="576" spans="1:64" x14ac:dyDescent="0.2">
      <c r="A576" s="45">
        <v>201011</v>
      </c>
      <c r="B576">
        <f>'Q2 DATA 1965-2021'!Z559-'Q2 DATA 1965-2021'!AM559</f>
        <v>2.68</v>
      </c>
      <c r="C576" s="47">
        <v>0.6</v>
      </c>
      <c r="D576" s="47">
        <v>0.01</v>
      </c>
      <c r="P576" s="45">
        <v>201011</v>
      </c>
      <c r="Q576">
        <f>'Q2 DATA 1965-2021'!AA559-'Q2 DATA 1965-2021'!AM559</f>
        <v>0.64</v>
      </c>
      <c r="R576" s="47">
        <v>0.6</v>
      </c>
      <c r="S576" s="47">
        <v>0.01</v>
      </c>
      <c r="AE576" s="45">
        <v>201011</v>
      </c>
      <c r="AF576">
        <f>'Q2 DATA 1965-2021'!AB559-'Q2 DATA 1965-2021'!AM559</f>
        <v>9.0000000000000011E-2</v>
      </c>
      <c r="AG576" s="47">
        <v>0.6</v>
      </c>
      <c r="AH576" s="47">
        <v>0.01</v>
      </c>
      <c r="AT576" s="45">
        <v>201011</v>
      </c>
      <c r="AU576">
        <f>'Q2 DATA 1965-2021'!AC559-'Q2 DATA 1965-2021'!AM559</f>
        <v>-0.98</v>
      </c>
      <c r="AV576" s="47">
        <v>0.6</v>
      </c>
      <c r="AW576" s="47">
        <v>0.01</v>
      </c>
      <c r="BI576" s="45">
        <v>201011</v>
      </c>
      <c r="BJ576">
        <f>'Q2 DATA 1965-2021'!AD559-'Q2 DATA 1965-2021'!AM559</f>
        <v>-0.16</v>
      </c>
      <c r="BK576" s="47">
        <v>0.6</v>
      </c>
      <c r="BL576" s="47">
        <v>0.01</v>
      </c>
    </row>
    <row r="577" spans="1:64" x14ac:dyDescent="0.2">
      <c r="A577" s="45">
        <v>201012</v>
      </c>
      <c r="B577">
        <f>'Q2 DATA 1965-2021'!Z560-'Q2 DATA 1965-2021'!AM560</f>
        <v>6.4700000000000006</v>
      </c>
      <c r="C577" s="47">
        <v>6.82</v>
      </c>
      <c r="D577" s="47">
        <v>0.01</v>
      </c>
      <c r="P577" s="45">
        <v>201012</v>
      </c>
      <c r="Q577">
        <f>'Q2 DATA 1965-2021'!AA560-'Q2 DATA 1965-2021'!AM560</f>
        <v>6.8100000000000005</v>
      </c>
      <c r="R577" s="47">
        <v>6.82</v>
      </c>
      <c r="S577" s="47">
        <v>0.01</v>
      </c>
      <c r="AE577" s="45">
        <v>201012</v>
      </c>
      <c r="AF577">
        <f>'Q2 DATA 1965-2021'!AB560-'Q2 DATA 1965-2021'!AM560</f>
        <v>5.12</v>
      </c>
      <c r="AG577" s="47">
        <v>6.82</v>
      </c>
      <c r="AH577" s="47">
        <v>0.01</v>
      </c>
      <c r="AT577" s="45">
        <v>201012</v>
      </c>
      <c r="AU577">
        <f>'Q2 DATA 1965-2021'!AC560-'Q2 DATA 1965-2021'!AM560</f>
        <v>6.37</v>
      </c>
      <c r="AV577" s="47">
        <v>6.82</v>
      </c>
      <c r="AW577" s="47">
        <v>0.01</v>
      </c>
      <c r="BI577" s="45">
        <v>201012</v>
      </c>
      <c r="BJ577">
        <f>'Q2 DATA 1965-2021'!AD560-'Q2 DATA 1965-2021'!AM560</f>
        <v>7.03</v>
      </c>
      <c r="BK577" s="47">
        <v>6.82</v>
      </c>
      <c r="BL577" s="47">
        <v>0.01</v>
      </c>
    </row>
    <row r="578" spans="1:64" x14ac:dyDescent="0.2">
      <c r="A578" s="45">
        <v>201101</v>
      </c>
      <c r="B578">
        <f>'Q2 DATA 1965-2021'!Z561-'Q2 DATA 1965-2021'!AM561</f>
        <v>2.08</v>
      </c>
      <c r="C578" s="47">
        <v>1.99</v>
      </c>
      <c r="D578" s="47">
        <v>0.01</v>
      </c>
      <c r="P578" s="45">
        <v>201101</v>
      </c>
      <c r="Q578">
        <f>'Q2 DATA 1965-2021'!AA561-'Q2 DATA 1965-2021'!AM561</f>
        <v>1.92</v>
      </c>
      <c r="R578" s="47">
        <v>1.99</v>
      </c>
      <c r="S578" s="47">
        <v>0.01</v>
      </c>
      <c r="AE578" s="45">
        <v>201101</v>
      </c>
      <c r="AF578">
        <f>'Q2 DATA 1965-2021'!AB561-'Q2 DATA 1965-2021'!AM561</f>
        <v>2.2300000000000004</v>
      </c>
      <c r="AG578" s="47">
        <v>1.99</v>
      </c>
      <c r="AH578" s="47">
        <v>0.01</v>
      </c>
      <c r="AT578" s="45">
        <v>201101</v>
      </c>
      <c r="AU578">
        <f>'Q2 DATA 1965-2021'!AC561-'Q2 DATA 1965-2021'!AM561</f>
        <v>1.42</v>
      </c>
      <c r="AV578" s="47">
        <v>1.99</v>
      </c>
      <c r="AW578" s="47">
        <v>0.01</v>
      </c>
      <c r="BI578" s="45">
        <v>201101</v>
      </c>
      <c r="BJ578">
        <f>'Q2 DATA 1965-2021'!AD561-'Q2 DATA 1965-2021'!AM561</f>
        <v>2.33</v>
      </c>
      <c r="BK578" s="47">
        <v>1.99</v>
      </c>
      <c r="BL578" s="47">
        <v>0.01</v>
      </c>
    </row>
    <row r="579" spans="1:64" x14ac:dyDescent="0.2">
      <c r="A579" s="45">
        <v>201102</v>
      </c>
      <c r="B579">
        <f>'Q2 DATA 1965-2021'!Z562-'Q2 DATA 1965-2021'!AM562</f>
        <v>4.3900000000000006</v>
      </c>
      <c r="C579" s="47">
        <v>3.49</v>
      </c>
      <c r="D579" s="47">
        <v>0.01</v>
      </c>
      <c r="P579" s="45">
        <v>201102</v>
      </c>
      <c r="Q579">
        <f>'Q2 DATA 1965-2021'!AA562-'Q2 DATA 1965-2021'!AM562</f>
        <v>2.5700000000000003</v>
      </c>
      <c r="R579" s="47">
        <v>3.49</v>
      </c>
      <c r="S579" s="47">
        <v>0.01</v>
      </c>
      <c r="AE579" s="45">
        <v>201102</v>
      </c>
      <c r="AF579">
        <f>'Q2 DATA 1965-2021'!AB562-'Q2 DATA 1965-2021'!AM562</f>
        <v>3.31</v>
      </c>
      <c r="AG579" s="47">
        <v>3.49</v>
      </c>
      <c r="AH579" s="47">
        <v>0.01</v>
      </c>
      <c r="AT579" s="45">
        <v>201102</v>
      </c>
      <c r="AU579">
        <f>'Q2 DATA 1965-2021'!AC562-'Q2 DATA 1965-2021'!AM562</f>
        <v>4.0600000000000005</v>
      </c>
      <c r="AV579" s="47">
        <v>3.49</v>
      </c>
      <c r="AW579" s="47">
        <v>0.01</v>
      </c>
      <c r="BI579" s="45">
        <v>201102</v>
      </c>
      <c r="BJ579">
        <f>'Q2 DATA 1965-2021'!AD562-'Q2 DATA 1965-2021'!AM562</f>
        <v>2.85</v>
      </c>
      <c r="BK579" s="47">
        <v>3.49</v>
      </c>
      <c r="BL579" s="47">
        <v>0.01</v>
      </c>
    </row>
    <row r="580" spans="1:64" x14ac:dyDescent="0.2">
      <c r="A580" s="45">
        <v>201103</v>
      </c>
      <c r="B580">
        <f>'Q2 DATA 1965-2021'!Z563-'Q2 DATA 1965-2021'!AM563</f>
        <v>1.41</v>
      </c>
      <c r="C580" s="47">
        <v>0.46</v>
      </c>
      <c r="D580" s="47">
        <v>0.01</v>
      </c>
      <c r="P580" s="45">
        <v>201103</v>
      </c>
      <c r="Q580">
        <f>'Q2 DATA 1965-2021'!AA563-'Q2 DATA 1965-2021'!AM563</f>
        <v>-6.9999999999999993E-2</v>
      </c>
      <c r="R580" s="47">
        <v>0.46</v>
      </c>
      <c r="S580" s="47">
        <v>0.01</v>
      </c>
      <c r="AE580" s="45">
        <v>201103</v>
      </c>
      <c r="AF580">
        <f>'Q2 DATA 1965-2021'!AB563-'Q2 DATA 1965-2021'!AM563</f>
        <v>0.04</v>
      </c>
      <c r="AG580" s="47">
        <v>0.46</v>
      </c>
      <c r="AH580" s="47">
        <v>0.01</v>
      </c>
      <c r="AT580" s="45">
        <v>201103</v>
      </c>
      <c r="AU580">
        <f>'Q2 DATA 1965-2021'!AC563-'Q2 DATA 1965-2021'!AM563</f>
        <v>0.85</v>
      </c>
      <c r="AV580" s="47">
        <v>0.46</v>
      </c>
      <c r="AW580" s="47">
        <v>0.01</v>
      </c>
      <c r="BI580" s="45">
        <v>201103</v>
      </c>
      <c r="BJ580">
        <f>'Q2 DATA 1965-2021'!AD563-'Q2 DATA 1965-2021'!AM563</f>
        <v>0.94</v>
      </c>
      <c r="BK580" s="47">
        <v>0.46</v>
      </c>
      <c r="BL580" s="47">
        <v>0.01</v>
      </c>
    </row>
    <row r="581" spans="1:64" x14ac:dyDescent="0.2">
      <c r="A581" s="45">
        <v>201104</v>
      </c>
      <c r="B581">
        <f>'Q2 DATA 1965-2021'!Z564-'Q2 DATA 1965-2021'!AM564</f>
        <v>3.34</v>
      </c>
      <c r="C581" s="47">
        <v>2.9</v>
      </c>
      <c r="D581" s="47">
        <v>0</v>
      </c>
      <c r="P581" s="45">
        <v>201104</v>
      </c>
      <c r="Q581">
        <f>'Q2 DATA 1965-2021'!AA564-'Q2 DATA 1965-2021'!AM564</f>
        <v>2.5299999999999998</v>
      </c>
      <c r="R581" s="47">
        <v>2.9</v>
      </c>
      <c r="S581" s="47">
        <v>0</v>
      </c>
      <c r="AE581" s="45">
        <v>201104</v>
      </c>
      <c r="AF581">
        <f>'Q2 DATA 1965-2021'!AB564-'Q2 DATA 1965-2021'!AM564</f>
        <v>3.68</v>
      </c>
      <c r="AG581" s="47">
        <v>2.9</v>
      </c>
      <c r="AH581" s="47">
        <v>0</v>
      </c>
      <c r="AT581" s="45">
        <v>201104</v>
      </c>
      <c r="AU581">
        <f>'Q2 DATA 1965-2021'!AC564-'Q2 DATA 1965-2021'!AM564</f>
        <v>3.63</v>
      </c>
      <c r="AV581" s="47">
        <v>2.9</v>
      </c>
      <c r="AW581" s="47">
        <v>0</v>
      </c>
      <c r="BI581" s="45">
        <v>201104</v>
      </c>
      <c r="BJ581">
        <f>'Q2 DATA 1965-2021'!AD564-'Q2 DATA 1965-2021'!AM564</f>
        <v>1.76</v>
      </c>
      <c r="BK581" s="47">
        <v>2.9</v>
      </c>
      <c r="BL581" s="47">
        <v>0</v>
      </c>
    </row>
    <row r="582" spans="1:64" x14ac:dyDescent="0.2">
      <c r="A582" s="45">
        <v>201105</v>
      </c>
      <c r="B582">
        <f>'Q2 DATA 1965-2021'!Z565-'Q2 DATA 1965-2021'!AM565</f>
        <v>-1.32</v>
      </c>
      <c r="C582" s="47">
        <v>-1.27</v>
      </c>
      <c r="D582" s="47">
        <v>0</v>
      </c>
      <c r="P582" s="45">
        <v>201105</v>
      </c>
      <c r="Q582">
        <f>'Q2 DATA 1965-2021'!AA565-'Q2 DATA 1965-2021'!AM565</f>
        <v>-2.02</v>
      </c>
      <c r="R582" s="47">
        <v>-1.27</v>
      </c>
      <c r="S582" s="47">
        <v>0</v>
      </c>
      <c r="AE582" s="45">
        <v>201105</v>
      </c>
      <c r="AF582">
        <f>'Q2 DATA 1965-2021'!AB565-'Q2 DATA 1965-2021'!AM565</f>
        <v>-0.59</v>
      </c>
      <c r="AG582" s="47">
        <v>-1.27</v>
      </c>
      <c r="AH582" s="47">
        <v>0</v>
      </c>
      <c r="AT582" s="45">
        <v>201105</v>
      </c>
      <c r="AU582">
        <f>'Q2 DATA 1965-2021'!AC565-'Q2 DATA 1965-2021'!AM565</f>
        <v>-0.56999999999999995</v>
      </c>
      <c r="AV582" s="47">
        <v>-1.27</v>
      </c>
      <c r="AW582" s="47">
        <v>0</v>
      </c>
      <c r="BI582" s="45">
        <v>201105</v>
      </c>
      <c r="BJ582">
        <f>'Q2 DATA 1965-2021'!AD565-'Q2 DATA 1965-2021'!AM565</f>
        <v>-0.41</v>
      </c>
      <c r="BK582" s="47">
        <v>-1.27</v>
      </c>
      <c r="BL582" s="47">
        <v>0</v>
      </c>
    </row>
    <row r="583" spans="1:64" x14ac:dyDescent="0.2">
      <c r="A583" s="45">
        <v>201106</v>
      </c>
      <c r="B583">
        <f>'Q2 DATA 1965-2021'!Z566-'Q2 DATA 1965-2021'!AM566</f>
        <v>-1.77</v>
      </c>
      <c r="C583" s="47">
        <v>-1.75</v>
      </c>
      <c r="D583" s="47">
        <v>0</v>
      </c>
      <c r="P583" s="45">
        <v>201106</v>
      </c>
      <c r="Q583">
        <f>'Q2 DATA 1965-2021'!AA566-'Q2 DATA 1965-2021'!AM566</f>
        <v>-1.87</v>
      </c>
      <c r="R583" s="47">
        <v>-1.75</v>
      </c>
      <c r="S583" s="47">
        <v>0</v>
      </c>
      <c r="AE583" s="45">
        <v>201106</v>
      </c>
      <c r="AF583">
        <f>'Q2 DATA 1965-2021'!AB566-'Q2 DATA 1965-2021'!AM566</f>
        <v>-1.33</v>
      </c>
      <c r="AG583" s="47">
        <v>-1.75</v>
      </c>
      <c r="AH583" s="47">
        <v>0</v>
      </c>
      <c r="AT583" s="45">
        <v>201106</v>
      </c>
      <c r="AU583">
        <f>'Q2 DATA 1965-2021'!AC566-'Q2 DATA 1965-2021'!AM566</f>
        <v>-1.32</v>
      </c>
      <c r="AV583" s="47">
        <v>-1.75</v>
      </c>
      <c r="AW583" s="47">
        <v>0</v>
      </c>
      <c r="BI583" s="45">
        <v>201106</v>
      </c>
      <c r="BJ583">
        <f>'Q2 DATA 1965-2021'!AD566-'Q2 DATA 1965-2021'!AM566</f>
        <v>-0.81</v>
      </c>
      <c r="BK583" s="47">
        <v>-1.75</v>
      </c>
      <c r="BL583" s="47">
        <v>0</v>
      </c>
    </row>
    <row r="584" spans="1:64" x14ac:dyDescent="0.2">
      <c r="A584" s="45">
        <v>201107</v>
      </c>
      <c r="B584">
        <f>'Q2 DATA 1965-2021'!Z567-'Q2 DATA 1965-2021'!AM567</f>
        <v>-2.16</v>
      </c>
      <c r="C584" s="47">
        <v>-2.35</v>
      </c>
      <c r="D584" s="47">
        <v>0</v>
      </c>
      <c r="P584" s="45">
        <v>201107</v>
      </c>
      <c r="Q584">
        <f>'Q2 DATA 1965-2021'!AA567-'Q2 DATA 1965-2021'!AM567</f>
        <v>-1.36</v>
      </c>
      <c r="R584" s="47">
        <v>-2.35</v>
      </c>
      <c r="S584" s="47">
        <v>0</v>
      </c>
      <c r="AE584" s="45">
        <v>201107</v>
      </c>
      <c r="AF584">
        <f>'Q2 DATA 1965-2021'!AB567-'Q2 DATA 1965-2021'!AM567</f>
        <v>-2.64</v>
      </c>
      <c r="AG584" s="47">
        <v>-2.35</v>
      </c>
      <c r="AH584" s="47">
        <v>0</v>
      </c>
      <c r="AT584" s="45">
        <v>201107</v>
      </c>
      <c r="AU584">
        <f>'Q2 DATA 1965-2021'!AC567-'Q2 DATA 1965-2021'!AM567</f>
        <v>-1.41</v>
      </c>
      <c r="AV584" s="47">
        <v>-2.35</v>
      </c>
      <c r="AW584" s="47">
        <v>0</v>
      </c>
      <c r="BI584" s="45">
        <v>201107</v>
      </c>
      <c r="BJ584">
        <f>'Q2 DATA 1965-2021'!AD567-'Q2 DATA 1965-2021'!AM567</f>
        <v>-3.42</v>
      </c>
      <c r="BK584" s="47">
        <v>-2.35</v>
      </c>
      <c r="BL584" s="47">
        <v>0</v>
      </c>
    </row>
    <row r="585" spans="1:64" x14ac:dyDescent="0.2">
      <c r="A585" s="45">
        <v>201108</v>
      </c>
      <c r="B585">
        <f>'Q2 DATA 1965-2021'!Z568-'Q2 DATA 1965-2021'!AM568</f>
        <v>-6.68</v>
      </c>
      <c r="C585" s="47">
        <v>-5.99</v>
      </c>
      <c r="D585" s="47">
        <v>0.01</v>
      </c>
      <c r="P585" s="45">
        <v>201108</v>
      </c>
      <c r="Q585">
        <f>'Q2 DATA 1965-2021'!AA568-'Q2 DATA 1965-2021'!AM568</f>
        <v>-5.97</v>
      </c>
      <c r="R585" s="47">
        <v>-5.99</v>
      </c>
      <c r="S585" s="47">
        <v>0.01</v>
      </c>
      <c r="AE585" s="45">
        <v>201108</v>
      </c>
      <c r="AF585">
        <f>'Q2 DATA 1965-2021'!AB568-'Q2 DATA 1965-2021'!AM568</f>
        <v>-5.09</v>
      </c>
      <c r="AG585" s="47">
        <v>-5.99</v>
      </c>
      <c r="AH585" s="47">
        <v>0.01</v>
      </c>
      <c r="AT585" s="45">
        <v>201108</v>
      </c>
      <c r="AU585">
        <f>'Q2 DATA 1965-2021'!AC568-'Q2 DATA 1965-2021'!AM568</f>
        <v>-4.2699999999999996</v>
      </c>
      <c r="AV585" s="47">
        <v>-5.99</v>
      </c>
      <c r="AW585" s="47">
        <v>0.01</v>
      </c>
      <c r="BI585" s="45">
        <v>201108</v>
      </c>
      <c r="BJ585">
        <f>'Q2 DATA 1965-2021'!AD568-'Q2 DATA 1965-2021'!AM568</f>
        <v>-7.21</v>
      </c>
      <c r="BK585" s="47">
        <v>-5.99</v>
      </c>
      <c r="BL585" s="47">
        <v>0.01</v>
      </c>
    </row>
    <row r="586" spans="1:64" x14ac:dyDescent="0.2">
      <c r="A586" s="45">
        <v>201109</v>
      </c>
      <c r="B586">
        <f>'Q2 DATA 1965-2021'!Z569-'Q2 DATA 1965-2021'!AM569</f>
        <v>-8.93</v>
      </c>
      <c r="C586" s="47">
        <v>-7.59</v>
      </c>
      <c r="D586" s="47">
        <v>0</v>
      </c>
      <c r="P586" s="45">
        <v>201109</v>
      </c>
      <c r="Q586">
        <f>'Q2 DATA 1965-2021'!AA569-'Q2 DATA 1965-2021'!AM569</f>
        <v>-7.86</v>
      </c>
      <c r="R586" s="47">
        <v>-7.59</v>
      </c>
      <c r="S586" s="47">
        <v>0</v>
      </c>
      <c r="AE586" s="45">
        <v>201109</v>
      </c>
      <c r="AF586">
        <f>'Q2 DATA 1965-2021'!AB569-'Q2 DATA 1965-2021'!AM569</f>
        <v>-6.94</v>
      </c>
      <c r="AG586" s="47">
        <v>-7.59</v>
      </c>
      <c r="AH586" s="47">
        <v>0</v>
      </c>
      <c r="AT586" s="45">
        <v>201109</v>
      </c>
      <c r="AU586">
        <f>'Q2 DATA 1965-2021'!AC569-'Q2 DATA 1965-2021'!AM569</f>
        <v>-5.73</v>
      </c>
      <c r="AV586" s="47">
        <v>-7.59</v>
      </c>
      <c r="AW586" s="47">
        <v>0</v>
      </c>
      <c r="BI586" s="45">
        <v>201109</v>
      </c>
      <c r="BJ586">
        <f>'Q2 DATA 1965-2021'!AD569-'Q2 DATA 1965-2021'!AM569</f>
        <v>-8.14</v>
      </c>
      <c r="BK586" s="47">
        <v>-7.59</v>
      </c>
      <c r="BL586" s="47">
        <v>0</v>
      </c>
    </row>
    <row r="587" spans="1:64" x14ac:dyDescent="0.2">
      <c r="A587" s="45">
        <v>201110</v>
      </c>
      <c r="B587">
        <f>'Q2 DATA 1965-2021'!Z570-'Q2 DATA 1965-2021'!AM570</f>
        <v>12.67</v>
      </c>
      <c r="C587" s="47">
        <v>11.35</v>
      </c>
      <c r="D587" s="47">
        <v>0</v>
      </c>
      <c r="P587" s="45">
        <v>201110</v>
      </c>
      <c r="Q587">
        <f>'Q2 DATA 1965-2021'!AA570-'Q2 DATA 1965-2021'!AM570</f>
        <v>12.37</v>
      </c>
      <c r="R587" s="47">
        <v>11.35</v>
      </c>
      <c r="S587" s="47">
        <v>0</v>
      </c>
      <c r="AE587" s="45">
        <v>201110</v>
      </c>
      <c r="AF587">
        <f>'Q2 DATA 1965-2021'!AB570-'Q2 DATA 1965-2021'!AM570</f>
        <v>11.22</v>
      </c>
      <c r="AG587" s="47">
        <v>11.35</v>
      </c>
      <c r="AH587" s="47">
        <v>0</v>
      </c>
      <c r="AT587" s="45">
        <v>201110</v>
      </c>
      <c r="AU587">
        <f>'Q2 DATA 1965-2021'!AC570-'Q2 DATA 1965-2021'!AM570</f>
        <v>9.36</v>
      </c>
      <c r="AV587" s="47">
        <v>11.35</v>
      </c>
      <c r="AW587" s="47">
        <v>0</v>
      </c>
      <c r="BI587" s="45">
        <v>201110</v>
      </c>
      <c r="BJ587">
        <f>'Q2 DATA 1965-2021'!AD570-'Q2 DATA 1965-2021'!AM570</f>
        <v>12.35</v>
      </c>
      <c r="BK587" s="47">
        <v>11.35</v>
      </c>
      <c r="BL587" s="47">
        <v>0</v>
      </c>
    </row>
    <row r="588" spans="1:64" x14ac:dyDescent="0.2">
      <c r="A588" s="45">
        <v>201111</v>
      </c>
      <c r="B588">
        <f>'Q2 DATA 1965-2021'!Z571-'Q2 DATA 1965-2021'!AM571</f>
        <v>-1.26</v>
      </c>
      <c r="C588" s="47">
        <v>-0.28000000000000003</v>
      </c>
      <c r="D588" s="47">
        <v>0</v>
      </c>
      <c r="P588" s="45">
        <v>201111</v>
      </c>
      <c r="Q588">
        <f>'Q2 DATA 1965-2021'!AA571-'Q2 DATA 1965-2021'!AM571</f>
        <v>-0.38</v>
      </c>
      <c r="R588" s="47">
        <v>-0.28000000000000003</v>
      </c>
      <c r="S588" s="47">
        <v>0</v>
      </c>
      <c r="AE588" s="45">
        <v>201111</v>
      </c>
      <c r="AF588">
        <f>'Q2 DATA 1965-2021'!AB571-'Q2 DATA 1965-2021'!AM571</f>
        <v>0.71</v>
      </c>
      <c r="AG588" s="47">
        <v>-0.28000000000000003</v>
      </c>
      <c r="AH588" s="47">
        <v>0</v>
      </c>
      <c r="AT588" s="45">
        <v>201111</v>
      </c>
      <c r="AU588">
        <f>'Q2 DATA 1965-2021'!AC571-'Q2 DATA 1965-2021'!AM571</f>
        <v>0.87</v>
      </c>
      <c r="AV588" s="47">
        <v>-0.28000000000000003</v>
      </c>
      <c r="AW588" s="47">
        <v>0</v>
      </c>
      <c r="BI588" s="45">
        <v>201111</v>
      </c>
      <c r="BJ588">
        <f>'Q2 DATA 1965-2021'!AD571-'Q2 DATA 1965-2021'!AM571</f>
        <v>-1.68</v>
      </c>
      <c r="BK588" s="47">
        <v>-0.28000000000000003</v>
      </c>
      <c r="BL588" s="47">
        <v>0</v>
      </c>
    </row>
    <row r="589" spans="1:64" x14ac:dyDescent="0.2">
      <c r="A589" s="45">
        <v>201112</v>
      </c>
      <c r="B589">
        <f>'Q2 DATA 1965-2021'!Z572-'Q2 DATA 1965-2021'!AM572</f>
        <v>-1.92</v>
      </c>
      <c r="C589" s="47">
        <v>0.74</v>
      </c>
      <c r="D589" s="47">
        <v>0</v>
      </c>
      <c r="P589" s="45">
        <v>201112</v>
      </c>
      <c r="Q589">
        <f>'Q2 DATA 1965-2021'!AA572-'Q2 DATA 1965-2021'!AM572</f>
        <v>-0.95</v>
      </c>
      <c r="R589" s="47">
        <v>0.74</v>
      </c>
      <c r="S589" s="47">
        <v>0</v>
      </c>
      <c r="AE589" s="45">
        <v>201112</v>
      </c>
      <c r="AF589">
        <f>'Q2 DATA 1965-2021'!AB572-'Q2 DATA 1965-2021'!AM572</f>
        <v>1.81</v>
      </c>
      <c r="AG589" s="47">
        <v>0.74</v>
      </c>
      <c r="AH589" s="47">
        <v>0</v>
      </c>
      <c r="AT589" s="45">
        <v>201112</v>
      </c>
      <c r="AU589">
        <f>'Q2 DATA 1965-2021'!AC572-'Q2 DATA 1965-2021'!AM572</f>
        <v>1.84</v>
      </c>
      <c r="AV589" s="47">
        <v>0.74</v>
      </c>
      <c r="AW589" s="47">
        <v>0</v>
      </c>
      <c r="BI589" s="45">
        <v>201112</v>
      </c>
      <c r="BJ589">
        <f>'Q2 DATA 1965-2021'!AD572-'Q2 DATA 1965-2021'!AM572</f>
        <v>1.52</v>
      </c>
      <c r="BK589" s="47">
        <v>0.74</v>
      </c>
      <c r="BL589" s="47">
        <v>0</v>
      </c>
    </row>
    <row r="590" spans="1:64" x14ac:dyDescent="0.2">
      <c r="A590" s="45">
        <v>201201</v>
      </c>
      <c r="B590">
        <f>'Q2 DATA 1965-2021'!Z573-'Q2 DATA 1965-2021'!AM573</f>
        <v>6.72</v>
      </c>
      <c r="C590" s="47">
        <v>5.05</v>
      </c>
      <c r="D590" s="47">
        <v>0</v>
      </c>
      <c r="P590" s="45">
        <v>201201</v>
      </c>
      <c r="Q590">
        <f>'Q2 DATA 1965-2021'!AA573-'Q2 DATA 1965-2021'!AM573</f>
        <v>8.3800000000000008</v>
      </c>
      <c r="R590" s="47">
        <v>5.05</v>
      </c>
      <c r="S590" s="47">
        <v>0</v>
      </c>
      <c r="AE590" s="45">
        <v>201201</v>
      </c>
      <c r="AF590">
        <f>'Q2 DATA 1965-2021'!AB573-'Q2 DATA 1965-2021'!AM573</f>
        <v>3.26</v>
      </c>
      <c r="AG590" s="47">
        <v>5.05</v>
      </c>
      <c r="AH590" s="47">
        <v>0</v>
      </c>
      <c r="AT590" s="45">
        <v>201201</v>
      </c>
      <c r="AU590">
        <f>'Q2 DATA 1965-2021'!AC573-'Q2 DATA 1965-2021'!AM573</f>
        <v>3.19</v>
      </c>
      <c r="AV590" s="47">
        <v>5.05</v>
      </c>
      <c r="AW590" s="47">
        <v>0</v>
      </c>
      <c r="BI590" s="45">
        <v>201201</v>
      </c>
      <c r="BJ590">
        <f>'Q2 DATA 1965-2021'!AD573-'Q2 DATA 1965-2021'!AM573</f>
        <v>4.33</v>
      </c>
      <c r="BK590" s="47">
        <v>5.05</v>
      </c>
      <c r="BL590" s="47">
        <v>0</v>
      </c>
    </row>
    <row r="591" spans="1:64" x14ac:dyDescent="0.2">
      <c r="A591" s="45">
        <v>201202</v>
      </c>
      <c r="B591">
        <f>'Q2 DATA 1965-2021'!Z574-'Q2 DATA 1965-2021'!AM574</f>
        <v>3.83</v>
      </c>
      <c r="C591" s="47">
        <v>4.42</v>
      </c>
      <c r="D591" s="47">
        <v>0</v>
      </c>
      <c r="P591" s="45">
        <v>201202</v>
      </c>
      <c r="Q591">
        <f>'Q2 DATA 1965-2021'!AA574-'Q2 DATA 1965-2021'!AM574</f>
        <v>6.55</v>
      </c>
      <c r="R591" s="47">
        <v>4.42</v>
      </c>
      <c r="S591" s="47">
        <v>0</v>
      </c>
      <c r="AE591" s="45">
        <v>201202</v>
      </c>
      <c r="AF591">
        <f>'Q2 DATA 1965-2021'!AB574-'Q2 DATA 1965-2021'!AM574</f>
        <v>3.68</v>
      </c>
      <c r="AG591" s="47">
        <v>4.42</v>
      </c>
      <c r="AH591" s="47">
        <v>0</v>
      </c>
      <c r="AT591" s="45">
        <v>201202</v>
      </c>
      <c r="AU591">
        <f>'Q2 DATA 1965-2021'!AC574-'Q2 DATA 1965-2021'!AM574</f>
        <v>3.45</v>
      </c>
      <c r="AV591" s="47">
        <v>4.42</v>
      </c>
      <c r="AW591" s="47">
        <v>0</v>
      </c>
      <c r="BI591" s="45">
        <v>201202</v>
      </c>
      <c r="BJ591">
        <f>'Q2 DATA 1965-2021'!AD574-'Q2 DATA 1965-2021'!AM574</f>
        <v>4.55</v>
      </c>
      <c r="BK591" s="47">
        <v>4.42</v>
      </c>
      <c r="BL591" s="47">
        <v>0</v>
      </c>
    </row>
    <row r="592" spans="1:64" x14ac:dyDescent="0.2">
      <c r="A592" s="45">
        <v>201203</v>
      </c>
      <c r="B592">
        <f>'Q2 DATA 1965-2021'!Z575-'Q2 DATA 1965-2021'!AM575</f>
        <v>2.5499999999999998</v>
      </c>
      <c r="C592" s="47">
        <v>3.11</v>
      </c>
      <c r="D592" s="47">
        <v>0</v>
      </c>
      <c r="P592" s="45">
        <v>201203</v>
      </c>
      <c r="Q592">
        <f>'Q2 DATA 1965-2021'!AA575-'Q2 DATA 1965-2021'!AM575</f>
        <v>3.92</v>
      </c>
      <c r="R592" s="47">
        <v>3.11</v>
      </c>
      <c r="S592" s="47">
        <v>0</v>
      </c>
      <c r="AE592" s="45">
        <v>201203</v>
      </c>
      <c r="AF592">
        <f>'Q2 DATA 1965-2021'!AB575-'Q2 DATA 1965-2021'!AM575</f>
        <v>2.34</v>
      </c>
      <c r="AG592" s="47">
        <v>3.11</v>
      </c>
      <c r="AH592" s="47">
        <v>0</v>
      </c>
      <c r="AT592" s="45">
        <v>201203</v>
      </c>
      <c r="AU592">
        <f>'Q2 DATA 1965-2021'!AC575-'Q2 DATA 1965-2021'!AM575</f>
        <v>3.18</v>
      </c>
      <c r="AV592" s="47">
        <v>3.11</v>
      </c>
      <c r="AW592" s="47">
        <v>0</v>
      </c>
      <c r="BI592" s="45">
        <v>201203</v>
      </c>
      <c r="BJ592">
        <f>'Q2 DATA 1965-2021'!AD575-'Q2 DATA 1965-2021'!AM575</f>
        <v>2.79</v>
      </c>
      <c r="BK592" s="47">
        <v>3.11</v>
      </c>
      <c r="BL592" s="47">
        <v>0</v>
      </c>
    </row>
    <row r="593" spans="1:64" x14ac:dyDescent="0.2">
      <c r="A593" s="45">
        <v>201204</v>
      </c>
      <c r="B593">
        <f>'Q2 DATA 1965-2021'!Z576-'Q2 DATA 1965-2021'!AM576</f>
        <v>-0.34</v>
      </c>
      <c r="C593" s="47">
        <v>-0.85</v>
      </c>
      <c r="D593" s="47">
        <v>0</v>
      </c>
      <c r="P593" s="45">
        <v>201204</v>
      </c>
      <c r="Q593">
        <f>'Q2 DATA 1965-2021'!AA576-'Q2 DATA 1965-2021'!AM576</f>
        <v>-0.45</v>
      </c>
      <c r="R593" s="47">
        <v>-0.85</v>
      </c>
      <c r="S593" s="47">
        <v>0</v>
      </c>
      <c r="AE593" s="45">
        <v>201204</v>
      </c>
      <c r="AF593">
        <f>'Q2 DATA 1965-2021'!AB576-'Q2 DATA 1965-2021'!AM576</f>
        <v>-0.52</v>
      </c>
      <c r="AG593" s="47">
        <v>-0.85</v>
      </c>
      <c r="AH593" s="47">
        <v>0</v>
      </c>
      <c r="AT593" s="45">
        <v>201204</v>
      </c>
      <c r="AU593">
        <f>'Q2 DATA 1965-2021'!AC576-'Q2 DATA 1965-2021'!AM576</f>
        <v>-0.62</v>
      </c>
      <c r="AV593" s="47">
        <v>-0.85</v>
      </c>
      <c r="AW593" s="47">
        <v>0</v>
      </c>
      <c r="BI593" s="45">
        <v>201204</v>
      </c>
      <c r="BJ593">
        <f>'Q2 DATA 1965-2021'!AD576-'Q2 DATA 1965-2021'!AM576</f>
        <v>-1.49</v>
      </c>
      <c r="BK593" s="47">
        <v>-0.85</v>
      </c>
      <c r="BL593" s="47">
        <v>0</v>
      </c>
    </row>
    <row r="594" spans="1:64" x14ac:dyDescent="0.2">
      <c r="A594" s="45">
        <v>201205</v>
      </c>
      <c r="B594">
        <f>'Q2 DATA 1965-2021'!Z577-'Q2 DATA 1965-2021'!AM577</f>
        <v>-8.15</v>
      </c>
      <c r="C594" s="47">
        <v>-6.19</v>
      </c>
      <c r="D594" s="47">
        <v>0.01</v>
      </c>
      <c r="P594" s="45">
        <v>201205</v>
      </c>
      <c r="Q594">
        <f>'Q2 DATA 1965-2021'!AA577-'Q2 DATA 1965-2021'!AM577</f>
        <v>-6.3599999999999994</v>
      </c>
      <c r="R594" s="47">
        <v>-6.19</v>
      </c>
      <c r="S594" s="47">
        <v>0.01</v>
      </c>
      <c r="AE594" s="45">
        <v>201205</v>
      </c>
      <c r="AF594">
        <f>'Q2 DATA 1965-2021'!AB577-'Q2 DATA 1965-2021'!AM577</f>
        <v>-4.59</v>
      </c>
      <c r="AG594" s="47">
        <v>-6.19</v>
      </c>
      <c r="AH594" s="47">
        <v>0.01</v>
      </c>
      <c r="AT594" s="45">
        <v>201205</v>
      </c>
      <c r="AU594">
        <f>'Q2 DATA 1965-2021'!AC577-'Q2 DATA 1965-2021'!AM577</f>
        <v>-5.17</v>
      </c>
      <c r="AV594" s="47">
        <v>-6.19</v>
      </c>
      <c r="AW594" s="47">
        <v>0.01</v>
      </c>
      <c r="BI594" s="45">
        <v>201205</v>
      </c>
      <c r="BJ594">
        <f>'Q2 DATA 1965-2021'!AD577-'Q2 DATA 1965-2021'!AM577</f>
        <v>-7.4799999999999995</v>
      </c>
      <c r="BK594" s="47">
        <v>-6.19</v>
      </c>
      <c r="BL594" s="47">
        <v>0.01</v>
      </c>
    </row>
    <row r="595" spans="1:64" x14ac:dyDescent="0.2">
      <c r="A595" s="45">
        <v>201206</v>
      </c>
      <c r="B595">
        <f>'Q2 DATA 1965-2021'!Z578-'Q2 DATA 1965-2021'!AM578</f>
        <v>3.83</v>
      </c>
      <c r="C595" s="47">
        <v>3.89</v>
      </c>
      <c r="D595" s="47">
        <v>0</v>
      </c>
      <c r="P595" s="45">
        <v>201206</v>
      </c>
      <c r="Q595">
        <f>'Q2 DATA 1965-2021'!AA578-'Q2 DATA 1965-2021'!AM578</f>
        <v>2.37</v>
      </c>
      <c r="R595" s="47">
        <v>3.89</v>
      </c>
      <c r="S595" s="47">
        <v>0</v>
      </c>
      <c r="AE595" s="45">
        <v>201206</v>
      </c>
      <c r="AF595">
        <f>'Q2 DATA 1965-2021'!AB578-'Q2 DATA 1965-2021'!AM578</f>
        <v>2.87</v>
      </c>
      <c r="AG595" s="47">
        <v>3.89</v>
      </c>
      <c r="AH595" s="47">
        <v>0</v>
      </c>
      <c r="AT595" s="45">
        <v>201206</v>
      </c>
      <c r="AU595">
        <f>'Q2 DATA 1965-2021'!AC578-'Q2 DATA 1965-2021'!AM578</f>
        <v>5.38</v>
      </c>
      <c r="AV595" s="47">
        <v>3.89</v>
      </c>
      <c r="AW595" s="47">
        <v>0</v>
      </c>
      <c r="BI595" s="45">
        <v>201206</v>
      </c>
      <c r="BJ595">
        <f>'Q2 DATA 1965-2021'!AD578-'Q2 DATA 1965-2021'!AM578</f>
        <v>3.76</v>
      </c>
      <c r="BK595" s="47">
        <v>3.89</v>
      </c>
      <c r="BL595" s="47">
        <v>0</v>
      </c>
    </row>
    <row r="596" spans="1:64" x14ac:dyDescent="0.2">
      <c r="A596" s="45">
        <v>201207</v>
      </c>
      <c r="B596">
        <f>'Q2 DATA 1965-2021'!Z579-'Q2 DATA 1965-2021'!AM579</f>
        <v>-0.85</v>
      </c>
      <c r="C596" s="47">
        <v>0.79</v>
      </c>
      <c r="D596" s="47">
        <v>0</v>
      </c>
      <c r="P596" s="45">
        <v>201207</v>
      </c>
      <c r="Q596">
        <f>'Q2 DATA 1965-2021'!AA579-'Q2 DATA 1965-2021'!AM579</f>
        <v>1.95</v>
      </c>
      <c r="R596" s="47">
        <v>0.79</v>
      </c>
      <c r="S596" s="47">
        <v>0</v>
      </c>
      <c r="AE596" s="45">
        <v>201207</v>
      </c>
      <c r="AF596">
        <f>'Q2 DATA 1965-2021'!AB579-'Q2 DATA 1965-2021'!AM579</f>
        <v>1.89</v>
      </c>
      <c r="AG596" s="47">
        <v>0.79</v>
      </c>
      <c r="AH596" s="47">
        <v>0</v>
      </c>
      <c r="AT596" s="45">
        <v>201207</v>
      </c>
      <c r="AU596">
        <f>'Q2 DATA 1965-2021'!AC579-'Q2 DATA 1965-2021'!AM579</f>
        <v>1.43</v>
      </c>
      <c r="AV596" s="47">
        <v>0.79</v>
      </c>
      <c r="AW596" s="47">
        <v>0</v>
      </c>
      <c r="BI596" s="45">
        <v>201207</v>
      </c>
      <c r="BJ596">
        <f>'Q2 DATA 1965-2021'!AD579-'Q2 DATA 1965-2021'!AM579</f>
        <v>-0.65</v>
      </c>
      <c r="BK596" s="47">
        <v>0.79</v>
      </c>
      <c r="BL596" s="47">
        <v>0</v>
      </c>
    </row>
    <row r="597" spans="1:64" x14ac:dyDescent="0.2">
      <c r="A597" s="45">
        <v>201208</v>
      </c>
      <c r="B597">
        <f>'Q2 DATA 1965-2021'!Z580-'Q2 DATA 1965-2021'!AM580</f>
        <v>3.2100000000000004</v>
      </c>
      <c r="C597" s="47">
        <v>2.5499999999999998</v>
      </c>
      <c r="D597" s="47">
        <v>0.01</v>
      </c>
      <c r="P597" s="45">
        <v>201208</v>
      </c>
      <c r="Q597">
        <f>'Q2 DATA 1965-2021'!AA580-'Q2 DATA 1965-2021'!AM580</f>
        <v>0.87</v>
      </c>
      <c r="R597" s="47">
        <v>2.5499999999999998</v>
      </c>
      <c r="S597" s="47">
        <v>0.01</v>
      </c>
      <c r="AE597" s="45">
        <v>201208</v>
      </c>
      <c r="AF597">
        <f>'Q2 DATA 1965-2021'!AB580-'Q2 DATA 1965-2021'!AM580</f>
        <v>3.45</v>
      </c>
      <c r="AG597" s="47">
        <v>2.5499999999999998</v>
      </c>
      <c r="AH597" s="47">
        <v>0.01</v>
      </c>
      <c r="AT597" s="45">
        <v>201208</v>
      </c>
      <c r="AU597">
        <f>'Q2 DATA 1965-2021'!AC580-'Q2 DATA 1965-2021'!AM580</f>
        <v>1.7</v>
      </c>
      <c r="AV597" s="47">
        <v>2.5499999999999998</v>
      </c>
      <c r="AW597" s="47">
        <v>0.01</v>
      </c>
      <c r="BI597" s="45">
        <v>201208</v>
      </c>
      <c r="BJ597">
        <f>'Q2 DATA 1965-2021'!AD580-'Q2 DATA 1965-2021'!AM580</f>
        <v>3.6900000000000004</v>
      </c>
      <c r="BK597" s="47">
        <v>2.5499999999999998</v>
      </c>
      <c r="BL597" s="47">
        <v>0.01</v>
      </c>
    </row>
    <row r="598" spans="1:64" x14ac:dyDescent="0.2">
      <c r="A598" s="45">
        <v>201209</v>
      </c>
      <c r="B598">
        <f>'Q2 DATA 1965-2021'!Z581-'Q2 DATA 1965-2021'!AM581</f>
        <v>3.56</v>
      </c>
      <c r="C598" s="47">
        <v>2.73</v>
      </c>
      <c r="D598" s="47">
        <v>0.01</v>
      </c>
      <c r="P598" s="45">
        <v>201209</v>
      </c>
      <c r="Q598">
        <f>'Q2 DATA 1965-2021'!AA581-'Q2 DATA 1965-2021'!AM581</f>
        <v>3.1500000000000004</v>
      </c>
      <c r="R598" s="47">
        <v>2.73</v>
      </c>
      <c r="S598" s="47">
        <v>0.01</v>
      </c>
      <c r="AE598" s="45">
        <v>201209</v>
      </c>
      <c r="AF598">
        <f>'Q2 DATA 1965-2021'!AB581-'Q2 DATA 1965-2021'!AM581</f>
        <v>1.61</v>
      </c>
      <c r="AG598" s="47">
        <v>2.73</v>
      </c>
      <c r="AH598" s="47">
        <v>0.01</v>
      </c>
      <c r="AT598" s="45">
        <v>201209</v>
      </c>
      <c r="AU598">
        <f>'Q2 DATA 1965-2021'!AC581-'Q2 DATA 1965-2021'!AM581</f>
        <v>2.8600000000000003</v>
      </c>
      <c r="AV598" s="47">
        <v>2.73</v>
      </c>
      <c r="AW598" s="47">
        <v>0.01</v>
      </c>
      <c r="BI598" s="45">
        <v>201209</v>
      </c>
      <c r="BJ598">
        <f>'Q2 DATA 1965-2021'!AD581-'Q2 DATA 1965-2021'!AM581</f>
        <v>2.31</v>
      </c>
      <c r="BK598" s="47">
        <v>2.73</v>
      </c>
      <c r="BL598" s="47">
        <v>0.01</v>
      </c>
    </row>
    <row r="599" spans="1:64" x14ac:dyDescent="0.2">
      <c r="A599" s="45">
        <v>201210</v>
      </c>
      <c r="B599">
        <f>'Q2 DATA 1965-2021'!Z582-'Q2 DATA 1965-2021'!AM582</f>
        <v>-3.25</v>
      </c>
      <c r="C599" s="47">
        <v>-1.76</v>
      </c>
      <c r="D599" s="47">
        <v>0.01</v>
      </c>
      <c r="P599" s="45">
        <v>201210</v>
      </c>
      <c r="Q599">
        <f>'Q2 DATA 1965-2021'!AA582-'Q2 DATA 1965-2021'!AM582</f>
        <v>-1.57</v>
      </c>
      <c r="R599" s="47">
        <v>-1.76</v>
      </c>
      <c r="S599" s="47">
        <v>0.01</v>
      </c>
      <c r="AE599" s="45">
        <v>201210</v>
      </c>
      <c r="AF599">
        <f>'Q2 DATA 1965-2021'!AB582-'Q2 DATA 1965-2021'!AM582</f>
        <v>-2.7199999999999998</v>
      </c>
      <c r="AG599" s="47">
        <v>-1.76</v>
      </c>
      <c r="AH599" s="47">
        <v>0.01</v>
      </c>
      <c r="AT599" s="45">
        <v>201210</v>
      </c>
      <c r="AU599">
        <f>'Q2 DATA 1965-2021'!AC582-'Q2 DATA 1965-2021'!AM582</f>
        <v>-0.95</v>
      </c>
      <c r="AV599" s="47">
        <v>-1.76</v>
      </c>
      <c r="AW599" s="47">
        <v>0.01</v>
      </c>
      <c r="BI599" s="45">
        <v>201210</v>
      </c>
      <c r="BJ599">
        <f>'Q2 DATA 1965-2021'!AD582-'Q2 DATA 1965-2021'!AM582</f>
        <v>-0.17</v>
      </c>
      <c r="BK599" s="47">
        <v>-1.76</v>
      </c>
      <c r="BL599" s="47">
        <v>0.01</v>
      </c>
    </row>
    <row r="600" spans="1:64" x14ac:dyDescent="0.2">
      <c r="A600" s="45">
        <v>201211</v>
      </c>
      <c r="B600">
        <f>'Q2 DATA 1965-2021'!Z583-'Q2 DATA 1965-2021'!AM583</f>
        <v>1.53</v>
      </c>
      <c r="C600" s="47">
        <v>0.78</v>
      </c>
      <c r="D600" s="47">
        <v>0.01</v>
      </c>
      <c r="P600" s="45">
        <v>201211</v>
      </c>
      <c r="Q600">
        <f>'Q2 DATA 1965-2021'!AA583-'Q2 DATA 1965-2021'!AM583</f>
        <v>1.47</v>
      </c>
      <c r="R600" s="47">
        <v>0.78</v>
      </c>
      <c r="S600" s="47">
        <v>0.01</v>
      </c>
      <c r="AE600" s="45">
        <v>201211</v>
      </c>
      <c r="AF600">
        <f>'Q2 DATA 1965-2021'!AB583-'Q2 DATA 1965-2021'!AM583</f>
        <v>1.49</v>
      </c>
      <c r="AG600" s="47">
        <v>0.78</v>
      </c>
      <c r="AH600" s="47">
        <v>0.01</v>
      </c>
      <c r="AT600" s="45">
        <v>201211</v>
      </c>
      <c r="AU600">
        <f>'Q2 DATA 1965-2021'!AC583-'Q2 DATA 1965-2021'!AM583</f>
        <v>0.35</v>
      </c>
      <c r="AV600" s="47">
        <v>0.78</v>
      </c>
      <c r="AW600" s="47">
        <v>0.01</v>
      </c>
      <c r="BI600" s="45">
        <v>201211</v>
      </c>
      <c r="BJ600">
        <f>'Q2 DATA 1965-2021'!AD583-'Q2 DATA 1965-2021'!AM583</f>
        <v>-1.79</v>
      </c>
      <c r="BK600" s="47">
        <v>0.78</v>
      </c>
      <c r="BL600" s="47">
        <v>0.01</v>
      </c>
    </row>
    <row r="601" spans="1:64" x14ac:dyDescent="0.2">
      <c r="A601" s="45">
        <v>201212</v>
      </c>
      <c r="B601">
        <f>'Q2 DATA 1965-2021'!Z584-'Q2 DATA 1965-2021'!AM584</f>
        <v>2.6900000000000004</v>
      </c>
      <c r="C601" s="47">
        <v>1.18</v>
      </c>
      <c r="D601" s="47">
        <v>0.01</v>
      </c>
      <c r="P601" s="45">
        <v>201212</v>
      </c>
      <c r="Q601">
        <f>'Q2 DATA 1965-2021'!AA584-'Q2 DATA 1965-2021'!AM584</f>
        <v>-0.26</v>
      </c>
      <c r="R601" s="47">
        <v>1.18</v>
      </c>
      <c r="S601" s="47">
        <v>0.01</v>
      </c>
      <c r="AE601" s="45">
        <v>201212</v>
      </c>
      <c r="AF601">
        <f>'Q2 DATA 1965-2021'!AB584-'Q2 DATA 1965-2021'!AM584</f>
        <v>-0.39</v>
      </c>
      <c r="AG601" s="47">
        <v>1.18</v>
      </c>
      <c r="AH601" s="47">
        <v>0.01</v>
      </c>
      <c r="AT601" s="45">
        <v>201212</v>
      </c>
      <c r="AU601">
        <f>'Q2 DATA 1965-2021'!AC584-'Q2 DATA 1965-2021'!AM584</f>
        <v>1.2</v>
      </c>
      <c r="AV601" s="47">
        <v>1.18</v>
      </c>
      <c r="AW601" s="47">
        <v>0.01</v>
      </c>
      <c r="BI601" s="45">
        <v>201212</v>
      </c>
      <c r="BJ601">
        <f>'Q2 DATA 1965-2021'!AD584-'Q2 DATA 1965-2021'!AM584</f>
        <v>3.2800000000000002</v>
      </c>
      <c r="BK601" s="47">
        <v>1.18</v>
      </c>
      <c r="BL601" s="47">
        <v>0.01</v>
      </c>
    </row>
    <row r="602" spans="1:64" x14ac:dyDescent="0.2">
      <c r="A602" s="45">
        <v>201301</v>
      </c>
      <c r="B602">
        <f>'Q2 DATA 1965-2021'!Z585-'Q2 DATA 1965-2021'!AM585</f>
        <v>5.16</v>
      </c>
      <c r="C602" s="47">
        <v>5.57</v>
      </c>
      <c r="D602" s="47">
        <v>0</v>
      </c>
      <c r="P602" s="45">
        <v>201301</v>
      </c>
      <c r="Q602">
        <f>'Q2 DATA 1965-2021'!AA585-'Q2 DATA 1965-2021'!AM585</f>
        <v>6.72</v>
      </c>
      <c r="R602" s="47">
        <v>5.57</v>
      </c>
      <c r="S602" s="47">
        <v>0</v>
      </c>
      <c r="AE602" s="45">
        <v>201301</v>
      </c>
      <c r="AF602">
        <f>'Q2 DATA 1965-2021'!AB585-'Q2 DATA 1965-2021'!AM585</f>
        <v>3.25</v>
      </c>
      <c r="AG602" s="47">
        <v>5.57</v>
      </c>
      <c r="AH602" s="47">
        <v>0</v>
      </c>
      <c r="AT602" s="45">
        <v>201301</v>
      </c>
      <c r="AU602">
        <f>'Q2 DATA 1965-2021'!AC585-'Q2 DATA 1965-2021'!AM585</f>
        <v>6.62</v>
      </c>
      <c r="AV602" s="47">
        <v>5.57</v>
      </c>
      <c r="AW602" s="47">
        <v>0</v>
      </c>
      <c r="BI602" s="45">
        <v>201301</v>
      </c>
      <c r="BJ602">
        <f>'Q2 DATA 1965-2021'!AD585-'Q2 DATA 1965-2021'!AM585</f>
        <v>5.9</v>
      </c>
      <c r="BK602" s="47">
        <v>5.57</v>
      </c>
      <c r="BL602" s="47">
        <v>0</v>
      </c>
    </row>
    <row r="603" spans="1:64" x14ac:dyDescent="0.2">
      <c r="A603" s="45">
        <v>201302</v>
      </c>
      <c r="B603">
        <f>'Q2 DATA 1965-2021'!Z586-'Q2 DATA 1965-2021'!AM586</f>
        <v>0.55000000000000004</v>
      </c>
      <c r="C603" s="47">
        <v>1.29</v>
      </c>
      <c r="D603" s="47">
        <v>0</v>
      </c>
      <c r="P603" s="45">
        <v>201302</v>
      </c>
      <c r="Q603">
        <f>'Q2 DATA 1965-2021'!AA586-'Q2 DATA 1965-2021'!AM586</f>
        <v>2.09</v>
      </c>
      <c r="R603" s="47">
        <v>1.29</v>
      </c>
      <c r="S603" s="47">
        <v>0</v>
      </c>
      <c r="AE603" s="45">
        <v>201302</v>
      </c>
      <c r="AF603">
        <f>'Q2 DATA 1965-2021'!AB586-'Q2 DATA 1965-2021'!AM586</f>
        <v>1.28</v>
      </c>
      <c r="AG603" s="47">
        <v>1.29</v>
      </c>
      <c r="AH603" s="47">
        <v>0</v>
      </c>
      <c r="AT603" s="45">
        <v>201302</v>
      </c>
      <c r="AU603">
        <f>'Q2 DATA 1965-2021'!AC586-'Q2 DATA 1965-2021'!AM586</f>
        <v>1.38</v>
      </c>
      <c r="AV603" s="47">
        <v>1.29</v>
      </c>
      <c r="AW603" s="47">
        <v>0</v>
      </c>
      <c r="BI603" s="45">
        <v>201302</v>
      </c>
      <c r="BJ603">
        <f>'Q2 DATA 1965-2021'!AD586-'Q2 DATA 1965-2021'!AM586</f>
        <v>1.0900000000000001</v>
      </c>
      <c r="BK603" s="47">
        <v>1.29</v>
      </c>
      <c r="BL603" s="47">
        <v>0</v>
      </c>
    </row>
    <row r="604" spans="1:64" x14ac:dyDescent="0.2">
      <c r="A604" s="45">
        <v>201303</v>
      </c>
      <c r="B604">
        <f>'Q2 DATA 1965-2021'!Z587-'Q2 DATA 1965-2021'!AM587</f>
        <v>4.04</v>
      </c>
      <c r="C604" s="47">
        <v>4.03</v>
      </c>
      <c r="D604" s="47">
        <v>0</v>
      </c>
      <c r="P604" s="45">
        <v>201303</v>
      </c>
      <c r="Q604">
        <f>'Q2 DATA 1965-2021'!AA587-'Q2 DATA 1965-2021'!AM587</f>
        <v>4.42</v>
      </c>
      <c r="R604" s="47">
        <v>4.03</v>
      </c>
      <c r="S604" s="47">
        <v>0</v>
      </c>
      <c r="AE604" s="45">
        <v>201303</v>
      </c>
      <c r="AF604">
        <f>'Q2 DATA 1965-2021'!AB587-'Q2 DATA 1965-2021'!AM587</f>
        <v>3.55</v>
      </c>
      <c r="AG604" s="47">
        <v>4.03</v>
      </c>
      <c r="AH604" s="47">
        <v>0</v>
      </c>
      <c r="AT604" s="45">
        <v>201303</v>
      </c>
      <c r="AU604">
        <f>'Q2 DATA 1965-2021'!AC587-'Q2 DATA 1965-2021'!AM587</f>
        <v>4.42</v>
      </c>
      <c r="AV604" s="47">
        <v>4.03</v>
      </c>
      <c r="AW604" s="47">
        <v>0</v>
      </c>
      <c r="BI604" s="45">
        <v>201303</v>
      </c>
      <c r="BJ604">
        <f>'Q2 DATA 1965-2021'!AD587-'Q2 DATA 1965-2021'!AM587</f>
        <v>3.37</v>
      </c>
      <c r="BK604" s="47">
        <v>4.03</v>
      </c>
      <c r="BL604" s="47">
        <v>0</v>
      </c>
    </row>
    <row r="605" spans="1:64" x14ac:dyDescent="0.2">
      <c r="A605" s="45">
        <v>201304</v>
      </c>
      <c r="B605">
        <f>'Q2 DATA 1965-2021'!Z588-'Q2 DATA 1965-2021'!AM588</f>
        <v>0.87</v>
      </c>
      <c r="C605" s="47">
        <v>1.55</v>
      </c>
      <c r="D605" s="47">
        <v>0</v>
      </c>
      <c r="P605" s="45">
        <v>201304</v>
      </c>
      <c r="Q605">
        <f>'Q2 DATA 1965-2021'!AA588-'Q2 DATA 1965-2021'!AM588</f>
        <v>2.08</v>
      </c>
      <c r="R605" s="47">
        <v>1.55</v>
      </c>
      <c r="S605" s="47">
        <v>0</v>
      </c>
      <c r="AE605" s="45">
        <v>201304</v>
      </c>
      <c r="AF605">
        <f>'Q2 DATA 1965-2021'!AB588-'Q2 DATA 1965-2021'!AM588</f>
        <v>0.96</v>
      </c>
      <c r="AG605" s="47">
        <v>1.55</v>
      </c>
      <c r="AH605" s="47">
        <v>0</v>
      </c>
      <c r="AT605" s="45">
        <v>201304</v>
      </c>
      <c r="AU605">
        <f>'Q2 DATA 1965-2021'!AC588-'Q2 DATA 1965-2021'!AM588</f>
        <v>1.07</v>
      </c>
      <c r="AV605" s="47">
        <v>1.55</v>
      </c>
      <c r="AW605" s="47">
        <v>0</v>
      </c>
      <c r="BI605" s="45">
        <v>201304</v>
      </c>
      <c r="BJ605">
        <f>'Q2 DATA 1965-2021'!AD588-'Q2 DATA 1965-2021'!AM588</f>
        <v>2.61</v>
      </c>
      <c r="BK605" s="47">
        <v>1.55</v>
      </c>
      <c r="BL605" s="47">
        <v>0</v>
      </c>
    </row>
    <row r="606" spans="1:64" x14ac:dyDescent="0.2">
      <c r="A606" s="45">
        <v>201305</v>
      </c>
      <c r="B606">
        <f>'Q2 DATA 1965-2021'!Z589-'Q2 DATA 1965-2021'!AM589</f>
        <v>1.08</v>
      </c>
      <c r="C606" s="47">
        <v>2.8</v>
      </c>
      <c r="D606" s="47">
        <v>0</v>
      </c>
      <c r="P606" s="45">
        <v>201305</v>
      </c>
      <c r="Q606">
        <f>'Q2 DATA 1965-2021'!AA589-'Q2 DATA 1965-2021'!AM589</f>
        <v>1.1299999999999999</v>
      </c>
      <c r="R606" s="47">
        <v>2.8</v>
      </c>
      <c r="S606" s="47">
        <v>0</v>
      </c>
      <c r="AE606" s="45">
        <v>201305</v>
      </c>
      <c r="AF606">
        <f>'Q2 DATA 1965-2021'!AB589-'Q2 DATA 1965-2021'!AM589</f>
        <v>2.44</v>
      </c>
      <c r="AG606" s="47">
        <v>2.8</v>
      </c>
      <c r="AH606" s="47">
        <v>0</v>
      </c>
      <c r="AT606" s="45">
        <v>201305</v>
      </c>
      <c r="AU606">
        <f>'Q2 DATA 1965-2021'!AC589-'Q2 DATA 1965-2021'!AM589</f>
        <v>2.37</v>
      </c>
      <c r="AV606" s="47">
        <v>2.8</v>
      </c>
      <c r="AW606" s="47">
        <v>0</v>
      </c>
      <c r="BI606" s="45">
        <v>201305</v>
      </c>
      <c r="BJ606">
        <f>'Q2 DATA 1965-2021'!AD589-'Q2 DATA 1965-2021'!AM589</f>
        <v>6.19</v>
      </c>
      <c r="BK606" s="47">
        <v>2.8</v>
      </c>
      <c r="BL606" s="47">
        <v>0</v>
      </c>
    </row>
    <row r="607" spans="1:64" x14ac:dyDescent="0.2">
      <c r="A607" s="45">
        <v>201306</v>
      </c>
      <c r="B607">
        <f>'Q2 DATA 1965-2021'!Z590-'Q2 DATA 1965-2021'!AM590</f>
        <v>-0.51</v>
      </c>
      <c r="C607" s="47">
        <v>-1.2</v>
      </c>
      <c r="D607" s="47">
        <v>0</v>
      </c>
      <c r="P607" s="45">
        <v>201306</v>
      </c>
      <c r="Q607">
        <f>'Q2 DATA 1965-2021'!AA590-'Q2 DATA 1965-2021'!AM590</f>
        <v>-0.48</v>
      </c>
      <c r="R607" s="47">
        <v>-1.2</v>
      </c>
      <c r="S607" s="47">
        <v>0</v>
      </c>
      <c r="AE607" s="45">
        <v>201306</v>
      </c>
      <c r="AF607">
        <f>'Q2 DATA 1965-2021'!AB590-'Q2 DATA 1965-2021'!AM590</f>
        <v>-2.2999999999999998</v>
      </c>
      <c r="AG607" s="47">
        <v>-1.2</v>
      </c>
      <c r="AH607" s="47">
        <v>0</v>
      </c>
      <c r="AT607" s="45">
        <v>201306</v>
      </c>
      <c r="AU607">
        <f>'Q2 DATA 1965-2021'!AC590-'Q2 DATA 1965-2021'!AM590</f>
        <v>-1.36</v>
      </c>
      <c r="AV607" s="47">
        <v>-1.2</v>
      </c>
      <c r="AW607" s="47">
        <v>0</v>
      </c>
      <c r="BI607" s="45">
        <v>201306</v>
      </c>
      <c r="BJ607">
        <f>'Q2 DATA 1965-2021'!AD590-'Q2 DATA 1965-2021'!AM590</f>
        <v>-1.43</v>
      </c>
      <c r="BK607" s="47">
        <v>-1.2</v>
      </c>
      <c r="BL607" s="47">
        <v>0</v>
      </c>
    </row>
    <row r="608" spans="1:64" x14ac:dyDescent="0.2">
      <c r="A608" s="45">
        <v>201307</v>
      </c>
      <c r="B608">
        <f>'Q2 DATA 1965-2021'!Z591-'Q2 DATA 1965-2021'!AM591</f>
        <v>6.13</v>
      </c>
      <c r="C608" s="47">
        <v>5.65</v>
      </c>
      <c r="D608" s="47">
        <v>0</v>
      </c>
      <c r="P608" s="45">
        <v>201307</v>
      </c>
      <c r="Q608">
        <f>'Q2 DATA 1965-2021'!AA591-'Q2 DATA 1965-2021'!AM591</f>
        <v>5.68</v>
      </c>
      <c r="R608" s="47">
        <v>5.65</v>
      </c>
      <c r="S608" s="47">
        <v>0</v>
      </c>
      <c r="AE608" s="45">
        <v>201307</v>
      </c>
      <c r="AF608">
        <f>'Q2 DATA 1965-2021'!AB591-'Q2 DATA 1965-2021'!AM591</f>
        <v>5.0199999999999996</v>
      </c>
      <c r="AG608" s="47">
        <v>5.65</v>
      </c>
      <c r="AH608" s="47">
        <v>0</v>
      </c>
      <c r="AT608" s="45">
        <v>201307</v>
      </c>
      <c r="AU608">
        <f>'Q2 DATA 1965-2021'!AC591-'Q2 DATA 1965-2021'!AM591</f>
        <v>4.9800000000000004</v>
      </c>
      <c r="AV608" s="47">
        <v>5.65</v>
      </c>
      <c r="AW608" s="47">
        <v>0</v>
      </c>
      <c r="BI608" s="45">
        <v>201307</v>
      </c>
      <c r="BJ608">
        <f>'Q2 DATA 1965-2021'!AD591-'Q2 DATA 1965-2021'!AM591</f>
        <v>5.74</v>
      </c>
      <c r="BK608" s="47">
        <v>5.65</v>
      </c>
      <c r="BL608" s="47">
        <v>0</v>
      </c>
    </row>
    <row r="609" spans="1:64" x14ac:dyDescent="0.2">
      <c r="A609" s="45">
        <v>201308</v>
      </c>
      <c r="B609">
        <f>'Q2 DATA 1965-2021'!Z592-'Q2 DATA 1965-2021'!AM592</f>
        <v>-1.59</v>
      </c>
      <c r="C609" s="47">
        <v>-2.71</v>
      </c>
      <c r="D609" s="47">
        <v>0</v>
      </c>
      <c r="P609" s="45">
        <v>201308</v>
      </c>
      <c r="Q609">
        <f>'Q2 DATA 1965-2021'!AA592-'Q2 DATA 1965-2021'!AM592</f>
        <v>-2.2799999999999998</v>
      </c>
      <c r="R609" s="47">
        <v>-2.71</v>
      </c>
      <c r="S609" s="47">
        <v>0</v>
      </c>
      <c r="AE609" s="45">
        <v>201308</v>
      </c>
      <c r="AF609">
        <f>'Q2 DATA 1965-2021'!AB592-'Q2 DATA 1965-2021'!AM592</f>
        <v>-4.0199999999999996</v>
      </c>
      <c r="AG609" s="47">
        <v>-2.71</v>
      </c>
      <c r="AH609" s="47">
        <v>0</v>
      </c>
      <c r="AT609" s="45">
        <v>201308</v>
      </c>
      <c r="AU609">
        <f>'Q2 DATA 1965-2021'!AC592-'Q2 DATA 1965-2021'!AM592</f>
        <v>-1.1499999999999999</v>
      </c>
      <c r="AV609" s="47">
        <v>-2.71</v>
      </c>
      <c r="AW609" s="47">
        <v>0</v>
      </c>
      <c r="BI609" s="45">
        <v>201308</v>
      </c>
      <c r="BJ609">
        <f>'Q2 DATA 1965-2021'!AD592-'Q2 DATA 1965-2021'!AM592</f>
        <v>-3.96</v>
      </c>
      <c r="BK609" s="47">
        <v>-2.71</v>
      </c>
      <c r="BL609" s="47">
        <v>0</v>
      </c>
    </row>
    <row r="610" spans="1:64" x14ac:dyDescent="0.2">
      <c r="A610" s="45">
        <v>201309</v>
      </c>
      <c r="B610">
        <f>'Q2 DATA 1965-2021'!Z593-'Q2 DATA 1965-2021'!AM593</f>
        <v>4.88</v>
      </c>
      <c r="C610" s="47">
        <v>3.77</v>
      </c>
      <c r="D610" s="47">
        <v>0</v>
      </c>
      <c r="P610" s="45">
        <v>201309</v>
      </c>
      <c r="Q610">
        <f>'Q2 DATA 1965-2021'!AA593-'Q2 DATA 1965-2021'!AM593</f>
        <v>4.32</v>
      </c>
      <c r="R610" s="47">
        <v>3.77</v>
      </c>
      <c r="S610" s="47">
        <v>0</v>
      </c>
      <c r="AE610" s="45">
        <v>201309</v>
      </c>
      <c r="AF610">
        <f>'Q2 DATA 1965-2021'!AB593-'Q2 DATA 1965-2021'!AM593</f>
        <v>3.42</v>
      </c>
      <c r="AG610" s="47">
        <v>3.77</v>
      </c>
      <c r="AH610" s="47">
        <v>0</v>
      </c>
      <c r="AT610" s="45">
        <v>201309</v>
      </c>
      <c r="AU610">
        <f>'Q2 DATA 1965-2021'!AC593-'Q2 DATA 1965-2021'!AM593</f>
        <v>2.54</v>
      </c>
      <c r="AV610" s="47">
        <v>3.77</v>
      </c>
      <c r="AW610" s="47">
        <v>0</v>
      </c>
      <c r="BI610" s="45">
        <v>201309</v>
      </c>
      <c r="BJ610">
        <f>'Q2 DATA 1965-2021'!AD593-'Q2 DATA 1965-2021'!AM593</f>
        <v>2.83</v>
      </c>
      <c r="BK610" s="47">
        <v>3.77</v>
      </c>
      <c r="BL610" s="47">
        <v>0</v>
      </c>
    </row>
    <row r="611" spans="1:64" x14ac:dyDescent="0.2">
      <c r="A611" s="45">
        <v>201310</v>
      </c>
      <c r="B611">
        <f>'Q2 DATA 1965-2021'!Z594-'Q2 DATA 1965-2021'!AM594</f>
        <v>3.34</v>
      </c>
      <c r="C611" s="47">
        <v>4.18</v>
      </c>
      <c r="D611" s="47">
        <v>0</v>
      </c>
      <c r="P611" s="45">
        <v>201310</v>
      </c>
      <c r="Q611">
        <f>'Q2 DATA 1965-2021'!AA594-'Q2 DATA 1965-2021'!AM594</f>
        <v>3.96</v>
      </c>
      <c r="R611" s="47">
        <v>4.18</v>
      </c>
      <c r="S611" s="47">
        <v>0</v>
      </c>
      <c r="AE611" s="45">
        <v>201310</v>
      </c>
      <c r="AF611">
        <f>'Q2 DATA 1965-2021'!AB594-'Q2 DATA 1965-2021'!AM594</f>
        <v>5.1100000000000003</v>
      </c>
      <c r="AG611" s="47">
        <v>4.18</v>
      </c>
      <c r="AH611" s="47">
        <v>0</v>
      </c>
      <c r="AT611" s="45">
        <v>201310</v>
      </c>
      <c r="AU611">
        <f>'Q2 DATA 1965-2021'!AC594-'Q2 DATA 1965-2021'!AM594</f>
        <v>4.7</v>
      </c>
      <c r="AV611" s="47">
        <v>4.18</v>
      </c>
      <c r="AW611" s="47">
        <v>0</v>
      </c>
      <c r="BI611" s="45">
        <v>201310</v>
      </c>
      <c r="BJ611">
        <f>'Q2 DATA 1965-2021'!AD594-'Q2 DATA 1965-2021'!AM594</f>
        <v>3.65</v>
      </c>
      <c r="BK611" s="47">
        <v>4.18</v>
      </c>
      <c r="BL611" s="47">
        <v>0</v>
      </c>
    </row>
    <row r="612" spans="1:64" x14ac:dyDescent="0.2">
      <c r="A612" s="45">
        <v>201311</v>
      </c>
      <c r="B612">
        <f>'Q2 DATA 1965-2021'!Z595-'Q2 DATA 1965-2021'!AM595</f>
        <v>1.23</v>
      </c>
      <c r="C612" s="47">
        <v>3.13</v>
      </c>
      <c r="D612" s="47">
        <v>0</v>
      </c>
      <c r="P612" s="45">
        <v>201311</v>
      </c>
      <c r="Q612">
        <f>'Q2 DATA 1965-2021'!AA595-'Q2 DATA 1965-2021'!AM595</f>
        <v>3.43</v>
      </c>
      <c r="R612" s="47">
        <v>3.13</v>
      </c>
      <c r="S612" s="47">
        <v>0</v>
      </c>
      <c r="AE612" s="45">
        <v>201311</v>
      </c>
      <c r="AF612">
        <f>'Q2 DATA 1965-2021'!AB595-'Q2 DATA 1965-2021'!AM595</f>
        <v>2.5099999999999998</v>
      </c>
      <c r="AG612" s="47">
        <v>3.13</v>
      </c>
      <c r="AH612" s="47">
        <v>0</v>
      </c>
      <c r="AT612" s="45">
        <v>201311</v>
      </c>
      <c r="AU612">
        <f>'Q2 DATA 1965-2021'!AC595-'Q2 DATA 1965-2021'!AM595</f>
        <v>3.83</v>
      </c>
      <c r="AV612" s="47">
        <v>3.13</v>
      </c>
      <c r="AW612" s="47">
        <v>0</v>
      </c>
      <c r="BI612" s="45">
        <v>201311</v>
      </c>
      <c r="BJ612">
        <f>'Q2 DATA 1965-2021'!AD595-'Q2 DATA 1965-2021'!AM595</f>
        <v>4.28</v>
      </c>
      <c r="BK612" s="47">
        <v>3.13</v>
      </c>
      <c r="BL612" s="47">
        <v>0</v>
      </c>
    </row>
    <row r="613" spans="1:64" x14ac:dyDescent="0.2">
      <c r="A613" s="45">
        <v>201312</v>
      </c>
      <c r="B613">
        <f>'Q2 DATA 1965-2021'!Z596-'Q2 DATA 1965-2021'!AM596</f>
        <v>3.34</v>
      </c>
      <c r="C613" s="47">
        <v>2.81</v>
      </c>
      <c r="D613" s="47">
        <v>0</v>
      </c>
      <c r="P613" s="45">
        <v>201312</v>
      </c>
      <c r="Q613">
        <f>'Q2 DATA 1965-2021'!AA596-'Q2 DATA 1965-2021'!AM596</f>
        <v>1.9</v>
      </c>
      <c r="R613" s="47">
        <v>2.81</v>
      </c>
      <c r="S613" s="47">
        <v>0</v>
      </c>
      <c r="AE613" s="45">
        <v>201312</v>
      </c>
      <c r="AF613">
        <f>'Q2 DATA 1965-2021'!AB596-'Q2 DATA 1965-2021'!AM596</f>
        <v>2.58</v>
      </c>
      <c r="AG613" s="47">
        <v>2.81</v>
      </c>
      <c r="AH613" s="47">
        <v>0</v>
      </c>
      <c r="AT613" s="45">
        <v>201312</v>
      </c>
      <c r="AU613">
        <f>'Q2 DATA 1965-2021'!AC596-'Q2 DATA 1965-2021'!AM596</f>
        <v>1.76</v>
      </c>
      <c r="AV613" s="47">
        <v>2.81</v>
      </c>
      <c r="AW613" s="47">
        <v>0</v>
      </c>
      <c r="BI613" s="45">
        <v>201312</v>
      </c>
      <c r="BJ613">
        <f>'Q2 DATA 1965-2021'!AD596-'Q2 DATA 1965-2021'!AM596</f>
        <v>3.82</v>
      </c>
      <c r="BK613" s="47">
        <v>2.81</v>
      </c>
      <c r="BL613" s="47">
        <v>0</v>
      </c>
    </row>
    <row r="614" spans="1:64" x14ac:dyDescent="0.2">
      <c r="A614" s="45">
        <v>201401</v>
      </c>
      <c r="B614">
        <f>'Q2 DATA 1965-2021'!Z597-'Q2 DATA 1965-2021'!AM597</f>
        <v>-1.43</v>
      </c>
      <c r="C614" s="47">
        <v>-3.32</v>
      </c>
      <c r="D614" s="47">
        <v>0</v>
      </c>
      <c r="P614" s="45">
        <v>201401</v>
      </c>
      <c r="Q614">
        <f>'Q2 DATA 1965-2021'!AA597-'Q2 DATA 1965-2021'!AM597</f>
        <v>-2.78</v>
      </c>
      <c r="R614" s="47">
        <v>-3.32</v>
      </c>
      <c r="S614" s="47">
        <v>0</v>
      </c>
      <c r="AE614" s="45">
        <v>201401</v>
      </c>
      <c r="AF614">
        <f>'Q2 DATA 1965-2021'!AB597-'Q2 DATA 1965-2021'!AM597</f>
        <v>-3.38</v>
      </c>
      <c r="AG614" s="47">
        <v>-3.32</v>
      </c>
      <c r="AH614" s="47">
        <v>0</v>
      </c>
      <c r="AT614" s="45">
        <v>201401</v>
      </c>
      <c r="AU614">
        <f>'Q2 DATA 1965-2021'!AC597-'Q2 DATA 1965-2021'!AM597</f>
        <v>-5.27</v>
      </c>
      <c r="AV614" s="47">
        <v>-3.32</v>
      </c>
      <c r="AW614" s="47">
        <v>0</v>
      </c>
      <c r="BI614" s="45">
        <v>201401</v>
      </c>
      <c r="BJ614">
        <f>'Q2 DATA 1965-2021'!AD597-'Q2 DATA 1965-2021'!AM597</f>
        <v>-4.9400000000000004</v>
      </c>
      <c r="BK614" s="47">
        <v>-3.32</v>
      </c>
      <c r="BL614" s="47">
        <v>0</v>
      </c>
    </row>
    <row r="615" spans="1:64" x14ac:dyDescent="0.2">
      <c r="A615" s="45">
        <v>201402</v>
      </c>
      <c r="B615">
        <f>'Q2 DATA 1965-2021'!Z598-'Q2 DATA 1965-2021'!AM598</f>
        <v>3.89</v>
      </c>
      <c r="C615" s="47">
        <v>4.6500000000000004</v>
      </c>
      <c r="D615" s="47">
        <v>0</v>
      </c>
      <c r="P615" s="45">
        <v>201402</v>
      </c>
      <c r="Q615">
        <f>'Q2 DATA 1965-2021'!AA598-'Q2 DATA 1965-2021'!AM598</f>
        <v>5.34</v>
      </c>
      <c r="R615" s="47">
        <v>4.6500000000000004</v>
      </c>
      <c r="S615" s="47">
        <v>0</v>
      </c>
      <c r="AE615" s="45">
        <v>201402</v>
      </c>
      <c r="AF615">
        <f>'Q2 DATA 1965-2021'!AB598-'Q2 DATA 1965-2021'!AM598</f>
        <v>4.4800000000000004</v>
      </c>
      <c r="AG615" s="47">
        <v>4.6500000000000004</v>
      </c>
      <c r="AH615" s="47">
        <v>0</v>
      </c>
      <c r="AT615" s="45">
        <v>201402</v>
      </c>
      <c r="AU615">
        <f>'Q2 DATA 1965-2021'!AC598-'Q2 DATA 1965-2021'!AM598</f>
        <v>4.6900000000000004</v>
      </c>
      <c r="AV615" s="47">
        <v>4.6500000000000004</v>
      </c>
      <c r="AW615" s="47">
        <v>0</v>
      </c>
      <c r="BI615" s="45">
        <v>201402</v>
      </c>
      <c r="BJ615">
        <f>'Q2 DATA 1965-2021'!AD598-'Q2 DATA 1965-2021'!AM598</f>
        <v>4.4400000000000004</v>
      </c>
      <c r="BK615" s="47">
        <v>4.6500000000000004</v>
      </c>
      <c r="BL615" s="47">
        <v>0</v>
      </c>
    </row>
    <row r="616" spans="1:64" x14ac:dyDescent="0.2">
      <c r="A616" s="45">
        <v>201403</v>
      </c>
      <c r="B616">
        <f>'Q2 DATA 1965-2021'!Z599-'Q2 DATA 1965-2021'!AM599</f>
        <v>-1.07</v>
      </c>
      <c r="C616" s="47">
        <v>0.43</v>
      </c>
      <c r="D616" s="47">
        <v>0</v>
      </c>
      <c r="P616" s="45">
        <v>201403</v>
      </c>
      <c r="Q616">
        <f>'Q2 DATA 1965-2021'!AA599-'Q2 DATA 1965-2021'!AM599</f>
        <v>-0.76</v>
      </c>
      <c r="R616" s="47">
        <v>0.43</v>
      </c>
      <c r="S616" s="47">
        <v>0</v>
      </c>
      <c r="AE616" s="45">
        <v>201403</v>
      </c>
      <c r="AF616">
        <f>'Q2 DATA 1965-2021'!AB599-'Q2 DATA 1965-2021'!AM599</f>
        <v>0.93</v>
      </c>
      <c r="AG616" s="47">
        <v>0.43</v>
      </c>
      <c r="AH616" s="47">
        <v>0</v>
      </c>
      <c r="AT616" s="45">
        <v>201403</v>
      </c>
      <c r="AU616">
        <f>'Q2 DATA 1965-2021'!AC599-'Q2 DATA 1965-2021'!AM599</f>
        <v>2.2000000000000002</v>
      </c>
      <c r="AV616" s="47">
        <v>0.43</v>
      </c>
      <c r="AW616" s="47">
        <v>0</v>
      </c>
      <c r="BI616" s="45">
        <v>201403</v>
      </c>
      <c r="BJ616">
        <f>'Q2 DATA 1965-2021'!AD599-'Q2 DATA 1965-2021'!AM599</f>
        <v>2.92</v>
      </c>
      <c r="BK616" s="47">
        <v>0.43</v>
      </c>
      <c r="BL616" s="47">
        <v>0</v>
      </c>
    </row>
    <row r="617" spans="1:64" x14ac:dyDescent="0.2">
      <c r="A617" s="45">
        <v>201404</v>
      </c>
      <c r="B617">
        <f>'Q2 DATA 1965-2021'!Z600-'Q2 DATA 1965-2021'!AM600</f>
        <v>-1.98</v>
      </c>
      <c r="C617" s="47">
        <v>-0.19</v>
      </c>
      <c r="D617" s="47">
        <v>0</v>
      </c>
      <c r="P617" s="45">
        <v>201404</v>
      </c>
      <c r="Q617">
        <f>'Q2 DATA 1965-2021'!AA600-'Q2 DATA 1965-2021'!AM600</f>
        <v>0.1</v>
      </c>
      <c r="R617" s="47">
        <v>-0.19</v>
      </c>
      <c r="S617" s="47">
        <v>0</v>
      </c>
      <c r="AE617" s="45">
        <v>201404</v>
      </c>
      <c r="AF617">
        <f>'Q2 DATA 1965-2021'!AB600-'Q2 DATA 1965-2021'!AM600</f>
        <v>0.63</v>
      </c>
      <c r="AG617" s="47">
        <v>-0.19</v>
      </c>
      <c r="AH617" s="47">
        <v>0</v>
      </c>
      <c r="AT617" s="45">
        <v>201404</v>
      </c>
      <c r="AU617">
        <f>'Q2 DATA 1965-2021'!AC600-'Q2 DATA 1965-2021'!AM600</f>
        <v>1.93</v>
      </c>
      <c r="AV617" s="47">
        <v>-0.19</v>
      </c>
      <c r="AW617" s="47">
        <v>0</v>
      </c>
      <c r="BI617" s="45">
        <v>201404</v>
      </c>
      <c r="BJ617">
        <f>'Q2 DATA 1965-2021'!AD600-'Q2 DATA 1965-2021'!AM600</f>
        <v>0.36</v>
      </c>
      <c r="BK617" s="47">
        <v>-0.19</v>
      </c>
      <c r="BL617" s="47">
        <v>0</v>
      </c>
    </row>
    <row r="618" spans="1:64" x14ac:dyDescent="0.2">
      <c r="A618" s="45">
        <v>201405</v>
      </c>
      <c r="B618">
        <f>'Q2 DATA 1965-2021'!Z601-'Q2 DATA 1965-2021'!AM601</f>
        <v>2.7</v>
      </c>
      <c r="C618" s="47">
        <v>2.06</v>
      </c>
      <c r="D618" s="47">
        <v>0</v>
      </c>
      <c r="P618" s="45">
        <v>201405</v>
      </c>
      <c r="Q618">
        <f>'Q2 DATA 1965-2021'!AA601-'Q2 DATA 1965-2021'!AM601</f>
        <v>1.37</v>
      </c>
      <c r="R618" s="47">
        <v>2.06</v>
      </c>
      <c r="S618" s="47">
        <v>0</v>
      </c>
      <c r="AE618" s="45">
        <v>201405</v>
      </c>
      <c r="AF618">
        <f>'Q2 DATA 1965-2021'!AB601-'Q2 DATA 1965-2021'!AM601</f>
        <v>2.4</v>
      </c>
      <c r="AG618" s="47">
        <v>2.06</v>
      </c>
      <c r="AH618" s="47">
        <v>0</v>
      </c>
      <c r="AT618" s="45">
        <v>201405</v>
      </c>
      <c r="AU618">
        <f>'Q2 DATA 1965-2021'!AC601-'Q2 DATA 1965-2021'!AM601</f>
        <v>2.2000000000000002</v>
      </c>
      <c r="AV618" s="47">
        <v>2.06</v>
      </c>
      <c r="AW618" s="47">
        <v>0</v>
      </c>
      <c r="BI618" s="45">
        <v>201405</v>
      </c>
      <c r="BJ618">
        <f>'Q2 DATA 1965-2021'!AD601-'Q2 DATA 1965-2021'!AM601</f>
        <v>1.53</v>
      </c>
      <c r="BK618" s="47">
        <v>2.06</v>
      </c>
      <c r="BL618" s="47">
        <v>0</v>
      </c>
    </row>
    <row r="619" spans="1:64" x14ac:dyDescent="0.2">
      <c r="A619" s="45">
        <v>201406</v>
      </c>
      <c r="B619">
        <f>'Q2 DATA 1965-2021'!Z602-'Q2 DATA 1965-2021'!AM602</f>
        <v>3.08</v>
      </c>
      <c r="C619" s="47">
        <v>2.61</v>
      </c>
      <c r="D619" s="47">
        <v>0</v>
      </c>
      <c r="P619" s="45">
        <v>201406</v>
      </c>
      <c r="Q619">
        <f>'Q2 DATA 1965-2021'!AA602-'Q2 DATA 1965-2021'!AM602</f>
        <v>1.68</v>
      </c>
      <c r="R619" s="47">
        <v>2.61</v>
      </c>
      <c r="S619" s="47">
        <v>0</v>
      </c>
      <c r="AE619" s="45">
        <v>201406</v>
      </c>
      <c r="AF619">
        <f>'Q2 DATA 1965-2021'!AB602-'Q2 DATA 1965-2021'!AM602</f>
        <v>1.26</v>
      </c>
      <c r="AG619" s="47">
        <v>2.61</v>
      </c>
      <c r="AH619" s="47">
        <v>0</v>
      </c>
      <c r="AT619" s="45">
        <v>201406</v>
      </c>
      <c r="AU619">
        <f>'Q2 DATA 1965-2021'!AC602-'Q2 DATA 1965-2021'!AM602</f>
        <v>2.2799999999999998</v>
      </c>
      <c r="AV619" s="47">
        <v>2.61</v>
      </c>
      <c r="AW619" s="47">
        <v>0</v>
      </c>
      <c r="BI619" s="45">
        <v>201406</v>
      </c>
      <c r="BJ619">
        <f>'Q2 DATA 1965-2021'!AD602-'Q2 DATA 1965-2021'!AM602</f>
        <v>3.31</v>
      </c>
      <c r="BK619" s="47">
        <v>2.61</v>
      </c>
      <c r="BL619" s="47">
        <v>0</v>
      </c>
    </row>
    <row r="620" spans="1:64" x14ac:dyDescent="0.2">
      <c r="A620" s="45">
        <v>201407</v>
      </c>
      <c r="B620">
        <f>'Q2 DATA 1965-2021'!Z603-'Q2 DATA 1965-2021'!AM603</f>
        <v>-1.1200000000000001</v>
      </c>
      <c r="C620" s="47">
        <v>-2.04</v>
      </c>
      <c r="D620" s="47">
        <v>0</v>
      </c>
      <c r="P620" s="45">
        <v>201407</v>
      </c>
      <c r="Q620">
        <f>'Q2 DATA 1965-2021'!AA603-'Q2 DATA 1965-2021'!AM603</f>
        <v>-2.41</v>
      </c>
      <c r="R620" s="47">
        <v>-2.04</v>
      </c>
      <c r="S620" s="47">
        <v>0</v>
      </c>
      <c r="AE620" s="45">
        <v>201407</v>
      </c>
      <c r="AF620">
        <f>'Q2 DATA 1965-2021'!AB603-'Q2 DATA 1965-2021'!AM603</f>
        <v>-3.36</v>
      </c>
      <c r="AG620" s="47">
        <v>-2.04</v>
      </c>
      <c r="AH620" s="47">
        <v>0</v>
      </c>
      <c r="AT620" s="45">
        <v>201407</v>
      </c>
      <c r="AU620">
        <f>'Q2 DATA 1965-2021'!AC603-'Q2 DATA 1965-2021'!AM603</f>
        <v>-1.69</v>
      </c>
      <c r="AV620" s="47">
        <v>-2.04</v>
      </c>
      <c r="AW620" s="47">
        <v>0</v>
      </c>
      <c r="BI620" s="45">
        <v>201407</v>
      </c>
      <c r="BJ620">
        <f>'Q2 DATA 1965-2021'!AD603-'Q2 DATA 1965-2021'!AM603</f>
        <v>-0.48</v>
      </c>
      <c r="BK620" s="47">
        <v>-2.04</v>
      </c>
      <c r="BL620" s="47">
        <v>0</v>
      </c>
    </row>
    <row r="621" spans="1:64" x14ac:dyDescent="0.2">
      <c r="A621" s="45">
        <v>201408</v>
      </c>
      <c r="B621">
        <f>'Q2 DATA 1965-2021'!Z604-'Q2 DATA 1965-2021'!AM604</f>
        <v>5.7</v>
      </c>
      <c r="C621" s="47">
        <v>4.24</v>
      </c>
      <c r="D621" s="47">
        <v>0</v>
      </c>
      <c r="P621" s="45">
        <v>201408</v>
      </c>
      <c r="Q621">
        <f>'Q2 DATA 1965-2021'!AA604-'Q2 DATA 1965-2021'!AM604</f>
        <v>3.63</v>
      </c>
      <c r="R621" s="47">
        <v>4.24</v>
      </c>
      <c r="S621" s="47">
        <v>0</v>
      </c>
      <c r="AE621" s="45">
        <v>201408</v>
      </c>
      <c r="AF621">
        <f>'Q2 DATA 1965-2021'!AB604-'Q2 DATA 1965-2021'!AM604</f>
        <v>4.04</v>
      </c>
      <c r="AG621" s="47">
        <v>4.24</v>
      </c>
      <c r="AH621" s="47">
        <v>0</v>
      </c>
      <c r="AT621" s="45">
        <v>201408</v>
      </c>
      <c r="AU621">
        <f>'Q2 DATA 1965-2021'!AC604-'Q2 DATA 1965-2021'!AM604</f>
        <v>4.47</v>
      </c>
      <c r="AV621" s="47">
        <v>4.24</v>
      </c>
      <c r="AW621" s="47">
        <v>0</v>
      </c>
      <c r="BI621" s="45">
        <v>201408</v>
      </c>
      <c r="BJ621">
        <f>'Q2 DATA 1965-2021'!AD604-'Q2 DATA 1965-2021'!AM604</f>
        <v>3.57</v>
      </c>
      <c r="BK621" s="47">
        <v>4.24</v>
      </c>
      <c r="BL621" s="47">
        <v>0</v>
      </c>
    </row>
    <row r="622" spans="1:64" x14ac:dyDescent="0.2">
      <c r="A622" s="45">
        <v>201409</v>
      </c>
      <c r="B622">
        <f>'Q2 DATA 1965-2021'!Z605-'Q2 DATA 1965-2021'!AM605</f>
        <v>-2.69</v>
      </c>
      <c r="C622" s="47">
        <v>-1.97</v>
      </c>
      <c r="D622" s="47">
        <v>0</v>
      </c>
      <c r="P622" s="45">
        <v>201409</v>
      </c>
      <c r="Q622">
        <f>'Q2 DATA 1965-2021'!AA605-'Q2 DATA 1965-2021'!AM605</f>
        <v>-1.22</v>
      </c>
      <c r="R622" s="47">
        <v>-1.97</v>
      </c>
      <c r="S622" s="47">
        <v>0</v>
      </c>
      <c r="AE622" s="45">
        <v>201409</v>
      </c>
      <c r="AF622">
        <f>'Q2 DATA 1965-2021'!AB605-'Q2 DATA 1965-2021'!AM605</f>
        <v>-1.25</v>
      </c>
      <c r="AG622" s="47">
        <v>-1.97</v>
      </c>
      <c r="AH622" s="47">
        <v>0</v>
      </c>
      <c r="AT622" s="45">
        <v>201409</v>
      </c>
      <c r="AU622">
        <f>'Q2 DATA 1965-2021'!AC605-'Q2 DATA 1965-2021'!AM605</f>
        <v>-1.3</v>
      </c>
      <c r="AV622" s="47">
        <v>-1.97</v>
      </c>
      <c r="AW622" s="47">
        <v>0</v>
      </c>
      <c r="BI622" s="45">
        <v>201409</v>
      </c>
      <c r="BJ622">
        <f>'Q2 DATA 1965-2021'!AD605-'Q2 DATA 1965-2021'!AM605</f>
        <v>-2.38</v>
      </c>
      <c r="BK622" s="47">
        <v>-1.97</v>
      </c>
      <c r="BL622" s="47">
        <v>0</v>
      </c>
    </row>
    <row r="623" spans="1:64" x14ac:dyDescent="0.2">
      <c r="A623" s="45">
        <v>201410</v>
      </c>
      <c r="B623">
        <f>'Q2 DATA 1965-2021'!Z606-'Q2 DATA 1965-2021'!AM606</f>
        <v>1.88</v>
      </c>
      <c r="C623" s="47">
        <v>2.52</v>
      </c>
      <c r="D623" s="47">
        <v>0</v>
      </c>
      <c r="P623" s="45">
        <v>201410</v>
      </c>
      <c r="Q623">
        <f>'Q2 DATA 1965-2021'!AA606-'Q2 DATA 1965-2021'!AM606</f>
        <v>3.76</v>
      </c>
      <c r="R623" s="47">
        <v>2.52</v>
      </c>
      <c r="S623" s="47">
        <v>0</v>
      </c>
      <c r="AE623" s="45">
        <v>201410</v>
      </c>
      <c r="AF623">
        <f>'Q2 DATA 1965-2021'!AB606-'Q2 DATA 1965-2021'!AM606</f>
        <v>2.79</v>
      </c>
      <c r="AG623" s="47">
        <v>2.52</v>
      </c>
      <c r="AH623" s="47">
        <v>0</v>
      </c>
      <c r="AT623" s="45">
        <v>201410</v>
      </c>
      <c r="AU623">
        <f>'Q2 DATA 1965-2021'!AC606-'Q2 DATA 1965-2021'!AM606</f>
        <v>3.05</v>
      </c>
      <c r="AV623" s="47">
        <v>2.52</v>
      </c>
      <c r="AW623" s="47">
        <v>0</v>
      </c>
      <c r="BI623" s="45">
        <v>201410</v>
      </c>
      <c r="BJ623">
        <f>'Q2 DATA 1965-2021'!AD606-'Q2 DATA 1965-2021'!AM606</f>
        <v>1.51</v>
      </c>
      <c r="BK623" s="47">
        <v>2.52</v>
      </c>
      <c r="BL623" s="47">
        <v>0</v>
      </c>
    </row>
    <row r="624" spans="1:64" x14ac:dyDescent="0.2">
      <c r="A624" s="45">
        <v>201411</v>
      </c>
      <c r="B624">
        <f>'Q2 DATA 1965-2021'!Z607-'Q2 DATA 1965-2021'!AM607</f>
        <v>1.53</v>
      </c>
      <c r="C624" s="47">
        <v>2.5499999999999998</v>
      </c>
      <c r="D624" s="47">
        <v>0</v>
      </c>
      <c r="P624" s="45">
        <v>201411</v>
      </c>
      <c r="Q624">
        <f>'Q2 DATA 1965-2021'!AA607-'Q2 DATA 1965-2021'!AM607</f>
        <v>3.28</v>
      </c>
      <c r="R624" s="47">
        <v>2.5499999999999998</v>
      </c>
      <c r="S624" s="47">
        <v>0</v>
      </c>
      <c r="AE624" s="45">
        <v>201411</v>
      </c>
      <c r="AF624">
        <f>'Q2 DATA 1965-2021'!AB607-'Q2 DATA 1965-2021'!AM607</f>
        <v>2.74</v>
      </c>
      <c r="AG624" s="47">
        <v>2.5499999999999998</v>
      </c>
      <c r="AH624" s="47">
        <v>0</v>
      </c>
      <c r="AT624" s="45">
        <v>201411</v>
      </c>
      <c r="AU624">
        <f>'Q2 DATA 1965-2021'!AC607-'Q2 DATA 1965-2021'!AM607</f>
        <v>3.37</v>
      </c>
      <c r="AV624" s="47">
        <v>2.5499999999999998</v>
      </c>
      <c r="AW624" s="47">
        <v>0</v>
      </c>
      <c r="BI624" s="45">
        <v>201411</v>
      </c>
      <c r="BJ624">
        <f>'Q2 DATA 1965-2021'!AD607-'Q2 DATA 1965-2021'!AM607</f>
        <v>2.34</v>
      </c>
      <c r="BK624" s="47">
        <v>2.5499999999999998</v>
      </c>
      <c r="BL624" s="47">
        <v>0</v>
      </c>
    </row>
    <row r="625" spans="1:64" x14ac:dyDescent="0.2">
      <c r="A625" s="45">
        <v>201412</v>
      </c>
      <c r="B625">
        <f>'Q2 DATA 1965-2021'!Z608-'Q2 DATA 1965-2021'!AM608</f>
        <v>-1.03</v>
      </c>
      <c r="C625" s="47">
        <v>-0.06</v>
      </c>
      <c r="D625" s="47">
        <v>0</v>
      </c>
      <c r="P625" s="45">
        <v>201412</v>
      </c>
      <c r="Q625">
        <f>'Q2 DATA 1965-2021'!AA608-'Q2 DATA 1965-2021'!AM608</f>
        <v>0.05</v>
      </c>
      <c r="R625" s="47">
        <v>-0.06</v>
      </c>
      <c r="S625" s="47">
        <v>0</v>
      </c>
      <c r="AE625" s="45">
        <v>201412</v>
      </c>
      <c r="AF625">
        <f>'Q2 DATA 1965-2021'!AB608-'Q2 DATA 1965-2021'!AM608</f>
        <v>0.26</v>
      </c>
      <c r="AG625" s="47">
        <v>-0.06</v>
      </c>
      <c r="AH625" s="47">
        <v>0</v>
      </c>
      <c r="AT625" s="45">
        <v>201412</v>
      </c>
      <c r="AU625">
        <f>'Q2 DATA 1965-2021'!AC608-'Q2 DATA 1965-2021'!AM608</f>
        <v>0.25</v>
      </c>
      <c r="AV625" s="47">
        <v>-0.06</v>
      </c>
      <c r="AW625" s="47">
        <v>0</v>
      </c>
      <c r="BI625" s="45">
        <v>201412</v>
      </c>
      <c r="BJ625">
        <f>'Q2 DATA 1965-2021'!AD608-'Q2 DATA 1965-2021'!AM608</f>
        <v>-0.28000000000000003</v>
      </c>
      <c r="BK625" s="47">
        <v>-0.06</v>
      </c>
      <c r="BL625" s="47">
        <v>0</v>
      </c>
    </row>
    <row r="626" spans="1:64" x14ac:dyDescent="0.2">
      <c r="A626" s="45">
        <v>201501</v>
      </c>
      <c r="B626">
        <f>'Q2 DATA 1965-2021'!Z609-'Q2 DATA 1965-2021'!AM609</f>
        <v>1.37</v>
      </c>
      <c r="C626" s="47">
        <v>-3.11</v>
      </c>
      <c r="D626" s="47">
        <v>0</v>
      </c>
      <c r="P626" s="45">
        <v>201501</v>
      </c>
      <c r="Q626">
        <f>'Q2 DATA 1965-2021'!AA609-'Q2 DATA 1965-2021'!AM609</f>
        <v>-2.59</v>
      </c>
      <c r="R626" s="47">
        <v>-3.11</v>
      </c>
      <c r="S626" s="47">
        <v>0</v>
      </c>
      <c r="AE626" s="45">
        <v>201501</v>
      </c>
      <c r="AF626">
        <f>'Q2 DATA 1965-2021'!AB609-'Q2 DATA 1965-2021'!AM609</f>
        <v>-3.49</v>
      </c>
      <c r="AG626" s="47">
        <v>-3.11</v>
      </c>
      <c r="AH626" s="47">
        <v>0</v>
      </c>
      <c r="AT626" s="45">
        <v>201501</v>
      </c>
      <c r="AU626">
        <f>'Q2 DATA 1965-2021'!AC609-'Q2 DATA 1965-2021'!AM609</f>
        <v>-5.16</v>
      </c>
      <c r="AV626" s="47">
        <v>-3.11</v>
      </c>
      <c r="AW626" s="47">
        <v>0</v>
      </c>
      <c r="BI626" s="45">
        <v>201501</v>
      </c>
      <c r="BJ626">
        <f>'Q2 DATA 1965-2021'!AD609-'Q2 DATA 1965-2021'!AM609</f>
        <v>-3.73</v>
      </c>
      <c r="BK626" s="47">
        <v>-3.11</v>
      </c>
      <c r="BL626" s="47">
        <v>0</v>
      </c>
    </row>
    <row r="627" spans="1:64" x14ac:dyDescent="0.2">
      <c r="A627" s="45">
        <v>201502</v>
      </c>
      <c r="B627">
        <f>'Q2 DATA 1965-2021'!Z610-'Q2 DATA 1965-2021'!AM610</f>
        <v>5.82</v>
      </c>
      <c r="C627" s="47">
        <v>6.13</v>
      </c>
      <c r="D627" s="47">
        <v>0</v>
      </c>
      <c r="P627" s="45">
        <v>201502</v>
      </c>
      <c r="Q627">
        <f>'Q2 DATA 1965-2021'!AA610-'Q2 DATA 1965-2021'!AM610</f>
        <v>6.57</v>
      </c>
      <c r="R627" s="47">
        <v>6.13</v>
      </c>
      <c r="S627" s="47">
        <v>0</v>
      </c>
      <c r="AE627" s="45">
        <v>201502</v>
      </c>
      <c r="AF627">
        <f>'Q2 DATA 1965-2021'!AB610-'Q2 DATA 1965-2021'!AM610</f>
        <v>5.61</v>
      </c>
      <c r="AG627" s="47">
        <v>6.13</v>
      </c>
      <c r="AH627" s="47">
        <v>0</v>
      </c>
      <c r="AT627" s="45">
        <v>201502</v>
      </c>
      <c r="AU627">
        <f>'Q2 DATA 1965-2021'!AC610-'Q2 DATA 1965-2021'!AM610</f>
        <v>4.9400000000000004</v>
      </c>
      <c r="AV627" s="47">
        <v>6.13</v>
      </c>
      <c r="AW627" s="47">
        <v>0</v>
      </c>
      <c r="BI627" s="45">
        <v>201502</v>
      </c>
      <c r="BJ627">
        <f>'Q2 DATA 1965-2021'!AD610-'Q2 DATA 1965-2021'!AM610</f>
        <v>6.88</v>
      </c>
      <c r="BK627" s="47">
        <v>6.13</v>
      </c>
      <c r="BL627" s="47">
        <v>0</v>
      </c>
    </row>
    <row r="628" spans="1:64" x14ac:dyDescent="0.2">
      <c r="A628" s="45">
        <v>201503</v>
      </c>
      <c r="B628">
        <f>'Q2 DATA 1965-2021'!Z611-'Q2 DATA 1965-2021'!AM611</f>
        <v>-0.09</v>
      </c>
      <c r="C628" s="47">
        <v>-1.1200000000000001</v>
      </c>
      <c r="D628" s="47">
        <v>0</v>
      </c>
      <c r="P628" s="45">
        <v>201503</v>
      </c>
      <c r="Q628">
        <f>'Q2 DATA 1965-2021'!AA611-'Q2 DATA 1965-2021'!AM611</f>
        <v>-0.54</v>
      </c>
      <c r="R628" s="47">
        <v>-1.1200000000000001</v>
      </c>
      <c r="S628" s="47">
        <v>0</v>
      </c>
      <c r="AE628" s="45">
        <v>201503</v>
      </c>
      <c r="AF628">
        <f>'Q2 DATA 1965-2021'!AB611-'Q2 DATA 1965-2021'!AM611</f>
        <v>-1.51</v>
      </c>
      <c r="AG628" s="47">
        <v>-1.1200000000000001</v>
      </c>
      <c r="AH628" s="47">
        <v>0</v>
      </c>
      <c r="AT628" s="45">
        <v>201503</v>
      </c>
      <c r="AU628">
        <f>'Q2 DATA 1965-2021'!AC611-'Q2 DATA 1965-2021'!AM611</f>
        <v>-2.19</v>
      </c>
      <c r="AV628" s="47">
        <v>-1.1200000000000001</v>
      </c>
      <c r="AW628" s="47">
        <v>0</v>
      </c>
      <c r="BI628" s="45">
        <v>201503</v>
      </c>
      <c r="BJ628">
        <f>'Q2 DATA 1965-2021'!AD611-'Q2 DATA 1965-2021'!AM611</f>
        <v>-1.36</v>
      </c>
      <c r="BK628" s="47">
        <v>-1.1200000000000001</v>
      </c>
      <c r="BL628" s="47">
        <v>0</v>
      </c>
    </row>
    <row r="629" spans="1:64" x14ac:dyDescent="0.2">
      <c r="A629" s="45">
        <v>201504</v>
      </c>
      <c r="B629">
        <f>'Q2 DATA 1965-2021'!Z612-'Q2 DATA 1965-2021'!AM612</f>
        <v>0.56000000000000005</v>
      </c>
      <c r="C629" s="47">
        <v>0.59</v>
      </c>
      <c r="D629" s="47">
        <v>0</v>
      </c>
      <c r="P629" s="45">
        <v>201504</v>
      </c>
      <c r="Q629">
        <f>'Q2 DATA 1965-2021'!AA612-'Q2 DATA 1965-2021'!AM612</f>
        <v>-0.78</v>
      </c>
      <c r="R629" s="47">
        <v>0.59</v>
      </c>
      <c r="S629" s="47">
        <v>0</v>
      </c>
      <c r="AE629" s="45">
        <v>201504</v>
      </c>
      <c r="AF629">
        <f>'Q2 DATA 1965-2021'!AB612-'Q2 DATA 1965-2021'!AM612</f>
        <v>0.23</v>
      </c>
      <c r="AG629" s="47">
        <v>0.59</v>
      </c>
      <c r="AH629" s="47">
        <v>0</v>
      </c>
      <c r="AT629" s="45">
        <v>201504</v>
      </c>
      <c r="AU629">
        <f>'Q2 DATA 1965-2021'!AC612-'Q2 DATA 1965-2021'!AM612</f>
        <v>1.24</v>
      </c>
      <c r="AV629" s="47">
        <v>0.59</v>
      </c>
      <c r="AW629" s="47">
        <v>0</v>
      </c>
      <c r="BI629" s="45">
        <v>201504</v>
      </c>
      <c r="BJ629">
        <f>'Q2 DATA 1965-2021'!AD612-'Q2 DATA 1965-2021'!AM612</f>
        <v>1.66</v>
      </c>
      <c r="BK629" s="47">
        <v>0.59</v>
      </c>
      <c r="BL629" s="47">
        <v>0</v>
      </c>
    </row>
    <row r="630" spans="1:64" x14ac:dyDescent="0.2">
      <c r="A630" s="45">
        <v>201505</v>
      </c>
      <c r="B630">
        <f>'Q2 DATA 1965-2021'!Z613-'Q2 DATA 1965-2021'!AM613</f>
        <v>1.79</v>
      </c>
      <c r="C630" s="47">
        <v>1.36</v>
      </c>
      <c r="D630" s="47">
        <v>0</v>
      </c>
      <c r="P630" s="45">
        <v>201505</v>
      </c>
      <c r="Q630">
        <f>'Q2 DATA 1965-2021'!AA613-'Q2 DATA 1965-2021'!AM613</f>
        <v>1.79</v>
      </c>
      <c r="R630" s="47">
        <v>1.36</v>
      </c>
      <c r="S630" s="47">
        <v>0</v>
      </c>
      <c r="AE630" s="45">
        <v>201505</v>
      </c>
      <c r="AF630">
        <f>'Q2 DATA 1965-2021'!AB613-'Q2 DATA 1965-2021'!AM613</f>
        <v>1.18</v>
      </c>
      <c r="AG630" s="47">
        <v>1.36</v>
      </c>
      <c r="AH630" s="47">
        <v>0</v>
      </c>
      <c r="AT630" s="45">
        <v>201505</v>
      </c>
      <c r="AU630">
        <f>'Q2 DATA 1965-2021'!AC613-'Q2 DATA 1965-2021'!AM613</f>
        <v>-0.23</v>
      </c>
      <c r="AV630" s="47">
        <v>1.36</v>
      </c>
      <c r="AW630" s="47">
        <v>0</v>
      </c>
      <c r="BI630" s="45">
        <v>201505</v>
      </c>
      <c r="BJ630">
        <f>'Q2 DATA 1965-2021'!AD613-'Q2 DATA 1965-2021'!AM613</f>
        <v>1.85</v>
      </c>
      <c r="BK630" s="47">
        <v>1.36</v>
      </c>
      <c r="BL630" s="47">
        <v>0</v>
      </c>
    </row>
    <row r="631" spans="1:64" x14ac:dyDescent="0.2">
      <c r="A631" s="45">
        <v>201506</v>
      </c>
      <c r="B631">
        <f>'Q2 DATA 1965-2021'!Z614-'Q2 DATA 1965-2021'!AM614</f>
        <v>0.47</v>
      </c>
      <c r="C631" s="47">
        <v>-1.53</v>
      </c>
      <c r="D631" s="47">
        <v>0</v>
      </c>
      <c r="P631" s="45">
        <v>201506</v>
      </c>
      <c r="Q631">
        <f>'Q2 DATA 1965-2021'!AA614-'Q2 DATA 1965-2021'!AM614</f>
        <v>-1.46</v>
      </c>
      <c r="R631" s="47">
        <v>-1.53</v>
      </c>
      <c r="S631" s="47">
        <v>0</v>
      </c>
      <c r="AE631" s="45">
        <v>201506</v>
      </c>
      <c r="AF631">
        <f>'Q2 DATA 1965-2021'!AB614-'Q2 DATA 1965-2021'!AM614</f>
        <v>-1.99</v>
      </c>
      <c r="AG631" s="47">
        <v>-1.53</v>
      </c>
      <c r="AH631" s="47">
        <v>0</v>
      </c>
      <c r="AT631" s="45">
        <v>201506</v>
      </c>
      <c r="AU631">
        <f>'Q2 DATA 1965-2021'!AC614-'Q2 DATA 1965-2021'!AM614</f>
        <v>-2.4700000000000002</v>
      </c>
      <c r="AV631" s="47">
        <v>-1.53</v>
      </c>
      <c r="AW631" s="47">
        <v>0</v>
      </c>
      <c r="BI631" s="45">
        <v>201506</v>
      </c>
      <c r="BJ631">
        <f>'Q2 DATA 1965-2021'!AD614-'Q2 DATA 1965-2021'!AM614</f>
        <v>-1.42</v>
      </c>
      <c r="BK631" s="47">
        <v>-1.53</v>
      </c>
      <c r="BL631" s="47">
        <v>0</v>
      </c>
    </row>
    <row r="632" spans="1:64" x14ac:dyDescent="0.2">
      <c r="A632" s="45">
        <v>201507</v>
      </c>
      <c r="B632">
        <f>'Q2 DATA 1965-2021'!Z615-'Q2 DATA 1965-2021'!AM615</f>
        <v>3.47</v>
      </c>
      <c r="C632" s="47">
        <v>1.54</v>
      </c>
      <c r="D632" s="47">
        <v>0</v>
      </c>
      <c r="P632" s="45">
        <v>201507</v>
      </c>
      <c r="Q632">
        <f>'Q2 DATA 1965-2021'!AA615-'Q2 DATA 1965-2021'!AM615</f>
        <v>4.32</v>
      </c>
      <c r="R632" s="47">
        <v>1.54</v>
      </c>
      <c r="S632" s="47">
        <v>0</v>
      </c>
      <c r="AE632" s="45">
        <v>201507</v>
      </c>
      <c r="AF632">
        <f>'Q2 DATA 1965-2021'!AB615-'Q2 DATA 1965-2021'!AM615</f>
        <v>1.78</v>
      </c>
      <c r="AG632" s="47">
        <v>1.54</v>
      </c>
      <c r="AH632" s="47">
        <v>0</v>
      </c>
      <c r="AT632" s="45">
        <v>201507</v>
      </c>
      <c r="AU632">
        <f>'Q2 DATA 1965-2021'!AC615-'Q2 DATA 1965-2021'!AM615</f>
        <v>-0.7</v>
      </c>
      <c r="AV632" s="47">
        <v>1.54</v>
      </c>
      <c r="AW632" s="47">
        <v>0</v>
      </c>
      <c r="BI632" s="45">
        <v>201507</v>
      </c>
      <c r="BJ632">
        <f>'Q2 DATA 1965-2021'!AD615-'Q2 DATA 1965-2021'!AM615</f>
        <v>-0.99</v>
      </c>
      <c r="BK632" s="47">
        <v>1.54</v>
      </c>
      <c r="BL632" s="47">
        <v>0</v>
      </c>
    </row>
    <row r="633" spans="1:64" x14ac:dyDescent="0.2">
      <c r="A633" s="45">
        <v>201508</v>
      </c>
      <c r="B633">
        <f>'Q2 DATA 1965-2021'!Z616-'Q2 DATA 1965-2021'!AM616</f>
        <v>-6.62</v>
      </c>
      <c r="C633" s="47">
        <v>-6.04</v>
      </c>
      <c r="D633" s="47">
        <v>0</v>
      </c>
      <c r="P633" s="45">
        <v>201508</v>
      </c>
      <c r="Q633">
        <f>'Q2 DATA 1965-2021'!AA616-'Q2 DATA 1965-2021'!AM616</f>
        <v>-5</v>
      </c>
      <c r="R633" s="47">
        <v>-6.04</v>
      </c>
      <c r="S633" s="47">
        <v>0</v>
      </c>
      <c r="AE633" s="45">
        <v>201508</v>
      </c>
      <c r="AF633">
        <f>'Q2 DATA 1965-2021'!AB616-'Q2 DATA 1965-2021'!AM616</f>
        <v>-6.35</v>
      </c>
      <c r="AG633" s="47">
        <v>-6.04</v>
      </c>
      <c r="AH633" s="47">
        <v>0</v>
      </c>
      <c r="AT633" s="45">
        <v>201508</v>
      </c>
      <c r="AU633">
        <f>'Q2 DATA 1965-2021'!AC616-'Q2 DATA 1965-2021'!AM616</f>
        <v>-5.91</v>
      </c>
      <c r="AV633" s="47">
        <v>-6.04</v>
      </c>
      <c r="AW633" s="47">
        <v>0</v>
      </c>
      <c r="BI633" s="45">
        <v>201508</v>
      </c>
      <c r="BJ633">
        <f>'Q2 DATA 1965-2021'!AD616-'Q2 DATA 1965-2021'!AM616</f>
        <v>-6.4</v>
      </c>
      <c r="BK633" s="47">
        <v>-6.04</v>
      </c>
      <c r="BL633" s="47">
        <v>0</v>
      </c>
    </row>
    <row r="634" spans="1:64" x14ac:dyDescent="0.2">
      <c r="A634" s="45">
        <v>201509</v>
      </c>
      <c r="B634">
        <f>'Q2 DATA 1965-2021'!Z617-'Q2 DATA 1965-2021'!AM617</f>
        <v>-4.9000000000000004</v>
      </c>
      <c r="C634" s="47">
        <v>-3.07</v>
      </c>
      <c r="D634" s="47">
        <v>0</v>
      </c>
      <c r="P634" s="45">
        <v>201509</v>
      </c>
      <c r="Q634">
        <f>'Q2 DATA 1965-2021'!AA617-'Q2 DATA 1965-2021'!AM617</f>
        <v>-1.72</v>
      </c>
      <c r="R634" s="47">
        <v>-3.07</v>
      </c>
      <c r="S634" s="47">
        <v>0</v>
      </c>
      <c r="AE634" s="45">
        <v>201509</v>
      </c>
      <c r="AF634">
        <f>'Q2 DATA 1965-2021'!AB617-'Q2 DATA 1965-2021'!AM617</f>
        <v>-1.96</v>
      </c>
      <c r="AG634" s="47">
        <v>-3.07</v>
      </c>
      <c r="AH634" s="47">
        <v>0</v>
      </c>
      <c r="AT634" s="45">
        <v>201509</v>
      </c>
      <c r="AU634">
        <f>'Q2 DATA 1965-2021'!AC617-'Q2 DATA 1965-2021'!AM617</f>
        <v>-1.8</v>
      </c>
      <c r="AV634" s="47">
        <v>-3.07</v>
      </c>
      <c r="AW634" s="47">
        <v>0</v>
      </c>
      <c r="BI634" s="45">
        <v>201509</v>
      </c>
      <c r="BJ634">
        <f>'Q2 DATA 1965-2021'!AD617-'Q2 DATA 1965-2021'!AM617</f>
        <v>-4.3099999999999996</v>
      </c>
      <c r="BK634" s="47">
        <v>-3.07</v>
      </c>
      <c r="BL634" s="47">
        <v>0</v>
      </c>
    </row>
    <row r="635" spans="1:64" x14ac:dyDescent="0.2">
      <c r="A635" s="45">
        <v>201510</v>
      </c>
      <c r="B635">
        <f>'Q2 DATA 1965-2021'!Z618-'Q2 DATA 1965-2021'!AM618</f>
        <v>6.19</v>
      </c>
      <c r="C635" s="47">
        <v>7.75</v>
      </c>
      <c r="D635" s="47">
        <v>0</v>
      </c>
      <c r="P635" s="45">
        <v>201510</v>
      </c>
      <c r="Q635">
        <f>'Q2 DATA 1965-2021'!AA618-'Q2 DATA 1965-2021'!AM618</f>
        <v>7.77</v>
      </c>
      <c r="R635" s="47">
        <v>7.75</v>
      </c>
      <c r="S635" s="47">
        <v>0</v>
      </c>
      <c r="AE635" s="45">
        <v>201510</v>
      </c>
      <c r="AF635">
        <f>'Q2 DATA 1965-2021'!AB618-'Q2 DATA 1965-2021'!AM618</f>
        <v>8.07</v>
      </c>
      <c r="AG635" s="47">
        <v>7.75</v>
      </c>
      <c r="AH635" s="47">
        <v>0</v>
      </c>
      <c r="AT635" s="45">
        <v>201510</v>
      </c>
      <c r="AU635">
        <f>'Q2 DATA 1965-2021'!AC618-'Q2 DATA 1965-2021'!AM618</f>
        <v>7.86</v>
      </c>
      <c r="AV635" s="47">
        <v>7.75</v>
      </c>
      <c r="AW635" s="47">
        <v>0</v>
      </c>
      <c r="BI635" s="45">
        <v>201510</v>
      </c>
      <c r="BJ635">
        <f>'Q2 DATA 1965-2021'!AD618-'Q2 DATA 1965-2021'!AM618</f>
        <v>7.76</v>
      </c>
      <c r="BK635" s="47">
        <v>7.75</v>
      </c>
      <c r="BL635" s="47">
        <v>0</v>
      </c>
    </row>
    <row r="636" spans="1:64" x14ac:dyDescent="0.2">
      <c r="A636" s="45">
        <v>201511</v>
      </c>
      <c r="B636">
        <f>'Q2 DATA 1965-2021'!Z619-'Q2 DATA 1965-2021'!AM619</f>
        <v>1.06</v>
      </c>
      <c r="C636" s="47">
        <v>0.56000000000000005</v>
      </c>
      <c r="D636" s="47">
        <v>0</v>
      </c>
      <c r="P636" s="45">
        <v>201511</v>
      </c>
      <c r="Q636">
        <f>'Q2 DATA 1965-2021'!AA619-'Q2 DATA 1965-2021'!AM619</f>
        <v>0.77</v>
      </c>
      <c r="R636" s="47">
        <v>0.56000000000000005</v>
      </c>
      <c r="S636" s="47">
        <v>0</v>
      </c>
      <c r="AE636" s="45">
        <v>201511</v>
      </c>
      <c r="AF636">
        <f>'Q2 DATA 1965-2021'!AB619-'Q2 DATA 1965-2021'!AM619</f>
        <v>-0.36</v>
      </c>
      <c r="AG636" s="47">
        <v>0.56000000000000005</v>
      </c>
      <c r="AH636" s="47">
        <v>0</v>
      </c>
      <c r="AT636" s="45">
        <v>201511</v>
      </c>
      <c r="AU636">
        <f>'Q2 DATA 1965-2021'!AC619-'Q2 DATA 1965-2021'!AM619</f>
        <v>0.13</v>
      </c>
      <c r="AV636" s="47">
        <v>0.56000000000000005</v>
      </c>
      <c r="AW636" s="47">
        <v>0</v>
      </c>
      <c r="BI636" s="45">
        <v>201511</v>
      </c>
      <c r="BJ636">
        <f>'Q2 DATA 1965-2021'!AD619-'Q2 DATA 1965-2021'!AM619</f>
        <v>1.1499999999999999</v>
      </c>
      <c r="BK636" s="47">
        <v>0.56000000000000005</v>
      </c>
      <c r="BL636" s="47">
        <v>0</v>
      </c>
    </row>
    <row r="637" spans="1:64" x14ac:dyDescent="0.2">
      <c r="A637" s="45">
        <v>201512</v>
      </c>
      <c r="B637">
        <f>'Q2 DATA 1965-2021'!Z620-'Q2 DATA 1965-2021'!AM620</f>
        <v>-1.43</v>
      </c>
      <c r="C637" s="47">
        <v>-2.17</v>
      </c>
      <c r="D637" s="47">
        <v>0.01</v>
      </c>
      <c r="P637" s="45">
        <v>201512</v>
      </c>
      <c r="Q637">
        <f>'Q2 DATA 1965-2021'!AA620-'Q2 DATA 1965-2021'!AM620</f>
        <v>-1.07</v>
      </c>
      <c r="R637" s="47">
        <v>-2.17</v>
      </c>
      <c r="S637" s="47">
        <v>0.01</v>
      </c>
      <c r="AE637" s="45">
        <v>201512</v>
      </c>
      <c r="AF637">
        <f>'Q2 DATA 1965-2021'!AB620-'Q2 DATA 1965-2021'!AM620</f>
        <v>-1.55</v>
      </c>
      <c r="AG637" s="47">
        <v>-2.17</v>
      </c>
      <c r="AH637" s="47">
        <v>0.01</v>
      </c>
      <c r="AT637" s="45">
        <v>201512</v>
      </c>
      <c r="AU637">
        <f>'Q2 DATA 1965-2021'!AC620-'Q2 DATA 1965-2021'!AM620</f>
        <v>-3.17</v>
      </c>
      <c r="AV637" s="47">
        <v>-2.17</v>
      </c>
      <c r="AW637" s="47">
        <v>0.01</v>
      </c>
      <c r="BI637" s="45">
        <v>201512</v>
      </c>
      <c r="BJ637">
        <f>'Q2 DATA 1965-2021'!AD620-'Q2 DATA 1965-2021'!AM620</f>
        <v>-3.75</v>
      </c>
      <c r="BK637" s="47">
        <v>-2.17</v>
      </c>
      <c r="BL637" s="47">
        <v>0.01</v>
      </c>
    </row>
    <row r="638" spans="1:64" x14ac:dyDescent="0.2">
      <c r="A638" s="45">
        <v>201601</v>
      </c>
      <c r="B638">
        <f>'Q2 DATA 1965-2021'!Z621-'Q2 DATA 1965-2021'!AM621</f>
        <v>-8.11</v>
      </c>
      <c r="C638" s="47">
        <v>-5.77</v>
      </c>
      <c r="D638" s="47">
        <v>0.01</v>
      </c>
      <c r="P638" s="45">
        <v>201601</v>
      </c>
      <c r="Q638">
        <f>'Q2 DATA 1965-2021'!AA621-'Q2 DATA 1965-2021'!AM621</f>
        <v>-4.1399999999999997</v>
      </c>
      <c r="R638" s="47">
        <v>-5.77</v>
      </c>
      <c r="S638" s="47">
        <v>0.01</v>
      </c>
      <c r="AE638" s="45">
        <v>201601</v>
      </c>
      <c r="AF638">
        <f>'Q2 DATA 1965-2021'!AB621-'Q2 DATA 1965-2021'!AM621</f>
        <v>-2.76</v>
      </c>
      <c r="AG638" s="47">
        <v>-5.77</v>
      </c>
      <c r="AH638" s="47">
        <v>0.01</v>
      </c>
      <c r="AT638" s="45">
        <v>201601</v>
      </c>
      <c r="AU638">
        <f>'Q2 DATA 1965-2021'!AC621-'Q2 DATA 1965-2021'!AM621</f>
        <v>-5.2799999999999994</v>
      </c>
      <c r="AV638" s="47">
        <v>-5.77</v>
      </c>
      <c r="AW638" s="47">
        <v>0.01</v>
      </c>
      <c r="BI638" s="45">
        <v>201601</v>
      </c>
      <c r="BJ638">
        <f>'Q2 DATA 1965-2021'!AD621-'Q2 DATA 1965-2021'!AM621</f>
        <v>-7.29</v>
      </c>
      <c r="BK638" s="47">
        <v>-5.77</v>
      </c>
      <c r="BL638" s="47">
        <v>0.01</v>
      </c>
    </row>
    <row r="639" spans="1:64" x14ac:dyDescent="0.2">
      <c r="A639" s="45">
        <v>201602</v>
      </c>
      <c r="B639">
        <f>'Q2 DATA 1965-2021'!Z622-'Q2 DATA 1965-2021'!AM622</f>
        <v>-1</v>
      </c>
      <c r="C639" s="47">
        <v>-7.0000000000000007E-2</v>
      </c>
      <c r="D639" s="47">
        <v>0.02</v>
      </c>
      <c r="P639" s="45">
        <v>201602</v>
      </c>
      <c r="Q639">
        <f>'Q2 DATA 1965-2021'!AA622-'Q2 DATA 1965-2021'!AM622</f>
        <v>-0.24</v>
      </c>
      <c r="R639" s="47">
        <v>-7.0000000000000007E-2</v>
      </c>
      <c r="S639" s="47">
        <v>0.02</v>
      </c>
      <c r="AE639" s="45">
        <v>201602</v>
      </c>
      <c r="AF639">
        <f>'Q2 DATA 1965-2021'!AB622-'Q2 DATA 1965-2021'!AM622</f>
        <v>1.83</v>
      </c>
      <c r="AG639" s="47">
        <v>-7.0000000000000007E-2</v>
      </c>
      <c r="AH639" s="47">
        <v>0.02</v>
      </c>
      <c r="AT639" s="45">
        <v>201602</v>
      </c>
      <c r="AU639">
        <f>'Q2 DATA 1965-2021'!AC622-'Q2 DATA 1965-2021'!AM622</f>
        <v>0.41</v>
      </c>
      <c r="AV639" s="47">
        <v>-7.0000000000000007E-2</v>
      </c>
      <c r="AW639" s="47">
        <v>0.02</v>
      </c>
      <c r="BI639" s="45">
        <v>201602</v>
      </c>
      <c r="BJ639">
        <f>'Q2 DATA 1965-2021'!AD622-'Q2 DATA 1965-2021'!AM622</f>
        <v>-1.28</v>
      </c>
      <c r="BK639" s="47">
        <v>-7.0000000000000007E-2</v>
      </c>
      <c r="BL639" s="47">
        <v>0.02</v>
      </c>
    </row>
    <row r="640" spans="1:64" x14ac:dyDescent="0.2">
      <c r="A640" s="45">
        <v>201603</v>
      </c>
      <c r="B640">
        <f>'Q2 DATA 1965-2021'!Z623-'Q2 DATA 1965-2021'!AM623</f>
        <v>5.8800000000000008</v>
      </c>
      <c r="C640" s="47">
        <v>6.96</v>
      </c>
      <c r="D640" s="47">
        <v>0.02</v>
      </c>
      <c r="P640" s="45">
        <v>201603</v>
      </c>
      <c r="Q640">
        <f>'Q2 DATA 1965-2021'!AA623-'Q2 DATA 1965-2021'!AM623</f>
        <v>6.73</v>
      </c>
      <c r="R640" s="47">
        <v>6.96</v>
      </c>
      <c r="S640" s="47">
        <v>0.02</v>
      </c>
      <c r="AE640" s="45">
        <v>201603</v>
      </c>
      <c r="AF640">
        <f>'Q2 DATA 1965-2021'!AB623-'Q2 DATA 1965-2021'!AM623</f>
        <v>6.03</v>
      </c>
      <c r="AG640" s="47">
        <v>6.96</v>
      </c>
      <c r="AH640" s="47">
        <v>0.02</v>
      </c>
      <c r="AT640" s="45">
        <v>201603</v>
      </c>
      <c r="AU640">
        <f>'Q2 DATA 1965-2021'!AC623-'Q2 DATA 1965-2021'!AM623</f>
        <v>8.2200000000000006</v>
      </c>
      <c r="AV640" s="47">
        <v>6.96</v>
      </c>
      <c r="AW640" s="47">
        <v>0.02</v>
      </c>
      <c r="BI640" s="45">
        <v>201603</v>
      </c>
      <c r="BJ640">
        <f>'Q2 DATA 1965-2021'!AD623-'Q2 DATA 1965-2021'!AM623</f>
        <v>7.2</v>
      </c>
      <c r="BK640" s="47">
        <v>6.96</v>
      </c>
      <c r="BL640" s="47">
        <v>0.02</v>
      </c>
    </row>
    <row r="641" spans="1:64" x14ac:dyDescent="0.2">
      <c r="A641" s="45">
        <v>201604</v>
      </c>
      <c r="B641">
        <f>'Q2 DATA 1965-2021'!Z624-'Q2 DATA 1965-2021'!AM624</f>
        <v>1.7</v>
      </c>
      <c r="C641" s="47">
        <v>0.91</v>
      </c>
      <c r="D641" s="47">
        <v>0.01</v>
      </c>
      <c r="P641" s="45">
        <v>201604</v>
      </c>
      <c r="Q641">
        <f>'Q2 DATA 1965-2021'!AA624-'Q2 DATA 1965-2021'!AM624</f>
        <v>-0.59</v>
      </c>
      <c r="R641" s="47">
        <v>0.91</v>
      </c>
      <c r="S641" s="47">
        <v>0.01</v>
      </c>
      <c r="AE641" s="45">
        <v>201604</v>
      </c>
      <c r="AF641">
        <f>'Q2 DATA 1965-2021'!AB624-'Q2 DATA 1965-2021'!AM624</f>
        <v>1.4</v>
      </c>
      <c r="AG641" s="47">
        <v>0.91</v>
      </c>
      <c r="AH641" s="47">
        <v>0.01</v>
      </c>
      <c r="AT641" s="45">
        <v>201604</v>
      </c>
      <c r="AU641">
        <f>'Q2 DATA 1965-2021'!AC624-'Q2 DATA 1965-2021'!AM624</f>
        <v>-1.61</v>
      </c>
      <c r="AV641" s="47">
        <v>0.91</v>
      </c>
      <c r="AW641" s="47">
        <v>0.01</v>
      </c>
      <c r="BI641" s="45">
        <v>201604</v>
      </c>
      <c r="BJ641">
        <f>'Q2 DATA 1965-2021'!AD624-'Q2 DATA 1965-2021'!AM624</f>
        <v>3.22</v>
      </c>
      <c r="BK641" s="47">
        <v>0.91</v>
      </c>
      <c r="BL641" s="47">
        <v>0.01</v>
      </c>
    </row>
    <row r="642" spans="1:64" x14ac:dyDescent="0.2">
      <c r="A642" s="45">
        <v>201605</v>
      </c>
      <c r="B642">
        <f>'Q2 DATA 1965-2021'!Z625-'Q2 DATA 1965-2021'!AM625</f>
        <v>2.1900000000000004</v>
      </c>
      <c r="C642" s="47">
        <v>1.78</v>
      </c>
      <c r="D642" s="47">
        <v>0.01</v>
      </c>
      <c r="P642" s="45">
        <v>201605</v>
      </c>
      <c r="Q642">
        <f>'Q2 DATA 1965-2021'!AA625-'Q2 DATA 1965-2021'!AM625</f>
        <v>1.78</v>
      </c>
      <c r="R642" s="47">
        <v>1.78</v>
      </c>
      <c r="S642" s="47">
        <v>0.01</v>
      </c>
      <c r="AE642" s="45">
        <v>201605</v>
      </c>
      <c r="AF642">
        <f>'Q2 DATA 1965-2021'!AB625-'Q2 DATA 1965-2021'!AM625</f>
        <v>0.92</v>
      </c>
      <c r="AG642" s="47">
        <v>1.78</v>
      </c>
      <c r="AH642" s="47">
        <v>0.01</v>
      </c>
      <c r="AT642" s="45">
        <v>201605</v>
      </c>
      <c r="AU642">
        <f>'Q2 DATA 1965-2021'!AC625-'Q2 DATA 1965-2021'!AM625</f>
        <v>2.2200000000000002</v>
      </c>
      <c r="AV642" s="47">
        <v>1.78</v>
      </c>
      <c r="AW642" s="47">
        <v>0.01</v>
      </c>
      <c r="BI642" s="45">
        <v>201605</v>
      </c>
      <c r="BJ642">
        <f>'Q2 DATA 1965-2021'!AD625-'Q2 DATA 1965-2021'!AM625</f>
        <v>1.4</v>
      </c>
      <c r="BK642" s="47">
        <v>1.78</v>
      </c>
      <c r="BL642" s="47">
        <v>0.01</v>
      </c>
    </row>
    <row r="643" spans="1:64" x14ac:dyDescent="0.2">
      <c r="A643" s="45">
        <v>201606</v>
      </c>
      <c r="B643">
        <f>'Q2 DATA 1965-2021'!Z626-'Q2 DATA 1965-2021'!AM626</f>
        <v>-1.1599999999999999</v>
      </c>
      <c r="C643" s="47">
        <v>-0.05</v>
      </c>
      <c r="D643" s="47">
        <v>0.02</v>
      </c>
      <c r="P643" s="45">
        <v>201606</v>
      </c>
      <c r="Q643">
        <f>'Q2 DATA 1965-2021'!AA626-'Q2 DATA 1965-2021'!AM626</f>
        <v>-0.59</v>
      </c>
      <c r="R643" s="47">
        <v>-0.05</v>
      </c>
      <c r="S643" s="47">
        <v>0.02</v>
      </c>
      <c r="AE643" s="45">
        <v>201606</v>
      </c>
      <c r="AF643">
        <f>'Q2 DATA 1965-2021'!AB626-'Q2 DATA 1965-2021'!AM626</f>
        <v>2.1</v>
      </c>
      <c r="AG643" s="47">
        <v>-0.05</v>
      </c>
      <c r="AH643" s="47">
        <v>0.02</v>
      </c>
      <c r="AT643" s="45">
        <v>201606</v>
      </c>
      <c r="AU643">
        <f>'Q2 DATA 1965-2021'!AC626-'Q2 DATA 1965-2021'!AM626</f>
        <v>0.2</v>
      </c>
      <c r="AV643" s="47">
        <v>-0.05</v>
      </c>
      <c r="AW643" s="47">
        <v>0.02</v>
      </c>
      <c r="BI643" s="45">
        <v>201606</v>
      </c>
      <c r="BJ643">
        <f>'Q2 DATA 1965-2021'!AD626-'Q2 DATA 1965-2021'!AM626</f>
        <v>-1.95</v>
      </c>
      <c r="BK643" s="47">
        <v>-0.05</v>
      </c>
      <c r="BL643" s="47">
        <v>0.02</v>
      </c>
    </row>
    <row r="644" spans="1:64" x14ac:dyDescent="0.2">
      <c r="A644" s="45">
        <v>201607</v>
      </c>
      <c r="B644">
        <f>'Q2 DATA 1965-2021'!Z627-'Q2 DATA 1965-2021'!AM627</f>
        <v>4.5100000000000007</v>
      </c>
      <c r="C644" s="47">
        <v>3.95</v>
      </c>
      <c r="D644" s="47">
        <v>0.02</v>
      </c>
      <c r="P644" s="45">
        <v>201607</v>
      </c>
      <c r="Q644">
        <f>'Q2 DATA 1965-2021'!AA627-'Q2 DATA 1965-2021'!AM627</f>
        <v>4.08</v>
      </c>
      <c r="R644" s="47">
        <v>3.95</v>
      </c>
      <c r="S644" s="47">
        <v>0.02</v>
      </c>
      <c r="AE644" s="45">
        <v>201607</v>
      </c>
      <c r="AF644">
        <f>'Q2 DATA 1965-2021'!AB627-'Q2 DATA 1965-2021'!AM627</f>
        <v>2.2000000000000002</v>
      </c>
      <c r="AG644" s="47">
        <v>3.95</v>
      </c>
      <c r="AH644" s="47">
        <v>0.02</v>
      </c>
      <c r="AT644" s="45">
        <v>201607</v>
      </c>
      <c r="AU644">
        <f>'Q2 DATA 1965-2021'!AC627-'Q2 DATA 1965-2021'!AM627</f>
        <v>3.41</v>
      </c>
      <c r="AV644" s="47">
        <v>3.95</v>
      </c>
      <c r="AW644" s="47">
        <v>0.02</v>
      </c>
      <c r="BI644" s="45">
        <v>201607</v>
      </c>
      <c r="BJ644">
        <f>'Q2 DATA 1965-2021'!AD627-'Q2 DATA 1965-2021'!AM627</f>
        <v>5.15</v>
      </c>
      <c r="BK644" s="47">
        <v>3.95</v>
      </c>
      <c r="BL644" s="47">
        <v>0.02</v>
      </c>
    </row>
    <row r="645" spans="1:64" x14ac:dyDescent="0.2">
      <c r="A645" s="45">
        <v>201608</v>
      </c>
      <c r="B645">
        <f>'Q2 DATA 1965-2021'!Z628-'Q2 DATA 1965-2021'!AM628</f>
        <v>3.0000000000000002E-2</v>
      </c>
      <c r="C645" s="47">
        <v>0.49</v>
      </c>
      <c r="D645" s="47">
        <v>0.02</v>
      </c>
      <c r="P645" s="45">
        <v>201608</v>
      </c>
      <c r="Q645">
        <f>'Q2 DATA 1965-2021'!AA628-'Q2 DATA 1965-2021'!AM628</f>
        <v>-0.68</v>
      </c>
      <c r="R645" s="47">
        <v>0.49</v>
      </c>
      <c r="S645" s="47">
        <v>0.02</v>
      </c>
      <c r="AE645" s="45">
        <v>201608</v>
      </c>
      <c r="AF645">
        <f>'Q2 DATA 1965-2021'!AB628-'Q2 DATA 1965-2021'!AM628</f>
        <v>-1.1400000000000001</v>
      </c>
      <c r="AG645" s="47">
        <v>0.49</v>
      </c>
      <c r="AH645" s="47">
        <v>0.02</v>
      </c>
      <c r="AT645" s="45">
        <v>201608</v>
      </c>
      <c r="AU645">
        <f>'Q2 DATA 1965-2021'!AC628-'Q2 DATA 1965-2021'!AM628</f>
        <v>2.0299999999999998</v>
      </c>
      <c r="AV645" s="47">
        <v>0.49</v>
      </c>
      <c r="AW645" s="47">
        <v>0.02</v>
      </c>
      <c r="BI645" s="45">
        <v>201608</v>
      </c>
      <c r="BJ645">
        <f>'Q2 DATA 1965-2021'!AD628-'Q2 DATA 1965-2021'!AM628</f>
        <v>2.44</v>
      </c>
      <c r="BK645" s="47">
        <v>0.49</v>
      </c>
      <c r="BL645" s="47">
        <v>0.02</v>
      </c>
    </row>
    <row r="646" spans="1:64" x14ac:dyDescent="0.2">
      <c r="A646" s="45">
        <v>201609</v>
      </c>
      <c r="B646">
        <f>'Q2 DATA 1965-2021'!Z629-'Q2 DATA 1965-2021'!AM629</f>
        <v>1.21</v>
      </c>
      <c r="C646" s="47">
        <v>0.25</v>
      </c>
      <c r="D646" s="47">
        <v>0.02</v>
      </c>
      <c r="P646" s="45">
        <v>201609</v>
      </c>
      <c r="Q646">
        <f>'Q2 DATA 1965-2021'!AA629-'Q2 DATA 1965-2021'!AM629</f>
        <v>-0.93</v>
      </c>
      <c r="R646" s="47">
        <v>0.25</v>
      </c>
      <c r="S646" s="47">
        <v>0.02</v>
      </c>
      <c r="AE646" s="45">
        <v>201609</v>
      </c>
      <c r="AF646">
        <f>'Q2 DATA 1965-2021'!AB629-'Q2 DATA 1965-2021'!AM629</f>
        <v>-0.04</v>
      </c>
      <c r="AG646" s="47">
        <v>0.25</v>
      </c>
      <c r="AH646" s="47">
        <v>0.02</v>
      </c>
      <c r="AT646" s="45">
        <v>201609</v>
      </c>
      <c r="AU646">
        <f>'Q2 DATA 1965-2021'!AC629-'Q2 DATA 1965-2021'!AM629</f>
        <v>-1.1400000000000001</v>
      </c>
      <c r="AV646" s="47">
        <v>0.25</v>
      </c>
      <c r="AW646" s="47">
        <v>0.02</v>
      </c>
      <c r="BI646" s="45">
        <v>201609</v>
      </c>
      <c r="BJ646">
        <f>'Q2 DATA 1965-2021'!AD629-'Q2 DATA 1965-2021'!AM629</f>
        <v>0.88</v>
      </c>
      <c r="BK646" s="47">
        <v>0.25</v>
      </c>
      <c r="BL646" s="47">
        <v>0.02</v>
      </c>
    </row>
    <row r="647" spans="1:64" x14ac:dyDescent="0.2">
      <c r="A647" s="45">
        <v>201610</v>
      </c>
      <c r="B647">
        <f>'Q2 DATA 1965-2021'!Z630-'Q2 DATA 1965-2021'!AM630</f>
        <v>-2.3199999999999998</v>
      </c>
      <c r="C647" s="47">
        <v>-2.02</v>
      </c>
      <c r="D647" s="47">
        <v>0.02</v>
      </c>
      <c r="P647" s="45">
        <v>201610</v>
      </c>
      <c r="Q647">
        <f>'Q2 DATA 1965-2021'!AA630-'Q2 DATA 1965-2021'!AM630</f>
        <v>-1.95</v>
      </c>
      <c r="R647" s="47">
        <v>-2.02</v>
      </c>
      <c r="S647" s="47">
        <v>0.02</v>
      </c>
      <c r="AE647" s="45">
        <v>201610</v>
      </c>
      <c r="AF647">
        <f>'Q2 DATA 1965-2021'!AB630-'Q2 DATA 1965-2021'!AM630</f>
        <v>-2.27</v>
      </c>
      <c r="AG647" s="47">
        <v>-2.02</v>
      </c>
      <c r="AH647" s="47">
        <v>0.02</v>
      </c>
      <c r="AT647" s="45">
        <v>201610</v>
      </c>
      <c r="AU647">
        <f>'Q2 DATA 1965-2021'!AC630-'Q2 DATA 1965-2021'!AM630</f>
        <v>-1.49</v>
      </c>
      <c r="AV647" s="47">
        <v>-2.02</v>
      </c>
      <c r="AW647" s="47">
        <v>0.02</v>
      </c>
      <c r="BI647" s="45">
        <v>201610</v>
      </c>
      <c r="BJ647">
        <f>'Q2 DATA 1965-2021'!AD630-'Q2 DATA 1965-2021'!AM630</f>
        <v>0.63</v>
      </c>
      <c r="BK647" s="47">
        <v>-2.02</v>
      </c>
      <c r="BL647" s="47">
        <v>0.02</v>
      </c>
    </row>
    <row r="648" spans="1:64" x14ac:dyDescent="0.2">
      <c r="A648" s="45">
        <v>201611</v>
      </c>
      <c r="B648">
        <f>'Q2 DATA 1965-2021'!Z631-'Q2 DATA 1965-2021'!AM631</f>
        <v>1.4</v>
      </c>
      <c r="C648" s="47">
        <v>4.8600000000000003</v>
      </c>
      <c r="D648" s="47">
        <v>0.01</v>
      </c>
      <c r="P648" s="45">
        <v>201611</v>
      </c>
      <c r="Q648">
        <f>'Q2 DATA 1965-2021'!AA631-'Q2 DATA 1965-2021'!AM631</f>
        <v>1.81</v>
      </c>
      <c r="R648" s="47">
        <v>4.8600000000000003</v>
      </c>
      <c r="S648" s="47">
        <v>0.01</v>
      </c>
      <c r="AE648" s="45">
        <v>201611</v>
      </c>
      <c r="AF648">
        <f>'Q2 DATA 1965-2021'!AB631-'Q2 DATA 1965-2021'!AM631</f>
        <v>4.63</v>
      </c>
      <c r="AG648" s="47">
        <v>4.8600000000000003</v>
      </c>
      <c r="AH648" s="47">
        <v>0.01</v>
      </c>
      <c r="AT648" s="45">
        <v>201611</v>
      </c>
      <c r="AU648">
        <f>'Q2 DATA 1965-2021'!AC631-'Q2 DATA 1965-2021'!AM631</f>
        <v>8.17</v>
      </c>
      <c r="AV648" s="47">
        <v>4.8600000000000003</v>
      </c>
      <c r="AW648" s="47">
        <v>0.01</v>
      </c>
      <c r="BI648" s="45">
        <v>201611</v>
      </c>
      <c r="BJ648">
        <f>'Q2 DATA 1965-2021'!AD631-'Q2 DATA 1965-2021'!AM631</f>
        <v>8.5</v>
      </c>
      <c r="BK648" s="47">
        <v>4.8600000000000003</v>
      </c>
      <c r="BL648" s="47">
        <v>0.01</v>
      </c>
    </row>
    <row r="649" spans="1:64" x14ac:dyDescent="0.2">
      <c r="A649" s="45">
        <v>201612</v>
      </c>
      <c r="B649">
        <f>'Q2 DATA 1965-2021'!Z632-'Q2 DATA 1965-2021'!AM632</f>
        <v>0.84</v>
      </c>
      <c r="C649" s="47">
        <v>1.81</v>
      </c>
      <c r="D649" s="47">
        <v>0.03</v>
      </c>
      <c r="P649" s="45">
        <v>201612</v>
      </c>
      <c r="Q649">
        <f>'Q2 DATA 1965-2021'!AA632-'Q2 DATA 1965-2021'!AM632</f>
        <v>1.6099999999999999</v>
      </c>
      <c r="R649" s="47">
        <v>1.81</v>
      </c>
      <c r="S649" s="47">
        <v>0.03</v>
      </c>
      <c r="AE649" s="45">
        <v>201612</v>
      </c>
      <c r="AF649">
        <f>'Q2 DATA 1965-2021'!AB632-'Q2 DATA 1965-2021'!AM632</f>
        <v>1.76</v>
      </c>
      <c r="AG649" s="47">
        <v>1.81</v>
      </c>
      <c r="AH649" s="47">
        <v>0.03</v>
      </c>
      <c r="AT649" s="45">
        <v>201612</v>
      </c>
      <c r="AU649">
        <f>'Q2 DATA 1965-2021'!AC632-'Q2 DATA 1965-2021'!AM632</f>
        <v>2.7800000000000002</v>
      </c>
      <c r="AV649" s="47">
        <v>1.81</v>
      </c>
      <c r="AW649" s="47">
        <v>0.03</v>
      </c>
      <c r="BI649" s="45">
        <v>201612</v>
      </c>
      <c r="BJ649">
        <f>'Q2 DATA 1965-2021'!AD632-'Q2 DATA 1965-2021'!AM632</f>
        <v>3.7800000000000002</v>
      </c>
      <c r="BK649" s="47">
        <v>1.81</v>
      </c>
      <c r="BL649" s="47">
        <v>0.03</v>
      </c>
    </row>
    <row r="650" spans="1:64" x14ac:dyDescent="0.2">
      <c r="A650" s="45">
        <v>201701</v>
      </c>
      <c r="B650">
        <f>'Q2 DATA 1965-2021'!Z633-'Q2 DATA 1965-2021'!AM633</f>
        <v>3.03</v>
      </c>
      <c r="C650" s="47">
        <v>1.94</v>
      </c>
      <c r="D650" s="47">
        <v>0.04</v>
      </c>
      <c r="P650" s="45">
        <v>201701</v>
      </c>
      <c r="Q650">
        <f>'Q2 DATA 1965-2021'!AA633-'Q2 DATA 1965-2021'!AM633</f>
        <v>2.48</v>
      </c>
      <c r="R650" s="47">
        <v>1.94</v>
      </c>
      <c r="S650" s="47">
        <v>0.04</v>
      </c>
      <c r="AE650" s="45">
        <v>201701</v>
      </c>
      <c r="AF650">
        <f>'Q2 DATA 1965-2021'!AB633-'Q2 DATA 1965-2021'!AM633</f>
        <v>0.99</v>
      </c>
      <c r="AG650" s="47">
        <v>1.94</v>
      </c>
      <c r="AH650" s="47">
        <v>0.04</v>
      </c>
      <c r="AT650" s="45">
        <v>201701</v>
      </c>
      <c r="AU650">
        <f>'Q2 DATA 1965-2021'!AC633-'Q2 DATA 1965-2021'!AM633</f>
        <v>1.01</v>
      </c>
      <c r="AV650" s="47">
        <v>1.94</v>
      </c>
      <c r="AW650" s="47">
        <v>0.04</v>
      </c>
      <c r="BI650" s="45">
        <v>201701</v>
      </c>
      <c r="BJ650">
        <f>'Q2 DATA 1965-2021'!AD633-'Q2 DATA 1965-2021'!AM633</f>
        <v>0.87</v>
      </c>
      <c r="BK650" s="47">
        <v>1.94</v>
      </c>
      <c r="BL650" s="47">
        <v>0.04</v>
      </c>
    </row>
    <row r="651" spans="1:64" x14ac:dyDescent="0.2">
      <c r="A651" s="45">
        <v>201702</v>
      </c>
      <c r="B651">
        <f>'Q2 DATA 1965-2021'!Z634-'Q2 DATA 1965-2021'!AM634</f>
        <v>3.2199999999999998</v>
      </c>
      <c r="C651" s="47">
        <v>3.57</v>
      </c>
      <c r="D651" s="47">
        <v>0.04</v>
      </c>
      <c r="P651" s="45">
        <v>201702</v>
      </c>
      <c r="Q651">
        <f>'Q2 DATA 1965-2021'!AA634-'Q2 DATA 1965-2021'!AM634</f>
        <v>3.66</v>
      </c>
      <c r="R651" s="47">
        <v>3.57</v>
      </c>
      <c r="S651" s="47">
        <v>0.04</v>
      </c>
      <c r="AE651" s="45">
        <v>201702</v>
      </c>
      <c r="AF651">
        <f>'Q2 DATA 1965-2021'!AB634-'Q2 DATA 1965-2021'!AM634</f>
        <v>3.91</v>
      </c>
      <c r="AG651" s="47">
        <v>3.57</v>
      </c>
      <c r="AH651" s="47">
        <v>0.04</v>
      </c>
      <c r="AT651" s="45">
        <v>201702</v>
      </c>
      <c r="AU651">
        <f>'Q2 DATA 1965-2021'!AC634-'Q2 DATA 1965-2021'!AM634</f>
        <v>3.67</v>
      </c>
      <c r="AV651" s="47">
        <v>3.57</v>
      </c>
      <c r="AW651" s="47">
        <v>0.04</v>
      </c>
      <c r="BI651" s="45">
        <v>201702</v>
      </c>
      <c r="BJ651">
        <f>'Q2 DATA 1965-2021'!AD634-'Q2 DATA 1965-2021'!AM634</f>
        <v>5.24</v>
      </c>
      <c r="BK651" s="47">
        <v>3.57</v>
      </c>
      <c r="BL651" s="47">
        <v>0.04</v>
      </c>
    </row>
    <row r="652" spans="1:64" x14ac:dyDescent="0.2">
      <c r="A652" s="45">
        <v>201703</v>
      </c>
      <c r="B652">
        <f>'Q2 DATA 1965-2021'!Z635-'Q2 DATA 1965-2021'!AM635</f>
        <v>1.31</v>
      </c>
      <c r="C652" s="47">
        <v>0.17</v>
      </c>
      <c r="D652" s="47">
        <v>0.03</v>
      </c>
      <c r="P652" s="45">
        <v>201703</v>
      </c>
      <c r="Q652">
        <f>'Q2 DATA 1965-2021'!AA635-'Q2 DATA 1965-2021'!AM635</f>
        <v>0.28000000000000003</v>
      </c>
      <c r="R652" s="47">
        <v>0.17</v>
      </c>
      <c r="S652" s="47">
        <v>0.03</v>
      </c>
      <c r="AE652" s="45">
        <v>201703</v>
      </c>
      <c r="AF652">
        <f>'Q2 DATA 1965-2021'!AB635-'Q2 DATA 1965-2021'!AM635</f>
        <v>0.57999999999999996</v>
      </c>
      <c r="AG652" s="47">
        <v>0.17</v>
      </c>
      <c r="AH652" s="47">
        <v>0.03</v>
      </c>
      <c r="AT652" s="45">
        <v>201703</v>
      </c>
      <c r="AU652">
        <f>'Q2 DATA 1965-2021'!AC635-'Q2 DATA 1965-2021'!AM635</f>
        <v>-1.1100000000000001</v>
      </c>
      <c r="AV652" s="47">
        <v>0.17</v>
      </c>
      <c r="AW652" s="47">
        <v>0.03</v>
      </c>
      <c r="BI652" s="45">
        <v>201703</v>
      </c>
      <c r="BJ652">
        <f>'Q2 DATA 1965-2021'!AD635-'Q2 DATA 1965-2021'!AM635</f>
        <v>-0.66</v>
      </c>
      <c r="BK652" s="47">
        <v>0.17</v>
      </c>
      <c r="BL652" s="47">
        <v>0.03</v>
      </c>
    </row>
    <row r="653" spans="1:64" x14ac:dyDescent="0.2">
      <c r="A653" s="45">
        <v>201704</v>
      </c>
      <c r="B653">
        <f>'Q2 DATA 1965-2021'!Z636-'Q2 DATA 1965-2021'!AM636</f>
        <v>1.99</v>
      </c>
      <c r="C653" s="47">
        <v>1.0900000000000001</v>
      </c>
      <c r="D653" s="47">
        <v>0.05</v>
      </c>
      <c r="P653" s="45">
        <v>201704</v>
      </c>
      <c r="Q653">
        <f>'Q2 DATA 1965-2021'!AA636-'Q2 DATA 1965-2021'!AM636</f>
        <v>2.23</v>
      </c>
      <c r="R653" s="47">
        <v>1.0900000000000001</v>
      </c>
      <c r="S653" s="47">
        <v>0.05</v>
      </c>
      <c r="AE653" s="45">
        <v>201704</v>
      </c>
      <c r="AF653">
        <f>'Q2 DATA 1965-2021'!AB636-'Q2 DATA 1965-2021'!AM636</f>
        <v>1.65</v>
      </c>
      <c r="AG653" s="47">
        <v>1.0900000000000001</v>
      </c>
      <c r="AH653" s="47">
        <v>0.05</v>
      </c>
      <c r="AT653" s="45">
        <v>201704</v>
      </c>
      <c r="AU653">
        <f>'Q2 DATA 1965-2021'!AC636-'Q2 DATA 1965-2021'!AM636</f>
        <v>0.6</v>
      </c>
      <c r="AV653" s="47">
        <v>1.0900000000000001</v>
      </c>
      <c r="AW653" s="47">
        <v>0.05</v>
      </c>
      <c r="BI653" s="45">
        <v>201704</v>
      </c>
      <c r="BJ653">
        <f>'Q2 DATA 1965-2021'!AD636-'Q2 DATA 1965-2021'!AM636</f>
        <v>-1.04</v>
      </c>
      <c r="BK653" s="47">
        <v>1.0900000000000001</v>
      </c>
      <c r="BL653" s="47">
        <v>0.05</v>
      </c>
    </row>
    <row r="654" spans="1:64" x14ac:dyDescent="0.2">
      <c r="A654" s="45">
        <v>201705</v>
      </c>
      <c r="B654">
        <f>'Q2 DATA 1965-2021'!Z637-'Q2 DATA 1965-2021'!AM637</f>
        <v>2.2799999999999998</v>
      </c>
      <c r="C654" s="47">
        <v>1.06</v>
      </c>
      <c r="D654" s="47">
        <v>0.06</v>
      </c>
      <c r="P654" s="45">
        <v>201705</v>
      </c>
      <c r="Q654">
        <f>'Q2 DATA 1965-2021'!AA637-'Q2 DATA 1965-2021'!AM637</f>
        <v>2.7399999999999998</v>
      </c>
      <c r="R654" s="47">
        <v>1.06</v>
      </c>
      <c r="S654" s="47">
        <v>0.06</v>
      </c>
      <c r="AE654" s="45">
        <v>201705</v>
      </c>
      <c r="AF654">
        <f>'Q2 DATA 1965-2021'!AB637-'Q2 DATA 1965-2021'!AM637</f>
        <v>1.31</v>
      </c>
      <c r="AG654" s="47">
        <v>1.06</v>
      </c>
      <c r="AH654" s="47">
        <v>0.06</v>
      </c>
      <c r="AT654" s="45">
        <v>201705</v>
      </c>
      <c r="AU654">
        <f>'Q2 DATA 1965-2021'!AC637-'Q2 DATA 1965-2021'!AM637</f>
        <v>-0.15</v>
      </c>
      <c r="AV654" s="47">
        <v>1.06</v>
      </c>
      <c r="AW654" s="47">
        <v>0.06</v>
      </c>
      <c r="BI654" s="45">
        <v>201705</v>
      </c>
      <c r="BJ654">
        <f>'Q2 DATA 1965-2021'!AD637-'Q2 DATA 1965-2021'!AM637</f>
        <v>-0.26</v>
      </c>
      <c r="BK654" s="47">
        <v>1.06</v>
      </c>
      <c r="BL654" s="47">
        <v>0.06</v>
      </c>
    </row>
    <row r="655" spans="1:64" x14ac:dyDescent="0.2">
      <c r="A655" s="45">
        <v>201706</v>
      </c>
      <c r="B655">
        <f>'Q2 DATA 1965-2021'!Z638-'Q2 DATA 1965-2021'!AM638</f>
        <v>-0.22</v>
      </c>
      <c r="C655" s="47">
        <v>0.78</v>
      </c>
      <c r="D655" s="47">
        <v>0.06</v>
      </c>
      <c r="P655" s="45">
        <v>201706</v>
      </c>
      <c r="Q655">
        <f>'Q2 DATA 1965-2021'!AA638-'Q2 DATA 1965-2021'!AM638</f>
        <v>-0.51</v>
      </c>
      <c r="R655" s="47">
        <v>0.78</v>
      </c>
      <c r="S655" s="47">
        <v>0.06</v>
      </c>
      <c r="AE655" s="45">
        <v>201706</v>
      </c>
      <c r="AF655">
        <f>'Q2 DATA 1965-2021'!AB638-'Q2 DATA 1965-2021'!AM638</f>
        <v>1.26</v>
      </c>
      <c r="AG655" s="47">
        <v>0.78</v>
      </c>
      <c r="AH655" s="47">
        <v>0.06</v>
      </c>
      <c r="AT655" s="45">
        <v>201706</v>
      </c>
      <c r="AU655">
        <f>'Q2 DATA 1965-2021'!AC638-'Q2 DATA 1965-2021'!AM638</f>
        <v>2.04</v>
      </c>
      <c r="AV655" s="47">
        <v>0.78</v>
      </c>
      <c r="AW655" s="47">
        <v>0.06</v>
      </c>
      <c r="BI655" s="45">
        <v>201706</v>
      </c>
      <c r="BJ655">
        <f>'Q2 DATA 1965-2021'!AD638-'Q2 DATA 1965-2021'!AM638</f>
        <v>1.9699999999999998</v>
      </c>
      <c r="BK655" s="47">
        <v>0.78</v>
      </c>
      <c r="BL655" s="47">
        <v>0.06</v>
      </c>
    </row>
    <row r="656" spans="1:64" x14ac:dyDescent="0.2">
      <c r="A656" s="45">
        <v>201707</v>
      </c>
      <c r="B656">
        <f>'Q2 DATA 1965-2021'!Z639-'Q2 DATA 1965-2021'!AM639</f>
        <v>2.2000000000000002</v>
      </c>
      <c r="C656" s="47">
        <v>1.87</v>
      </c>
      <c r="D656" s="47">
        <v>7.0000000000000007E-2</v>
      </c>
      <c r="P656" s="45">
        <v>201707</v>
      </c>
      <c r="Q656">
        <f>'Q2 DATA 1965-2021'!AA639-'Q2 DATA 1965-2021'!AM639</f>
        <v>1.9799999999999998</v>
      </c>
      <c r="R656" s="47">
        <v>1.87</v>
      </c>
      <c r="S656" s="47">
        <v>7.0000000000000007E-2</v>
      </c>
      <c r="AE656" s="45">
        <v>201707</v>
      </c>
      <c r="AF656">
        <f>'Q2 DATA 1965-2021'!AB639-'Q2 DATA 1965-2021'!AM639</f>
        <v>2.1800000000000002</v>
      </c>
      <c r="AG656" s="47">
        <v>1.87</v>
      </c>
      <c r="AH656" s="47">
        <v>7.0000000000000007E-2</v>
      </c>
      <c r="AT656" s="45">
        <v>201707</v>
      </c>
      <c r="AU656">
        <f>'Q2 DATA 1965-2021'!AC639-'Q2 DATA 1965-2021'!AM639</f>
        <v>1.9999999999999998</v>
      </c>
      <c r="AV656" s="47">
        <v>1.87</v>
      </c>
      <c r="AW656" s="47">
        <v>7.0000000000000007E-2</v>
      </c>
      <c r="BI656" s="45">
        <v>201707</v>
      </c>
      <c r="BJ656">
        <f>'Q2 DATA 1965-2021'!AD639-'Q2 DATA 1965-2021'!AM639</f>
        <v>0.71</v>
      </c>
      <c r="BK656" s="47">
        <v>1.87</v>
      </c>
      <c r="BL656" s="47">
        <v>7.0000000000000007E-2</v>
      </c>
    </row>
    <row r="657" spans="1:64" x14ac:dyDescent="0.2">
      <c r="A657" s="45">
        <v>201708</v>
      </c>
      <c r="B657">
        <f>'Q2 DATA 1965-2021'!Z640-'Q2 DATA 1965-2021'!AM640</f>
        <v>-0.26</v>
      </c>
      <c r="C657" s="47">
        <v>0.16</v>
      </c>
      <c r="D657" s="47">
        <v>0.09</v>
      </c>
      <c r="P657" s="45">
        <v>201708</v>
      </c>
      <c r="Q657">
        <f>'Q2 DATA 1965-2021'!AA640-'Q2 DATA 1965-2021'!AM640</f>
        <v>0.39</v>
      </c>
      <c r="R657" s="47">
        <v>0.16</v>
      </c>
      <c r="S657" s="47">
        <v>0.09</v>
      </c>
      <c r="AE657" s="45">
        <v>201708</v>
      </c>
      <c r="AF657">
        <f>'Q2 DATA 1965-2021'!AB640-'Q2 DATA 1965-2021'!AM640</f>
        <v>0.54</v>
      </c>
      <c r="AG657" s="47">
        <v>0.16</v>
      </c>
      <c r="AH657" s="47">
        <v>0.09</v>
      </c>
      <c r="AT657" s="45">
        <v>201708</v>
      </c>
      <c r="AU657">
        <f>'Q2 DATA 1965-2021'!AC640-'Q2 DATA 1965-2021'!AM640</f>
        <v>-0.16</v>
      </c>
      <c r="AV657" s="47">
        <v>0.16</v>
      </c>
      <c r="AW657" s="47">
        <v>0.09</v>
      </c>
      <c r="BI657" s="45">
        <v>201708</v>
      </c>
      <c r="BJ657">
        <f>'Q2 DATA 1965-2021'!AD640-'Q2 DATA 1965-2021'!AM640</f>
        <v>0.86</v>
      </c>
      <c r="BK657" s="47">
        <v>0.16</v>
      </c>
      <c r="BL657" s="47">
        <v>0.09</v>
      </c>
    </row>
    <row r="658" spans="1:64" x14ac:dyDescent="0.2">
      <c r="A658" s="45">
        <v>201709</v>
      </c>
      <c r="B658">
        <f>'Q2 DATA 1965-2021'!Z641-'Q2 DATA 1965-2021'!AM641</f>
        <v>1.76</v>
      </c>
      <c r="C658" s="47">
        <v>2.5099999999999998</v>
      </c>
      <c r="D658" s="47">
        <v>0.09</v>
      </c>
      <c r="P658" s="45">
        <v>201709</v>
      </c>
      <c r="Q658">
        <f>'Q2 DATA 1965-2021'!AA641-'Q2 DATA 1965-2021'!AM641</f>
        <v>2.17</v>
      </c>
      <c r="R658" s="47">
        <v>2.5099999999999998</v>
      </c>
      <c r="S658" s="47">
        <v>0.09</v>
      </c>
      <c r="AE658" s="45">
        <v>201709</v>
      </c>
      <c r="AF658">
        <f>'Q2 DATA 1965-2021'!AB641-'Q2 DATA 1965-2021'!AM641</f>
        <v>1.7999999999999998</v>
      </c>
      <c r="AG658" s="47">
        <v>2.5099999999999998</v>
      </c>
      <c r="AH658" s="47">
        <v>0.09</v>
      </c>
      <c r="AT658" s="45">
        <v>201709</v>
      </c>
      <c r="AU658">
        <f>'Q2 DATA 1965-2021'!AC641-'Q2 DATA 1965-2021'!AM641</f>
        <v>2.6100000000000003</v>
      </c>
      <c r="AV658" s="47">
        <v>2.5099999999999998</v>
      </c>
      <c r="AW658" s="47">
        <v>0.09</v>
      </c>
      <c r="BI658" s="45">
        <v>201709</v>
      </c>
      <c r="BJ658">
        <f>'Q2 DATA 1965-2021'!AD641-'Q2 DATA 1965-2021'!AM641</f>
        <v>2.33</v>
      </c>
      <c r="BK658" s="47">
        <v>2.5099999999999998</v>
      </c>
      <c r="BL658" s="47">
        <v>0.09</v>
      </c>
    </row>
    <row r="659" spans="1:64" x14ac:dyDescent="0.2">
      <c r="A659" s="45">
        <v>201710</v>
      </c>
      <c r="B659">
        <f>'Q2 DATA 1965-2021'!Z642-'Q2 DATA 1965-2021'!AM642</f>
        <v>2.5900000000000003</v>
      </c>
      <c r="C659" s="47">
        <v>2.25</v>
      </c>
      <c r="D659" s="47">
        <v>0.09</v>
      </c>
      <c r="P659" s="45">
        <v>201710</v>
      </c>
      <c r="Q659">
        <f>'Q2 DATA 1965-2021'!AA642-'Q2 DATA 1965-2021'!AM642</f>
        <v>2.96</v>
      </c>
      <c r="R659" s="47">
        <v>2.25</v>
      </c>
      <c r="S659" s="47">
        <v>0.09</v>
      </c>
      <c r="AE659" s="45">
        <v>201710</v>
      </c>
      <c r="AF659">
        <f>'Q2 DATA 1965-2021'!AB642-'Q2 DATA 1965-2021'!AM642</f>
        <v>0.58000000000000007</v>
      </c>
      <c r="AG659" s="47">
        <v>2.25</v>
      </c>
      <c r="AH659" s="47">
        <v>0.09</v>
      </c>
      <c r="AT659" s="45">
        <v>201710</v>
      </c>
      <c r="AU659">
        <f>'Q2 DATA 1965-2021'!AC642-'Q2 DATA 1965-2021'!AM642</f>
        <v>2.04</v>
      </c>
      <c r="AV659" s="47">
        <v>2.25</v>
      </c>
      <c r="AW659" s="47">
        <v>0.09</v>
      </c>
      <c r="BI659" s="45">
        <v>201710</v>
      </c>
      <c r="BJ659">
        <f>'Q2 DATA 1965-2021'!AD642-'Q2 DATA 1965-2021'!AM642</f>
        <v>3.91</v>
      </c>
      <c r="BK659" s="47">
        <v>2.25</v>
      </c>
      <c r="BL659" s="47">
        <v>0.09</v>
      </c>
    </row>
    <row r="660" spans="1:64" x14ac:dyDescent="0.2">
      <c r="A660" s="45">
        <v>201711</v>
      </c>
      <c r="B660">
        <f>'Q2 DATA 1965-2021'!Z643-'Q2 DATA 1965-2021'!AM643</f>
        <v>2.31</v>
      </c>
      <c r="C660" s="47">
        <v>3.12</v>
      </c>
      <c r="D660" s="47">
        <v>0.08</v>
      </c>
      <c r="P660" s="45">
        <v>201711</v>
      </c>
      <c r="Q660">
        <f>'Q2 DATA 1965-2021'!AA643-'Q2 DATA 1965-2021'!AM643</f>
        <v>2.42</v>
      </c>
      <c r="R660" s="47">
        <v>3.12</v>
      </c>
      <c r="S660" s="47">
        <v>0.08</v>
      </c>
      <c r="AE660" s="45">
        <v>201711</v>
      </c>
      <c r="AF660">
        <f>'Q2 DATA 1965-2021'!AB643-'Q2 DATA 1965-2021'!AM643</f>
        <v>3.7399999999999998</v>
      </c>
      <c r="AG660" s="47">
        <v>3.12</v>
      </c>
      <c r="AH660" s="47">
        <v>0.08</v>
      </c>
      <c r="AT660" s="45">
        <v>201711</v>
      </c>
      <c r="AU660">
        <f>'Q2 DATA 1965-2021'!AC643-'Q2 DATA 1965-2021'!AM643</f>
        <v>5.42</v>
      </c>
      <c r="AV660" s="47">
        <v>3.12</v>
      </c>
      <c r="AW660" s="47">
        <v>0.08</v>
      </c>
      <c r="BI660" s="45">
        <v>201711</v>
      </c>
      <c r="BJ660">
        <f>'Q2 DATA 1965-2021'!AD643-'Q2 DATA 1965-2021'!AM643</f>
        <v>3.28</v>
      </c>
      <c r="BK660" s="47">
        <v>3.12</v>
      </c>
      <c r="BL660" s="47">
        <v>0.08</v>
      </c>
    </row>
    <row r="661" spans="1:64" x14ac:dyDescent="0.2">
      <c r="A661" s="45">
        <v>201712</v>
      </c>
      <c r="B661">
        <f>'Q2 DATA 1965-2021'!Z644-'Q2 DATA 1965-2021'!AM644</f>
        <v>-0.32</v>
      </c>
      <c r="C661" s="47">
        <v>1.06</v>
      </c>
      <c r="D661" s="47">
        <v>0.09</v>
      </c>
      <c r="P661" s="45">
        <v>201712</v>
      </c>
      <c r="Q661">
        <f>'Q2 DATA 1965-2021'!AA644-'Q2 DATA 1965-2021'!AM644</f>
        <v>1.0499999999999998</v>
      </c>
      <c r="R661" s="47">
        <v>1.06</v>
      </c>
      <c r="S661" s="47">
        <v>0.09</v>
      </c>
      <c r="AE661" s="45">
        <v>201712</v>
      </c>
      <c r="AF661">
        <f>'Q2 DATA 1965-2021'!AB644-'Q2 DATA 1965-2021'!AM644</f>
        <v>0.68</v>
      </c>
      <c r="AG661" s="47">
        <v>1.06</v>
      </c>
      <c r="AH661" s="47">
        <v>0.09</v>
      </c>
      <c r="AT661" s="45">
        <v>201712</v>
      </c>
      <c r="AU661">
        <f>'Q2 DATA 1965-2021'!AC644-'Q2 DATA 1965-2021'!AM644</f>
        <v>0.9</v>
      </c>
      <c r="AV661" s="47">
        <v>1.06</v>
      </c>
      <c r="AW661" s="47">
        <v>0.09</v>
      </c>
      <c r="BI661" s="45">
        <v>201712</v>
      </c>
      <c r="BJ661">
        <f>'Q2 DATA 1965-2021'!AD644-'Q2 DATA 1965-2021'!AM644</f>
        <v>1.63</v>
      </c>
      <c r="BK661" s="47">
        <v>1.06</v>
      </c>
      <c r="BL661" s="47">
        <v>0.09</v>
      </c>
    </row>
    <row r="662" spans="1:64" x14ac:dyDescent="0.2">
      <c r="A662" s="45">
        <v>201801</v>
      </c>
      <c r="B662">
        <f>'Q2 DATA 1965-2021'!Z645-'Q2 DATA 1965-2021'!AM645</f>
        <v>9.39</v>
      </c>
      <c r="C662" s="47">
        <v>5.57</v>
      </c>
      <c r="D662" s="47">
        <v>0.12</v>
      </c>
      <c r="P662" s="45">
        <v>201801</v>
      </c>
      <c r="Q662">
        <f>'Q2 DATA 1965-2021'!AA645-'Q2 DATA 1965-2021'!AM645</f>
        <v>5.88</v>
      </c>
      <c r="R662" s="47">
        <v>5.57</v>
      </c>
      <c r="S662" s="47">
        <v>0.12</v>
      </c>
      <c r="AE662" s="45">
        <v>201801</v>
      </c>
      <c r="AF662">
        <f>'Q2 DATA 1965-2021'!AB645-'Q2 DATA 1965-2021'!AM645</f>
        <v>3.35</v>
      </c>
      <c r="AG662" s="47">
        <v>5.57</v>
      </c>
      <c r="AH662" s="47">
        <v>0.12</v>
      </c>
      <c r="AT662" s="45">
        <v>201801</v>
      </c>
      <c r="AU662">
        <f>'Q2 DATA 1965-2021'!AC645-'Q2 DATA 1965-2021'!AM645</f>
        <v>6.14</v>
      </c>
      <c r="AV662" s="47">
        <v>5.57</v>
      </c>
      <c r="AW662" s="47">
        <v>0.12</v>
      </c>
      <c r="BI662" s="45">
        <v>201801</v>
      </c>
      <c r="BJ662">
        <f>'Q2 DATA 1965-2021'!AD645-'Q2 DATA 1965-2021'!AM645</f>
        <v>4</v>
      </c>
      <c r="BK662" s="47">
        <v>5.57</v>
      </c>
      <c r="BL662" s="47">
        <v>0.12</v>
      </c>
    </row>
    <row r="663" spans="1:64" x14ac:dyDescent="0.2">
      <c r="A663" s="45">
        <v>201802</v>
      </c>
      <c r="B663">
        <f>'Q2 DATA 1965-2021'!Z646-'Q2 DATA 1965-2021'!AM646</f>
        <v>-2.6799999999999997</v>
      </c>
      <c r="C663" s="47">
        <v>-3.65</v>
      </c>
      <c r="D663" s="47">
        <v>0.11</v>
      </c>
      <c r="P663" s="45">
        <v>201802</v>
      </c>
      <c r="Q663">
        <f>'Q2 DATA 1965-2021'!AA646-'Q2 DATA 1965-2021'!AM646</f>
        <v>-4.3400000000000007</v>
      </c>
      <c r="R663" s="47">
        <v>-3.65</v>
      </c>
      <c r="S663" s="47">
        <v>0.11</v>
      </c>
      <c r="AE663" s="45">
        <v>201802</v>
      </c>
      <c r="AF663">
        <f>'Q2 DATA 1965-2021'!AB646-'Q2 DATA 1965-2021'!AM646</f>
        <v>-4.2200000000000006</v>
      </c>
      <c r="AG663" s="47">
        <v>-3.65</v>
      </c>
      <c r="AH663" s="47">
        <v>0.11</v>
      </c>
      <c r="AT663" s="45">
        <v>201802</v>
      </c>
      <c r="AU663">
        <f>'Q2 DATA 1965-2021'!AC646-'Q2 DATA 1965-2021'!AM646</f>
        <v>-3.9</v>
      </c>
      <c r="AV663" s="47">
        <v>-3.65</v>
      </c>
      <c r="AW663" s="47">
        <v>0.11</v>
      </c>
      <c r="BI663" s="45">
        <v>201802</v>
      </c>
      <c r="BJ663">
        <f>'Q2 DATA 1965-2021'!AD646-'Q2 DATA 1965-2021'!AM646</f>
        <v>-1.9200000000000002</v>
      </c>
      <c r="BK663" s="47">
        <v>-3.65</v>
      </c>
      <c r="BL663" s="47">
        <v>0.11</v>
      </c>
    </row>
    <row r="664" spans="1:64" x14ac:dyDescent="0.2">
      <c r="A664" s="45">
        <v>201803</v>
      </c>
      <c r="B664">
        <f>'Q2 DATA 1965-2021'!Z647-'Q2 DATA 1965-2021'!AM647</f>
        <v>-1.02</v>
      </c>
      <c r="C664" s="47">
        <v>-2.35</v>
      </c>
      <c r="D664" s="47">
        <v>0.11</v>
      </c>
      <c r="P664" s="45">
        <v>201803</v>
      </c>
      <c r="Q664">
        <f>'Q2 DATA 1965-2021'!AA647-'Q2 DATA 1965-2021'!AM647</f>
        <v>-2.17</v>
      </c>
      <c r="R664" s="47">
        <v>-2.35</v>
      </c>
      <c r="S664" s="47">
        <v>0.11</v>
      </c>
      <c r="AE664" s="45">
        <v>201803</v>
      </c>
      <c r="AF664">
        <f>'Q2 DATA 1965-2021'!AB647-'Q2 DATA 1965-2021'!AM647</f>
        <v>-1.7200000000000002</v>
      </c>
      <c r="AG664" s="47">
        <v>-2.35</v>
      </c>
      <c r="AH664" s="47">
        <v>0.11</v>
      </c>
      <c r="AT664" s="45">
        <v>201803</v>
      </c>
      <c r="AU664">
        <f>'Q2 DATA 1965-2021'!AC647-'Q2 DATA 1965-2021'!AM647</f>
        <v>-3.52</v>
      </c>
      <c r="AV664" s="47">
        <v>-2.35</v>
      </c>
      <c r="AW664" s="47">
        <v>0.11</v>
      </c>
      <c r="BI664" s="45">
        <v>201803</v>
      </c>
      <c r="BJ664">
        <f>'Q2 DATA 1965-2021'!AD647-'Q2 DATA 1965-2021'!AM647</f>
        <v>-4.54</v>
      </c>
      <c r="BK664" s="47">
        <v>-2.35</v>
      </c>
      <c r="BL664" s="47">
        <v>0.11</v>
      </c>
    </row>
    <row r="665" spans="1:64" x14ac:dyDescent="0.2">
      <c r="A665" s="45">
        <v>201804</v>
      </c>
      <c r="B665">
        <f>'Q2 DATA 1965-2021'!Z648-'Q2 DATA 1965-2021'!AM648</f>
        <v>2.06</v>
      </c>
      <c r="C665" s="47">
        <v>0.28000000000000003</v>
      </c>
      <c r="D665" s="47">
        <v>0.14000000000000001</v>
      </c>
      <c r="P665" s="45">
        <v>201804</v>
      </c>
      <c r="Q665">
        <f>'Q2 DATA 1965-2021'!AA648-'Q2 DATA 1965-2021'!AM648</f>
        <v>1.04</v>
      </c>
      <c r="R665" s="47">
        <v>0.28000000000000003</v>
      </c>
      <c r="S665" s="47">
        <v>0.14000000000000001</v>
      </c>
      <c r="AE665" s="45">
        <v>201804</v>
      </c>
      <c r="AF665">
        <f>'Q2 DATA 1965-2021'!AB648-'Q2 DATA 1965-2021'!AM648</f>
        <v>-2.25</v>
      </c>
      <c r="AG665" s="47">
        <v>0.28000000000000003</v>
      </c>
      <c r="AH665" s="47">
        <v>0.14000000000000001</v>
      </c>
      <c r="AT665" s="45">
        <v>201804</v>
      </c>
      <c r="AU665">
        <f>'Q2 DATA 1965-2021'!AC648-'Q2 DATA 1965-2021'!AM648</f>
        <v>-8.0000000000000016E-2</v>
      </c>
      <c r="AV665" s="47">
        <v>0.28000000000000003</v>
      </c>
      <c r="AW665" s="47">
        <v>0.14000000000000001</v>
      </c>
      <c r="BI665" s="45">
        <v>201804</v>
      </c>
      <c r="BJ665">
        <f>'Q2 DATA 1965-2021'!AD648-'Q2 DATA 1965-2021'!AM648</f>
        <v>-1.38</v>
      </c>
      <c r="BK665" s="47">
        <v>0.28000000000000003</v>
      </c>
      <c r="BL665" s="47">
        <v>0.14000000000000001</v>
      </c>
    </row>
    <row r="666" spans="1:64" x14ac:dyDescent="0.2">
      <c r="A666" s="45">
        <v>201805</v>
      </c>
      <c r="B666">
        <f>'Q2 DATA 1965-2021'!Z649-'Q2 DATA 1965-2021'!AM649</f>
        <v>3.6799999999999997</v>
      </c>
      <c r="C666" s="47">
        <v>2.65</v>
      </c>
      <c r="D666" s="47">
        <v>0.14000000000000001</v>
      </c>
      <c r="P666" s="45">
        <v>201805</v>
      </c>
      <c r="Q666">
        <f>'Q2 DATA 1965-2021'!AA649-'Q2 DATA 1965-2021'!AM649</f>
        <v>3.83</v>
      </c>
      <c r="R666" s="47">
        <v>2.65</v>
      </c>
      <c r="S666" s="47">
        <v>0.14000000000000001</v>
      </c>
      <c r="AE666" s="45">
        <v>201805</v>
      </c>
      <c r="AF666">
        <f>'Q2 DATA 1965-2021'!AB649-'Q2 DATA 1965-2021'!AM649</f>
        <v>1.29</v>
      </c>
      <c r="AG666" s="47">
        <v>2.65</v>
      </c>
      <c r="AH666" s="47">
        <v>0.14000000000000001</v>
      </c>
      <c r="AT666" s="45">
        <v>201805</v>
      </c>
      <c r="AU666">
        <f>'Q2 DATA 1965-2021'!AC649-'Q2 DATA 1965-2021'!AM649</f>
        <v>0.35</v>
      </c>
      <c r="AV666" s="47">
        <v>2.65</v>
      </c>
      <c r="AW666" s="47">
        <v>0.14000000000000001</v>
      </c>
      <c r="BI666" s="45">
        <v>201805</v>
      </c>
      <c r="BJ666">
        <f>'Q2 DATA 1965-2021'!AD649-'Q2 DATA 1965-2021'!AM649</f>
        <v>2.56</v>
      </c>
      <c r="BK666" s="47">
        <v>2.65</v>
      </c>
      <c r="BL666" s="47">
        <v>0.14000000000000001</v>
      </c>
    </row>
    <row r="667" spans="1:64" x14ac:dyDescent="0.2">
      <c r="A667" s="45">
        <v>201806</v>
      </c>
      <c r="B667">
        <f>'Q2 DATA 1965-2021'!Z650-'Q2 DATA 1965-2021'!AM650</f>
        <v>1.8699999999999997</v>
      </c>
      <c r="C667" s="47">
        <v>0.48</v>
      </c>
      <c r="D667" s="47">
        <v>0.14000000000000001</v>
      </c>
      <c r="P667" s="45">
        <v>201806</v>
      </c>
      <c r="Q667">
        <f>'Q2 DATA 1965-2021'!AA650-'Q2 DATA 1965-2021'!AM650</f>
        <v>0.9</v>
      </c>
      <c r="R667" s="47">
        <v>0.48</v>
      </c>
      <c r="S667" s="47">
        <v>0.14000000000000001</v>
      </c>
      <c r="AE667" s="45">
        <v>201806</v>
      </c>
      <c r="AF667">
        <f>'Q2 DATA 1965-2021'!AB650-'Q2 DATA 1965-2021'!AM650</f>
        <v>9.9999999999999978E-2</v>
      </c>
      <c r="AG667" s="47">
        <v>0.48</v>
      </c>
      <c r="AH667" s="47">
        <v>0.14000000000000001</v>
      </c>
      <c r="AT667" s="45">
        <v>201806</v>
      </c>
      <c r="AU667">
        <f>'Q2 DATA 1965-2021'!AC650-'Q2 DATA 1965-2021'!AM650</f>
        <v>-0.35</v>
      </c>
      <c r="AV667" s="47">
        <v>0.48</v>
      </c>
      <c r="AW667" s="47">
        <v>0.14000000000000001</v>
      </c>
      <c r="BI667" s="45">
        <v>201806</v>
      </c>
      <c r="BJ667">
        <f>'Q2 DATA 1965-2021'!AD650-'Q2 DATA 1965-2021'!AM650</f>
        <v>-0.8</v>
      </c>
      <c r="BK667" s="47">
        <v>0.48</v>
      </c>
      <c r="BL667" s="47">
        <v>0.14000000000000001</v>
      </c>
    </row>
    <row r="668" spans="1:64" x14ac:dyDescent="0.2">
      <c r="A668" s="45">
        <v>201807</v>
      </c>
      <c r="B668">
        <f>'Q2 DATA 1965-2021'!Z651-'Q2 DATA 1965-2021'!AM651</f>
        <v>4.04</v>
      </c>
      <c r="C668" s="47">
        <v>3.19</v>
      </c>
      <c r="D668" s="47">
        <v>0.16</v>
      </c>
      <c r="P668" s="45">
        <v>201807</v>
      </c>
      <c r="Q668">
        <f>'Q2 DATA 1965-2021'!AA651-'Q2 DATA 1965-2021'!AM651</f>
        <v>2.54</v>
      </c>
      <c r="R668" s="47">
        <v>3.19</v>
      </c>
      <c r="S668" s="47">
        <v>0.16</v>
      </c>
      <c r="AE668" s="45">
        <v>201807</v>
      </c>
      <c r="AF668">
        <f>'Q2 DATA 1965-2021'!AB651-'Q2 DATA 1965-2021'!AM651</f>
        <v>2.71</v>
      </c>
      <c r="AG668" s="47">
        <v>3.19</v>
      </c>
      <c r="AH668" s="47">
        <v>0.16</v>
      </c>
      <c r="AT668" s="45">
        <v>201807</v>
      </c>
      <c r="AU668">
        <f>'Q2 DATA 1965-2021'!AC651-'Q2 DATA 1965-2021'!AM651</f>
        <v>3.91</v>
      </c>
      <c r="AV668" s="47">
        <v>3.19</v>
      </c>
      <c r="AW668" s="47">
        <v>0.16</v>
      </c>
      <c r="BI668" s="45">
        <v>201807</v>
      </c>
      <c r="BJ668">
        <f>'Q2 DATA 1965-2021'!AD651-'Q2 DATA 1965-2021'!AM651</f>
        <v>4.3499999999999996</v>
      </c>
      <c r="BK668" s="47">
        <v>3.19</v>
      </c>
      <c r="BL668" s="47">
        <v>0.16</v>
      </c>
    </row>
    <row r="669" spans="1:64" x14ac:dyDescent="0.2">
      <c r="A669" s="45">
        <v>201808</v>
      </c>
      <c r="B669">
        <f>'Q2 DATA 1965-2021'!Z652-'Q2 DATA 1965-2021'!AM652</f>
        <v>4.72</v>
      </c>
      <c r="C669" s="47">
        <v>3.44</v>
      </c>
      <c r="D669" s="47">
        <v>0.16</v>
      </c>
      <c r="P669" s="45">
        <v>201808</v>
      </c>
      <c r="Q669">
        <f>'Q2 DATA 1965-2021'!AA652-'Q2 DATA 1965-2021'!AM652</f>
        <v>2.48</v>
      </c>
      <c r="R669" s="47">
        <v>3.44</v>
      </c>
      <c r="S669" s="47">
        <v>0.16</v>
      </c>
      <c r="AE669" s="45">
        <v>201808</v>
      </c>
      <c r="AF669">
        <f>'Q2 DATA 1965-2021'!AB652-'Q2 DATA 1965-2021'!AM652</f>
        <v>2.5099999999999998</v>
      </c>
      <c r="AG669" s="47">
        <v>3.44</v>
      </c>
      <c r="AH669" s="47">
        <v>0.16</v>
      </c>
      <c r="AT669" s="45">
        <v>201808</v>
      </c>
      <c r="AU669">
        <f>'Q2 DATA 1965-2021'!AC652-'Q2 DATA 1965-2021'!AM652</f>
        <v>4.18</v>
      </c>
      <c r="AV669" s="47">
        <v>3.44</v>
      </c>
      <c r="AW669" s="47">
        <v>0.16</v>
      </c>
      <c r="BI669" s="45">
        <v>201808</v>
      </c>
      <c r="BJ669">
        <f>'Q2 DATA 1965-2021'!AD652-'Q2 DATA 1965-2021'!AM652</f>
        <v>2.59</v>
      </c>
      <c r="BK669" s="47">
        <v>3.44</v>
      </c>
      <c r="BL669" s="47">
        <v>0.16</v>
      </c>
    </row>
    <row r="670" spans="1:64" x14ac:dyDescent="0.2">
      <c r="A670" s="45">
        <v>201809</v>
      </c>
      <c r="B670">
        <f>'Q2 DATA 1965-2021'!Z653-'Q2 DATA 1965-2021'!AM653</f>
        <v>0.87</v>
      </c>
      <c r="C670" s="47">
        <v>0.06</v>
      </c>
      <c r="D670" s="47">
        <v>0.15</v>
      </c>
      <c r="P670" s="45">
        <v>201809</v>
      </c>
      <c r="Q670">
        <f>'Q2 DATA 1965-2021'!AA653-'Q2 DATA 1965-2021'!AM653</f>
        <v>0.5</v>
      </c>
      <c r="R670" s="47">
        <v>0.06</v>
      </c>
      <c r="S670" s="47">
        <v>0.15</v>
      </c>
      <c r="AE670" s="45">
        <v>201809</v>
      </c>
      <c r="AF670">
        <f>'Q2 DATA 1965-2021'!AB653-'Q2 DATA 1965-2021'!AM653</f>
        <v>0.24000000000000002</v>
      </c>
      <c r="AG670" s="47">
        <v>0.06</v>
      </c>
      <c r="AH670" s="47">
        <v>0.15</v>
      </c>
      <c r="AT670" s="45">
        <v>201809</v>
      </c>
      <c r="AU670">
        <f>'Q2 DATA 1965-2021'!AC653-'Q2 DATA 1965-2021'!AM653</f>
        <v>-1.45</v>
      </c>
      <c r="AV670" s="47">
        <v>0.06</v>
      </c>
      <c r="AW670" s="47">
        <v>0.15</v>
      </c>
      <c r="BI670" s="45">
        <v>201809</v>
      </c>
      <c r="BJ670">
        <f>'Q2 DATA 1965-2021'!AD653-'Q2 DATA 1965-2021'!AM653</f>
        <v>0.28000000000000003</v>
      </c>
      <c r="BK670" s="47">
        <v>0.06</v>
      </c>
      <c r="BL670" s="47">
        <v>0.15</v>
      </c>
    </row>
    <row r="671" spans="1:64" x14ac:dyDescent="0.2">
      <c r="A671" s="45">
        <v>201810</v>
      </c>
      <c r="B671">
        <f>'Q2 DATA 1965-2021'!Z654-'Q2 DATA 1965-2021'!AM654</f>
        <v>-11.309999999999999</v>
      </c>
      <c r="C671" s="47">
        <v>-7.68</v>
      </c>
      <c r="D671" s="47">
        <v>0.19</v>
      </c>
      <c r="P671" s="45">
        <v>201810</v>
      </c>
      <c r="Q671">
        <f>'Q2 DATA 1965-2021'!AA654-'Q2 DATA 1965-2021'!AM654</f>
        <v>-8.42</v>
      </c>
      <c r="R671" s="47">
        <v>-7.68</v>
      </c>
      <c r="S671" s="47">
        <v>0.19</v>
      </c>
      <c r="AE671" s="45">
        <v>201810</v>
      </c>
      <c r="AF671">
        <f>'Q2 DATA 1965-2021'!AB654-'Q2 DATA 1965-2021'!AM654</f>
        <v>-4.57</v>
      </c>
      <c r="AG671" s="47">
        <v>-7.68</v>
      </c>
      <c r="AH671" s="47">
        <v>0.19</v>
      </c>
      <c r="AT671" s="45">
        <v>201810</v>
      </c>
      <c r="AU671">
        <f>'Q2 DATA 1965-2021'!AC654-'Q2 DATA 1965-2021'!AM654</f>
        <v>-4.3900000000000006</v>
      </c>
      <c r="AV671" s="47">
        <v>-7.68</v>
      </c>
      <c r="AW671" s="47">
        <v>0.19</v>
      </c>
      <c r="BI671" s="45">
        <v>201810</v>
      </c>
      <c r="BJ671">
        <f>'Q2 DATA 1965-2021'!AD654-'Q2 DATA 1965-2021'!AM654</f>
        <v>-5</v>
      </c>
      <c r="BK671" s="47">
        <v>-7.68</v>
      </c>
      <c r="BL671" s="47">
        <v>0.19</v>
      </c>
    </row>
    <row r="672" spans="1:64" x14ac:dyDescent="0.2">
      <c r="A672" s="45">
        <v>201811</v>
      </c>
      <c r="B672">
        <f>'Q2 DATA 1965-2021'!Z655-'Q2 DATA 1965-2021'!AM655</f>
        <v>2.59</v>
      </c>
      <c r="C672" s="47">
        <v>1.69</v>
      </c>
      <c r="D672" s="47">
        <v>0.18</v>
      </c>
      <c r="P672" s="45">
        <v>201811</v>
      </c>
      <c r="Q672">
        <f>'Q2 DATA 1965-2021'!AA655-'Q2 DATA 1965-2021'!AM655</f>
        <v>3.1799999999999997</v>
      </c>
      <c r="R672" s="47">
        <v>1.69</v>
      </c>
      <c r="S672" s="47">
        <v>0.18</v>
      </c>
      <c r="AE672" s="45">
        <v>201811</v>
      </c>
      <c r="AF672">
        <f>'Q2 DATA 1965-2021'!AB655-'Q2 DATA 1965-2021'!AM655</f>
        <v>2.6599999999999997</v>
      </c>
      <c r="AG672" s="47">
        <v>1.69</v>
      </c>
      <c r="AH672" s="47">
        <v>0.18</v>
      </c>
      <c r="AT672" s="45">
        <v>201811</v>
      </c>
      <c r="AU672">
        <f>'Q2 DATA 1965-2021'!AC655-'Q2 DATA 1965-2021'!AM655</f>
        <v>-2.48</v>
      </c>
      <c r="AV672" s="47">
        <v>1.69</v>
      </c>
      <c r="AW672" s="47">
        <v>0.18</v>
      </c>
      <c r="BI672" s="45">
        <v>201811</v>
      </c>
      <c r="BJ672">
        <f>'Q2 DATA 1965-2021'!AD655-'Q2 DATA 1965-2021'!AM655</f>
        <v>3.3</v>
      </c>
      <c r="BK672" s="47">
        <v>1.69</v>
      </c>
      <c r="BL672" s="47">
        <v>0.18</v>
      </c>
    </row>
    <row r="673" spans="1:64" x14ac:dyDescent="0.2">
      <c r="A673" s="45">
        <v>201812</v>
      </c>
      <c r="B673">
        <f>'Q2 DATA 1965-2021'!Z656-'Q2 DATA 1965-2021'!AM656</f>
        <v>-8.75</v>
      </c>
      <c r="C673" s="47">
        <v>-9.57</v>
      </c>
      <c r="D673" s="47">
        <v>0.2</v>
      </c>
      <c r="P673" s="45">
        <v>201812</v>
      </c>
      <c r="Q673">
        <f>'Q2 DATA 1965-2021'!AA656-'Q2 DATA 1965-2021'!AM656</f>
        <v>-8.86</v>
      </c>
      <c r="R673" s="47">
        <v>-9.57</v>
      </c>
      <c r="S673" s="47">
        <v>0.2</v>
      </c>
      <c r="AE673" s="45">
        <v>201812</v>
      </c>
      <c r="AF673">
        <f>'Q2 DATA 1965-2021'!AB656-'Q2 DATA 1965-2021'!AM656</f>
        <v>-8.6399999999999988</v>
      </c>
      <c r="AG673" s="47">
        <v>-9.57</v>
      </c>
      <c r="AH673" s="47">
        <v>0.2</v>
      </c>
      <c r="AT673" s="45">
        <v>201812</v>
      </c>
      <c r="AU673">
        <f>'Q2 DATA 1965-2021'!AC656-'Q2 DATA 1965-2021'!AM656</f>
        <v>-11.809999999999999</v>
      </c>
      <c r="AV673" s="47">
        <v>-9.57</v>
      </c>
      <c r="AW673" s="47">
        <v>0.2</v>
      </c>
      <c r="BI673" s="45">
        <v>201812</v>
      </c>
      <c r="BJ673">
        <f>'Q2 DATA 1965-2021'!AD656-'Q2 DATA 1965-2021'!AM656</f>
        <v>-9.8699999999999992</v>
      </c>
      <c r="BK673" s="47">
        <v>-9.57</v>
      </c>
      <c r="BL673" s="47">
        <v>0.2</v>
      </c>
    </row>
    <row r="674" spans="1:64" x14ac:dyDescent="0.2">
      <c r="A674" s="45">
        <v>201901</v>
      </c>
      <c r="B674">
        <f>'Q2 DATA 1965-2021'!Z657-'Q2 DATA 1965-2021'!AM657</f>
        <v>8.27</v>
      </c>
      <c r="C674" s="47">
        <v>8.4</v>
      </c>
      <c r="D674" s="47">
        <v>0.21</v>
      </c>
      <c r="P674" s="45">
        <v>201901</v>
      </c>
      <c r="Q674">
        <f>'Q2 DATA 1965-2021'!AA657-'Q2 DATA 1965-2021'!AM657</f>
        <v>7.9200000000000008</v>
      </c>
      <c r="R674" s="47">
        <v>8.4</v>
      </c>
      <c r="S674" s="47">
        <v>0.21</v>
      </c>
      <c r="AE674" s="45">
        <v>201901</v>
      </c>
      <c r="AF674">
        <f>'Q2 DATA 1965-2021'!AB657-'Q2 DATA 1965-2021'!AM657</f>
        <v>8.1199999999999992</v>
      </c>
      <c r="AG674" s="47">
        <v>8.4</v>
      </c>
      <c r="AH674" s="47">
        <v>0.21</v>
      </c>
      <c r="AT674" s="45">
        <v>201901</v>
      </c>
      <c r="AU674">
        <f>'Q2 DATA 1965-2021'!AC657-'Q2 DATA 1965-2021'!AM657</f>
        <v>7.79</v>
      </c>
      <c r="AV674" s="47">
        <v>8.4</v>
      </c>
      <c r="AW674" s="47">
        <v>0.21</v>
      </c>
      <c r="BI674" s="45">
        <v>201901</v>
      </c>
      <c r="BJ674">
        <f>'Q2 DATA 1965-2021'!AD657-'Q2 DATA 1965-2021'!AM657</f>
        <v>6.89</v>
      </c>
      <c r="BK674" s="47">
        <v>8.4</v>
      </c>
      <c r="BL674" s="47">
        <v>0.21</v>
      </c>
    </row>
    <row r="675" spans="1:64" x14ac:dyDescent="0.2">
      <c r="A675" s="45">
        <v>201902</v>
      </c>
      <c r="B675">
        <f>'Q2 DATA 1965-2021'!Z658-'Q2 DATA 1965-2021'!AM658</f>
        <v>3.1199999999999997</v>
      </c>
      <c r="C675" s="47">
        <v>3.4</v>
      </c>
      <c r="D675" s="47">
        <v>0.18</v>
      </c>
      <c r="P675" s="45">
        <v>201902</v>
      </c>
      <c r="Q675">
        <f>'Q2 DATA 1965-2021'!AA658-'Q2 DATA 1965-2021'!AM658</f>
        <v>4.4800000000000004</v>
      </c>
      <c r="R675" s="47">
        <v>3.4</v>
      </c>
      <c r="S675" s="47">
        <v>0.18</v>
      </c>
      <c r="AE675" s="45">
        <v>201902</v>
      </c>
      <c r="AF675">
        <f>'Q2 DATA 1965-2021'!AB658-'Q2 DATA 1965-2021'!AM658</f>
        <v>3.7199999999999998</v>
      </c>
      <c r="AG675" s="47">
        <v>3.4</v>
      </c>
      <c r="AH675" s="47">
        <v>0.18</v>
      </c>
      <c r="AT675" s="45">
        <v>201902</v>
      </c>
      <c r="AU675">
        <f>'Q2 DATA 1965-2021'!AC658-'Q2 DATA 1965-2021'!AM658</f>
        <v>3.3699999999999997</v>
      </c>
      <c r="AV675" s="47">
        <v>3.4</v>
      </c>
      <c r="AW675" s="47">
        <v>0.18</v>
      </c>
      <c r="BI675" s="45">
        <v>201902</v>
      </c>
      <c r="BJ675">
        <f>'Q2 DATA 1965-2021'!AD658-'Q2 DATA 1965-2021'!AM658</f>
        <v>0.87000000000000011</v>
      </c>
      <c r="BK675" s="47">
        <v>3.4</v>
      </c>
      <c r="BL675" s="47">
        <v>0.18</v>
      </c>
    </row>
    <row r="676" spans="1:64" x14ac:dyDescent="0.2">
      <c r="A676" s="45">
        <v>201903</v>
      </c>
      <c r="B676">
        <f>'Q2 DATA 1965-2021'!Z659-'Q2 DATA 1965-2021'!AM659</f>
        <v>2.93</v>
      </c>
      <c r="C676" s="47">
        <v>1.1000000000000001</v>
      </c>
      <c r="D676" s="47">
        <v>0.19</v>
      </c>
      <c r="P676" s="45">
        <v>201903</v>
      </c>
      <c r="Q676">
        <f>'Q2 DATA 1965-2021'!AA659-'Q2 DATA 1965-2021'!AM659</f>
        <v>2.2600000000000002</v>
      </c>
      <c r="R676" s="47">
        <v>1.1000000000000001</v>
      </c>
      <c r="S676" s="47">
        <v>0.19</v>
      </c>
      <c r="AE676" s="45">
        <v>201903</v>
      </c>
      <c r="AF676">
        <f>'Q2 DATA 1965-2021'!AB659-'Q2 DATA 1965-2021'!AM659</f>
        <v>-0.1</v>
      </c>
      <c r="AG676" s="47">
        <v>1.1000000000000001</v>
      </c>
      <c r="AH676" s="47">
        <v>0.19</v>
      </c>
      <c r="AT676" s="45">
        <v>201903</v>
      </c>
      <c r="AU676">
        <f>'Q2 DATA 1965-2021'!AC659-'Q2 DATA 1965-2021'!AM659</f>
        <v>0.33</v>
      </c>
      <c r="AV676" s="47">
        <v>1.1000000000000001</v>
      </c>
      <c r="AW676" s="47">
        <v>0.19</v>
      </c>
      <c r="BI676" s="45">
        <v>201903</v>
      </c>
      <c r="BJ676">
        <f>'Q2 DATA 1965-2021'!AD659-'Q2 DATA 1965-2021'!AM659</f>
        <v>-1.05</v>
      </c>
      <c r="BK676" s="47">
        <v>1.1000000000000001</v>
      </c>
      <c r="BL676" s="47">
        <v>0.19</v>
      </c>
    </row>
    <row r="677" spans="1:64" x14ac:dyDescent="0.2">
      <c r="A677" s="45">
        <v>201904</v>
      </c>
      <c r="B677">
        <f>'Q2 DATA 1965-2021'!Z660-'Q2 DATA 1965-2021'!AM660</f>
        <v>3.5</v>
      </c>
      <c r="C677" s="47">
        <v>3.97</v>
      </c>
      <c r="D677" s="47">
        <v>0.21</v>
      </c>
      <c r="P677" s="45">
        <v>201904</v>
      </c>
      <c r="Q677">
        <f>'Q2 DATA 1965-2021'!AA660-'Q2 DATA 1965-2021'!AM660</f>
        <v>5.0200000000000005</v>
      </c>
      <c r="R677" s="47">
        <v>3.97</v>
      </c>
      <c r="S677" s="47">
        <v>0.21</v>
      </c>
      <c r="AE677" s="45">
        <v>201904</v>
      </c>
      <c r="AF677">
        <f>'Q2 DATA 1965-2021'!AB660-'Q2 DATA 1965-2021'!AM660</f>
        <v>2.77</v>
      </c>
      <c r="AG677" s="47">
        <v>3.97</v>
      </c>
      <c r="AH677" s="47">
        <v>0.21</v>
      </c>
      <c r="AT677" s="45">
        <v>201904</v>
      </c>
      <c r="AU677">
        <f>'Q2 DATA 1965-2021'!AC660-'Q2 DATA 1965-2021'!AM660</f>
        <v>5.24</v>
      </c>
      <c r="AV677" s="47">
        <v>3.97</v>
      </c>
      <c r="AW677" s="47">
        <v>0.21</v>
      </c>
      <c r="BI677" s="45">
        <v>201904</v>
      </c>
      <c r="BJ677">
        <f>'Q2 DATA 1965-2021'!AD660-'Q2 DATA 1965-2021'!AM660</f>
        <v>4.1900000000000004</v>
      </c>
      <c r="BK677" s="47">
        <v>3.97</v>
      </c>
      <c r="BL677" s="47">
        <v>0.21</v>
      </c>
    </row>
    <row r="678" spans="1:64" x14ac:dyDescent="0.2">
      <c r="A678" s="45">
        <v>201905</v>
      </c>
      <c r="B678">
        <f>'Q2 DATA 1965-2021'!Z661-'Q2 DATA 1965-2021'!AM661</f>
        <v>-6.75</v>
      </c>
      <c r="C678" s="47">
        <v>-6.94</v>
      </c>
      <c r="D678" s="47">
        <v>0.21</v>
      </c>
      <c r="P678" s="45">
        <v>201905</v>
      </c>
      <c r="Q678">
        <f>'Q2 DATA 1965-2021'!AA661-'Q2 DATA 1965-2021'!AM661</f>
        <v>-5.92</v>
      </c>
      <c r="R678" s="47">
        <v>-6.94</v>
      </c>
      <c r="S678" s="47">
        <v>0.21</v>
      </c>
      <c r="AE678" s="45">
        <v>201905</v>
      </c>
      <c r="AF678">
        <f>'Q2 DATA 1965-2021'!AB661-'Q2 DATA 1965-2021'!AM661</f>
        <v>-6.42</v>
      </c>
      <c r="AG678" s="47">
        <v>-6.94</v>
      </c>
      <c r="AH678" s="47">
        <v>0.21</v>
      </c>
      <c r="AT678" s="45">
        <v>201905</v>
      </c>
      <c r="AU678">
        <f>'Q2 DATA 1965-2021'!AC661-'Q2 DATA 1965-2021'!AM661</f>
        <v>-8.9300000000000015</v>
      </c>
      <c r="AV678" s="47">
        <v>-6.94</v>
      </c>
      <c r="AW678" s="47">
        <v>0.21</v>
      </c>
      <c r="BI678" s="45">
        <v>201905</v>
      </c>
      <c r="BJ678">
        <f>'Q2 DATA 1965-2021'!AD661-'Q2 DATA 1965-2021'!AM661</f>
        <v>-6.58</v>
      </c>
      <c r="BK678" s="47">
        <v>-6.94</v>
      </c>
      <c r="BL678" s="47">
        <v>0.21</v>
      </c>
    </row>
    <row r="679" spans="1:64" x14ac:dyDescent="0.2">
      <c r="A679" s="45">
        <v>201906</v>
      </c>
      <c r="B679">
        <f>'Q2 DATA 1965-2021'!Z662-'Q2 DATA 1965-2021'!AM662</f>
        <v>6.11</v>
      </c>
      <c r="C679" s="47">
        <v>6.93</v>
      </c>
      <c r="D679" s="47">
        <v>0.18</v>
      </c>
      <c r="P679" s="45">
        <v>201906</v>
      </c>
      <c r="Q679">
        <f>'Q2 DATA 1965-2021'!AA662-'Q2 DATA 1965-2021'!AM662</f>
        <v>7.2200000000000006</v>
      </c>
      <c r="R679" s="47">
        <v>6.93</v>
      </c>
      <c r="S679" s="47">
        <v>0.18</v>
      </c>
      <c r="AE679" s="45">
        <v>201906</v>
      </c>
      <c r="AF679">
        <f>'Q2 DATA 1965-2021'!AB662-'Q2 DATA 1965-2021'!AM662</f>
        <v>6.82</v>
      </c>
      <c r="AG679" s="47">
        <v>6.93</v>
      </c>
      <c r="AH679" s="47">
        <v>0.18</v>
      </c>
      <c r="AT679" s="45">
        <v>201906</v>
      </c>
      <c r="AU679">
        <f>'Q2 DATA 1965-2021'!AC662-'Q2 DATA 1965-2021'!AM662</f>
        <v>7.8800000000000008</v>
      </c>
      <c r="AV679" s="47">
        <v>6.93</v>
      </c>
      <c r="AW679" s="47">
        <v>0.18</v>
      </c>
      <c r="BI679" s="45">
        <v>201906</v>
      </c>
      <c r="BJ679">
        <f>'Q2 DATA 1965-2021'!AD662-'Q2 DATA 1965-2021'!AM662</f>
        <v>6.48</v>
      </c>
      <c r="BK679" s="47">
        <v>6.93</v>
      </c>
      <c r="BL679" s="47">
        <v>0.18</v>
      </c>
    </row>
    <row r="680" spans="1:64" x14ac:dyDescent="0.2">
      <c r="A680" s="45">
        <v>201907</v>
      </c>
      <c r="B680">
        <f>'Q2 DATA 1965-2021'!Z663-'Q2 DATA 1965-2021'!AM663</f>
        <v>0</v>
      </c>
      <c r="C680" s="47">
        <v>1.19</v>
      </c>
      <c r="D680" s="47">
        <v>0.19</v>
      </c>
      <c r="P680" s="45">
        <v>201907</v>
      </c>
      <c r="Q680">
        <f>'Q2 DATA 1965-2021'!AA663-'Q2 DATA 1965-2021'!AM663</f>
        <v>1.71</v>
      </c>
      <c r="R680" s="47">
        <v>1.19</v>
      </c>
      <c r="S680" s="47">
        <v>0.19</v>
      </c>
      <c r="AE680" s="45">
        <v>201907</v>
      </c>
      <c r="AF680">
        <f>'Q2 DATA 1965-2021'!AB663-'Q2 DATA 1965-2021'!AM663</f>
        <v>0.67999999999999994</v>
      </c>
      <c r="AG680" s="47">
        <v>1.19</v>
      </c>
      <c r="AH680" s="47">
        <v>0.19</v>
      </c>
      <c r="AT680" s="45">
        <v>201907</v>
      </c>
      <c r="AU680">
        <f>'Q2 DATA 1965-2021'!AC663-'Q2 DATA 1965-2021'!AM663</f>
        <v>2.93</v>
      </c>
      <c r="AV680" s="47">
        <v>1.19</v>
      </c>
      <c r="AW680" s="47">
        <v>0.19</v>
      </c>
      <c r="BI680" s="45">
        <v>201907</v>
      </c>
      <c r="BJ680">
        <f>'Q2 DATA 1965-2021'!AD663-'Q2 DATA 1965-2021'!AM663</f>
        <v>2.42</v>
      </c>
      <c r="BK680" s="47">
        <v>1.19</v>
      </c>
      <c r="BL680" s="47">
        <v>0.19</v>
      </c>
    </row>
    <row r="681" spans="1:64" x14ac:dyDescent="0.2">
      <c r="A681" s="45">
        <v>201908</v>
      </c>
      <c r="B681">
        <f>'Q2 DATA 1965-2021'!Z664-'Q2 DATA 1965-2021'!AM664</f>
        <v>-1.28</v>
      </c>
      <c r="C681" s="47">
        <v>-2.58</v>
      </c>
      <c r="D681" s="47">
        <v>0.16</v>
      </c>
      <c r="P681" s="45">
        <v>201908</v>
      </c>
      <c r="Q681">
        <f>'Q2 DATA 1965-2021'!AA664-'Q2 DATA 1965-2021'!AM664</f>
        <v>-0.55000000000000004</v>
      </c>
      <c r="R681" s="47">
        <v>-2.58</v>
      </c>
      <c r="S681" s="47">
        <v>0.16</v>
      </c>
      <c r="AE681" s="45">
        <v>201908</v>
      </c>
      <c r="AF681">
        <f>'Q2 DATA 1965-2021'!AB664-'Q2 DATA 1965-2021'!AM664</f>
        <v>-2.13</v>
      </c>
      <c r="AG681" s="47">
        <v>-2.58</v>
      </c>
      <c r="AH681" s="47">
        <v>0.16</v>
      </c>
      <c r="AT681" s="45">
        <v>201908</v>
      </c>
      <c r="AU681">
        <f>'Q2 DATA 1965-2021'!AC664-'Q2 DATA 1965-2021'!AM664</f>
        <v>-3.46</v>
      </c>
      <c r="AV681" s="47">
        <v>-2.58</v>
      </c>
      <c r="AW681" s="47">
        <v>0.16</v>
      </c>
      <c r="BI681" s="45">
        <v>201908</v>
      </c>
      <c r="BJ681">
        <f>'Q2 DATA 1965-2021'!AD664-'Q2 DATA 1965-2021'!AM664</f>
        <v>-8.34</v>
      </c>
      <c r="BK681" s="47">
        <v>-2.58</v>
      </c>
      <c r="BL681" s="47">
        <v>0.16</v>
      </c>
    </row>
    <row r="682" spans="1:64" x14ac:dyDescent="0.2">
      <c r="A682" s="45">
        <v>201909</v>
      </c>
      <c r="B682">
        <f>'Q2 DATA 1965-2021'!Z665-'Q2 DATA 1965-2021'!AM665</f>
        <v>-0.28999999999999998</v>
      </c>
      <c r="C682" s="47">
        <v>1.43</v>
      </c>
      <c r="D682" s="47">
        <v>0.18</v>
      </c>
      <c r="P682" s="45">
        <v>201909</v>
      </c>
      <c r="Q682">
        <f>'Q2 DATA 1965-2021'!AA665-'Q2 DATA 1965-2021'!AM665</f>
        <v>0.8600000000000001</v>
      </c>
      <c r="R682" s="47">
        <v>1.43</v>
      </c>
      <c r="S682" s="47">
        <v>0.18</v>
      </c>
      <c r="AE682" s="45">
        <v>201909</v>
      </c>
      <c r="AF682">
        <f>'Q2 DATA 1965-2021'!AB665-'Q2 DATA 1965-2021'!AM665</f>
        <v>1.6700000000000002</v>
      </c>
      <c r="AG682" s="47">
        <v>1.43</v>
      </c>
      <c r="AH682" s="47">
        <v>0.18</v>
      </c>
      <c r="AT682" s="45">
        <v>201909</v>
      </c>
      <c r="AU682">
        <f>'Q2 DATA 1965-2021'!AC665-'Q2 DATA 1965-2021'!AM665</f>
        <v>4.9000000000000004</v>
      </c>
      <c r="AV682" s="47">
        <v>1.43</v>
      </c>
      <c r="AW682" s="47">
        <v>0.18</v>
      </c>
      <c r="BI682" s="45">
        <v>201909</v>
      </c>
      <c r="BJ682">
        <f>'Q2 DATA 1965-2021'!AD665-'Q2 DATA 1965-2021'!AM665</f>
        <v>4.3100000000000005</v>
      </c>
      <c r="BK682" s="47">
        <v>1.43</v>
      </c>
      <c r="BL682" s="47">
        <v>0.18</v>
      </c>
    </row>
    <row r="683" spans="1:64" x14ac:dyDescent="0.2">
      <c r="A683" s="45">
        <v>201910</v>
      </c>
      <c r="B683">
        <f>'Q2 DATA 1965-2021'!Z666-'Q2 DATA 1965-2021'!AM666</f>
        <v>1.4200000000000002</v>
      </c>
      <c r="C683" s="47">
        <v>2.06</v>
      </c>
      <c r="D683" s="47">
        <v>0.16</v>
      </c>
      <c r="P683" s="45">
        <v>201910</v>
      </c>
      <c r="Q683">
        <f>'Q2 DATA 1965-2021'!AA666-'Q2 DATA 1965-2021'!AM666</f>
        <v>1.8499999999999999</v>
      </c>
      <c r="R683" s="47">
        <v>2.06</v>
      </c>
      <c r="S683" s="47">
        <v>0.16</v>
      </c>
      <c r="AE683" s="45">
        <v>201910</v>
      </c>
      <c r="AF683">
        <f>'Q2 DATA 1965-2021'!AB666-'Q2 DATA 1965-2021'!AM666</f>
        <v>0.73</v>
      </c>
      <c r="AG683" s="47">
        <v>2.06</v>
      </c>
      <c r="AH683" s="47">
        <v>0.16</v>
      </c>
      <c r="AT683" s="45">
        <v>201910</v>
      </c>
      <c r="AU683">
        <f>'Q2 DATA 1965-2021'!AC666-'Q2 DATA 1965-2021'!AM666</f>
        <v>3.99</v>
      </c>
      <c r="AV683" s="47">
        <v>2.06</v>
      </c>
      <c r="AW683" s="47">
        <v>0.16</v>
      </c>
      <c r="BI683" s="45">
        <v>201910</v>
      </c>
      <c r="BJ683">
        <f>'Q2 DATA 1965-2021'!AD666-'Q2 DATA 1965-2021'!AM666</f>
        <v>2.7399999999999998</v>
      </c>
      <c r="BK683" s="47">
        <v>2.06</v>
      </c>
      <c r="BL683" s="47">
        <v>0.16</v>
      </c>
    </row>
    <row r="684" spans="1:64" x14ac:dyDescent="0.2">
      <c r="A684" s="45">
        <v>201911</v>
      </c>
      <c r="B684">
        <f>'Q2 DATA 1965-2021'!Z667-'Q2 DATA 1965-2021'!AM667</f>
        <v>3.35</v>
      </c>
      <c r="C684" s="47">
        <v>3.87</v>
      </c>
      <c r="D684" s="47">
        <v>0.12</v>
      </c>
      <c r="P684" s="45">
        <v>201911</v>
      </c>
      <c r="Q684">
        <f>'Q2 DATA 1965-2021'!AA667-'Q2 DATA 1965-2021'!AM667</f>
        <v>2.73</v>
      </c>
      <c r="R684" s="47">
        <v>3.87</v>
      </c>
      <c r="S684" s="47">
        <v>0.12</v>
      </c>
      <c r="AE684" s="45">
        <v>201911</v>
      </c>
      <c r="AF684">
        <f>'Q2 DATA 1965-2021'!AB667-'Q2 DATA 1965-2021'!AM667</f>
        <v>3.44</v>
      </c>
      <c r="AG684" s="47">
        <v>3.87</v>
      </c>
      <c r="AH684" s="47">
        <v>0.12</v>
      </c>
      <c r="AT684" s="45">
        <v>201911</v>
      </c>
      <c r="AU684">
        <f>'Q2 DATA 1965-2021'!AC667-'Q2 DATA 1965-2021'!AM667</f>
        <v>4.5599999999999996</v>
      </c>
      <c r="AV684" s="47">
        <v>3.87</v>
      </c>
      <c r="AW684" s="47">
        <v>0.12</v>
      </c>
      <c r="BI684" s="45">
        <v>201911</v>
      </c>
      <c r="BJ684">
        <f>'Q2 DATA 1965-2021'!AD667-'Q2 DATA 1965-2021'!AM667</f>
        <v>4.8600000000000003</v>
      </c>
      <c r="BK684" s="47">
        <v>3.87</v>
      </c>
      <c r="BL684" s="47">
        <v>0.12</v>
      </c>
    </row>
    <row r="685" spans="1:64" x14ac:dyDescent="0.2">
      <c r="A685" s="45">
        <v>201912</v>
      </c>
      <c r="B685">
        <f>'Q2 DATA 1965-2021'!Z668-'Q2 DATA 1965-2021'!AM668</f>
        <v>2.44</v>
      </c>
      <c r="C685" s="47">
        <v>2.77</v>
      </c>
      <c r="D685" s="47">
        <v>0.14000000000000001</v>
      </c>
      <c r="P685" s="45">
        <v>201912</v>
      </c>
      <c r="Q685">
        <f>'Q2 DATA 1965-2021'!AA668-'Q2 DATA 1965-2021'!AM668</f>
        <v>2.71</v>
      </c>
      <c r="R685" s="47">
        <v>2.77</v>
      </c>
      <c r="S685" s="47">
        <v>0.14000000000000001</v>
      </c>
      <c r="AE685" s="45">
        <v>201912</v>
      </c>
      <c r="AF685">
        <f>'Q2 DATA 1965-2021'!AB668-'Q2 DATA 1965-2021'!AM668</f>
        <v>1.9499999999999997</v>
      </c>
      <c r="AG685" s="47">
        <v>2.77</v>
      </c>
      <c r="AH685" s="47">
        <v>0.14000000000000001</v>
      </c>
      <c r="AT685" s="45">
        <v>201912</v>
      </c>
      <c r="AU685">
        <f>'Q2 DATA 1965-2021'!AC668-'Q2 DATA 1965-2021'!AM668</f>
        <v>3.6599999999999997</v>
      </c>
      <c r="AV685" s="47">
        <v>2.77</v>
      </c>
      <c r="AW685" s="47">
        <v>0.14000000000000001</v>
      </c>
      <c r="BI685" s="45">
        <v>201912</v>
      </c>
      <c r="BJ685">
        <f>'Q2 DATA 1965-2021'!AD668-'Q2 DATA 1965-2021'!AM668</f>
        <v>3.27</v>
      </c>
      <c r="BK685" s="47">
        <v>2.77</v>
      </c>
      <c r="BL685" s="47">
        <v>0.14000000000000001</v>
      </c>
    </row>
    <row r="686" spans="1:64" x14ac:dyDescent="0.2">
      <c r="A686" s="45">
        <v>202001</v>
      </c>
      <c r="B686">
        <f>'Q2 DATA 1965-2021'!Z669-'Q2 DATA 1965-2021'!AM669</f>
        <v>2.35</v>
      </c>
      <c r="C686" s="47">
        <v>-0.11</v>
      </c>
      <c r="D686" s="47">
        <v>0.13</v>
      </c>
      <c r="P686" s="45">
        <v>202001</v>
      </c>
      <c r="Q686">
        <f>'Q2 DATA 1965-2021'!AA669-'Q2 DATA 1965-2021'!AM669</f>
        <v>1.1600000000000001</v>
      </c>
      <c r="R686" s="47">
        <v>-0.11</v>
      </c>
      <c r="S686" s="47">
        <v>0.13</v>
      </c>
      <c r="AE686" s="45">
        <v>202001</v>
      </c>
      <c r="AF686">
        <f>'Q2 DATA 1965-2021'!AB669-'Q2 DATA 1965-2021'!AM669</f>
        <v>-3.26</v>
      </c>
      <c r="AG686" s="47">
        <v>-0.11</v>
      </c>
      <c r="AH686" s="47">
        <v>0.13</v>
      </c>
      <c r="AT686" s="45">
        <v>202001</v>
      </c>
      <c r="AU686">
        <f>'Q2 DATA 1965-2021'!AC669-'Q2 DATA 1965-2021'!AM669</f>
        <v>-1.7599999999999998</v>
      </c>
      <c r="AV686" s="47">
        <v>-0.11</v>
      </c>
      <c r="AW686" s="47">
        <v>0.13</v>
      </c>
      <c r="BI686" s="45">
        <v>202001</v>
      </c>
      <c r="BJ686">
        <f>'Q2 DATA 1965-2021'!AD669-'Q2 DATA 1965-2021'!AM669</f>
        <v>-5.2</v>
      </c>
      <c r="BK686" s="47">
        <v>-0.11</v>
      </c>
      <c r="BL686" s="47">
        <v>0.13</v>
      </c>
    </row>
    <row r="687" spans="1:64" x14ac:dyDescent="0.2">
      <c r="A687" s="45">
        <v>202002</v>
      </c>
      <c r="B687">
        <f>'Q2 DATA 1965-2021'!Z670-'Q2 DATA 1965-2021'!AM670</f>
        <v>-6.86</v>
      </c>
      <c r="C687" s="47">
        <v>-8.1300000000000008</v>
      </c>
      <c r="D687" s="47">
        <v>0.12</v>
      </c>
      <c r="P687" s="45">
        <v>202002</v>
      </c>
      <c r="Q687">
        <f>'Q2 DATA 1965-2021'!AA670-'Q2 DATA 1965-2021'!AM670</f>
        <v>-7.14</v>
      </c>
      <c r="R687" s="47">
        <v>-8.1300000000000008</v>
      </c>
      <c r="S687" s="47">
        <v>0.12</v>
      </c>
      <c r="AE687" s="45">
        <v>202002</v>
      </c>
      <c r="AF687">
        <f>'Q2 DATA 1965-2021'!AB670-'Q2 DATA 1965-2021'!AM670</f>
        <v>-8.92</v>
      </c>
      <c r="AG687" s="47">
        <v>-8.1300000000000008</v>
      </c>
      <c r="AH687" s="47">
        <v>0.12</v>
      </c>
      <c r="AT687" s="45">
        <v>202002</v>
      </c>
      <c r="AU687">
        <f>'Q2 DATA 1965-2021'!AC670-'Q2 DATA 1965-2021'!AM670</f>
        <v>-10.36</v>
      </c>
      <c r="AV687" s="47">
        <v>-8.1300000000000008</v>
      </c>
      <c r="AW687" s="47">
        <v>0.12</v>
      </c>
      <c r="BI687" s="45">
        <v>202002</v>
      </c>
      <c r="BJ687">
        <f>'Q2 DATA 1965-2021'!AD670-'Q2 DATA 1965-2021'!AM670</f>
        <v>-11.129999999999999</v>
      </c>
      <c r="BK687" s="47">
        <v>-8.1300000000000008</v>
      </c>
      <c r="BL687" s="47">
        <v>0.12</v>
      </c>
    </row>
    <row r="688" spans="1:64" x14ac:dyDescent="0.2">
      <c r="A688" s="45">
        <v>202003</v>
      </c>
      <c r="B688">
        <f>'Q2 DATA 1965-2021'!Z671-'Q2 DATA 1965-2021'!AM671</f>
        <v>-7.14</v>
      </c>
      <c r="C688" s="47">
        <v>-13.39</v>
      </c>
      <c r="D688" s="47">
        <v>0.13</v>
      </c>
      <c r="P688" s="45">
        <v>202003</v>
      </c>
      <c r="Q688">
        <f>'Q2 DATA 1965-2021'!AA671-'Q2 DATA 1965-2021'!AM671</f>
        <v>-11.64</v>
      </c>
      <c r="R688" s="47">
        <v>-13.39</v>
      </c>
      <c r="S688" s="47">
        <v>0.13</v>
      </c>
      <c r="AE688" s="45">
        <v>202003</v>
      </c>
      <c r="AF688">
        <f>'Q2 DATA 1965-2021'!AB671-'Q2 DATA 1965-2021'!AM671</f>
        <v>-16.61</v>
      </c>
      <c r="AG688" s="47">
        <v>-13.39</v>
      </c>
      <c r="AH688" s="47">
        <v>0.13</v>
      </c>
      <c r="AT688" s="45">
        <v>202003</v>
      </c>
      <c r="AU688">
        <f>'Q2 DATA 1965-2021'!AC671-'Q2 DATA 1965-2021'!AM671</f>
        <v>-15.39</v>
      </c>
      <c r="AV688" s="47">
        <v>-13.39</v>
      </c>
      <c r="AW688" s="47">
        <v>0.13</v>
      </c>
      <c r="BI688" s="45">
        <v>202003</v>
      </c>
      <c r="BJ688">
        <f>'Q2 DATA 1965-2021'!AD671-'Q2 DATA 1965-2021'!AM671</f>
        <v>-27.939999999999998</v>
      </c>
      <c r="BK688" s="47">
        <v>-13.39</v>
      </c>
      <c r="BL688" s="47">
        <v>0.13</v>
      </c>
    </row>
    <row r="689" spans="1:64" x14ac:dyDescent="0.2">
      <c r="A689" s="45">
        <v>202004</v>
      </c>
      <c r="B689">
        <f>'Q2 DATA 1965-2021'!Z672-'Q2 DATA 1965-2021'!AM672</f>
        <v>13.84</v>
      </c>
      <c r="C689" s="47">
        <v>13.65</v>
      </c>
      <c r="D689" s="47">
        <v>0</v>
      </c>
      <c r="P689" s="45">
        <v>202004</v>
      </c>
      <c r="Q689">
        <f>'Q2 DATA 1965-2021'!AA672-'Q2 DATA 1965-2021'!AM672</f>
        <v>12.59</v>
      </c>
      <c r="R689" s="47">
        <v>13.65</v>
      </c>
      <c r="S689" s="47">
        <v>0</v>
      </c>
      <c r="AE689" s="45">
        <v>202004</v>
      </c>
      <c r="AF689">
        <f>'Q2 DATA 1965-2021'!AB672-'Q2 DATA 1965-2021'!AM672</f>
        <v>14.79</v>
      </c>
      <c r="AG689" s="47">
        <v>13.65</v>
      </c>
      <c r="AH689" s="47">
        <v>0</v>
      </c>
      <c r="AT689" s="45">
        <v>202004</v>
      </c>
      <c r="AU689">
        <f>'Q2 DATA 1965-2021'!AC672-'Q2 DATA 1965-2021'!AM672</f>
        <v>10.91</v>
      </c>
      <c r="AV689" s="47">
        <v>13.65</v>
      </c>
      <c r="AW689" s="47">
        <v>0</v>
      </c>
      <c r="BI689" s="45">
        <v>202004</v>
      </c>
      <c r="BJ689">
        <f>'Q2 DATA 1965-2021'!AD672-'Q2 DATA 1965-2021'!AM672</f>
        <v>16.32</v>
      </c>
      <c r="BK689" s="47">
        <v>13.65</v>
      </c>
      <c r="BL689" s="47">
        <v>0</v>
      </c>
    </row>
    <row r="690" spans="1:64" x14ac:dyDescent="0.2">
      <c r="A690" s="45">
        <v>202005</v>
      </c>
      <c r="B690">
        <f>'Q2 DATA 1965-2021'!Z673-'Q2 DATA 1965-2021'!AM673</f>
        <v>4.6800000000000006</v>
      </c>
      <c r="C690" s="47">
        <v>5.58</v>
      </c>
      <c r="D690" s="47">
        <v>0.01</v>
      </c>
      <c r="P690" s="45">
        <v>202005</v>
      </c>
      <c r="Q690">
        <f>'Q2 DATA 1965-2021'!AA673-'Q2 DATA 1965-2021'!AM673</f>
        <v>6.45</v>
      </c>
      <c r="R690" s="47">
        <v>5.58</v>
      </c>
      <c r="S690" s="47">
        <v>0.01</v>
      </c>
      <c r="AE690" s="45">
        <v>202005</v>
      </c>
      <c r="AF690">
        <f>'Q2 DATA 1965-2021'!AB673-'Q2 DATA 1965-2021'!AM673</f>
        <v>3.9400000000000004</v>
      </c>
      <c r="AG690" s="47">
        <v>5.58</v>
      </c>
      <c r="AH690" s="47">
        <v>0.01</v>
      </c>
      <c r="AT690" s="45">
        <v>202005</v>
      </c>
      <c r="AU690">
        <f>'Q2 DATA 1965-2021'!AC673-'Q2 DATA 1965-2021'!AM673</f>
        <v>4.4300000000000006</v>
      </c>
      <c r="AV690" s="47">
        <v>5.58</v>
      </c>
      <c r="AW690" s="47">
        <v>0.01</v>
      </c>
      <c r="BI690" s="45">
        <v>202005</v>
      </c>
      <c r="BJ690">
        <f>'Q2 DATA 1965-2021'!AD673-'Q2 DATA 1965-2021'!AM673</f>
        <v>5.2700000000000005</v>
      </c>
      <c r="BK690" s="47">
        <v>5.58</v>
      </c>
      <c r="BL690" s="47">
        <v>0.01</v>
      </c>
    </row>
    <row r="691" spans="1:64" x14ac:dyDescent="0.2">
      <c r="A691" s="45">
        <v>202006</v>
      </c>
      <c r="B691">
        <f>'Q2 DATA 1965-2021'!Z674-'Q2 DATA 1965-2021'!AM674</f>
        <v>3.6900000000000004</v>
      </c>
      <c r="C691" s="47">
        <v>2.46</v>
      </c>
      <c r="D691" s="47">
        <v>0.01</v>
      </c>
      <c r="P691" s="45">
        <v>202006</v>
      </c>
      <c r="Q691">
        <f>'Q2 DATA 1965-2021'!AA674-'Q2 DATA 1965-2021'!AM674</f>
        <v>-0.73</v>
      </c>
      <c r="R691" s="47">
        <v>2.46</v>
      </c>
      <c r="S691" s="47">
        <v>0.01</v>
      </c>
      <c r="AE691" s="45">
        <v>202006</v>
      </c>
      <c r="AF691">
        <f>'Q2 DATA 1965-2021'!AB674-'Q2 DATA 1965-2021'!AM674</f>
        <v>0.13</v>
      </c>
      <c r="AG691" s="47">
        <v>2.46</v>
      </c>
      <c r="AH691" s="47">
        <v>0.01</v>
      </c>
      <c r="AT691" s="45">
        <v>202006</v>
      </c>
      <c r="AU691">
        <f>'Q2 DATA 1965-2021'!AC674-'Q2 DATA 1965-2021'!AM674</f>
        <v>3.49</v>
      </c>
      <c r="AV691" s="47">
        <v>2.46</v>
      </c>
      <c r="AW691" s="47">
        <v>0.01</v>
      </c>
      <c r="BI691" s="45">
        <v>202006</v>
      </c>
      <c r="BJ691">
        <f>'Q2 DATA 1965-2021'!AD674-'Q2 DATA 1965-2021'!AM674</f>
        <v>3.77</v>
      </c>
      <c r="BK691" s="47">
        <v>2.46</v>
      </c>
      <c r="BL691" s="47">
        <v>0.01</v>
      </c>
    </row>
    <row r="692" spans="1:64" x14ac:dyDescent="0.2">
      <c r="A692" s="45">
        <v>202007</v>
      </c>
      <c r="B692">
        <f>'Q2 DATA 1965-2021'!Z675-'Q2 DATA 1965-2021'!AM675</f>
        <v>8.3800000000000008</v>
      </c>
      <c r="C692" s="47">
        <v>5.77</v>
      </c>
      <c r="D692" s="47">
        <v>0.01</v>
      </c>
      <c r="P692" s="45">
        <v>202007</v>
      </c>
      <c r="Q692">
        <f>'Q2 DATA 1965-2021'!AA675-'Q2 DATA 1965-2021'!AM675</f>
        <v>6.3</v>
      </c>
      <c r="R692" s="47">
        <v>5.77</v>
      </c>
      <c r="S692" s="47">
        <v>0.01</v>
      </c>
      <c r="AE692" s="45">
        <v>202007</v>
      </c>
      <c r="AF692">
        <f>'Q2 DATA 1965-2021'!AB675-'Q2 DATA 1965-2021'!AM675</f>
        <v>4.4700000000000006</v>
      </c>
      <c r="AG692" s="47">
        <v>5.77</v>
      </c>
      <c r="AH692" s="47">
        <v>0.01</v>
      </c>
      <c r="AT692" s="45">
        <v>202007</v>
      </c>
      <c r="AU692">
        <f>'Q2 DATA 1965-2021'!AC675-'Q2 DATA 1965-2021'!AM675</f>
        <v>1.51</v>
      </c>
      <c r="AV692" s="47">
        <v>5.77</v>
      </c>
      <c r="AW692" s="47">
        <v>0.01</v>
      </c>
      <c r="BI692" s="45">
        <v>202007</v>
      </c>
      <c r="BJ692">
        <f>'Q2 DATA 1965-2021'!AD675-'Q2 DATA 1965-2021'!AM675</f>
        <v>4</v>
      </c>
      <c r="BK692" s="47">
        <v>5.77</v>
      </c>
      <c r="BL692" s="47">
        <v>0.01</v>
      </c>
    </row>
    <row r="693" spans="1:64" x14ac:dyDescent="0.2">
      <c r="A693" s="45">
        <v>202008</v>
      </c>
      <c r="B693">
        <f>'Q2 DATA 1965-2021'!Z676-'Q2 DATA 1965-2021'!AM676</f>
        <v>7.33</v>
      </c>
      <c r="C693" s="47">
        <v>7.63</v>
      </c>
      <c r="D693" s="47">
        <v>0.01</v>
      </c>
      <c r="P693" s="45">
        <v>202008</v>
      </c>
      <c r="Q693">
        <f>'Q2 DATA 1965-2021'!AA676-'Q2 DATA 1965-2021'!AM676</f>
        <v>10.23</v>
      </c>
      <c r="R693" s="47">
        <v>7.63</v>
      </c>
      <c r="S693" s="47">
        <v>0.01</v>
      </c>
      <c r="AE693" s="45">
        <v>202008</v>
      </c>
      <c r="AF693">
        <f>'Q2 DATA 1965-2021'!AB676-'Q2 DATA 1965-2021'!AM676</f>
        <v>3.5900000000000003</v>
      </c>
      <c r="AG693" s="47">
        <v>7.63</v>
      </c>
      <c r="AH693" s="47">
        <v>0.01</v>
      </c>
      <c r="AT693" s="45">
        <v>202008</v>
      </c>
      <c r="AU693">
        <f>'Q2 DATA 1965-2021'!AC676-'Q2 DATA 1965-2021'!AM676</f>
        <v>3.0500000000000003</v>
      </c>
      <c r="AV693" s="47">
        <v>7.63</v>
      </c>
      <c r="AW693" s="47">
        <v>0.01</v>
      </c>
      <c r="BI693" s="45">
        <v>202008</v>
      </c>
      <c r="BJ693">
        <f>'Q2 DATA 1965-2021'!AD676-'Q2 DATA 1965-2021'!AM676</f>
        <v>6.48</v>
      </c>
      <c r="BK693" s="47">
        <v>7.63</v>
      </c>
      <c r="BL693" s="47">
        <v>0.01</v>
      </c>
    </row>
    <row r="694" spans="1:64" x14ac:dyDescent="0.2">
      <c r="A694" s="45">
        <v>202009</v>
      </c>
      <c r="B694">
        <f>'Q2 DATA 1965-2021'!Z677-'Q2 DATA 1965-2021'!AM677</f>
        <v>-3.0199999999999996</v>
      </c>
      <c r="C694" s="47">
        <v>-3.63</v>
      </c>
      <c r="D694" s="47">
        <v>0.01</v>
      </c>
      <c r="P694" s="45">
        <v>202009</v>
      </c>
      <c r="Q694">
        <f>'Q2 DATA 1965-2021'!AA677-'Q2 DATA 1965-2021'!AM677</f>
        <v>-5.1499999999999995</v>
      </c>
      <c r="R694" s="47">
        <v>-3.63</v>
      </c>
      <c r="S694" s="47">
        <v>0.01</v>
      </c>
      <c r="AE694" s="45">
        <v>202009</v>
      </c>
      <c r="AF694">
        <f>'Q2 DATA 1965-2021'!AB677-'Q2 DATA 1965-2021'!AM677</f>
        <v>-2.78</v>
      </c>
      <c r="AG694" s="47">
        <v>-3.63</v>
      </c>
      <c r="AH694" s="47">
        <v>0.01</v>
      </c>
      <c r="AT694" s="45">
        <v>202009</v>
      </c>
      <c r="AU694">
        <f>'Q2 DATA 1965-2021'!AC677-'Q2 DATA 1965-2021'!AM677</f>
        <v>-2.2799999999999998</v>
      </c>
      <c r="AV694" s="47">
        <v>-3.63</v>
      </c>
      <c r="AW694" s="47">
        <v>0.01</v>
      </c>
      <c r="BI694" s="45">
        <v>202009</v>
      </c>
      <c r="BJ694">
        <f>'Q2 DATA 1965-2021'!AD677-'Q2 DATA 1965-2021'!AM677</f>
        <v>-3.13</v>
      </c>
      <c r="BK694" s="47">
        <v>-3.63</v>
      </c>
      <c r="BL694" s="47">
        <v>0.01</v>
      </c>
    </row>
    <row r="695" spans="1:64" x14ac:dyDescent="0.2">
      <c r="A695" s="45">
        <v>202010</v>
      </c>
      <c r="B695">
        <f>'Q2 DATA 1965-2021'!Z678-'Q2 DATA 1965-2021'!AM678</f>
        <v>-2.5999999999999996</v>
      </c>
      <c r="C695" s="47">
        <v>-2.1</v>
      </c>
      <c r="D695" s="47">
        <v>0.01</v>
      </c>
      <c r="P695" s="45">
        <v>202010</v>
      </c>
      <c r="Q695">
        <f>'Q2 DATA 1965-2021'!AA678-'Q2 DATA 1965-2021'!AM678</f>
        <v>-2.1399999999999997</v>
      </c>
      <c r="R695" s="47">
        <v>-2.1</v>
      </c>
      <c r="S695" s="47">
        <v>0.01</v>
      </c>
      <c r="AE695" s="45">
        <v>202010</v>
      </c>
      <c r="AF695">
        <f>'Q2 DATA 1965-2021'!AB678-'Q2 DATA 1965-2021'!AM678</f>
        <v>-2.3099999999999996</v>
      </c>
      <c r="AG695" s="47">
        <v>-2.1</v>
      </c>
      <c r="AH695" s="47">
        <v>0.01</v>
      </c>
      <c r="AT695" s="45">
        <v>202010</v>
      </c>
      <c r="AU695">
        <f>'Q2 DATA 1965-2021'!AC678-'Q2 DATA 1965-2021'!AM678</f>
        <v>-1.56</v>
      </c>
      <c r="AV695" s="47">
        <v>-2.1</v>
      </c>
      <c r="AW695" s="47">
        <v>0.01</v>
      </c>
      <c r="BI695" s="45">
        <v>202010</v>
      </c>
      <c r="BJ695">
        <f>'Q2 DATA 1965-2021'!AD678-'Q2 DATA 1965-2021'!AM678</f>
        <v>-0.82000000000000006</v>
      </c>
      <c r="BK695" s="47">
        <v>-2.1</v>
      </c>
      <c r="BL695" s="47">
        <v>0.01</v>
      </c>
    </row>
    <row r="696" spans="1:64" x14ac:dyDescent="0.2">
      <c r="A696" s="45">
        <v>202011</v>
      </c>
      <c r="B696">
        <f>'Q2 DATA 1965-2021'!Z679-'Q2 DATA 1965-2021'!AM679</f>
        <v>9.620000000000001</v>
      </c>
      <c r="C696" s="47">
        <v>12.47</v>
      </c>
      <c r="D696" s="47">
        <v>0.01</v>
      </c>
      <c r="P696" s="45">
        <v>202011</v>
      </c>
      <c r="Q696">
        <f>'Q2 DATA 1965-2021'!AA679-'Q2 DATA 1965-2021'!AM679</f>
        <v>9.34</v>
      </c>
      <c r="R696" s="47">
        <v>12.47</v>
      </c>
      <c r="S696" s="47">
        <v>0.01</v>
      </c>
      <c r="AE696" s="45">
        <v>202011</v>
      </c>
      <c r="AF696">
        <f>'Q2 DATA 1965-2021'!AB679-'Q2 DATA 1965-2021'!AM679</f>
        <v>12.18</v>
      </c>
      <c r="AG696" s="47">
        <v>12.47</v>
      </c>
      <c r="AH696" s="47">
        <v>0.01</v>
      </c>
      <c r="AT696" s="45">
        <v>202011</v>
      </c>
      <c r="AU696">
        <f>'Q2 DATA 1965-2021'!AC679-'Q2 DATA 1965-2021'!AM679</f>
        <v>14.76</v>
      </c>
      <c r="AV696" s="47">
        <v>12.47</v>
      </c>
      <c r="AW696" s="47">
        <v>0.01</v>
      </c>
      <c r="BI696" s="45">
        <v>202011</v>
      </c>
      <c r="BJ696">
        <f>'Q2 DATA 1965-2021'!AD679-'Q2 DATA 1965-2021'!AM679</f>
        <v>17.139999999999997</v>
      </c>
      <c r="BK696" s="47">
        <v>12.47</v>
      </c>
      <c r="BL696" s="47">
        <v>0.01</v>
      </c>
    </row>
    <row r="697" spans="1:64" x14ac:dyDescent="0.2">
      <c r="A697" s="45">
        <v>202012</v>
      </c>
      <c r="B697">
        <f>'Q2 DATA 1965-2021'!Z680-'Q2 DATA 1965-2021'!AM680</f>
        <v>3</v>
      </c>
      <c r="C697" s="47">
        <v>4.63</v>
      </c>
      <c r="D697" s="47">
        <v>0.01</v>
      </c>
      <c r="P697" s="45">
        <v>202012</v>
      </c>
      <c r="Q697">
        <f>'Q2 DATA 1965-2021'!AA680-'Q2 DATA 1965-2021'!AM680</f>
        <v>4.76</v>
      </c>
      <c r="R697" s="47">
        <v>4.63</v>
      </c>
      <c r="S697" s="47">
        <v>0.01</v>
      </c>
      <c r="AE697" s="45">
        <v>202012</v>
      </c>
      <c r="AF697">
        <f>'Q2 DATA 1965-2021'!AB680-'Q2 DATA 1965-2021'!AM680</f>
        <v>2.91</v>
      </c>
      <c r="AG697" s="47">
        <v>4.63</v>
      </c>
      <c r="AH697" s="47">
        <v>0.01</v>
      </c>
      <c r="AT697" s="45">
        <v>202012</v>
      </c>
      <c r="AU697">
        <f>'Q2 DATA 1965-2021'!AC680-'Q2 DATA 1965-2021'!AM680</f>
        <v>4.12</v>
      </c>
      <c r="AV697" s="47">
        <v>4.63</v>
      </c>
      <c r="AW697" s="47">
        <v>0.01</v>
      </c>
      <c r="BI697" s="45">
        <v>202012</v>
      </c>
      <c r="BJ697">
        <f>'Q2 DATA 1965-2021'!AD680-'Q2 DATA 1965-2021'!AM680</f>
        <v>6.69</v>
      </c>
      <c r="BK697" s="47">
        <v>4.63</v>
      </c>
      <c r="BL697" s="47">
        <v>0.01</v>
      </c>
    </row>
    <row r="698" spans="1:64" x14ac:dyDescent="0.2">
      <c r="A698" s="45">
        <v>202101</v>
      </c>
      <c r="B698">
        <f>'Q2 DATA 1965-2021'!Z681-'Q2 DATA 1965-2021'!AM681</f>
        <v>-1.75</v>
      </c>
      <c r="C698" s="47">
        <v>-0.03</v>
      </c>
      <c r="D698" s="47">
        <v>0.01</v>
      </c>
      <c r="P698" s="45">
        <v>202101</v>
      </c>
      <c r="Q698">
        <f>'Q2 DATA 1965-2021'!AA681-'Q2 DATA 1965-2021'!AM681</f>
        <v>-0.97</v>
      </c>
      <c r="R698" s="47">
        <v>-0.03</v>
      </c>
      <c r="S698" s="47">
        <v>0.01</v>
      </c>
      <c r="AE698" s="45">
        <v>202101</v>
      </c>
      <c r="AF698">
        <f>'Q2 DATA 1965-2021'!AB681-'Q2 DATA 1965-2021'!AM681</f>
        <v>-1.41</v>
      </c>
      <c r="AG698" s="47">
        <v>-0.03</v>
      </c>
      <c r="AH698" s="47">
        <v>0.01</v>
      </c>
      <c r="AT698" s="45">
        <v>202101</v>
      </c>
      <c r="AU698">
        <f>'Q2 DATA 1965-2021'!AC681-'Q2 DATA 1965-2021'!AM681</f>
        <v>0.22</v>
      </c>
      <c r="AV698" s="47">
        <v>-0.03</v>
      </c>
      <c r="AW698" s="47">
        <v>0.01</v>
      </c>
      <c r="BI698" s="45">
        <v>202101</v>
      </c>
      <c r="BJ698">
        <f>'Q2 DATA 1965-2021'!AD681-'Q2 DATA 1965-2021'!AM681</f>
        <v>1.17</v>
      </c>
      <c r="BK698" s="47">
        <v>-0.03</v>
      </c>
      <c r="BL698" s="47">
        <v>0.01</v>
      </c>
    </row>
    <row r="699" spans="1:64" x14ac:dyDescent="0.2">
      <c r="A699" s="45">
        <v>202102</v>
      </c>
      <c r="B699">
        <f>'Q2 DATA 1965-2021'!Z682-'Q2 DATA 1965-2021'!AM682</f>
        <v>1.03</v>
      </c>
      <c r="C699" s="47">
        <v>2.78</v>
      </c>
      <c r="D699" s="47">
        <v>0</v>
      </c>
      <c r="P699" s="45">
        <v>202102</v>
      </c>
      <c r="Q699">
        <f>'Q2 DATA 1965-2021'!AA682-'Q2 DATA 1965-2021'!AM682</f>
        <v>1.1299999999999999</v>
      </c>
      <c r="R699" s="47">
        <v>2.78</v>
      </c>
      <c r="S699" s="47">
        <v>0</v>
      </c>
      <c r="AE699" s="45">
        <v>202102</v>
      </c>
      <c r="AF699">
        <f>'Q2 DATA 1965-2021'!AB682-'Q2 DATA 1965-2021'!AM682</f>
        <v>4.08</v>
      </c>
      <c r="AG699" s="47">
        <v>2.78</v>
      </c>
      <c r="AH699" s="47">
        <v>0</v>
      </c>
      <c r="AT699" s="45">
        <v>202102</v>
      </c>
      <c r="AU699">
        <f>'Q2 DATA 1965-2021'!AC682-'Q2 DATA 1965-2021'!AM682</f>
        <v>8.01</v>
      </c>
      <c r="AV699" s="47">
        <v>2.78</v>
      </c>
      <c r="AW699" s="47">
        <v>0</v>
      </c>
      <c r="BI699" s="45">
        <v>202102</v>
      </c>
      <c r="BJ699">
        <f>'Q2 DATA 1965-2021'!AD682-'Q2 DATA 1965-2021'!AM682</f>
        <v>11.41</v>
      </c>
      <c r="BK699" s="47">
        <v>2.78</v>
      </c>
      <c r="BL699" s="47">
        <v>0</v>
      </c>
    </row>
    <row r="700" spans="1:64" x14ac:dyDescent="0.2">
      <c r="A700" s="45">
        <v>202103</v>
      </c>
      <c r="B700">
        <f>'Q2 DATA 1965-2021'!Z683-'Q2 DATA 1965-2021'!AM683</f>
        <v>0.79</v>
      </c>
      <c r="C700" s="47">
        <v>3.08</v>
      </c>
      <c r="D700" s="47">
        <v>0</v>
      </c>
      <c r="P700" s="45">
        <v>202103</v>
      </c>
      <c r="Q700">
        <f>'Q2 DATA 1965-2021'!AA683-'Q2 DATA 1965-2021'!AM683</f>
        <v>3.42</v>
      </c>
      <c r="R700" s="47">
        <v>3.08</v>
      </c>
      <c r="S700" s="47">
        <v>0</v>
      </c>
      <c r="AE700" s="45">
        <v>202103</v>
      </c>
      <c r="AF700">
        <f>'Q2 DATA 1965-2021'!AB683-'Q2 DATA 1965-2021'!AM683</f>
        <v>8.2200000000000006</v>
      </c>
      <c r="AG700" s="47">
        <v>3.08</v>
      </c>
      <c r="AH700" s="47">
        <v>0</v>
      </c>
      <c r="AT700" s="45">
        <v>202103</v>
      </c>
      <c r="AU700">
        <f>'Q2 DATA 1965-2021'!AC683-'Q2 DATA 1965-2021'!AM683</f>
        <v>6.74</v>
      </c>
      <c r="AV700" s="47">
        <v>3.08</v>
      </c>
      <c r="AW700" s="47">
        <v>0</v>
      </c>
      <c r="BI700" s="45">
        <v>202103</v>
      </c>
      <c r="BJ700">
        <f>'Q2 DATA 1965-2021'!AD683-'Q2 DATA 1965-2021'!AM683</f>
        <v>6.33</v>
      </c>
      <c r="BK700" s="47">
        <v>3.08</v>
      </c>
      <c r="BL700" s="47">
        <v>0</v>
      </c>
    </row>
    <row r="701" spans="1:64" x14ac:dyDescent="0.2">
      <c r="A701" s="45">
        <v>202104</v>
      </c>
      <c r="B701">
        <f>'Q2 DATA 1965-2021'!Z684-'Q2 DATA 1965-2021'!AM684</f>
        <v>5.78</v>
      </c>
      <c r="C701" s="47">
        <v>4.93</v>
      </c>
      <c r="D701" s="47">
        <v>0</v>
      </c>
      <c r="P701" s="45">
        <v>202104</v>
      </c>
      <c r="Q701">
        <f>'Q2 DATA 1965-2021'!AA684-'Q2 DATA 1965-2021'!AM684</f>
        <v>6.4</v>
      </c>
      <c r="R701" s="47">
        <v>4.93</v>
      </c>
      <c r="S701" s="47">
        <v>0</v>
      </c>
      <c r="AE701" s="45">
        <v>202104</v>
      </c>
      <c r="AF701">
        <f>'Q2 DATA 1965-2021'!AB684-'Q2 DATA 1965-2021'!AM684</f>
        <v>3.74</v>
      </c>
      <c r="AG701" s="47">
        <v>4.93</v>
      </c>
      <c r="AH701" s="47">
        <v>0</v>
      </c>
      <c r="AT701" s="45">
        <v>202104</v>
      </c>
      <c r="AU701">
        <f>'Q2 DATA 1965-2021'!AC684-'Q2 DATA 1965-2021'!AM684</f>
        <v>3.56</v>
      </c>
      <c r="AV701" s="47">
        <v>4.93</v>
      </c>
      <c r="AW701" s="47">
        <v>0</v>
      </c>
      <c r="BI701" s="45">
        <v>202104</v>
      </c>
      <c r="BJ701">
        <f>'Q2 DATA 1965-2021'!AD684-'Q2 DATA 1965-2021'!AM684</f>
        <v>4.91</v>
      </c>
      <c r="BK701" s="47">
        <v>4.93</v>
      </c>
      <c r="BL701" s="47">
        <v>0</v>
      </c>
    </row>
    <row r="702" spans="1:64" x14ac:dyDescent="0.2">
      <c r="A702" s="45">
        <v>202105</v>
      </c>
      <c r="B702">
        <f>'Q2 DATA 1965-2021'!Z685-'Q2 DATA 1965-2021'!AM685</f>
        <v>-1.45</v>
      </c>
      <c r="C702" s="47">
        <v>0.28999999999999998</v>
      </c>
      <c r="D702" s="47">
        <v>0</v>
      </c>
      <c r="P702" s="45">
        <v>202105</v>
      </c>
      <c r="Q702">
        <f>'Q2 DATA 1965-2021'!AA685-'Q2 DATA 1965-2021'!AM685</f>
        <v>-0.16</v>
      </c>
      <c r="R702" s="47">
        <v>0.28999999999999998</v>
      </c>
      <c r="S702" s="47">
        <v>0</v>
      </c>
      <c r="AE702" s="45">
        <v>202105</v>
      </c>
      <c r="AF702">
        <f>'Q2 DATA 1965-2021'!AB685-'Q2 DATA 1965-2021'!AM685</f>
        <v>1.93</v>
      </c>
      <c r="AG702" s="47">
        <v>0.28999999999999998</v>
      </c>
      <c r="AH702" s="47">
        <v>0</v>
      </c>
      <c r="AT702" s="45">
        <v>202105</v>
      </c>
      <c r="AU702">
        <f>'Q2 DATA 1965-2021'!AC685-'Q2 DATA 1965-2021'!AM685</f>
        <v>3.32</v>
      </c>
      <c r="AV702" s="47">
        <v>0.28999999999999998</v>
      </c>
      <c r="AW702" s="47">
        <v>0</v>
      </c>
      <c r="BI702" s="45">
        <v>202105</v>
      </c>
      <c r="BJ702">
        <f>'Q2 DATA 1965-2021'!AD685-'Q2 DATA 1965-2021'!AM685</f>
        <v>3.92</v>
      </c>
      <c r="BK702" s="47">
        <v>0.28999999999999998</v>
      </c>
      <c r="BL702" s="47">
        <v>0</v>
      </c>
    </row>
    <row r="703" spans="1:64" x14ac:dyDescent="0.2">
      <c r="A703" s="45">
        <v>202106</v>
      </c>
      <c r="B703">
        <f>'Q2 DATA 1965-2021'!Z686-'Q2 DATA 1965-2021'!AM686</f>
        <v>4.0599999999999996</v>
      </c>
      <c r="C703" s="47">
        <v>2.75</v>
      </c>
      <c r="D703" s="47">
        <v>0</v>
      </c>
      <c r="P703" s="45">
        <v>202106</v>
      </c>
      <c r="Q703">
        <f>'Q2 DATA 1965-2021'!AA686-'Q2 DATA 1965-2021'!AM686</f>
        <v>4.72</v>
      </c>
      <c r="R703" s="47">
        <v>2.75</v>
      </c>
      <c r="S703" s="47">
        <v>0</v>
      </c>
      <c r="AE703" s="45">
        <v>202106</v>
      </c>
      <c r="AF703">
        <f>'Q2 DATA 1965-2021'!AB686-'Q2 DATA 1965-2021'!AM686</f>
        <v>-0.18</v>
      </c>
      <c r="AG703" s="47">
        <v>2.75</v>
      </c>
      <c r="AH703" s="47">
        <v>0</v>
      </c>
      <c r="AT703" s="45">
        <v>202106</v>
      </c>
      <c r="AU703">
        <f>'Q2 DATA 1965-2021'!AC686-'Q2 DATA 1965-2021'!AM686</f>
        <v>-2.7</v>
      </c>
      <c r="AV703" s="47">
        <v>2.75</v>
      </c>
      <c r="AW703" s="47">
        <v>0</v>
      </c>
      <c r="BI703" s="45">
        <v>202106</v>
      </c>
      <c r="BJ703">
        <f>'Q2 DATA 1965-2021'!AD686-'Q2 DATA 1965-2021'!AM686</f>
        <v>-2.16</v>
      </c>
      <c r="BK703" s="47">
        <v>2.75</v>
      </c>
      <c r="BL703" s="47">
        <v>0</v>
      </c>
    </row>
    <row r="704" spans="1:64" x14ac:dyDescent="0.2">
      <c r="A704" s="45">
        <v>202107</v>
      </c>
      <c r="B704">
        <f>'Q2 DATA 1965-2021'!Z687-'Q2 DATA 1965-2021'!AM687</f>
        <v>1.56</v>
      </c>
      <c r="C704" s="47">
        <v>1.27</v>
      </c>
      <c r="D704" s="47">
        <v>0</v>
      </c>
      <c r="P704" s="45">
        <v>202107</v>
      </c>
      <c r="Q704">
        <f>'Q2 DATA 1965-2021'!AA687-'Q2 DATA 1965-2021'!AM687</f>
        <v>4.2</v>
      </c>
      <c r="R704" s="47">
        <v>1.27</v>
      </c>
      <c r="S704" s="47">
        <v>0</v>
      </c>
      <c r="AE704" s="45">
        <v>202107</v>
      </c>
      <c r="AF704">
        <f>'Q2 DATA 1965-2021'!AB687-'Q2 DATA 1965-2021'!AM687</f>
        <v>3.62</v>
      </c>
      <c r="AG704" s="47">
        <v>1.27</v>
      </c>
      <c r="AH704" s="47">
        <v>0</v>
      </c>
      <c r="AT704" s="45">
        <v>202107</v>
      </c>
      <c r="AU704">
        <f>'Q2 DATA 1965-2021'!AC687-'Q2 DATA 1965-2021'!AM687</f>
        <v>0.02</v>
      </c>
      <c r="AV704" s="47">
        <v>1.27</v>
      </c>
      <c r="AW704" s="47">
        <v>0</v>
      </c>
      <c r="BI704" s="45">
        <v>202107</v>
      </c>
      <c r="BJ704">
        <f>'Q2 DATA 1965-2021'!AD687-'Q2 DATA 1965-2021'!AM687</f>
        <v>-0.95</v>
      </c>
      <c r="BK704" s="47">
        <v>1.27</v>
      </c>
      <c r="BL704" s="47">
        <v>0</v>
      </c>
    </row>
    <row r="705" spans="1:64" x14ac:dyDescent="0.2">
      <c r="A705" s="45">
        <v>202108</v>
      </c>
      <c r="B705">
        <f>'Q2 DATA 1965-2021'!Z688-'Q2 DATA 1965-2021'!AM688</f>
        <v>3.48</v>
      </c>
      <c r="C705" s="47">
        <v>2.91</v>
      </c>
      <c r="D705" s="47">
        <v>0</v>
      </c>
      <c r="P705" s="45">
        <v>202108</v>
      </c>
      <c r="Q705">
        <f>'Q2 DATA 1965-2021'!AA688-'Q2 DATA 1965-2021'!AM688</f>
        <v>2.59</v>
      </c>
      <c r="R705" s="47">
        <v>2.91</v>
      </c>
      <c r="S705" s="47">
        <v>0</v>
      </c>
      <c r="AE705" s="45">
        <v>202108</v>
      </c>
      <c r="AF705">
        <f>'Q2 DATA 1965-2021'!AB688-'Q2 DATA 1965-2021'!AM688</f>
        <v>3.42</v>
      </c>
      <c r="AG705" s="47">
        <v>2.91</v>
      </c>
      <c r="AH705" s="47">
        <v>0</v>
      </c>
      <c r="AT705" s="45">
        <v>202108</v>
      </c>
      <c r="AU705">
        <f>'Q2 DATA 1965-2021'!AC688-'Q2 DATA 1965-2021'!AM688</f>
        <v>3.39</v>
      </c>
      <c r="AV705" s="47">
        <v>2.91</v>
      </c>
      <c r="AW705" s="47">
        <v>0</v>
      </c>
      <c r="BI705" s="45">
        <v>202108</v>
      </c>
      <c r="BJ705">
        <f>'Q2 DATA 1965-2021'!AD688-'Q2 DATA 1965-2021'!AM688</f>
        <v>3.37</v>
      </c>
      <c r="BK705" s="47">
        <v>2.91</v>
      </c>
      <c r="BL705" s="47">
        <v>0</v>
      </c>
    </row>
    <row r="706" spans="1:64" x14ac:dyDescent="0.2">
      <c r="A706" s="45">
        <v>202109</v>
      </c>
      <c r="B706">
        <f>'Q2 DATA 1965-2021'!Z689-'Q2 DATA 1965-2021'!AM689</f>
        <v>-4.4000000000000004</v>
      </c>
      <c r="C706" s="47">
        <v>-4.37</v>
      </c>
      <c r="D706" s="47">
        <v>0</v>
      </c>
      <c r="P706" s="45">
        <v>202109</v>
      </c>
      <c r="Q706">
        <f>'Q2 DATA 1965-2021'!AA689-'Q2 DATA 1965-2021'!AM689</f>
        <v>-5.58</v>
      </c>
      <c r="R706" s="47">
        <v>-4.37</v>
      </c>
      <c r="S706" s="47">
        <v>0</v>
      </c>
      <c r="AE706" s="45">
        <v>202109</v>
      </c>
      <c r="AF706">
        <f>'Q2 DATA 1965-2021'!AB689-'Q2 DATA 1965-2021'!AM689</f>
        <v>-6.04</v>
      </c>
      <c r="AG706" s="47">
        <v>-4.37</v>
      </c>
      <c r="AH706" s="47">
        <v>0</v>
      </c>
      <c r="AT706" s="45">
        <v>202109</v>
      </c>
      <c r="AU706">
        <f>'Q2 DATA 1965-2021'!AC689-'Q2 DATA 1965-2021'!AM689</f>
        <v>-2.5099999999999998</v>
      </c>
      <c r="AV706" s="47">
        <v>-4.37</v>
      </c>
      <c r="AW706" s="47">
        <v>0</v>
      </c>
      <c r="BI706" s="45">
        <v>202109</v>
      </c>
      <c r="BJ706">
        <f>'Q2 DATA 1965-2021'!AD689-'Q2 DATA 1965-2021'!AM689</f>
        <v>-3.89</v>
      </c>
      <c r="BK706" s="47">
        <v>-4.37</v>
      </c>
      <c r="BL706" s="47">
        <v>0</v>
      </c>
    </row>
    <row r="707" spans="1:64" x14ac:dyDescent="0.2">
      <c r="A707" s="45">
        <v>202110</v>
      </c>
      <c r="B707">
        <f>'Q2 DATA 1965-2021'!Z690-'Q2 DATA 1965-2021'!AM690</f>
        <v>8.69</v>
      </c>
      <c r="C707" s="47">
        <v>6.65</v>
      </c>
      <c r="D707" s="47">
        <v>0</v>
      </c>
      <c r="P707" s="45">
        <v>202110</v>
      </c>
      <c r="Q707">
        <f>'Q2 DATA 1965-2021'!AA690-'Q2 DATA 1965-2021'!AM690</f>
        <v>8.24</v>
      </c>
      <c r="R707" s="47">
        <v>6.65</v>
      </c>
      <c r="S707" s="47">
        <v>0</v>
      </c>
      <c r="AE707" s="45">
        <v>202110</v>
      </c>
      <c r="AF707">
        <f>'Q2 DATA 1965-2021'!AB690-'Q2 DATA 1965-2021'!AM690</f>
        <v>6.51</v>
      </c>
      <c r="AG707" s="47">
        <v>6.65</v>
      </c>
      <c r="AH707" s="47">
        <v>0</v>
      </c>
      <c r="AT707" s="45">
        <v>202110</v>
      </c>
      <c r="AU707">
        <f>'Q2 DATA 1965-2021'!AC690-'Q2 DATA 1965-2021'!AM690</f>
        <v>4.32</v>
      </c>
      <c r="AV707" s="47">
        <v>6.65</v>
      </c>
      <c r="AW707" s="47">
        <v>0</v>
      </c>
      <c r="BI707" s="45">
        <v>202110</v>
      </c>
      <c r="BJ707">
        <f>'Q2 DATA 1965-2021'!AD690-'Q2 DATA 1965-2021'!AM690</f>
        <v>3.34</v>
      </c>
      <c r="BK707" s="47">
        <v>6.65</v>
      </c>
      <c r="BL707" s="47">
        <v>0</v>
      </c>
    </row>
    <row r="708" spans="1:64" x14ac:dyDescent="0.2">
      <c r="A708" s="45">
        <v>202111</v>
      </c>
      <c r="B708">
        <f>'Q2 DATA 1965-2021'!Z691-'Q2 DATA 1965-2021'!AM691</f>
        <v>0.08</v>
      </c>
      <c r="C708" s="47">
        <v>-1.55</v>
      </c>
      <c r="D708" s="47">
        <v>0</v>
      </c>
      <c r="P708" s="45">
        <v>202111</v>
      </c>
      <c r="Q708">
        <f>'Q2 DATA 1965-2021'!AA691-'Q2 DATA 1965-2021'!AM691</f>
        <v>1.78</v>
      </c>
      <c r="R708" s="47">
        <v>-1.55</v>
      </c>
      <c r="S708" s="47">
        <v>0</v>
      </c>
      <c r="AE708" s="45">
        <v>202111</v>
      </c>
      <c r="AF708">
        <f>'Q2 DATA 1965-2021'!AB691-'Q2 DATA 1965-2021'!AM691</f>
        <v>-1.88</v>
      </c>
      <c r="AG708" s="47">
        <v>-1.55</v>
      </c>
      <c r="AH708" s="47">
        <v>0</v>
      </c>
      <c r="AT708" s="45">
        <v>202111</v>
      </c>
      <c r="AU708">
        <f>'Q2 DATA 1965-2021'!AC691-'Q2 DATA 1965-2021'!AM691</f>
        <v>-4.08</v>
      </c>
      <c r="AV708" s="47">
        <v>-1.55</v>
      </c>
      <c r="AW708" s="47">
        <v>0</v>
      </c>
      <c r="BI708" s="45">
        <v>202111</v>
      </c>
      <c r="BJ708">
        <f>'Q2 DATA 1965-2021'!AD691-'Q2 DATA 1965-2021'!AM691</f>
        <v>-3</v>
      </c>
      <c r="BK708" s="47">
        <v>-1.55</v>
      </c>
      <c r="BL708" s="47">
        <v>0</v>
      </c>
    </row>
    <row r="709" spans="1:64" x14ac:dyDescent="0.2">
      <c r="A709" s="45">
        <v>202112</v>
      </c>
      <c r="B709">
        <f>'Q2 DATA 1965-2021'!Z692-'Q2 DATA 1965-2021'!AM692</f>
        <v>-0.21000000000000002</v>
      </c>
      <c r="C709" s="47">
        <v>3.1</v>
      </c>
      <c r="D709" s="51">
        <v>0.01</v>
      </c>
      <c r="P709" s="45">
        <v>202112</v>
      </c>
      <c r="Q709">
        <f>'Q2 DATA 1965-2021'!AA692-'Q2 DATA 1965-2021'!AM692</f>
        <v>5.9700000000000006</v>
      </c>
      <c r="R709" s="47">
        <v>3.1</v>
      </c>
      <c r="S709" s="51">
        <v>0.01</v>
      </c>
      <c r="AE709" s="45">
        <v>202112</v>
      </c>
      <c r="AF709">
        <f>'Q2 DATA 1965-2021'!AB692-'Q2 DATA 1965-2021'!AM692</f>
        <v>5.2</v>
      </c>
      <c r="AG709" s="47">
        <v>3.1</v>
      </c>
      <c r="AH709" s="51">
        <v>0.01</v>
      </c>
      <c r="AT709" s="45">
        <v>202112</v>
      </c>
      <c r="AU709">
        <f>'Q2 DATA 1965-2021'!AC692-'Q2 DATA 1965-2021'!AM692</f>
        <v>6.0200000000000005</v>
      </c>
      <c r="AV709" s="47">
        <v>3.1</v>
      </c>
      <c r="AW709" s="51">
        <v>0.01</v>
      </c>
      <c r="BI709" s="45">
        <v>202112</v>
      </c>
      <c r="BJ709">
        <f>'Q2 DATA 1965-2021'!AD692-'Q2 DATA 1965-2021'!AM692</f>
        <v>4.53</v>
      </c>
      <c r="BK709" s="47">
        <v>3.1</v>
      </c>
      <c r="BL709" s="51">
        <v>0.01</v>
      </c>
    </row>
  </sheetData>
  <mergeCells count="6">
    <mergeCell ref="BI23:BL23"/>
    <mergeCell ref="F3:N13"/>
    <mergeCell ref="A23:D23"/>
    <mergeCell ref="P23:S23"/>
    <mergeCell ref="AE23:AH23"/>
    <mergeCell ref="AT23:AW23"/>
  </mergeCell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61D35-2769-9A4F-8DCB-830AF8F13196}">
  <sheetPr>
    <tabColor theme="9" tint="0.59999389629810485"/>
  </sheetPr>
  <dimension ref="A1:K28"/>
  <sheetViews>
    <sheetView topLeftCell="A2" zoomScale="94" workbookViewId="0">
      <selection activeCell="O21" sqref="O21"/>
    </sheetView>
  </sheetViews>
  <sheetFormatPr baseColWidth="10" defaultColWidth="10.83203125" defaultRowHeight="16" x14ac:dyDescent="0.2"/>
  <cols>
    <col min="1" max="1" width="12" customWidth="1"/>
    <col min="2" max="2" width="29.5" customWidth="1"/>
    <col min="4" max="4" width="12.33203125" bestFit="1" customWidth="1"/>
    <col min="5" max="5" width="11.83203125" bestFit="1" customWidth="1"/>
    <col min="6" max="6" width="12.5" bestFit="1" customWidth="1"/>
    <col min="7" max="9" width="4.6640625" bestFit="1" customWidth="1"/>
    <col min="10" max="10" width="5.83203125" bestFit="1" customWidth="1"/>
    <col min="11" max="11" width="9.5" customWidth="1"/>
    <col min="12" max="14" width="5.83203125" bestFit="1" customWidth="1"/>
    <col min="15" max="15" width="11" bestFit="1" customWidth="1"/>
    <col min="16" max="16" width="22.6640625" bestFit="1" customWidth="1"/>
    <col min="17" max="17" width="13.6640625" bestFit="1" customWidth="1"/>
    <col min="18" max="18" width="22.6640625" bestFit="1" customWidth="1"/>
    <col min="19" max="19" width="12.6640625" bestFit="1" customWidth="1"/>
    <col min="20" max="20" width="22.6640625" bestFit="1" customWidth="1"/>
    <col min="21" max="21" width="13.6640625" bestFit="1" customWidth="1"/>
    <col min="22" max="22" width="22.6640625" bestFit="1" customWidth="1"/>
    <col min="23" max="23" width="13.6640625" bestFit="1" customWidth="1"/>
    <col min="24" max="24" width="22.6640625" bestFit="1" customWidth="1"/>
    <col min="25" max="25" width="11" bestFit="1" customWidth="1"/>
  </cols>
  <sheetData>
    <row r="1" spans="1:4" x14ac:dyDescent="0.2">
      <c r="A1" t="s">
        <v>86</v>
      </c>
      <c r="B1" t="s">
        <v>159</v>
      </c>
      <c r="C1" t="s">
        <v>160</v>
      </c>
      <c r="D1" t="s">
        <v>188</v>
      </c>
    </row>
    <row r="2" spans="1:4" x14ac:dyDescent="0.2">
      <c r="A2" t="s">
        <v>144</v>
      </c>
      <c r="B2" s="83">
        <v>1.156666666666667</v>
      </c>
      <c r="C2" s="82">
        <v>1.1690661862450622</v>
      </c>
      <c r="D2">
        <v>0.11252383325188564</v>
      </c>
    </row>
    <row r="3" spans="1:4" x14ac:dyDescent="0.2">
      <c r="A3" t="s">
        <v>145</v>
      </c>
      <c r="B3" s="83">
        <v>1.1595029239766081</v>
      </c>
      <c r="C3" s="82">
        <v>1.1900426438256821</v>
      </c>
      <c r="D3">
        <v>0.10323514606818829</v>
      </c>
    </row>
    <row r="4" spans="1:4" x14ac:dyDescent="0.2">
      <c r="A4" t="s">
        <v>146</v>
      </c>
      <c r="B4" s="83">
        <v>1.125979532163742</v>
      </c>
      <c r="C4" s="82">
        <v>1.1378935320426993</v>
      </c>
      <c r="D4">
        <v>9.9855313210933105E-2</v>
      </c>
    </row>
    <row r="5" spans="1:4" x14ac:dyDescent="0.2">
      <c r="A5" t="s">
        <v>147</v>
      </c>
      <c r="B5" s="83">
        <v>1.0951461988304092</v>
      </c>
      <c r="C5" s="82">
        <v>1.09982225515065</v>
      </c>
      <c r="D5">
        <v>9.1028179796911912E-2</v>
      </c>
    </row>
    <row r="6" spans="1:4" x14ac:dyDescent="0.2">
      <c r="A6" t="s">
        <v>148</v>
      </c>
      <c r="B6" s="83">
        <v>0.9143421052631574</v>
      </c>
      <c r="C6" s="82">
        <v>0.94555932071965176</v>
      </c>
      <c r="D6">
        <v>-6.0787811831697347E-4</v>
      </c>
    </row>
    <row r="7" spans="1:4" x14ac:dyDescent="0.2">
      <c r="A7" t="s">
        <v>32</v>
      </c>
      <c r="B7" s="83">
        <v>0.94900584795321785</v>
      </c>
      <c r="C7" s="82">
        <v>1.0340438348663312</v>
      </c>
      <c r="D7">
        <v>-1.7090513144884967E-2</v>
      </c>
    </row>
    <row r="8" spans="1:4" x14ac:dyDescent="0.2">
      <c r="A8" t="s">
        <v>33</v>
      </c>
      <c r="B8" s="83">
        <v>0.96416666666666773</v>
      </c>
      <c r="C8" s="82">
        <v>0.97667643178998753</v>
      </c>
      <c r="D8">
        <v>3.123017421519414E-2</v>
      </c>
    </row>
    <row r="9" spans="1:4" x14ac:dyDescent="0.2">
      <c r="A9" t="s">
        <v>34</v>
      </c>
      <c r="B9" s="83">
        <v>1.0051461988304085</v>
      </c>
      <c r="C9" s="82">
        <v>0.90828265351064574</v>
      </c>
      <c r="D9">
        <v>0.11174311006066662</v>
      </c>
    </row>
    <row r="10" spans="1:4" x14ac:dyDescent="0.2">
      <c r="A10" t="s">
        <v>35</v>
      </c>
      <c r="B10" s="83">
        <v>1.0144883040935684</v>
      </c>
      <c r="C10" s="82">
        <v>0.90828265351064574</v>
      </c>
      <c r="D10">
        <v>0.11123657641258466</v>
      </c>
    </row>
    <row r="11" spans="1:4" x14ac:dyDescent="0.2">
      <c r="A11" t="s">
        <v>36</v>
      </c>
      <c r="B11" s="83">
        <v>1.2465935672514596</v>
      </c>
      <c r="C11" s="82">
        <v>0.92532104543539506</v>
      </c>
      <c r="D11">
        <v>0.27146355192023253</v>
      </c>
    </row>
    <row r="12" spans="1:4" x14ac:dyDescent="0.2">
      <c r="A12" t="s">
        <v>37</v>
      </c>
      <c r="B12" s="83">
        <v>0.87564327485380111</v>
      </c>
      <c r="C12" s="82">
        <v>1.0733725631016633</v>
      </c>
      <c r="D12">
        <v>-0.11318612613085455</v>
      </c>
    </row>
    <row r="13" spans="1:4" x14ac:dyDescent="0.2">
      <c r="A13" t="s">
        <v>38</v>
      </c>
      <c r="B13" s="83">
        <v>0.9838011695906429</v>
      </c>
      <c r="C13" s="82">
        <v>0.92734728207453643</v>
      </c>
      <c r="D13">
        <v>7.9378223810220305E-2</v>
      </c>
    </row>
    <row r="14" spans="1:4" x14ac:dyDescent="0.2">
      <c r="A14" t="s">
        <v>39</v>
      </c>
      <c r="B14" s="83">
        <v>0.9497514619883044</v>
      </c>
      <c r="C14" s="82">
        <v>0.90668942076910497</v>
      </c>
      <c r="D14">
        <v>5.7269303670349436E-2</v>
      </c>
    </row>
    <row r="15" spans="1:4" x14ac:dyDescent="0.2">
      <c r="A15" t="s">
        <v>40</v>
      </c>
      <c r="B15" s="83">
        <v>1.1302777777777777</v>
      </c>
      <c r="C15" s="82">
        <v>0.89721479793809811</v>
      </c>
      <c r="D15">
        <v>0.24327220078832479</v>
      </c>
    </row>
    <row r="16" spans="1:4" x14ac:dyDescent="0.2">
      <c r="A16" t="s">
        <v>41</v>
      </c>
      <c r="B16" s="83">
        <v>1.2173538011695912</v>
      </c>
      <c r="C16" s="82">
        <v>0.99669526681397913</v>
      </c>
      <c r="D16">
        <v>0.27284589526280156</v>
      </c>
    </row>
    <row r="17" spans="1:11" ht="17" thickBot="1" x14ac:dyDescent="0.25"/>
    <row r="18" spans="1:11" ht="17" thickBot="1" x14ac:dyDescent="0.25">
      <c r="A18" s="252" t="s">
        <v>197</v>
      </c>
      <c r="B18" s="253"/>
      <c r="C18" s="253"/>
      <c r="D18" s="253"/>
      <c r="E18" s="253"/>
      <c r="F18" s="253"/>
      <c r="G18" s="253"/>
      <c r="H18" s="253"/>
      <c r="I18" s="253"/>
      <c r="J18" s="253"/>
      <c r="K18" s="254"/>
    </row>
    <row r="19" spans="1:11" ht="20" customHeight="1" x14ac:dyDescent="0.2">
      <c r="A19" s="205" t="s">
        <v>198</v>
      </c>
      <c r="B19" s="206"/>
      <c r="C19" s="206"/>
      <c r="D19" s="206"/>
      <c r="E19" s="206"/>
      <c r="F19" s="206"/>
      <c r="G19" s="206"/>
      <c r="H19" s="206"/>
      <c r="I19" s="206"/>
      <c r="J19" s="206"/>
      <c r="K19" s="207"/>
    </row>
    <row r="20" spans="1:11" x14ac:dyDescent="0.2">
      <c r="A20" s="208"/>
      <c r="B20" s="209"/>
      <c r="C20" s="209"/>
      <c r="D20" s="209"/>
      <c r="E20" s="209"/>
      <c r="F20" s="209"/>
      <c r="G20" s="209"/>
      <c r="H20" s="209"/>
      <c r="I20" s="209"/>
      <c r="J20" s="209"/>
      <c r="K20" s="210"/>
    </row>
    <row r="21" spans="1:11" x14ac:dyDescent="0.2">
      <c r="A21" s="208"/>
      <c r="B21" s="209"/>
      <c r="C21" s="209"/>
      <c r="D21" s="209"/>
      <c r="E21" s="209"/>
      <c r="F21" s="209"/>
      <c r="G21" s="209"/>
      <c r="H21" s="209"/>
      <c r="I21" s="209"/>
      <c r="J21" s="209"/>
      <c r="K21" s="210"/>
    </row>
    <row r="22" spans="1:11" x14ac:dyDescent="0.2">
      <c r="A22" s="208"/>
      <c r="B22" s="209"/>
      <c r="C22" s="209"/>
      <c r="D22" s="209"/>
      <c r="E22" s="209"/>
      <c r="F22" s="209"/>
      <c r="G22" s="209"/>
      <c r="H22" s="209"/>
      <c r="I22" s="209"/>
      <c r="J22" s="209"/>
      <c r="K22" s="210"/>
    </row>
    <row r="23" spans="1:11" x14ac:dyDescent="0.2">
      <c r="A23" s="208"/>
      <c r="B23" s="209"/>
      <c r="C23" s="209"/>
      <c r="D23" s="209"/>
      <c r="E23" s="209"/>
      <c r="F23" s="209"/>
      <c r="G23" s="209"/>
      <c r="H23" s="209"/>
      <c r="I23" s="209"/>
      <c r="J23" s="209"/>
      <c r="K23" s="210"/>
    </row>
    <row r="24" spans="1:11" x14ac:dyDescent="0.2">
      <c r="A24" s="208"/>
      <c r="B24" s="209"/>
      <c r="C24" s="209"/>
      <c r="D24" s="209"/>
      <c r="E24" s="209"/>
      <c r="F24" s="209"/>
      <c r="G24" s="209"/>
      <c r="H24" s="209"/>
      <c r="I24" s="209"/>
      <c r="J24" s="209"/>
      <c r="K24" s="210"/>
    </row>
    <row r="25" spans="1:11" ht="17" thickBot="1" x14ac:dyDescent="0.25">
      <c r="A25" s="211"/>
      <c r="B25" s="212"/>
      <c r="C25" s="212"/>
      <c r="D25" s="212"/>
      <c r="E25" s="212"/>
      <c r="F25" s="212"/>
      <c r="G25" s="212"/>
      <c r="H25" s="212"/>
      <c r="I25" s="212"/>
      <c r="J25" s="212"/>
      <c r="K25" s="213"/>
    </row>
    <row r="26" spans="1:11" x14ac:dyDescent="0.2">
      <c r="A26" s="53"/>
      <c r="B26" s="53"/>
      <c r="C26" s="53"/>
      <c r="D26" s="53"/>
      <c r="E26" s="53"/>
      <c r="F26" s="53"/>
      <c r="G26" s="53"/>
      <c r="H26" s="53"/>
      <c r="I26" s="53"/>
      <c r="J26" s="53"/>
      <c r="K26" s="53"/>
    </row>
    <row r="27" spans="1:11" x14ac:dyDescent="0.2">
      <c r="A27" s="53"/>
      <c r="B27" s="53"/>
      <c r="C27" s="53"/>
      <c r="D27" s="53"/>
      <c r="E27" s="53"/>
      <c r="F27" s="53"/>
      <c r="G27" s="53"/>
      <c r="H27" s="53"/>
      <c r="I27" s="53"/>
      <c r="J27" s="53"/>
      <c r="K27" s="53"/>
    </row>
    <row r="28" spans="1:11" x14ac:dyDescent="0.2">
      <c r="A28" s="53"/>
      <c r="B28" s="53"/>
      <c r="C28" s="53"/>
      <c r="D28" s="53"/>
      <c r="E28" s="53"/>
      <c r="F28" s="53"/>
      <c r="G28" s="53"/>
      <c r="H28" s="53"/>
      <c r="I28" s="53"/>
      <c r="J28" s="53"/>
      <c r="K28" s="53"/>
    </row>
  </sheetData>
  <mergeCells count="2">
    <mergeCell ref="A18:K18"/>
    <mergeCell ref="A19:K25"/>
  </mergeCells>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91A20-F986-E844-BF49-9D51525F7676}">
  <sheetPr>
    <tabColor theme="9" tint="0.59999389629810485"/>
  </sheetPr>
  <dimension ref="A1:BP686"/>
  <sheetViews>
    <sheetView topLeftCell="AW1" zoomScale="89" zoomScaleNormal="140" workbookViewId="0">
      <selection activeCell="BJ18" sqref="BJ18"/>
    </sheetView>
  </sheetViews>
  <sheetFormatPr baseColWidth="10" defaultColWidth="8.83203125" defaultRowHeight="16" x14ac:dyDescent="0.2"/>
  <cols>
    <col min="1" max="2" width="11.33203125" customWidth="1"/>
    <col min="4" max="4" width="12.1640625" customWidth="1"/>
    <col min="6" max="6" width="17" customWidth="1"/>
    <col min="14" max="14" width="12.1640625" customWidth="1"/>
    <col min="17" max="17" width="12.1640625" customWidth="1"/>
    <col min="19" max="19" width="24" customWidth="1"/>
    <col min="31" max="31" width="12.1640625" customWidth="1"/>
    <col min="33" max="33" width="19.83203125" customWidth="1"/>
    <col min="45" max="45" width="13" customWidth="1"/>
    <col min="46" max="46" width="13.5" customWidth="1"/>
    <col min="48" max="48" width="16.1640625" customWidth="1"/>
    <col min="49" max="55" width="15.33203125" customWidth="1"/>
    <col min="59" max="59" width="14.5" customWidth="1"/>
    <col min="61" max="61" width="14" customWidth="1"/>
  </cols>
  <sheetData>
    <row r="1" spans="1:68" ht="17" thickBot="1" x14ac:dyDescent="0.25">
      <c r="A1" s="109"/>
      <c r="B1" s="277" t="s">
        <v>180</v>
      </c>
      <c r="C1" s="278"/>
      <c r="D1" s="279"/>
      <c r="O1" s="277" t="s">
        <v>179</v>
      </c>
      <c r="P1" s="278"/>
      <c r="Q1" s="279"/>
      <c r="AC1" s="247" t="s">
        <v>178</v>
      </c>
      <c r="AD1" s="248"/>
      <c r="AE1" s="249"/>
      <c r="AR1" s="274" t="s">
        <v>193</v>
      </c>
      <c r="AS1" s="275"/>
      <c r="AT1" s="276"/>
      <c r="BE1" s="269" t="s">
        <v>176</v>
      </c>
      <c r="BF1" s="269"/>
      <c r="BG1" s="269"/>
    </row>
    <row r="2" spans="1:68" ht="17" thickBot="1" x14ac:dyDescent="0.25">
      <c r="A2" s="110" t="s">
        <v>118</v>
      </c>
      <c r="B2" s="96" t="s">
        <v>32</v>
      </c>
      <c r="C2" s="97" t="s">
        <v>36</v>
      </c>
      <c r="D2" s="98" t="s">
        <v>177</v>
      </c>
      <c r="O2" s="96" t="s">
        <v>32</v>
      </c>
      <c r="P2" s="97" t="s">
        <v>36</v>
      </c>
      <c r="Q2" s="98" t="s">
        <v>177</v>
      </c>
      <c r="S2" s="94" t="s">
        <v>175</v>
      </c>
      <c r="T2" s="93">
        <f>AVERAGE(O3:O38)</f>
        <v>1.4086111111111113</v>
      </c>
      <c r="AC2" s="14" t="s">
        <v>32</v>
      </c>
      <c r="AD2" s="14" t="s">
        <v>36</v>
      </c>
      <c r="AE2" s="14" t="s">
        <v>177</v>
      </c>
      <c r="AG2" s="94" t="s">
        <v>175</v>
      </c>
      <c r="AH2" s="93">
        <f>AVERAGE(AC3:AC38)</f>
        <v>-0.44083333333333347</v>
      </c>
      <c r="AR2" s="106" t="s">
        <v>32</v>
      </c>
      <c r="AS2" s="105" t="s">
        <v>36</v>
      </c>
      <c r="AT2" s="107" t="s">
        <v>174</v>
      </c>
      <c r="AV2" s="94" t="s">
        <v>175</v>
      </c>
      <c r="AW2" s="93">
        <f>AVERAGE(AR3:AR134)</f>
        <v>1.5035606060606064</v>
      </c>
      <c r="BE2" s="106" t="s">
        <v>32</v>
      </c>
      <c r="BF2" s="105" t="s">
        <v>36</v>
      </c>
      <c r="BG2" s="107" t="s">
        <v>174</v>
      </c>
      <c r="BI2" s="94" t="s">
        <v>175</v>
      </c>
      <c r="BJ2" s="93">
        <f>AVERAGE(BE3:BE45)</f>
        <v>1.4504651162790703</v>
      </c>
    </row>
    <row r="3" spans="1:68" x14ac:dyDescent="0.2">
      <c r="A3" s="96"/>
      <c r="B3" s="96">
        <f>'[1]Q2 DATA 1965-2021'!N9</f>
        <v>4.8899999999999997</v>
      </c>
      <c r="C3" s="34">
        <f>'[1]Q2 DATA 1965-2021'!R9</f>
        <v>5.36</v>
      </c>
      <c r="D3" s="102">
        <f t="shared" ref="D3:D66" si="0">C3-B3</f>
        <v>0.47000000000000064</v>
      </c>
      <c r="F3" s="94" t="s">
        <v>175</v>
      </c>
      <c r="G3" s="93">
        <f>AVERAGE(B3:B686)</f>
        <v>0.94900584795321785</v>
      </c>
      <c r="O3" s="101">
        <v>3.12</v>
      </c>
      <c r="P3" s="47">
        <v>0.39</v>
      </c>
      <c r="Q3" s="102">
        <f t="shared" ref="Q3:Q38" si="1">P3-O3</f>
        <v>-2.73</v>
      </c>
      <c r="S3" s="92" t="s">
        <v>173</v>
      </c>
      <c r="T3" s="91">
        <f>AVERAGE(P3:P38)</f>
        <v>1.038888888888889</v>
      </c>
      <c r="AC3" s="47">
        <v>3.72</v>
      </c>
      <c r="AD3" s="47">
        <v>5.77</v>
      </c>
      <c r="AE3">
        <f t="shared" ref="AE3:AE38" si="2">AD3-AC3</f>
        <v>2.0499999999999994</v>
      </c>
      <c r="AG3" s="92" t="s">
        <v>173</v>
      </c>
      <c r="AH3" s="91">
        <f>AVERAGE(AD3:AD38)</f>
        <v>0.6775000000000001</v>
      </c>
      <c r="AR3" s="47">
        <v>1.48</v>
      </c>
      <c r="AS3" s="47">
        <v>2.06</v>
      </c>
      <c r="AT3" s="102">
        <f>AS3-AR3</f>
        <v>0.58000000000000007</v>
      </c>
      <c r="AV3" s="92" t="s">
        <v>173</v>
      </c>
      <c r="AW3" s="91">
        <f>AVERAGE(AS3:AS134)</f>
        <v>1.1011363636363638</v>
      </c>
      <c r="BE3" s="108">
        <v>2.2000000000000002</v>
      </c>
      <c r="BF3" s="34">
        <v>-5.15</v>
      </c>
      <c r="BG3" s="102">
        <f>BF3-BE3</f>
        <v>-7.3500000000000005</v>
      </c>
      <c r="BI3" s="92" t="s">
        <v>173</v>
      </c>
      <c r="BJ3" s="91">
        <f>AVERAGE(BF2:BF45)</f>
        <v>1.2337209302325578</v>
      </c>
    </row>
    <row r="4" spans="1:68" ht="17" thickBot="1" x14ac:dyDescent="0.25">
      <c r="A4" s="101"/>
      <c r="B4" s="101">
        <f>'[1]Q2 DATA 1965-2021'!N10</f>
        <v>0.37</v>
      </c>
      <c r="C4" s="34">
        <f>'[1]Q2 DATA 1965-2021'!R10</f>
        <v>0.92</v>
      </c>
      <c r="D4" s="102">
        <f t="shared" si="0"/>
        <v>0.55000000000000004</v>
      </c>
      <c r="F4" s="92" t="s">
        <v>173</v>
      </c>
      <c r="G4" s="91">
        <f>AVERAGE(C3:C686)</f>
        <v>1.2465935672514596</v>
      </c>
      <c r="O4" s="101">
        <v>7.12</v>
      </c>
      <c r="P4" s="47">
        <v>7.07</v>
      </c>
      <c r="Q4" s="102">
        <f t="shared" si="1"/>
        <v>-4.9999999999999822E-2</v>
      </c>
      <c r="S4" s="90" t="s">
        <v>172</v>
      </c>
      <c r="T4" s="89">
        <f>AVERAGE(Q3:Q38)</f>
        <v>-0.36972222222222229</v>
      </c>
      <c r="AC4" s="47">
        <v>-12.23</v>
      </c>
      <c r="AD4" s="47">
        <v>1.4</v>
      </c>
      <c r="AE4">
        <f t="shared" si="2"/>
        <v>13.63</v>
      </c>
      <c r="AG4" s="90" t="s">
        <v>172</v>
      </c>
      <c r="AH4" s="89">
        <f>AVERAGE(AE3:AE38)</f>
        <v>1.1183333333333334</v>
      </c>
      <c r="AR4" s="47">
        <v>2.4</v>
      </c>
      <c r="AS4" s="47">
        <v>4.03</v>
      </c>
      <c r="AT4" s="102">
        <f t="shared" ref="AT4:AT34" si="3">AS4-AR4</f>
        <v>1.6300000000000003</v>
      </c>
      <c r="AV4" s="90" t="s">
        <v>172</v>
      </c>
      <c r="AW4" s="89">
        <f>AVERAGE(AT3:AT134)</f>
        <v>-0.40242424242424246</v>
      </c>
      <c r="BE4" s="108">
        <v>-6.98</v>
      </c>
      <c r="BF4" s="34">
        <v>-11.77</v>
      </c>
      <c r="BG4" s="102">
        <f t="shared" ref="BG4:BG45" si="4">BF4-BE4</f>
        <v>-4.7899999999999991</v>
      </c>
      <c r="BI4" s="90" t="s">
        <v>172</v>
      </c>
      <c r="BJ4" s="89">
        <f>AVERAGE(BG2:BG45)</f>
        <v>-0.21674418604651155</v>
      </c>
    </row>
    <row r="5" spans="1:68" ht="17" thickBot="1" x14ac:dyDescent="0.25">
      <c r="A5" s="101"/>
      <c r="B5" s="101">
        <f>'[1]Q2 DATA 1965-2021'!N11</f>
        <v>-1.22</v>
      </c>
      <c r="C5" s="34">
        <f>'[1]Q2 DATA 1965-2021'!R11</f>
        <v>0.93</v>
      </c>
      <c r="D5" s="102">
        <f t="shared" si="0"/>
        <v>2.15</v>
      </c>
      <c r="F5" s="90" t="s">
        <v>172</v>
      </c>
      <c r="G5" s="89">
        <f>AVERAGE(D3:D686)</f>
        <v>0.2975877192982454</v>
      </c>
      <c r="O5" s="101">
        <v>5.0599999999999996</v>
      </c>
      <c r="P5" s="47">
        <v>6.52</v>
      </c>
      <c r="Q5" s="102">
        <f t="shared" si="1"/>
        <v>1.46</v>
      </c>
      <c r="AC5" s="47">
        <v>-8.73</v>
      </c>
      <c r="AD5" s="47">
        <v>-1.23</v>
      </c>
      <c r="AE5">
        <f t="shared" si="2"/>
        <v>7.5</v>
      </c>
      <c r="AR5" s="47">
        <v>0.66</v>
      </c>
      <c r="AS5" s="47">
        <v>-1.59</v>
      </c>
      <c r="AT5" s="102">
        <f t="shared" si="3"/>
        <v>-2.25</v>
      </c>
      <c r="BE5" s="108">
        <v>-8.51</v>
      </c>
      <c r="BF5" s="34">
        <v>-29.55</v>
      </c>
      <c r="BG5" s="102">
        <f t="shared" si="4"/>
        <v>-21.04</v>
      </c>
    </row>
    <row r="6" spans="1:68" ht="24" customHeight="1" thickBot="1" x14ac:dyDescent="0.25">
      <c r="A6" s="101"/>
      <c r="B6" s="101">
        <f>'[1]Q2 DATA 1965-2021'!N12</f>
        <v>4.38</v>
      </c>
      <c r="C6" s="34">
        <f>'[1]Q2 DATA 1965-2021'!R12</f>
        <v>4.49</v>
      </c>
      <c r="D6" s="102">
        <f t="shared" si="0"/>
        <v>0.11000000000000032</v>
      </c>
      <c r="N6" s="74"/>
      <c r="O6" s="101">
        <v>0.95</v>
      </c>
      <c r="P6" s="47">
        <v>0.11</v>
      </c>
      <c r="Q6" s="102">
        <f t="shared" si="1"/>
        <v>-0.84</v>
      </c>
      <c r="S6" s="217" t="s">
        <v>187</v>
      </c>
      <c r="T6" s="218"/>
      <c r="U6" s="218"/>
      <c r="V6" s="218"/>
      <c r="W6" s="218"/>
      <c r="X6" s="218"/>
      <c r="Y6" s="218"/>
      <c r="Z6" s="219"/>
      <c r="AC6" s="47">
        <v>9.44</v>
      </c>
      <c r="AD6" s="47">
        <v>6.21</v>
      </c>
      <c r="AE6">
        <f t="shared" si="2"/>
        <v>-3.2299999999999995</v>
      </c>
      <c r="AG6" s="255" t="s">
        <v>186</v>
      </c>
      <c r="AH6" s="256"/>
      <c r="AI6" s="256"/>
      <c r="AJ6" s="256"/>
      <c r="AK6" s="256"/>
      <c r="AL6" s="256"/>
      <c r="AM6" s="256"/>
      <c r="AN6" s="257"/>
      <c r="AR6" s="47">
        <v>3.56</v>
      </c>
      <c r="AS6" s="47">
        <v>1.25</v>
      </c>
      <c r="AT6" s="102">
        <f t="shared" si="3"/>
        <v>-2.31</v>
      </c>
      <c r="AV6" s="255" t="s">
        <v>194</v>
      </c>
      <c r="AW6" s="256"/>
      <c r="AX6" s="256"/>
      <c r="AY6" s="256"/>
      <c r="AZ6" s="256"/>
      <c r="BA6" s="256"/>
      <c r="BB6" s="256"/>
      <c r="BC6" s="257"/>
      <c r="BE6" s="108">
        <v>14.41</v>
      </c>
      <c r="BF6" s="34">
        <v>16.920000000000002</v>
      </c>
      <c r="BG6" s="102">
        <f t="shared" si="4"/>
        <v>2.5100000000000016</v>
      </c>
      <c r="BI6" s="111"/>
      <c r="BJ6" s="111"/>
      <c r="BK6" s="111"/>
      <c r="BL6" s="111"/>
      <c r="BM6" s="111"/>
      <c r="BN6" s="111"/>
      <c r="BO6" s="111"/>
      <c r="BP6" s="111"/>
    </row>
    <row r="7" spans="1:68" ht="15.5" customHeight="1" x14ac:dyDescent="0.2">
      <c r="A7" s="101"/>
      <c r="B7" s="101">
        <f>'[1]Q2 DATA 1965-2021'!N13</f>
        <v>-0.72</v>
      </c>
      <c r="C7" s="34">
        <f>'[1]Q2 DATA 1965-2021'!R13</f>
        <v>-2.7</v>
      </c>
      <c r="D7" s="102">
        <f t="shared" si="0"/>
        <v>-1.9800000000000002</v>
      </c>
      <c r="F7" s="280" t="s">
        <v>181</v>
      </c>
      <c r="G7" s="281"/>
      <c r="H7" s="281"/>
      <c r="I7" s="281"/>
      <c r="J7" s="281"/>
      <c r="K7" s="281"/>
      <c r="L7" s="281"/>
      <c r="M7" s="282"/>
      <c r="N7" s="88"/>
      <c r="O7" s="101">
        <v>-2.97</v>
      </c>
      <c r="P7" s="47">
        <v>-1.96</v>
      </c>
      <c r="Q7" s="102">
        <f t="shared" si="1"/>
        <v>1.0100000000000002</v>
      </c>
      <c r="S7" s="270" t="s">
        <v>182</v>
      </c>
      <c r="T7" s="270"/>
      <c r="U7" s="270"/>
      <c r="V7" s="270"/>
      <c r="W7" s="270"/>
      <c r="X7" s="270"/>
      <c r="Y7" s="270"/>
      <c r="Z7" s="270"/>
      <c r="AC7" s="47">
        <v>0.37</v>
      </c>
      <c r="AD7" s="47">
        <v>5.42</v>
      </c>
      <c r="AE7">
        <f t="shared" si="2"/>
        <v>5.05</v>
      </c>
      <c r="AG7" s="270" t="s">
        <v>183</v>
      </c>
      <c r="AH7" s="270"/>
      <c r="AI7" s="270"/>
      <c r="AJ7" s="270"/>
      <c r="AK7" s="270"/>
      <c r="AL7" s="270"/>
      <c r="AM7" s="270"/>
      <c r="AN7" s="270"/>
      <c r="AR7" s="47">
        <v>-0.36</v>
      </c>
      <c r="AS7" s="47">
        <v>-2.82</v>
      </c>
      <c r="AT7" s="102">
        <f t="shared" si="3"/>
        <v>-2.46</v>
      </c>
      <c r="AV7" s="258" t="s">
        <v>195</v>
      </c>
      <c r="AW7" s="258"/>
      <c r="AX7" s="258"/>
      <c r="AY7" s="258"/>
      <c r="AZ7" s="258"/>
      <c r="BA7" s="258"/>
      <c r="BB7" s="258"/>
      <c r="BC7" s="258"/>
      <c r="BE7" s="108">
        <v>6.24</v>
      </c>
      <c r="BF7" s="34">
        <v>3.49</v>
      </c>
      <c r="BG7" s="102">
        <f t="shared" si="4"/>
        <v>-2.75</v>
      </c>
      <c r="BI7" s="95"/>
      <c r="BJ7" s="95"/>
      <c r="BK7" s="95"/>
      <c r="BL7" s="95"/>
      <c r="BM7" s="95"/>
      <c r="BN7" s="95"/>
      <c r="BO7" s="95"/>
      <c r="BP7" s="95"/>
    </row>
    <row r="8" spans="1:68" ht="16" customHeight="1" x14ac:dyDescent="0.2">
      <c r="A8" s="101"/>
      <c r="B8" s="101">
        <f>'[1]Q2 DATA 1965-2021'!N14</f>
        <v>-4.6900000000000004</v>
      </c>
      <c r="C8" s="34">
        <f>'[1]Q2 DATA 1965-2021'!R14</f>
        <v>-7.09</v>
      </c>
      <c r="D8" s="102">
        <f t="shared" si="0"/>
        <v>-2.3999999999999995</v>
      </c>
      <c r="F8" s="283"/>
      <c r="G8" s="284"/>
      <c r="H8" s="284"/>
      <c r="I8" s="284"/>
      <c r="J8" s="284"/>
      <c r="K8" s="284"/>
      <c r="L8" s="284"/>
      <c r="M8" s="285"/>
      <c r="N8" s="88"/>
      <c r="O8" s="101">
        <v>6.33</v>
      </c>
      <c r="P8" s="47">
        <v>0.45</v>
      </c>
      <c r="Q8" s="102">
        <f t="shared" si="1"/>
        <v>-5.88</v>
      </c>
      <c r="S8" s="271"/>
      <c r="T8" s="271"/>
      <c r="U8" s="271"/>
      <c r="V8" s="271"/>
      <c r="W8" s="271"/>
      <c r="X8" s="271"/>
      <c r="Y8" s="271"/>
      <c r="Z8" s="271"/>
      <c r="AC8" s="47">
        <v>-1.82</v>
      </c>
      <c r="AD8" s="47">
        <v>1.2</v>
      </c>
      <c r="AE8">
        <f t="shared" si="2"/>
        <v>3.02</v>
      </c>
      <c r="AG8" s="271"/>
      <c r="AH8" s="271"/>
      <c r="AI8" s="271"/>
      <c r="AJ8" s="271"/>
      <c r="AK8" s="271"/>
      <c r="AL8" s="271"/>
      <c r="AM8" s="271"/>
      <c r="AN8" s="271"/>
      <c r="AR8" s="47">
        <v>-1.3</v>
      </c>
      <c r="AS8" s="47">
        <v>-2.71</v>
      </c>
      <c r="AT8" s="102">
        <f t="shared" si="3"/>
        <v>-1.41</v>
      </c>
      <c r="AV8" s="259"/>
      <c r="AW8" s="259"/>
      <c r="AX8" s="259"/>
      <c r="AY8" s="259"/>
      <c r="AZ8" s="259"/>
      <c r="BA8" s="259"/>
      <c r="BB8" s="259"/>
      <c r="BC8" s="259"/>
      <c r="BE8" s="108">
        <v>4.8899999999999997</v>
      </c>
      <c r="BF8" s="34">
        <v>2.0499999999999998</v>
      </c>
      <c r="BG8" s="102">
        <f t="shared" si="4"/>
        <v>-2.84</v>
      </c>
      <c r="BI8" s="95"/>
      <c r="BJ8" s="95"/>
      <c r="BK8" s="95"/>
      <c r="BL8" s="95"/>
      <c r="BM8" s="95"/>
      <c r="BN8" s="95"/>
      <c r="BO8" s="95"/>
      <c r="BP8" s="95"/>
    </row>
    <row r="9" spans="1:68" x14ac:dyDescent="0.2">
      <c r="A9" s="101"/>
      <c r="B9" s="101">
        <f>'[1]Q2 DATA 1965-2021'!N15</f>
        <v>1.61</v>
      </c>
      <c r="C9" s="34">
        <f>'[1]Q2 DATA 1965-2021'!R15</f>
        <v>5.0599999999999996</v>
      </c>
      <c r="D9" s="102">
        <f t="shared" si="0"/>
        <v>3.4499999999999993</v>
      </c>
      <c r="F9" s="283"/>
      <c r="G9" s="284"/>
      <c r="H9" s="284"/>
      <c r="I9" s="284"/>
      <c r="J9" s="284"/>
      <c r="K9" s="284"/>
      <c r="L9" s="284"/>
      <c r="M9" s="285"/>
      <c r="N9" s="88"/>
      <c r="O9" s="101">
        <v>-0.45</v>
      </c>
      <c r="P9" s="47">
        <v>-4.42</v>
      </c>
      <c r="Q9" s="102">
        <f t="shared" si="1"/>
        <v>-3.9699999999999998</v>
      </c>
      <c r="S9" s="271"/>
      <c r="T9" s="271"/>
      <c r="U9" s="271"/>
      <c r="V9" s="271"/>
      <c r="W9" s="271"/>
      <c r="X9" s="271"/>
      <c r="Y9" s="271"/>
      <c r="Z9" s="271"/>
      <c r="AC9" s="47">
        <v>-2.1</v>
      </c>
      <c r="AD9" s="47">
        <v>2.79</v>
      </c>
      <c r="AE9">
        <f t="shared" si="2"/>
        <v>4.8900000000000006</v>
      </c>
      <c r="AG9" s="271"/>
      <c r="AH9" s="271"/>
      <c r="AI9" s="271"/>
      <c r="AJ9" s="271"/>
      <c r="AK9" s="271"/>
      <c r="AL9" s="271"/>
      <c r="AM9" s="271"/>
      <c r="AN9" s="271"/>
      <c r="AR9" s="47">
        <v>-0.75</v>
      </c>
      <c r="AS9" s="47">
        <v>-4.9000000000000004</v>
      </c>
      <c r="AT9" s="102">
        <f t="shared" si="3"/>
        <v>-4.1500000000000004</v>
      </c>
      <c r="AV9" s="259"/>
      <c r="AW9" s="259"/>
      <c r="AX9" s="259"/>
      <c r="AY9" s="259"/>
      <c r="AZ9" s="259"/>
      <c r="BA9" s="259"/>
      <c r="BB9" s="259"/>
      <c r="BC9" s="259"/>
      <c r="BE9" s="108">
        <v>7.6</v>
      </c>
      <c r="BF9" s="34">
        <v>2.86</v>
      </c>
      <c r="BG9" s="102">
        <f t="shared" si="4"/>
        <v>-4.74</v>
      </c>
      <c r="BI9" s="95"/>
      <c r="BJ9" s="95"/>
      <c r="BK9" s="95"/>
      <c r="BL9" s="95"/>
      <c r="BM9" s="95"/>
      <c r="BN9" s="95"/>
      <c r="BO9" s="95"/>
      <c r="BP9" s="95"/>
    </row>
    <row r="10" spans="1:68" ht="17" thickBot="1" x14ac:dyDescent="0.25">
      <c r="A10" s="101"/>
      <c r="B10" s="101">
        <f>'[1]Q2 DATA 1965-2021'!N16</f>
        <v>3.42</v>
      </c>
      <c r="C10" s="34">
        <f>'[1]Q2 DATA 1965-2021'!R16</f>
        <v>3.52</v>
      </c>
      <c r="D10" s="102">
        <f t="shared" si="0"/>
        <v>0.10000000000000009</v>
      </c>
      <c r="F10" s="286"/>
      <c r="G10" s="287"/>
      <c r="H10" s="287"/>
      <c r="I10" s="287"/>
      <c r="J10" s="287"/>
      <c r="K10" s="287"/>
      <c r="L10" s="287"/>
      <c r="M10" s="288"/>
      <c r="O10" s="101">
        <v>-13.95</v>
      </c>
      <c r="P10" s="47">
        <v>-14.94</v>
      </c>
      <c r="Q10" s="102">
        <f t="shared" si="1"/>
        <v>-0.99000000000000021</v>
      </c>
      <c r="S10" s="271"/>
      <c r="T10" s="271"/>
      <c r="U10" s="271"/>
      <c r="V10" s="271"/>
      <c r="W10" s="271"/>
      <c r="X10" s="271"/>
      <c r="Y10" s="271"/>
      <c r="Z10" s="271"/>
      <c r="AC10" s="47">
        <v>-7.34</v>
      </c>
      <c r="AD10" s="47">
        <v>-5.63</v>
      </c>
      <c r="AE10">
        <f t="shared" si="2"/>
        <v>1.71</v>
      </c>
      <c r="AG10" s="271"/>
      <c r="AH10" s="271"/>
      <c r="AI10" s="271"/>
      <c r="AJ10" s="271"/>
      <c r="AK10" s="271"/>
      <c r="AL10" s="271"/>
      <c r="AM10" s="271"/>
      <c r="AN10" s="271"/>
      <c r="AR10" s="47">
        <v>-4.74</v>
      </c>
      <c r="AS10" s="47">
        <v>-10.6</v>
      </c>
      <c r="AT10" s="102">
        <f t="shared" si="3"/>
        <v>-5.8599999999999994</v>
      </c>
      <c r="AV10" s="259"/>
      <c r="AW10" s="259"/>
      <c r="AX10" s="259"/>
      <c r="AY10" s="259"/>
      <c r="AZ10" s="259"/>
      <c r="BA10" s="259"/>
      <c r="BB10" s="259"/>
      <c r="BC10" s="259"/>
      <c r="BE10" s="108">
        <v>10.45</v>
      </c>
      <c r="BF10" s="34">
        <v>4.25</v>
      </c>
      <c r="BG10" s="102">
        <f t="shared" si="4"/>
        <v>-6.1999999999999993</v>
      </c>
      <c r="BI10" s="95"/>
      <c r="BJ10" s="95"/>
      <c r="BK10" s="95"/>
      <c r="BL10" s="95"/>
      <c r="BM10" s="95"/>
      <c r="BN10" s="95"/>
      <c r="BO10" s="95"/>
      <c r="BP10" s="95"/>
    </row>
    <row r="11" spans="1:68" x14ac:dyDescent="0.2">
      <c r="A11" s="101"/>
      <c r="B11" s="101">
        <f>'[1]Q2 DATA 1965-2021'!N17</f>
        <v>3.88</v>
      </c>
      <c r="C11" s="34">
        <f>'[1]Q2 DATA 1965-2021'!R17</f>
        <v>3.49</v>
      </c>
      <c r="D11" s="102">
        <f t="shared" si="0"/>
        <v>-0.38999999999999968</v>
      </c>
      <c r="O11" s="101">
        <v>8.4700000000000006</v>
      </c>
      <c r="P11" s="47">
        <v>6.79</v>
      </c>
      <c r="Q11" s="102">
        <f t="shared" si="1"/>
        <v>-1.6800000000000006</v>
      </c>
      <c r="AC11" s="47">
        <v>-8.0500000000000007</v>
      </c>
      <c r="AD11" s="47">
        <v>-7.14</v>
      </c>
      <c r="AE11">
        <f t="shared" si="2"/>
        <v>0.91000000000000103</v>
      </c>
      <c r="AR11" s="47">
        <v>-7</v>
      </c>
      <c r="AS11" s="47">
        <v>-12.63</v>
      </c>
      <c r="AT11" s="102">
        <f t="shared" si="3"/>
        <v>-5.6300000000000008</v>
      </c>
      <c r="BE11" s="108">
        <v>-4.38</v>
      </c>
      <c r="BF11" s="34">
        <v>-5.59</v>
      </c>
      <c r="BG11" s="102">
        <f t="shared" si="4"/>
        <v>-1.21</v>
      </c>
    </row>
    <row r="12" spans="1:68" ht="17" thickBot="1" x14ac:dyDescent="0.25">
      <c r="A12" s="101"/>
      <c r="B12" s="101">
        <f>'[1]Q2 DATA 1965-2021'!N18</f>
        <v>3.25</v>
      </c>
      <c r="C12" s="34">
        <f>'[1]Q2 DATA 1965-2021'!R18</f>
        <v>6.16</v>
      </c>
      <c r="D12" s="102">
        <f t="shared" si="0"/>
        <v>2.91</v>
      </c>
      <c r="O12" s="101">
        <v>7.64</v>
      </c>
      <c r="P12" s="47">
        <v>2.96</v>
      </c>
      <c r="Q12" s="102">
        <f t="shared" si="1"/>
        <v>-4.68</v>
      </c>
      <c r="S12" s="95"/>
      <c r="T12" s="95"/>
      <c r="U12" s="95"/>
      <c r="V12" s="95"/>
      <c r="W12" s="95"/>
      <c r="X12" s="95"/>
      <c r="Y12" s="95"/>
      <c r="Z12" s="95"/>
      <c r="AC12" s="47">
        <v>3.99</v>
      </c>
      <c r="AD12" s="47">
        <v>-5.55</v>
      </c>
      <c r="AE12">
        <f t="shared" si="2"/>
        <v>-9.5399999999999991</v>
      </c>
      <c r="AR12" s="47">
        <v>10.4</v>
      </c>
      <c r="AS12" s="47">
        <v>14.12</v>
      </c>
      <c r="AT12" s="102">
        <f t="shared" si="3"/>
        <v>3.7199999999999989</v>
      </c>
      <c r="BE12" s="108">
        <v>-3.84</v>
      </c>
      <c r="BF12" s="34">
        <v>2.29</v>
      </c>
      <c r="BG12" s="102">
        <f t="shared" si="4"/>
        <v>6.13</v>
      </c>
    </row>
    <row r="13" spans="1:68" ht="17" customHeight="1" thickBot="1" x14ac:dyDescent="0.25">
      <c r="A13" s="101"/>
      <c r="B13" s="101">
        <f>'[1]Q2 DATA 1965-2021'!N19</f>
        <v>0.05</v>
      </c>
      <c r="C13" s="34">
        <f>'[1]Q2 DATA 1965-2021'!R19</f>
        <v>1.29</v>
      </c>
      <c r="D13" s="102">
        <f t="shared" si="0"/>
        <v>1.24</v>
      </c>
      <c r="O13" s="101">
        <v>7.51</v>
      </c>
      <c r="P13" s="47">
        <v>5.24</v>
      </c>
      <c r="Q13" s="102">
        <f t="shared" si="1"/>
        <v>-2.2699999999999996</v>
      </c>
      <c r="S13" s="95"/>
      <c r="T13" s="95"/>
      <c r="U13" s="95"/>
      <c r="V13" s="95"/>
      <c r="W13" s="95"/>
      <c r="X13" s="95"/>
      <c r="Y13" s="95"/>
      <c r="Z13" s="95"/>
      <c r="AC13" s="47">
        <v>7.73</v>
      </c>
      <c r="AD13" s="47">
        <v>10.38</v>
      </c>
      <c r="AE13">
        <f t="shared" si="2"/>
        <v>2.6500000000000004</v>
      </c>
      <c r="AG13" s="217" t="s">
        <v>185</v>
      </c>
      <c r="AH13" s="218"/>
      <c r="AI13" s="218"/>
      <c r="AJ13" s="218"/>
      <c r="AK13" s="218"/>
      <c r="AL13" s="218"/>
      <c r="AM13" s="218"/>
      <c r="AN13" s="219"/>
      <c r="AR13" s="47">
        <v>-0.52</v>
      </c>
      <c r="AS13" s="47">
        <v>-4.3099999999999996</v>
      </c>
      <c r="AT13" s="102">
        <f t="shared" si="3"/>
        <v>-3.7899999999999996</v>
      </c>
      <c r="AV13" s="260" t="s">
        <v>196</v>
      </c>
      <c r="AW13" s="261"/>
      <c r="AX13" s="261"/>
      <c r="AY13" s="261"/>
      <c r="AZ13" s="261"/>
      <c r="BA13" s="261"/>
      <c r="BB13" s="261"/>
      <c r="BC13" s="262"/>
      <c r="BE13" s="108">
        <v>11</v>
      </c>
      <c r="BF13" s="34">
        <v>21.57</v>
      </c>
      <c r="BG13" s="102">
        <f t="shared" si="4"/>
        <v>10.57</v>
      </c>
    </row>
    <row r="14" spans="1:68" x14ac:dyDescent="0.2">
      <c r="A14" s="101"/>
      <c r="B14" s="101">
        <f>'[1]Q2 DATA 1965-2021'!N20</f>
        <v>1.1299999999999999</v>
      </c>
      <c r="C14" s="34">
        <f>'[1]Q2 DATA 1965-2021'!R20</f>
        <v>4.17</v>
      </c>
      <c r="D14" s="102">
        <f t="shared" si="0"/>
        <v>3.04</v>
      </c>
      <c r="O14" s="101">
        <v>9.0299999999999994</v>
      </c>
      <c r="P14" s="47">
        <v>3.83</v>
      </c>
      <c r="Q14" s="102">
        <f t="shared" si="1"/>
        <v>-5.1999999999999993</v>
      </c>
      <c r="S14" s="95"/>
      <c r="T14" s="95"/>
      <c r="U14" s="95"/>
      <c r="V14" s="95"/>
      <c r="W14" s="95"/>
      <c r="X14" s="95"/>
      <c r="Y14" s="95"/>
      <c r="Z14" s="95"/>
      <c r="AC14" s="47">
        <v>0.42</v>
      </c>
      <c r="AD14" s="47">
        <v>3.7</v>
      </c>
      <c r="AE14">
        <f t="shared" si="2"/>
        <v>3.2800000000000002</v>
      </c>
      <c r="AG14" s="272" t="s">
        <v>184</v>
      </c>
      <c r="AH14" s="272"/>
      <c r="AI14" s="272"/>
      <c r="AJ14" s="272"/>
      <c r="AK14" s="272"/>
      <c r="AL14" s="272"/>
      <c r="AM14" s="272"/>
      <c r="AN14" s="272"/>
      <c r="AR14" s="47">
        <v>-0.86</v>
      </c>
      <c r="AS14" s="47">
        <v>1.06</v>
      </c>
      <c r="AT14" s="102">
        <f t="shared" si="3"/>
        <v>1.92</v>
      </c>
      <c r="AV14" s="263"/>
      <c r="AW14" s="264"/>
      <c r="AX14" s="264"/>
      <c r="AY14" s="264"/>
      <c r="AZ14" s="264"/>
      <c r="BA14" s="264"/>
      <c r="BB14" s="264"/>
      <c r="BC14" s="265"/>
      <c r="BE14" s="108">
        <v>5.37</v>
      </c>
      <c r="BF14" s="34">
        <v>7.33</v>
      </c>
      <c r="BG14" s="102">
        <f t="shared" si="4"/>
        <v>1.96</v>
      </c>
    </row>
    <row r="15" spans="1:68" x14ac:dyDescent="0.2">
      <c r="A15" s="101"/>
      <c r="B15" s="101">
        <f>'[1]Q2 DATA 1965-2021'!N21</f>
        <v>-0.11</v>
      </c>
      <c r="C15" s="34">
        <f>'[1]Q2 DATA 1965-2021'!R21</f>
        <v>5</v>
      </c>
      <c r="D15" s="102">
        <f t="shared" si="0"/>
        <v>5.1100000000000003</v>
      </c>
      <c r="O15" s="101">
        <v>5.76</v>
      </c>
      <c r="P15" s="47">
        <v>-0.09</v>
      </c>
      <c r="Q15" s="102">
        <f t="shared" si="1"/>
        <v>-5.85</v>
      </c>
      <c r="S15" s="95"/>
      <c r="T15" s="95"/>
      <c r="U15" s="95"/>
      <c r="V15" s="95"/>
      <c r="W15" s="95"/>
      <c r="X15" s="95"/>
      <c r="Y15" s="95"/>
      <c r="Z15" s="95"/>
      <c r="AC15" s="47">
        <v>-1.1200000000000001</v>
      </c>
      <c r="AD15" s="47">
        <v>-3.25</v>
      </c>
      <c r="AE15">
        <f t="shared" si="2"/>
        <v>-2.13</v>
      </c>
      <c r="AG15" s="273"/>
      <c r="AH15" s="273"/>
      <c r="AI15" s="273"/>
      <c r="AJ15" s="273"/>
      <c r="AK15" s="273"/>
      <c r="AL15" s="273"/>
      <c r="AM15" s="273"/>
      <c r="AN15" s="273"/>
      <c r="AR15" s="47">
        <v>7.54</v>
      </c>
      <c r="AS15" s="47">
        <v>7.74</v>
      </c>
      <c r="AT15" s="102">
        <f t="shared" si="3"/>
        <v>0.20000000000000018</v>
      </c>
      <c r="AV15" s="263"/>
      <c r="AW15" s="264"/>
      <c r="AX15" s="264"/>
      <c r="AY15" s="264"/>
      <c r="AZ15" s="264"/>
      <c r="BA15" s="264"/>
      <c r="BB15" s="264"/>
      <c r="BC15" s="265"/>
      <c r="BE15" s="108">
        <v>-0.8</v>
      </c>
      <c r="BF15" s="34">
        <v>4.74</v>
      </c>
      <c r="BG15" s="102">
        <f t="shared" si="4"/>
        <v>5.54</v>
      </c>
    </row>
    <row r="16" spans="1:68" x14ac:dyDescent="0.2">
      <c r="A16" s="101"/>
      <c r="B16" s="101">
        <f>'[1]Q2 DATA 1965-2021'!N22</f>
        <v>-1.02</v>
      </c>
      <c r="C16" s="34">
        <f>'[1]Q2 DATA 1965-2021'!R22</f>
        <v>1.1100000000000001</v>
      </c>
      <c r="D16" s="102">
        <f t="shared" si="0"/>
        <v>2.13</v>
      </c>
      <c r="O16" s="101">
        <v>-4.8600000000000003</v>
      </c>
      <c r="P16" s="47">
        <v>-3.32</v>
      </c>
      <c r="Q16" s="102">
        <f t="shared" si="1"/>
        <v>1.5400000000000005</v>
      </c>
      <c r="AC16" s="47">
        <v>-2.82</v>
      </c>
      <c r="AD16" s="47">
        <v>-5.7</v>
      </c>
      <c r="AE16">
        <f t="shared" si="2"/>
        <v>-2.8800000000000003</v>
      </c>
      <c r="AG16" s="273"/>
      <c r="AH16" s="273"/>
      <c r="AI16" s="273"/>
      <c r="AJ16" s="273"/>
      <c r="AK16" s="273"/>
      <c r="AL16" s="273"/>
      <c r="AM16" s="273"/>
      <c r="AN16" s="273"/>
      <c r="AR16" s="47">
        <v>5.05</v>
      </c>
      <c r="AS16" s="47">
        <v>6.25</v>
      </c>
      <c r="AT16" s="102">
        <f t="shared" si="3"/>
        <v>1.2000000000000002</v>
      </c>
      <c r="AV16" s="263"/>
      <c r="AW16" s="264"/>
      <c r="AX16" s="264"/>
      <c r="AY16" s="264"/>
      <c r="AZ16" s="264"/>
      <c r="BA16" s="264"/>
      <c r="BB16" s="264"/>
      <c r="BC16" s="265"/>
      <c r="BE16" s="108">
        <v>-0.2</v>
      </c>
      <c r="BF16" s="34">
        <v>11.97</v>
      </c>
      <c r="BG16" s="102">
        <f t="shared" si="4"/>
        <v>12.17</v>
      </c>
    </row>
    <row r="17" spans="1:59" ht="17" thickBot="1" x14ac:dyDescent="0.25">
      <c r="A17" s="101"/>
      <c r="B17" s="101">
        <f>'[1]Q2 DATA 1965-2021'!N23</f>
        <v>-1.34</v>
      </c>
      <c r="C17" s="34">
        <f>'[1]Q2 DATA 1965-2021'!R23</f>
        <v>-3.82</v>
      </c>
      <c r="D17" s="102">
        <f t="shared" si="0"/>
        <v>-2.4799999999999995</v>
      </c>
      <c r="O17" s="101">
        <v>4.29</v>
      </c>
      <c r="P17" s="47">
        <v>0.21</v>
      </c>
      <c r="Q17" s="102">
        <f t="shared" si="1"/>
        <v>-4.08</v>
      </c>
      <c r="AC17" s="47">
        <v>3.37</v>
      </c>
      <c r="AD17" s="47">
        <v>5.62</v>
      </c>
      <c r="AE17">
        <f t="shared" si="2"/>
        <v>2.25</v>
      </c>
      <c r="AG17" s="273"/>
      <c r="AH17" s="273"/>
      <c r="AI17" s="273"/>
      <c r="AJ17" s="273"/>
      <c r="AK17" s="273"/>
      <c r="AL17" s="273"/>
      <c r="AM17" s="273"/>
      <c r="AN17" s="273"/>
      <c r="AR17" s="47">
        <v>3.83</v>
      </c>
      <c r="AS17" s="47">
        <v>5.87</v>
      </c>
      <c r="AT17" s="102">
        <f t="shared" si="3"/>
        <v>2.04</v>
      </c>
      <c r="AV17" s="266"/>
      <c r="AW17" s="267"/>
      <c r="AX17" s="267"/>
      <c r="AY17" s="267"/>
      <c r="AZ17" s="267"/>
      <c r="BA17" s="267"/>
      <c r="BB17" s="267"/>
      <c r="BC17" s="268"/>
      <c r="BE17" s="108">
        <v>1.71</v>
      </c>
      <c r="BF17" s="34">
        <v>6.82</v>
      </c>
      <c r="BG17" s="102">
        <f t="shared" si="4"/>
        <v>5.1100000000000003</v>
      </c>
    </row>
    <row r="18" spans="1:59" x14ac:dyDescent="0.2">
      <c r="A18" s="101"/>
      <c r="B18" s="101">
        <f>'[1]Q2 DATA 1965-2021'!N24</f>
        <v>2.34</v>
      </c>
      <c r="C18" s="34">
        <f>'[1]Q2 DATA 1965-2021'!R24</f>
        <v>2.39</v>
      </c>
      <c r="D18" s="102">
        <f t="shared" si="0"/>
        <v>5.0000000000000266E-2</v>
      </c>
      <c r="O18" s="101">
        <v>1.35</v>
      </c>
      <c r="P18" s="47">
        <v>5.4</v>
      </c>
      <c r="Q18" s="102">
        <f t="shared" si="1"/>
        <v>4.0500000000000007</v>
      </c>
      <c r="AC18" s="47">
        <v>-7.68</v>
      </c>
      <c r="AD18" s="47">
        <v>-6.73</v>
      </c>
      <c r="AE18">
        <f t="shared" si="2"/>
        <v>0.94999999999999929</v>
      </c>
      <c r="AG18" s="273"/>
      <c r="AH18" s="273"/>
      <c r="AI18" s="273"/>
      <c r="AJ18" s="273"/>
      <c r="AK18" s="273"/>
      <c r="AL18" s="273"/>
      <c r="AM18" s="273"/>
      <c r="AN18" s="273"/>
      <c r="AR18" s="47">
        <v>-0.2</v>
      </c>
      <c r="AS18" s="47">
        <v>-3.31</v>
      </c>
      <c r="AT18" s="102">
        <f t="shared" si="3"/>
        <v>-3.11</v>
      </c>
      <c r="BE18" s="108">
        <v>5.85</v>
      </c>
      <c r="BF18" s="34">
        <v>4.0599999999999996</v>
      </c>
      <c r="BG18" s="102">
        <f t="shared" si="4"/>
        <v>-1.79</v>
      </c>
    </row>
    <row r="19" spans="1:59" x14ac:dyDescent="0.2">
      <c r="A19" s="101"/>
      <c r="B19" s="101">
        <f>'[1]Q2 DATA 1965-2021'!N25</f>
        <v>-4.3899999999999997</v>
      </c>
      <c r="C19" s="34">
        <f>'[1]Q2 DATA 1965-2021'!R25</f>
        <v>-8.08</v>
      </c>
      <c r="D19" s="102">
        <f t="shared" si="0"/>
        <v>-3.6900000000000004</v>
      </c>
      <c r="O19" s="101">
        <v>-2.74</v>
      </c>
      <c r="P19" s="47">
        <v>2.72</v>
      </c>
      <c r="Q19" s="102">
        <f t="shared" si="1"/>
        <v>5.4600000000000009</v>
      </c>
      <c r="AC19" s="47">
        <v>-1.65</v>
      </c>
      <c r="AD19" s="47">
        <v>-3.7</v>
      </c>
      <c r="AE19">
        <f t="shared" si="2"/>
        <v>-2.0500000000000003</v>
      </c>
      <c r="AG19" s="273"/>
      <c r="AH19" s="273"/>
      <c r="AI19" s="273"/>
      <c r="AJ19" s="273"/>
      <c r="AK19" s="273"/>
      <c r="AL19" s="273"/>
      <c r="AM19" s="273"/>
      <c r="AN19" s="273"/>
      <c r="AR19" s="47">
        <v>-6.46</v>
      </c>
      <c r="AS19" s="47">
        <v>-10.47</v>
      </c>
      <c r="AT19" s="102">
        <f t="shared" si="3"/>
        <v>-4.0100000000000007</v>
      </c>
      <c r="BE19" s="108">
        <v>-1.37</v>
      </c>
      <c r="BF19" s="34">
        <v>7.17</v>
      </c>
      <c r="BG19" s="102">
        <f t="shared" si="4"/>
        <v>8.5399999999999991</v>
      </c>
    </row>
    <row r="20" spans="1:59" x14ac:dyDescent="0.2">
      <c r="A20" s="101"/>
      <c r="B20" s="101">
        <f>'[1]Q2 DATA 1965-2021'!N26</f>
        <v>-1.83</v>
      </c>
      <c r="C20" s="34">
        <f>'[1]Q2 DATA 1965-2021'!R26</f>
        <v>-0.3</v>
      </c>
      <c r="D20" s="102">
        <f t="shared" si="0"/>
        <v>1.53</v>
      </c>
      <c r="O20" s="101">
        <v>7.01</v>
      </c>
      <c r="P20" s="47">
        <v>2.87</v>
      </c>
      <c r="Q20" s="102">
        <f t="shared" si="1"/>
        <v>-4.1399999999999997</v>
      </c>
      <c r="AC20" s="47">
        <v>-7.69</v>
      </c>
      <c r="AD20" s="47">
        <v>-7.14</v>
      </c>
      <c r="AE20">
        <f t="shared" si="2"/>
        <v>0.55000000000000071</v>
      </c>
      <c r="AR20" s="47">
        <v>2.82</v>
      </c>
      <c r="AS20" s="47">
        <v>5.29</v>
      </c>
      <c r="AT20" s="102">
        <f t="shared" si="3"/>
        <v>2.4700000000000002</v>
      </c>
      <c r="BE20" s="108">
        <v>5.68</v>
      </c>
      <c r="BF20" s="34">
        <v>-3.24</v>
      </c>
      <c r="BG20" s="102">
        <f t="shared" si="4"/>
        <v>-8.92</v>
      </c>
    </row>
    <row r="21" spans="1:59" x14ac:dyDescent="0.2">
      <c r="A21" s="101"/>
      <c r="B21" s="101">
        <f>'[1]Q2 DATA 1965-2021'!N27</f>
        <v>-1.6</v>
      </c>
      <c r="C21" s="34">
        <f>'[1]Q2 DATA 1965-2021'!R27</f>
        <v>-1.49</v>
      </c>
      <c r="D21" s="102">
        <f t="shared" si="0"/>
        <v>0.1100000000000001</v>
      </c>
      <c r="O21" s="101">
        <v>-2.84</v>
      </c>
      <c r="P21" s="47">
        <v>-2.99</v>
      </c>
      <c r="Q21" s="102">
        <f t="shared" si="1"/>
        <v>-0.15000000000000036</v>
      </c>
      <c r="AC21" s="47">
        <v>-6.1</v>
      </c>
      <c r="AD21" s="47">
        <v>-15.83</v>
      </c>
      <c r="AE21">
        <f t="shared" si="2"/>
        <v>-9.73</v>
      </c>
      <c r="AR21" s="47">
        <v>0.79</v>
      </c>
      <c r="AS21" s="47">
        <v>-1.81</v>
      </c>
      <c r="AT21" s="102">
        <f t="shared" si="3"/>
        <v>-2.6</v>
      </c>
      <c r="BE21" s="108">
        <v>2.68</v>
      </c>
      <c r="BF21" s="34">
        <v>-3.77</v>
      </c>
      <c r="BG21" s="102">
        <f t="shared" si="4"/>
        <v>-6.45</v>
      </c>
    </row>
    <row r="22" spans="1:59" x14ac:dyDescent="0.2">
      <c r="A22" s="101"/>
      <c r="B22" s="101">
        <f>'[1]Q2 DATA 1965-2021'!N28</f>
        <v>-7.58</v>
      </c>
      <c r="C22" s="34">
        <f>'[1]Q2 DATA 1965-2021'!R28</f>
        <v>-8.7899999999999991</v>
      </c>
      <c r="D22" s="102">
        <f t="shared" si="0"/>
        <v>-1.2099999999999991</v>
      </c>
      <c r="O22" s="101">
        <v>0.39</v>
      </c>
      <c r="P22" s="47">
        <v>-3.65</v>
      </c>
      <c r="Q22" s="102">
        <f t="shared" si="1"/>
        <v>-4.04</v>
      </c>
      <c r="AC22" s="47">
        <v>-0.21</v>
      </c>
      <c r="AD22" s="47">
        <v>4.42</v>
      </c>
      <c r="AE22">
        <f t="shared" si="2"/>
        <v>4.63</v>
      </c>
      <c r="AR22" s="47">
        <v>2.37</v>
      </c>
      <c r="AS22" s="47">
        <v>5.96</v>
      </c>
      <c r="AT22" s="102">
        <f t="shared" si="3"/>
        <v>3.59</v>
      </c>
      <c r="BE22" s="108">
        <v>3.25</v>
      </c>
      <c r="BF22" s="34">
        <v>4.1900000000000004</v>
      </c>
      <c r="BG22" s="102">
        <f t="shared" si="4"/>
        <v>0.94000000000000039</v>
      </c>
    </row>
    <row r="23" spans="1:59" x14ac:dyDescent="0.2">
      <c r="A23" s="101"/>
      <c r="B23" s="101">
        <f>'[1]Q2 DATA 1965-2021'!N29</f>
        <v>-1.32</v>
      </c>
      <c r="C23" s="34">
        <f>'[1]Q2 DATA 1965-2021'!R29</f>
        <v>-1.39</v>
      </c>
      <c r="D23" s="102">
        <f t="shared" si="0"/>
        <v>-6.999999999999984E-2</v>
      </c>
      <c r="O23" s="101">
        <v>-1.66</v>
      </c>
      <c r="P23" s="47">
        <v>-3.75</v>
      </c>
      <c r="Q23" s="102">
        <f t="shared" si="1"/>
        <v>-2.09</v>
      </c>
      <c r="AC23" s="47">
        <v>-10.83</v>
      </c>
      <c r="AD23" s="47">
        <v>-9.39</v>
      </c>
      <c r="AE23">
        <f t="shared" si="2"/>
        <v>1.4399999999999995</v>
      </c>
      <c r="AR23" s="47">
        <v>1.93</v>
      </c>
      <c r="AS23" s="47">
        <v>4.91</v>
      </c>
      <c r="AT23" s="102">
        <f t="shared" si="3"/>
        <v>2.9800000000000004</v>
      </c>
      <c r="BE23" s="108">
        <v>-5.18</v>
      </c>
      <c r="BF23" s="34">
        <v>1.0900000000000001</v>
      </c>
      <c r="BG23" s="102">
        <f t="shared" si="4"/>
        <v>6.27</v>
      </c>
    </row>
    <row r="24" spans="1:59" x14ac:dyDescent="0.2">
      <c r="A24" s="101"/>
      <c r="B24" s="101">
        <f>'[1]Q2 DATA 1965-2021'!N30</f>
        <v>2.44</v>
      </c>
      <c r="C24" s="34">
        <f>'[1]Q2 DATA 1965-2021'!R30</f>
        <v>3.72</v>
      </c>
      <c r="D24" s="102">
        <f t="shared" si="0"/>
        <v>1.2800000000000002</v>
      </c>
      <c r="O24" s="101">
        <v>6.25</v>
      </c>
      <c r="P24" s="47">
        <v>1.06</v>
      </c>
      <c r="Q24" s="102">
        <f t="shared" si="1"/>
        <v>-5.1899999999999995</v>
      </c>
      <c r="AC24" s="47">
        <v>10.06</v>
      </c>
      <c r="AD24" s="47">
        <v>7.04</v>
      </c>
      <c r="AE24">
        <f t="shared" si="2"/>
        <v>-3.0200000000000005</v>
      </c>
      <c r="AR24" s="47">
        <v>-3.22</v>
      </c>
      <c r="AS24" s="47">
        <v>2.2799999999999998</v>
      </c>
      <c r="AT24" s="102">
        <f t="shared" si="3"/>
        <v>5.5</v>
      </c>
      <c r="BE24" s="108">
        <v>8.52</v>
      </c>
      <c r="BF24" s="34">
        <v>6.19</v>
      </c>
      <c r="BG24" s="102">
        <f t="shared" si="4"/>
        <v>-2.3299999999999992</v>
      </c>
    </row>
    <row r="25" spans="1:59" x14ac:dyDescent="0.2">
      <c r="A25" s="101"/>
      <c r="B25" s="101">
        <f>'[1]Q2 DATA 1965-2021'!N31</f>
        <v>4.28</v>
      </c>
      <c r="C25" s="34">
        <f>'[1]Q2 DATA 1965-2021'!R31</f>
        <v>0.17</v>
      </c>
      <c r="D25" s="102">
        <f t="shared" si="0"/>
        <v>-4.1100000000000003</v>
      </c>
      <c r="O25" s="101">
        <v>4.7699999999999996</v>
      </c>
      <c r="P25" s="47">
        <v>2.64</v>
      </c>
      <c r="Q25" s="102">
        <f t="shared" si="1"/>
        <v>-2.1299999999999994</v>
      </c>
      <c r="AC25" s="47">
        <v>5.52</v>
      </c>
      <c r="AD25" s="47">
        <v>9.31</v>
      </c>
      <c r="AE25">
        <f t="shared" si="2"/>
        <v>3.7900000000000009</v>
      </c>
      <c r="AR25" s="47">
        <v>1.42</v>
      </c>
      <c r="AS25" s="47">
        <v>-0.71</v>
      </c>
      <c r="AT25" s="102">
        <f t="shared" si="3"/>
        <v>-2.13</v>
      </c>
      <c r="BE25" s="108">
        <v>0.37</v>
      </c>
      <c r="BF25" s="34">
        <v>-5.72</v>
      </c>
      <c r="BG25" s="102">
        <f t="shared" si="4"/>
        <v>-6.09</v>
      </c>
    </row>
    <row r="26" spans="1:59" x14ac:dyDescent="0.2">
      <c r="A26" s="101"/>
      <c r="B26" s="101">
        <f>'[1]Q2 DATA 1965-2021'!N32</f>
        <v>-0.34</v>
      </c>
      <c r="C26" s="34">
        <f>'[1]Q2 DATA 1965-2021'!R32</f>
        <v>0.36</v>
      </c>
      <c r="D26" s="102">
        <f t="shared" si="0"/>
        <v>0.7</v>
      </c>
      <c r="O26" s="101">
        <v>8.81</v>
      </c>
      <c r="P26" s="47">
        <v>3.51</v>
      </c>
      <c r="Q26" s="102">
        <f t="shared" si="1"/>
        <v>-5.3000000000000007</v>
      </c>
      <c r="AC26" s="47">
        <v>-6.45</v>
      </c>
      <c r="AD26" s="47">
        <v>-6.33</v>
      </c>
      <c r="AE26">
        <f t="shared" si="2"/>
        <v>0.12000000000000011</v>
      </c>
      <c r="AR26" s="47">
        <v>-0.52</v>
      </c>
      <c r="AS26" s="47">
        <v>6.15</v>
      </c>
      <c r="AT26" s="102">
        <f t="shared" si="3"/>
        <v>6.67</v>
      </c>
      <c r="BE26" s="108">
        <v>1.9</v>
      </c>
      <c r="BF26" s="34">
        <v>2.65</v>
      </c>
      <c r="BG26" s="102">
        <f t="shared" si="4"/>
        <v>0.75</v>
      </c>
    </row>
    <row r="27" spans="1:59" x14ac:dyDescent="0.2">
      <c r="A27" s="101"/>
      <c r="B27" s="101">
        <f>'[1]Q2 DATA 1965-2021'!N33</f>
        <v>8.33</v>
      </c>
      <c r="C27" s="34">
        <f>'[1]Q2 DATA 1965-2021'!R33</f>
        <v>14.74</v>
      </c>
      <c r="D27" s="102">
        <f t="shared" si="0"/>
        <v>6.41</v>
      </c>
      <c r="O27" s="101">
        <v>-4.74</v>
      </c>
      <c r="P27" s="47">
        <v>-4.74</v>
      </c>
      <c r="Q27" s="102">
        <f t="shared" si="1"/>
        <v>0</v>
      </c>
      <c r="AC27" s="47">
        <v>-2.72</v>
      </c>
      <c r="AD27" s="47">
        <v>-3.99</v>
      </c>
      <c r="AE27">
        <f t="shared" si="2"/>
        <v>-1.27</v>
      </c>
      <c r="AR27" s="47">
        <v>4.1399999999999997</v>
      </c>
      <c r="AS27" s="47">
        <v>7.43</v>
      </c>
      <c r="AT27" s="102">
        <f t="shared" si="3"/>
        <v>3.29</v>
      </c>
      <c r="BE27" s="108">
        <v>-8.31</v>
      </c>
      <c r="BF27" s="34">
        <v>5.69</v>
      </c>
      <c r="BG27" s="102">
        <f t="shared" si="4"/>
        <v>14</v>
      </c>
    </row>
    <row r="28" spans="1:59" x14ac:dyDescent="0.2">
      <c r="A28" s="101"/>
      <c r="B28" s="101">
        <f>'[1]Q2 DATA 1965-2021'!N34</f>
        <v>2.4</v>
      </c>
      <c r="C28" s="34">
        <f>'[1]Q2 DATA 1965-2021'!R34</f>
        <v>0.06</v>
      </c>
      <c r="D28" s="102">
        <f t="shared" si="0"/>
        <v>-2.34</v>
      </c>
      <c r="O28" s="101">
        <v>2.82</v>
      </c>
      <c r="P28" s="47">
        <v>2.41</v>
      </c>
      <c r="Q28" s="102">
        <f t="shared" si="1"/>
        <v>-0.4099999999999997</v>
      </c>
      <c r="AC28" s="47">
        <v>-1.34</v>
      </c>
      <c r="AD28" s="47">
        <v>-4.46</v>
      </c>
      <c r="AE28">
        <f t="shared" si="2"/>
        <v>-3.12</v>
      </c>
      <c r="AR28" s="47">
        <v>1.04</v>
      </c>
      <c r="AS28" s="47">
        <v>1.1000000000000001</v>
      </c>
      <c r="AT28" s="102">
        <f t="shared" si="3"/>
        <v>6.0000000000000053E-2</v>
      </c>
      <c r="BE28" s="108">
        <v>-3.08</v>
      </c>
      <c r="BF28" s="34">
        <v>0.61</v>
      </c>
      <c r="BG28" s="102">
        <f t="shared" si="4"/>
        <v>3.69</v>
      </c>
    </row>
    <row r="29" spans="1:59" x14ac:dyDescent="0.2">
      <c r="A29" s="101"/>
      <c r="B29" s="101">
        <f>'[1]Q2 DATA 1965-2021'!N35</f>
        <v>4.51</v>
      </c>
      <c r="C29" s="34">
        <f>'[1]Q2 DATA 1965-2021'!R35</f>
        <v>5.51</v>
      </c>
      <c r="D29" s="102">
        <f t="shared" si="0"/>
        <v>1</v>
      </c>
      <c r="O29" s="101">
        <v>7.34</v>
      </c>
      <c r="P29" s="47">
        <v>7.65</v>
      </c>
      <c r="Q29" s="102">
        <f t="shared" si="1"/>
        <v>0.3100000000000005</v>
      </c>
      <c r="AC29" s="47">
        <v>1.75</v>
      </c>
      <c r="AD29" s="47">
        <v>-1.6</v>
      </c>
      <c r="AE29">
        <f t="shared" si="2"/>
        <v>-3.35</v>
      </c>
      <c r="AR29" s="47">
        <v>4.01</v>
      </c>
      <c r="AS29" s="47">
        <v>4.03</v>
      </c>
      <c r="AT29" s="102">
        <f t="shared" si="3"/>
        <v>2.0000000000000462E-2</v>
      </c>
      <c r="BE29" s="108">
        <v>4.4800000000000004</v>
      </c>
      <c r="BF29" s="34">
        <v>-1.0900000000000001</v>
      </c>
      <c r="BG29" s="102">
        <f t="shared" si="4"/>
        <v>-5.57</v>
      </c>
    </row>
    <row r="30" spans="1:59" x14ac:dyDescent="0.2">
      <c r="A30" s="101"/>
      <c r="B30" s="101">
        <f>'[1]Q2 DATA 1965-2021'!N36</f>
        <v>6.79</v>
      </c>
      <c r="C30" s="34">
        <f>'[1]Q2 DATA 1965-2021'!R36</f>
        <v>2.46</v>
      </c>
      <c r="D30" s="102">
        <f t="shared" si="0"/>
        <v>-4.33</v>
      </c>
      <c r="O30" s="101">
        <v>-4.71</v>
      </c>
      <c r="P30" s="47">
        <v>-2.4700000000000002</v>
      </c>
      <c r="Q30" s="102">
        <f t="shared" si="1"/>
        <v>2.2399999999999998</v>
      </c>
      <c r="AC30" s="47">
        <v>7.64</v>
      </c>
      <c r="AD30" s="47">
        <v>11.84</v>
      </c>
      <c r="AE30">
        <f t="shared" si="2"/>
        <v>4.2</v>
      </c>
      <c r="AR30" s="47">
        <v>1.98</v>
      </c>
      <c r="AS30" s="47">
        <v>1.99</v>
      </c>
      <c r="AT30" s="102">
        <f t="shared" si="3"/>
        <v>1.0000000000000009E-2</v>
      </c>
      <c r="BE30" s="108">
        <v>-10.96</v>
      </c>
      <c r="BF30" s="34">
        <v>-6.7</v>
      </c>
      <c r="BG30" s="102">
        <f t="shared" si="4"/>
        <v>4.2600000000000007</v>
      </c>
    </row>
    <row r="31" spans="1:59" x14ac:dyDescent="0.2">
      <c r="A31" s="101"/>
      <c r="B31" s="101">
        <f>'[1]Q2 DATA 1965-2021'!N37</f>
        <v>-5.16</v>
      </c>
      <c r="C31" s="34">
        <f>'[1]Q2 DATA 1965-2021'!R37</f>
        <v>-2.65</v>
      </c>
      <c r="D31" s="102">
        <f t="shared" si="0"/>
        <v>2.5100000000000002</v>
      </c>
      <c r="O31" s="101">
        <v>-3.89</v>
      </c>
      <c r="P31" s="47">
        <v>0.61</v>
      </c>
      <c r="Q31" s="102">
        <f t="shared" si="1"/>
        <v>4.5</v>
      </c>
      <c r="AC31" s="47">
        <v>4.93</v>
      </c>
      <c r="AD31" s="47">
        <v>9.06</v>
      </c>
      <c r="AE31">
        <f t="shared" si="2"/>
        <v>4.1300000000000008</v>
      </c>
      <c r="AR31" s="47">
        <v>1.71</v>
      </c>
      <c r="AS31" s="47">
        <v>7.72</v>
      </c>
      <c r="AT31" s="102">
        <f t="shared" si="3"/>
        <v>6.01</v>
      </c>
      <c r="BE31" s="108">
        <v>-3.09</v>
      </c>
      <c r="BF31" s="34">
        <v>6.72</v>
      </c>
      <c r="BG31" s="102">
        <f t="shared" si="4"/>
        <v>9.8099999999999987</v>
      </c>
    </row>
    <row r="32" spans="1:59" x14ac:dyDescent="0.2">
      <c r="A32" s="101"/>
      <c r="B32" s="101">
        <f>'[1]Q2 DATA 1965-2021'!N38</f>
        <v>1.94</v>
      </c>
      <c r="C32" s="34">
        <f>'[1]Q2 DATA 1965-2021'!R38</f>
        <v>4.72</v>
      </c>
      <c r="D32" s="102">
        <f t="shared" si="0"/>
        <v>2.78</v>
      </c>
      <c r="O32" s="101">
        <v>6.3</v>
      </c>
      <c r="P32" s="47">
        <v>1.86</v>
      </c>
      <c r="Q32" s="102">
        <f t="shared" si="1"/>
        <v>-4.4399999999999995</v>
      </c>
      <c r="AC32" s="47">
        <v>1.21</v>
      </c>
      <c r="AD32" s="47">
        <v>4.51</v>
      </c>
      <c r="AE32">
        <f t="shared" si="2"/>
        <v>3.3</v>
      </c>
      <c r="AR32" s="47">
        <v>-2.1800000000000002</v>
      </c>
      <c r="AS32" s="47">
        <v>-2.19</v>
      </c>
      <c r="AT32" s="102">
        <f t="shared" si="3"/>
        <v>-9.9999999999997868E-3</v>
      </c>
      <c r="BE32" s="108">
        <v>-7.69</v>
      </c>
      <c r="BF32" s="34">
        <v>-12.52</v>
      </c>
      <c r="BG32" s="102">
        <f t="shared" si="4"/>
        <v>-4.8299999999999992</v>
      </c>
    </row>
    <row r="33" spans="1:59" x14ac:dyDescent="0.2">
      <c r="A33" s="101"/>
      <c r="B33" s="101">
        <f>'[1]Q2 DATA 1965-2021'!N39</f>
        <v>4.59</v>
      </c>
      <c r="C33" s="34">
        <f>'[1]Q2 DATA 1965-2021'!R39</f>
        <v>8.2799999999999994</v>
      </c>
      <c r="D33" s="102">
        <f t="shared" si="0"/>
        <v>3.6899999999999995</v>
      </c>
      <c r="O33" s="101">
        <v>-3.41</v>
      </c>
      <c r="P33" s="47">
        <v>2.57</v>
      </c>
      <c r="Q33" s="102">
        <f t="shared" si="1"/>
        <v>5.98</v>
      </c>
      <c r="AC33" s="47">
        <v>1.54</v>
      </c>
      <c r="AD33" s="47">
        <v>3.65</v>
      </c>
      <c r="AE33">
        <f t="shared" si="2"/>
        <v>2.11</v>
      </c>
      <c r="AR33" s="47">
        <v>6.46</v>
      </c>
      <c r="AS33" s="47">
        <v>7.18</v>
      </c>
      <c r="AT33" s="102">
        <f t="shared" si="3"/>
        <v>0.71999999999999975</v>
      </c>
      <c r="BE33" s="108">
        <v>12.74</v>
      </c>
      <c r="BF33" s="34">
        <v>7.08</v>
      </c>
      <c r="BG33" s="102">
        <f t="shared" si="4"/>
        <v>-5.66</v>
      </c>
    </row>
    <row r="34" spans="1:59" x14ac:dyDescent="0.2">
      <c r="A34" s="101"/>
      <c r="B34" s="101">
        <f>'[1]Q2 DATA 1965-2021'!N40</f>
        <v>-0.7</v>
      </c>
      <c r="C34" s="34">
        <f>'[1]Q2 DATA 1965-2021'!R40</f>
        <v>1.68</v>
      </c>
      <c r="D34" s="102">
        <f t="shared" si="0"/>
        <v>2.38</v>
      </c>
      <c r="O34" s="101">
        <v>7.74</v>
      </c>
      <c r="P34" s="47">
        <v>6.32</v>
      </c>
      <c r="Q34" s="102">
        <f t="shared" si="1"/>
        <v>-1.42</v>
      </c>
      <c r="AC34" s="47">
        <v>2.38</v>
      </c>
      <c r="AD34" s="47">
        <v>5.09</v>
      </c>
      <c r="AE34">
        <f t="shared" si="2"/>
        <v>2.71</v>
      </c>
      <c r="AR34" s="47">
        <v>-1.51</v>
      </c>
      <c r="AS34" s="47">
        <v>-4.2699999999999996</v>
      </c>
      <c r="AT34" s="102">
        <f t="shared" si="3"/>
        <v>-2.76</v>
      </c>
      <c r="BE34" s="108">
        <v>-5.05</v>
      </c>
      <c r="BF34" s="34">
        <v>-2.38</v>
      </c>
      <c r="BG34" s="102">
        <f t="shared" si="4"/>
        <v>2.67</v>
      </c>
    </row>
    <row r="35" spans="1:59" x14ac:dyDescent="0.2">
      <c r="A35" s="101"/>
      <c r="B35" s="101">
        <f>'[1]Q2 DATA 1965-2021'!N41</f>
        <v>3.96</v>
      </c>
      <c r="C35" s="34">
        <f>'[1]Q2 DATA 1965-2021'!R41</f>
        <v>1.27</v>
      </c>
      <c r="D35" s="102">
        <f t="shared" si="0"/>
        <v>-2.69</v>
      </c>
      <c r="O35" s="101">
        <v>-6.38</v>
      </c>
      <c r="P35" s="47">
        <v>-0.74</v>
      </c>
      <c r="Q35" s="102">
        <f t="shared" si="1"/>
        <v>5.64</v>
      </c>
      <c r="AC35" s="47">
        <v>-1.01</v>
      </c>
      <c r="AD35" s="47">
        <v>-1.18</v>
      </c>
      <c r="AE35">
        <f t="shared" si="2"/>
        <v>-0.16999999999999993</v>
      </c>
      <c r="AR35" s="47">
        <v>4.68</v>
      </c>
      <c r="AS35" s="47">
        <v>2.91</v>
      </c>
      <c r="AT35" s="102">
        <f t="shared" ref="AT35:AT66" si="5">AS35-AR35</f>
        <v>-1.7699999999999996</v>
      </c>
      <c r="BE35" s="108">
        <v>-9.9499999999999993</v>
      </c>
      <c r="BF35" s="34">
        <v>-8.18</v>
      </c>
      <c r="BG35" s="102">
        <f t="shared" si="4"/>
        <v>1.7699999999999996</v>
      </c>
    </row>
    <row r="36" spans="1:59" x14ac:dyDescent="0.2">
      <c r="A36" s="101"/>
      <c r="B36" s="101">
        <f>'[1]Q2 DATA 1965-2021'!N42</f>
        <v>-0.83</v>
      </c>
      <c r="C36" s="34">
        <f>'[1]Q2 DATA 1965-2021'!R42</f>
        <v>-5.27</v>
      </c>
      <c r="D36" s="102">
        <f t="shared" si="0"/>
        <v>-4.4399999999999995</v>
      </c>
      <c r="O36" s="101">
        <v>-2.4900000000000002</v>
      </c>
      <c r="P36" s="47">
        <v>1.07</v>
      </c>
      <c r="Q36" s="102">
        <f t="shared" si="1"/>
        <v>3.5600000000000005</v>
      </c>
      <c r="AC36" s="47">
        <v>4.5999999999999996</v>
      </c>
      <c r="AD36" s="47">
        <v>7.59</v>
      </c>
      <c r="AE36">
        <f t="shared" si="2"/>
        <v>2.99</v>
      </c>
      <c r="AR36" s="47">
        <v>4.26</v>
      </c>
      <c r="AS36" s="47">
        <v>4.01</v>
      </c>
      <c r="AT36" s="102">
        <f t="shared" si="5"/>
        <v>-0.25</v>
      </c>
      <c r="BE36" s="108">
        <v>5.16</v>
      </c>
      <c r="BF36" s="34">
        <v>13.21</v>
      </c>
      <c r="BG36" s="102">
        <f t="shared" si="4"/>
        <v>8.0500000000000007</v>
      </c>
    </row>
    <row r="37" spans="1:59" x14ac:dyDescent="0.2">
      <c r="A37" s="101"/>
      <c r="B37" s="101">
        <f>'[1]Q2 DATA 1965-2021'!N43</f>
        <v>1.51</v>
      </c>
      <c r="C37" s="34">
        <f>'[1]Q2 DATA 1965-2021'!R43</f>
        <v>-0.3</v>
      </c>
      <c r="D37" s="102">
        <f t="shared" si="0"/>
        <v>-1.81</v>
      </c>
      <c r="O37" s="101">
        <v>-11.15</v>
      </c>
      <c r="P37" s="47">
        <v>-0.61</v>
      </c>
      <c r="Q37" s="102">
        <f t="shared" si="1"/>
        <v>10.540000000000001</v>
      </c>
      <c r="AC37" s="47">
        <v>0.98</v>
      </c>
      <c r="AD37" s="47">
        <v>4.0599999999999996</v>
      </c>
      <c r="AE37">
        <f t="shared" si="2"/>
        <v>3.0799999999999996</v>
      </c>
      <c r="AR37" s="47">
        <v>3.16</v>
      </c>
      <c r="AS37" s="47">
        <v>5.93</v>
      </c>
      <c r="AT37" s="102">
        <f t="shared" si="5"/>
        <v>2.7699999999999996</v>
      </c>
      <c r="BE37" s="108">
        <v>4.5999999999999996</v>
      </c>
      <c r="BF37" s="34">
        <v>4.97</v>
      </c>
      <c r="BG37" s="102">
        <f t="shared" si="4"/>
        <v>0.37000000000000011</v>
      </c>
    </row>
    <row r="38" spans="1:59" x14ac:dyDescent="0.2">
      <c r="A38" s="101"/>
      <c r="B38" s="101">
        <f>'[1]Q2 DATA 1965-2021'!N44</f>
        <v>2.34</v>
      </c>
      <c r="C38" s="34">
        <f>'[1]Q2 DATA 1965-2021'!R44</f>
        <v>4.8600000000000003</v>
      </c>
      <c r="D38" s="102">
        <f t="shared" si="0"/>
        <v>2.5200000000000005</v>
      </c>
      <c r="O38" s="103">
        <v>-1.1100000000000001</v>
      </c>
      <c r="P38" s="51">
        <v>6.82</v>
      </c>
      <c r="Q38" s="99">
        <f t="shared" si="1"/>
        <v>7.9300000000000006</v>
      </c>
      <c r="AC38" s="47">
        <v>4.37</v>
      </c>
      <c r="AD38" s="47">
        <v>4.18</v>
      </c>
      <c r="AE38">
        <f t="shared" si="2"/>
        <v>-0.19000000000000039</v>
      </c>
      <c r="AR38" s="47">
        <v>2.61</v>
      </c>
      <c r="AS38" s="47">
        <v>2.06</v>
      </c>
      <c r="AT38" s="102">
        <f t="shared" si="5"/>
        <v>-0.54999999999999982</v>
      </c>
      <c r="BE38" s="108">
        <v>-8</v>
      </c>
      <c r="BF38" s="34">
        <v>-5.71</v>
      </c>
      <c r="BG38" s="102">
        <f t="shared" si="4"/>
        <v>2.29</v>
      </c>
    </row>
    <row r="39" spans="1:59" x14ac:dyDescent="0.2">
      <c r="A39" s="101"/>
      <c r="B39" s="101">
        <f>'[1]Q2 DATA 1965-2021'!N45</f>
        <v>-6.37</v>
      </c>
      <c r="C39" s="34">
        <f>'[1]Q2 DATA 1965-2021'!R45</f>
        <v>-0.68</v>
      </c>
      <c r="D39" s="102">
        <f t="shared" si="0"/>
        <v>5.69</v>
      </c>
      <c r="AR39" s="47">
        <v>-3.5</v>
      </c>
      <c r="AS39" s="47">
        <v>-4.05</v>
      </c>
      <c r="AT39" s="102">
        <f t="shared" si="5"/>
        <v>-0.54999999999999982</v>
      </c>
      <c r="BE39" s="108">
        <v>8.89</v>
      </c>
      <c r="BF39" s="34">
        <v>6.22</v>
      </c>
      <c r="BG39" s="102">
        <f t="shared" si="4"/>
        <v>-2.6700000000000008</v>
      </c>
    </row>
    <row r="40" spans="1:59" x14ac:dyDescent="0.2">
      <c r="A40" s="101"/>
      <c r="B40" s="101">
        <f>'[1]Q2 DATA 1965-2021'!N46</f>
        <v>-3.5</v>
      </c>
      <c r="C40" s="34">
        <f>'[1]Q2 DATA 1965-2021'!R46</f>
        <v>-3.44</v>
      </c>
      <c r="D40" s="102">
        <f t="shared" si="0"/>
        <v>6.0000000000000053E-2</v>
      </c>
      <c r="AR40" s="47">
        <v>5.27</v>
      </c>
      <c r="AS40" s="47">
        <v>3.12</v>
      </c>
      <c r="AT40" s="102">
        <f t="shared" si="5"/>
        <v>-2.1499999999999995</v>
      </c>
      <c r="BE40" s="108">
        <v>-1.36</v>
      </c>
      <c r="BF40" s="34">
        <v>-2.8</v>
      </c>
      <c r="BG40" s="102">
        <f t="shared" si="4"/>
        <v>-1.4399999999999997</v>
      </c>
    </row>
    <row r="41" spans="1:59" x14ac:dyDescent="0.2">
      <c r="A41" s="101"/>
      <c r="B41" s="101">
        <f>'[1]Q2 DATA 1965-2021'!N47</f>
        <v>2.69</v>
      </c>
      <c r="C41" s="34">
        <f>'[1]Q2 DATA 1965-2021'!R47</f>
        <v>0.74</v>
      </c>
      <c r="D41" s="102">
        <f t="shared" si="0"/>
        <v>-1.95</v>
      </c>
      <c r="AR41" s="47">
        <v>-1.79</v>
      </c>
      <c r="AS41" s="47">
        <v>3.53</v>
      </c>
      <c r="AT41" s="102">
        <f t="shared" si="5"/>
        <v>5.32</v>
      </c>
      <c r="BE41" s="108">
        <v>7.49</v>
      </c>
      <c r="BF41" s="34">
        <v>-7.96</v>
      </c>
      <c r="BG41" s="102">
        <f t="shared" si="4"/>
        <v>-15.45</v>
      </c>
    </row>
    <row r="42" spans="1:59" x14ac:dyDescent="0.2">
      <c r="A42" s="101"/>
      <c r="B42" s="101">
        <f>'[1]Q2 DATA 1965-2021'!N48</f>
        <v>11.37</v>
      </c>
      <c r="C42" s="34">
        <f>'[1]Q2 DATA 1965-2021'!R48</f>
        <v>12.42</v>
      </c>
      <c r="D42" s="102">
        <f t="shared" si="0"/>
        <v>1.0500000000000007</v>
      </c>
      <c r="AR42" s="47">
        <v>0.28999999999999998</v>
      </c>
      <c r="AS42" s="47">
        <v>-2.3199999999999998</v>
      </c>
      <c r="AT42" s="102">
        <f t="shared" si="5"/>
        <v>-2.61</v>
      </c>
      <c r="BE42" s="108">
        <v>0.88</v>
      </c>
      <c r="BF42" s="34">
        <v>2.19</v>
      </c>
      <c r="BG42" s="102">
        <f t="shared" si="4"/>
        <v>1.31</v>
      </c>
    </row>
    <row r="43" spans="1:59" x14ac:dyDescent="0.2">
      <c r="A43" s="101"/>
      <c r="B43" s="101">
        <f>'[1]Q2 DATA 1965-2021'!N49</f>
        <v>2.95</v>
      </c>
      <c r="C43" s="34">
        <f>'[1]Q2 DATA 1965-2021'!R49</f>
        <v>6.32</v>
      </c>
      <c r="D43" s="102">
        <f t="shared" si="0"/>
        <v>3.37</v>
      </c>
      <c r="AR43" s="47">
        <v>2.92</v>
      </c>
      <c r="AS43" s="47">
        <v>1.3</v>
      </c>
      <c r="AT43" s="102">
        <f t="shared" si="5"/>
        <v>-1.6199999999999999</v>
      </c>
      <c r="BE43" s="108">
        <v>5.16</v>
      </c>
      <c r="BF43" s="34">
        <v>-4.8</v>
      </c>
      <c r="BG43" s="102">
        <f t="shared" si="4"/>
        <v>-9.9600000000000009</v>
      </c>
    </row>
    <row r="44" spans="1:59" x14ac:dyDescent="0.2">
      <c r="A44" s="101"/>
      <c r="B44" s="101">
        <f>'[1]Q2 DATA 1965-2021'!N50</f>
        <v>-0.16</v>
      </c>
      <c r="C44" s="34">
        <f>'[1]Q2 DATA 1965-2021'!R50</f>
        <v>-0.95</v>
      </c>
      <c r="D44" s="102">
        <f t="shared" si="0"/>
        <v>-0.78999999999999992</v>
      </c>
      <c r="AR44" s="47">
        <v>1.95</v>
      </c>
      <c r="AS44" s="47">
        <v>3.69</v>
      </c>
      <c r="AT44" s="102">
        <f t="shared" si="5"/>
        <v>1.74</v>
      </c>
      <c r="BE44" s="108">
        <v>7.22</v>
      </c>
      <c r="BF44" s="34">
        <v>6.05</v>
      </c>
      <c r="BG44" s="102">
        <f t="shared" si="4"/>
        <v>-1.17</v>
      </c>
    </row>
    <row r="45" spans="1:59" x14ac:dyDescent="0.2">
      <c r="A45" s="101"/>
      <c r="B45" s="101">
        <f>'[1]Q2 DATA 1965-2021'!N51</f>
        <v>-5.36</v>
      </c>
      <c r="C45" s="34">
        <f>'[1]Q2 DATA 1965-2021'!R51</f>
        <v>0.23</v>
      </c>
      <c r="D45" s="102">
        <f t="shared" si="0"/>
        <v>5.5900000000000007</v>
      </c>
      <c r="AR45" s="47">
        <v>-2.14</v>
      </c>
      <c r="AS45" s="47">
        <v>-2.11</v>
      </c>
      <c r="AT45" s="102">
        <f t="shared" si="5"/>
        <v>3.0000000000000249E-2</v>
      </c>
      <c r="BE45" s="100">
        <v>2.38</v>
      </c>
      <c r="BF45" s="104">
        <v>7.6</v>
      </c>
      <c r="BG45" s="99">
        <f t="shared" si="4"/>
        <v>5.22</v>
      </c>
    </row>
    <row r="46" spans="1:59" x14ac:dyDescent="0.2">
      <c r="A46" s="101"/>
      <c r="B46" s="101">
        <f>'[1]Q2 DATA 1965-2021'!N52</f>
        <v>1.42</v>
      </c>
      <c r="C46" s="34">
        <f>'[1]Q2 DATA 1965-2021'!R52</f>
        <v>3.55</v>
      </c>
      <c r="D46" s="102">
        <f t="shared" si="0"/>
        <v>2.13</v>
      </c>
      <c r="AR46" s="47">
        <v>5.13</v>
      </c>
      <c r="AS46" s="47">
        <v>4.9800000000000004</v>
      </c>
      <c r="AT46" s="102">
        <f t="shared" si="5"/>
        <v>-0.14999999999999947</v>
      </c>
    </row>
    <row r="47" spans="1:59" x14ac:dyDescent="0.2">
      <c r="A47" s="101"/>
      <c r="B47" s="101">
        <f>'[1]Q2 DATA 1965-2021'!N53</f>
        <v>2.92</v>
      </c>
      <c r="C47" s="34">
        <f>'[1]Q2 DATA 1965-2021'!R53</f>
        <v>7.35</v>
      </c>
      <c r="D47" s="102">
        <f t="shared" si="0"/>
        <v>4.43</v>
      </c>
      <c r="AR47" s="47">
        <v>-1.26</v>
      </c>
      <c r="AS47" s="47">
        <v>-1.55</v>
      </c>
      <c r="AT47" s="102">
        <f t="shared" si="5"/>
        <v>-0.29000000000000004</v>
      </c>
    </row>
    <row r="48" spans="1:59" x14ac:dyDescent="0.2">
      <c r="A48" s="101"/>
      <c r="B48" s="101">
        <f>'[1]Q2 DATA 1965-2021'!N54</f>
        <v>-1.43</v>
      </c>
      <c r="C48" s="34">
        <f>'[1]Q2 DATA 1965-2021'!R54</f>
        <v>1.4</v>
      </c>
      <c r="D48" s="102">
        <f t="shared" si="0"/>
        <v>2.83</v>
      </c>
      <c r="AR48" s="47">
        <v>2.95</v>
      </c>
      <c r="AS48" s="47">
        <v>1.64</v>
      </c>
      <c r="AT48" s="102">
        <f t="shared" si="5"/>
        <v>-1.3100000000000003</v>
      </c>
    </row>
    <row r="49" spans="1:46" x14ac:dyDescent="0.2">
      <c r="A49" s="101"/>
      <c r="B49" s="101">
        <f>'[1]Q2 DATA 1965-2021'!N55</f>
        <v>6.57</v>
      </c>
      <c r="C49" s="34">
        <f>'[1]Q2 DATA 1965-2021'!R55</f>
        <v>5.53</v>
      </c>
      <c r="D49" s="102">
        <f t="shared" si="0"/>
        <v>-1.04</v>
      </c>
      <c r="AR49" s="47">
        <v>3.38</v>
      </c>
      <c r="AS49" s="47">
        <v>0.46</v>
      </c>
      <c r="AT49" s="102">
        <f t="shared" si="5"/>
        <v>-2.92</v>
      </c>
    </row>
    <row r="50" spans="1:46" x14ac:dyDescent="0.2">
      <c r="A50" s="101"/>
      <c r="B50" s="101">
        <f>'[1]Q2 DATA 1965-2021'!N56</f>
        <v>-4.63</v>
      </c>
      <c r="C50" s="34">
        <f>'[1]Q2 DATA 1965-2021'!R56</f>
        <v>-2.33</v>
      </c>
      <c r="D50" s="102">
        <f t="shared" si="0"/>
        <v>2.2999999999999998</v>
      </c>
      <c r="AR50" s="47">
        <v>-0.73</v>
      </c>
      <c r="AS50" s="47">
        <v>2.21</v>
      </c>
      <c r="AT50" s="102">
        <f t="shared" si="5"/>
        <v>2.94</v>
      </c>
    </row>
    <row r="51" spans="1:46" x14ac:dyDescent="0.2">
      <c r="A51" s="101"/>
      <c r="B51" s="101">
        <f>'[1]Q2 DATA 1965-2021'!N57</f>
        <v>-2.2000000000000002</v>
      </c>
      <c r="C51" s="34">
        <f>'[1]Q2 DATA 1965-2021'!R57</f>
        <v>0.78</v>
      </c>
      <c r="D51" s="102">
        <f t="shared" si="0"/>
        <v>2.9800000000000004</v>
      </c>
      <c r="AR51" s="47">
        <v>-0.86</v>
      </c>
      <c r="AS51" s="47">
        <v>-7.13</v>
      </c>
      <c r="AT51" s="102">
        <f t="shared" si="5"/>
        <v>-6.27</v>
      </c>
    </row>
    <row r="52" spans="1:46" x14ac:dyDescent="0.2">
      <c r="A52" s="101"/>
      <c r="B52" s="101">
        <f>'[1]Q2 DATA 1965-2021'!N58</f>
        <v>-4.53</v>
      </c>
      <c r="C52" s="34">
        <f>'[1]Q2 DATA 1965-2021'!R58</f>
        <v>-6.91</v>
      </c>
      <c r="D52" s="102">
        <f t="shared" si="0"/>
        <v>-2.38</v>
      </c>
      <c r="AR52" s="47">
        <v>6.31</v>
      </c>
      <c r="AS52" s="47">
        <v>5.93</v>
      </c>
      <c r="AT52" s="102">
        <f t="shared" si="5"/>
        <v>-0.37999999999999989</v>
      </c>
    </row>
    <row r="53" spans="1:46" x14ac:dyDescent="0.2">
      <c r="A53" s="101"/>
      <c r="B53" s="101">
        <f>'[1]Q2 DATA 1965-2021'!N59</f>
        <v>4.13</v>
      </c>
      <c r="C53" s="34">
        <f>'[1]Q2 DATA 1965-2021'!R59</f>
        <v>4.1500000000000004</v>
      </c>
      <c r="D53" s="102">
        <f t="shared" si="0"/>
        <v>2.0000000000000462E-2</v>
      </c>
      <c r="AR53" s="47">
        <v>-0.56999999999999995</v>
      </c>
      <c r="AS53" s="47">
        <v>-1.1399999999999999</v>
      </c>
      <c r="AT53" s="102">
        <f t="shared" si="5"/>
        <v>-0.56999999999999995</v>
      </c>
    </row>
    <row r="54" spans="1:46" x14ac:dyDescent="0.2">
      <c r="A54" s="101"/>
      <c r="B54" s="101">
        <f>'[1]Q2 DATA 1965-2021'!N60</f>
        <v>3.48</v>
      </c>
      <c r="C54" s="34">
        <f>'[1]Q2 DATA 1965-2021'!R60</f>
        <v>1.17</v>
      </c>
      <c r="D54" s="102">
        <f t="shared" si="0"/>
        <v>-2.31</v>
      </c>
      <c r="AR54" s="47">
        <v>-0.38</v>
      </c>
      <c r="AS54" s="47">
        <v>1.44</v>
      </c>
      <c r="AT54" s="102">
        <f t="shared" si="5"/>
        <v>1.8199999999999998</v>
      </c>
    </row>
    <row r="55" spans="1:46" x14ac:dyDescent="0.2">
      <c r="A55" s="101"/>
      <c r="B55" s="101">
        <f>'[1]Q2 DATA 1965-2021'!N61</f>
        <v>-0.41</v>
      </c>
      <c r="C55" s="34">
        <f>'[1]Q2 DATA 1965-2021'!R61</f>
        <v>-0.19</v>
      </c>
      <c r="D55" s="102">
        <f t="shared" si="0"/>
        <v>0.21999999999999997</v>
      </c>
      <c r="AR55" s="47">
        <v>1.88</v>
      </c>
      <c r="AS55" s="47">
        <v>1.35</v>
      </c>
      <c r="AT55" s="102">
        <f t="shared" si="5"/>
        <v>-0.5299999999999998</v>
      </c>
    </row>
    <row r="56" spans="1:46" x14ac:dyDescent="0.2">
      <c r="A56" s="101"/>
      <c r="B56" s="101">
        <f>'[1]Q2 DATA 1965-2021'!N62</f>
        <v>-3.31</v>
      </c>
      <c r="C56" s="34">
        <f>'[1]Q2 DATA 1965-2021'!R62</f>
        <v>-9.0500000000000007</v>
      </c>
      <c r="D56" s="102">
        <f t="shared" si="0"/>
        <v>-5.74</v>
      </c>
      <c r="AR56" s="47">
        <v>-0.36</v>
      </c>
      <c r="AS56" s="47">
        <v>-0.33</v>
      </c>
      <c r="AT56" s="102">
        <f t="shared" si="5"/>
        <v>2.9999999999999971E-2</v>
      </c>
    </row>
    <row r="57" spans="1:46" x14ac:dyDescent="0.2">
      <c r="A57" s="101"/>
      <c r="B57" s="101">
        <f>'[1]Q2 DATA 1965-2021'!N63</f>
        <v>-5.24</v>
      </c>
      <c r="C57" s="34">
        <f>'[1]Q2 DATA 1965-2021'!R63</f>
        <v>-6.17</v>
      </c>
      <c r="D57" s="102">
        <f t="shared" si="0"/>
        <v>-0.92999999999999972</v>
      </c>
      <c r="AR57" s="47">
        <v>2.87</v>
      </c>
      <c r="AS57" s="47">
        <v>-0.78</v>
      </c>
      <c r="AT57" s="102">
        <f t="shared" si="5"/>
        <v>-3.6500000000000004</v>
      </c>
    </row>
    <row r="58" spans="1:46" x14ac:dyDescent="0.2">
      <c r="A58" s="101"/>
      <c r="B58" s="101">
        <f>'[1]Q2 DATA 1965-2021'!N64</f>
        <v>7.37</v>
      </c>
      <c r="C58" s="34">
        <f>'[1]Q2 DATA 1965-2021'!R64</f>
        <v>2.2799999999999998</v>
      </c>
      <c r="D58" s="102">
        <f t="shared" si="0"/>
        <v>-5.09</v>
      </c>
      <c r="AR58" s="47">
        <v>-6.35</v>
      </c>
      <c r="AS58" s="47">
        <v>-6.63</v>
      </c>
      <c r="AT58" s="102">
        <f t="shared" si="5"/>
        <v>-0.28000000000000025</v>
      </c>
    </row>
    <row r="59" spans="1:46" x14ac:dyDescent="0.2">
      <c r="A59" s="101"/>
      <c r="B59" s="101">
        <f>'[1]Q2 DATA 1965-2021'!N65</f>
        <v>-0.32</v>
      </c>
      <c r="C59" s="34">
        <f>'[1]Q2 DATA 1965-2021'!R65</f>
        <v>-4.28</v>
      </c>
      <c r="D59" s="102">
        <f t="shared" si="0"/>
        <v>-3.9600000000000004</v>
      </c>
      <c r="AR59" s="47">
        <v>-2.5099999999999998</v>
      </c>
      <c r="AS59" s="47">
        <v>-5.51</v>
      </c>
      <c r="AT59" s="102">
        <f t="shared" si="5"/>
        <v>-3</v>
      </c>
    </row>
    <row r="60" spans="1:46" x14ac:dyDescent="0.2">
      <c r="A60" s="101"/>
      <c r="B60" s="101">
        <f>'[1]Q2 DATA 1965-2021'!N66</f>
        <v>6.85</v>
      </c>
      <c r="C60" s="34">
        <f>'[1]Q2 DATA 1965-2021'!R66</f>
        <v>4.29</v>
      </c>
      <c r="D60" s="102">
        <f t="shared" si="0"/>
        <v>-2.5599999999999996</v>
      </c>
      <c r="AR60" s="47">
        <v>7.98</v>
      </c>
      <c r="AS60" s="47">
        <v>7.18</v>
      </c>
      <c r="AT60" s="102">
        <f t="shared" si="5"/>
        <v>-0.80000000000000071</v>
      </c>
    </row>
    <row r="61" spans="1:46" x14ac:dyDescent="0.2">
      <c r="A61" s="101"/>
      <c r="B61" s="101">
        <f>'[1]Q2 DATA 1965-2021'!N67</f>
        <v>-1.98</v>
      </c>
      <c r="C61" s="34">
        <f>'[1]Q2 DATA 1965-2021'!R67</f>
        <v>-2.9</v>
      </c>
      <c r="D61" s="102">
        <f t="shared" si="0"/>
        <v>-0.91999999999999993</v>
      </c>
      <c r="AR61" s="47">
        <v>0.44</v>
      </c>
      <c r="AS61" s="47">
        <v>2.98</v>
      </c>
      <c r="AT61" s="102">
        <f t="shared" si="5"/>
        <v>2.54</v>
      </c>
    </row>
    <row r="62" spans="1:46" x14ac:dyDescent="0.2">
      <c r="A62" s="101"/>
      <c r="B62" s="101">
        <f>'[1]Q2 DATA 1965-2021'!N68</f>
        <v>0.24</v>
      </c>
      <c r="C62" s="34">
        <f>'[1]Q2 DATA 1965-2021'!R68</f>
        <v>-5.28</v>
      </c>
      <c r="D62" s="102">
        <f t="shared" si="0"/>
        <v>-5.5200000000000005</v>
      </c>
      <c r="AR62" s="47">
        <v>-1.65</v>
      </c>
      <c r="AS62" s="47">
        <v>-4.9400000000000004</v>
      </c>
      <c r="AT62" s="102">
        <f t="shared" si="5"/>
        <v>-3.2900000000000005</v>
      </c>
    </row>
    <row r="63" spans="1:46" x14ac:dyDescent="0.2">
      <c r="A63" s="101"/>
      <c r="B63" s="101">
        <f>'[1]Q2 DATA 1965-2021'!N69</f>
        <v>-8.3000000000000007</v>
      </c>
      <c r="C63" s="34">
        <f>'[1]Q2 DATA 1965-2021'!R69</f>
        <v>-4.1500000000000004</v>
      </c>
      <c r="D63" s="102">
        <f t="shared" si="0"/>
        <v>4.1500000000000004</v>
      </c>
      <c r="AR63" s="47">
        <v>-6.92</v>
      </c>
      <c r="AS63" s="47">
        <v>-10.88</v>
      </c>
      <c r="AT63" s="102">
        <f t="shared" si="5"/>
        <v>-3.9600000000000009</v>
      </c>
    </row>
    <row r="64" spans="1:46" x14ac:dyDescent="0.2">
      <c r="A64" s="101"/>
      <c r="B64" s="101">
        <f>'[1]Q2 DATA 1965-2021'!N70</f>
        <v>3.46</v>
      </c>
      <c r="C64" s="34">
        <f>'[1]Q2 DATA 1965-2021'!R70</f>
        <v>7.8</v>
      </c>
      <c r="D64" s="102">
        <f t="shared" si="0"/>
        <v>4.34</v>
      </c>
      <c r="AR64" s="47">
        <v>0.26</v>
      </c>
      <c r="AS64" s="47">
        <v>-4.6399999999999997</v>
      </c>
      <c r="AT64" s="102">
        <f t="shared" si="5"/>
        <v>-4.8999999999999995</v>
      </c>
    </row>
    <row r="65" spans="1:46" x14ac:dyDescent="0.2">
      <c r="A65" s="101"/>
      <c r="B65" s="101">
        <f>'[1]Q2 DATA 1965-2021'!N71</f>
        <v>-2.94</v>
      </c>
      <c r="C65" s="34">
        <f>'[1]Q2 DATA 1965-2021'!R71</f>
        <v>1.48</v>
      </c>
      <c r="D65" s="102">
        <f t="shared" si="0"/>
        <v>4.42</v>
      </c>
      <c r="AR65" s="47">
        <v>6.65</v>
      </c>
      <c r="AS65" s="47">
        <v>8.11</v>
      </c>
      <c r="AT65" s="102">
        <f t="shared" si="5"/>
        <v>1.4599999999999991</v>
      </c>
    </row>
    <row r="66" spans="1:46" x14ac:dyDescent="0.2">
      <c r="A66" s="101"/>
      <c r="B66" s="101">
        <f>'[1]Q2 DATA 1965-2021'!N72</f>
        <v>-12.29</v>
      </c>
      <c r="C66" s="34">
        <f>'[1]Q2 DATA 1965-2021'!R72</f>
        <v>-8.52</v>
      </c>
      <c r="D66" s="102">
        <f t="shared" si="0"/>
        <v>3.7699999999999996</v>
      </c>
      <c r="AR66" s="47">
        <v>-0.31</v>
      </c>
      <c r="AS66" s="47">
        <v>6.45</v>
      </c>
      <c r="AT66" s="102">
        <f t="shared" si="5"/>
        <v>6.76</v>
      </c>
    </row>
    <row r="67" spans="1:46" x14ac:dyDescent="0.2">
      <c r="A67" s="101"/>
      <c r="B67" s="101">
        <f>'[1]Q2 DATA 1965-2021'!N73</f>
        <v>-8.67</v>
      </c>
      <c r="C67" s="34">
        <f>'[1]Q2 DATA 1965-2021'!R73</f>
        <v>-4.9400000000000004</v>
      </c>
      <c r="D67" s="102">
        <f t="shared" ref="D67:D130" si="6">C67-B67</f>
        <v>3.7299999999999995</v>
      </c>
      <c r="AR67" s="47">
        <v>1.97</v>
      </c>
      <c r="AS67" s="47">
        <v>1.67</v>
      </c>
      <c r="AT67" s="102">
        <f t="shared" ref="AT67:AT98" si="7">AS67-AR67</f>
        <v>-0.30000000000000004</v>
      </c>
    </row>
    <row r="68" spans="1:46" x14ac:dyDescent="0.2">
      <c r="A68" s="101"/>
      <c r="B68" s="101">
        <f>'[1]Q2 DATA 1965-2021'!N74</f>
        <v>-6.27</v>
      </c>
      <c r="C68" s="34">
        <f>'[1]Q2 DATA 1965-2021'!R74</f>
        <v>-8.18</v>
      </c>
      <c r="D68" s="102">
        <f t="shared" si="6"/>
        <v>-1.9100000000000001</v>
      </c>
      <c r="AR68" s="47">
        <v>-0.04</v>
      </c>
      <c r="AS68" s="47">
        <v>-5.25</v>
      </c>
      <c r="AT68" s="102">
        <f t="shared" si="7"/>
        <v>-5.21</v>
      </c>
    </row>
    <row r="69" spans="1:46" x14ac:dyDescent="0.2">
      <c r="A69" s="101"/>
      <c r="B69" s="101">
        <f>'[1]Q2 DATA 1965-2021'!N75</f>
        <v>4.83</v>
      </c>
      <c r="C69" s="34">
        <f>'[1]Q2 DATA 1965-2021'!R75</f>
        <v>7.38</v>
      </c>
      <c r="D69" s="102">
        <f t="shared" si="6"/>
        <v>2.5499999999999998</v>
      </c>
      <c r="AR69" s="47">
        <v>5.29</v>
      </c>
      <c r="AS69" s="47">
        <v>4.88</v>
      </c>
      <c r="AT69" s="102">
        <f t="shared" si="7"/>
        <v>-0.41000000000000014</v>
      </c>
    </row>
    <row r="70" spans="1:46" x14ac:dyDescent="0.2">
      <c r="A70" s="101"/>
      <c r="B70" s="101">
        <f>'[1]Q2 DATA 1965-2021'!N76</f>
        <v>4.34</v>
      </c>
      <c r="C70" s="34">
        <f>'[1]Q2 DATA 1965-2021'!R76</f>
        <v>6.47</v>
      </c>
      <c r="D70" s="102">
        <f t="shared" si="6"/>
        <v>2.13</v>
      </c>
      <c r="AR70" s="47">
        <v>-0.54</v>
      </c>
      <c r="AS70" s="47">
        <v>4.4000000000000004</v>
      </c>
      <c r="AT70" s="102">
        <f t="shared" si="7"/>
        <v>4.9400000000000004</v>
      </c>
    </row>
    <row r="71" spans="1:46" x14ac:dyDescent="0.2">
      <c r="A71" s="101"/>
      <c r="B71" s="101">
        <f>'[1]Q2 DATA 1965-2021'!N77</f>
        <v>8.11</v>
      </c>
      <c r="C71" s="34">
        <f>'[1]Q2 DATA 1965-2021'!R77</f>
        <v>6.4</v>
      </c>
      <c r="D71" s="102">
        <f t="shared" si="6"/>
        <v>-1.7099999999999991</v>
      </c>
      <c r="AR71" s="47">
        <v>0.56999999999999995</v>
      </c>
      <c r="AS71" s="47">
        <v>0.33</v>
      </c>
      <c r="AT71" s="102">
        <f t="shared" si="7"/>
        <v>-0.23999999999999994</v>
      </c>
    </row>
    <row r="72" spans="1:46" x14ac:dyDescent="0.2">
      <c r="A72" s="101"/>
      <c r="B72" s="101">
        <f>'[1]Q2 DATA 1965-2021'!N78</f>
        <v>-0.92</v>
      </c>
      <c r="C72" s="34">
        <f>'[1]Q2 DATA 1965-2021'!R78</f>
        <v>-4.62</v>
      </c>
      <c r="D72" s="102">
        <f t="shared" si="6"/>
        <v>-3.7</v>
      </c>
      <c r="AR72" s="47">
        <v>-2.74</v>
      </c>
      <c r="AS72" s="47">
        <v>1.1100000000000001</v>
      </c>
      <c r="AT72" s="102">
        <f t="shared" si="7"/>
        <v>3.8500000000000005</v>
      </c>
    </row>
    <row r="73" spans="1:46" x14ac:dyDescent="0.2">
      <c r="A73" s="101"/>
      <c r="B73" s="101">
        <f>'[1]Q2 DATA 1965-2021'!N79</f>
        <v>4.76</v>
      </c>
      <c r="C73" s="34">
        <f>'[1]Q2 DATA 1965-2021'!R79</f>
        <v>4.76</v>
      </c>
      <c r="D73" s="102">
        <f t="shared" si="6"/>
        <v>0</v>
      </c>
      <c r="AR73" s="47">
        <v>1.61</v>
      </c>
      <c r="AS73" s="47">
        <v>14.59</v>
      </c>
      <c r="AT73" s="102">
        <f t="shared" si="7"/>
        <v>12.98</v>
      </c>
    </row>
    <row r="74" spans="1:46" x14ac:dyDescent="0.2">
      <c r="A74" s="101"/>
      <c r="B74" s="101">
        <f>'[1]Q2 DATA 1965-2021'!N80</f>
        <v>5.07</v>
      </c>
      <c r="C74" s="34">
        <f>'[1]Q2 DATA 1965-2021'!R80</f>
        <v>7.71</v>
      </c>
      <c r="D74" s="102">
        <f t="shared" si="6"/>
        <v>2.6399999999999997</v>
      </c>
      <c r="AR74" s="47">
        <v>1.06</v>
      </c>
      <c r="AS74" s="47">
        <v>3.79</v>
      </c>
      <c r="AT74" s="102">
        <f t="shared" si="7"/>
        <v>2.73</v>
      </c>
    </row>
    <row r="75" spans="1:46" x14ac:dyDescent="0.2">
      <c r="A75" s="101"/>
      <c r="B75" s="101">
        <f>'[1]Q2 DATA 1965-2021'!N81</f>
        <v>4.58</v>
      </c>
      <c r="C75" s="34">
        <f>'[1]Q2 DATA 1965-2021'!R81</f>
        <v>8.4</v>
      </c>
      <c r="D75" s="102">
        <f t="shared" si="6"/>
        <v>3.8200000000000003</v>
      </c>
      <c r="AR75" s="47">
        <v>3.34</v>
      </c>
      <c r="AS75" s="47">
        <v>0</v>
      </c>
      <c r="AT75" s="102">
        <f t="shared" si="7"/>
        <v>-3.34</v>
      </c>
    </row>
    <row r="76" spans="1:46" x14ac:dyDescent="0.2">
      <c r="A76" s="101"/>
      <c r="B76" s="101">
        <f>'[1]Q2 DATA 1965-2021'!N82</f>
        <v>2.65</v>
      </c>
      <c r="C76" s="34">
        <f>'[1]Q2 DATA 1965-2021'!R82</f>
        <v>1.65</v>
      </c>
      <c r="D76" s="102">
        <f t="shared" si="6"/>
        <v>-1</v>
      </c>
      <c r="AR76" s="47">
        <v>4.67</v>
      </c>
      <c r="AS76" s="47">
        <v>3.68</v>
      </c>
      <c r="AT76" s="102">
        <f t="shared" si="7"/>
        <v>-0.98999999999999977</v>
      </c>
    </row>
    <row r="77" spans="1:46" x14ac:dyDescent="0.2">
      <c r="A77" s="101"/>
      <c r="B77" s="101">
        <f>'[1]Q2 DATA 1965-2021'!N83</f>
        <v>6.13</v>
      </c>
      <c r="C77" s="34">
        <f>'[1]Q2 DATA 1965-2021'!R83</f>
        <v>3.16</v>
      </c>
      <c r="D77" s="102">
        <f t="shared" si="6"/>
        <v>-2.9699999999999998</v>
      </c>
      <c r="AR77" s="47">
        <v>1.41</v>
      </c>
      <c r="AS77" s="47">
        <v>-2.94</v>
      </c>
      <c r="AT77" s="102">
        <f t="shared" si="7"/>
        <v>-4.3499999999999996</v>
      </c>
    </row>
    <row r="78" spans="1:46" x14ac:dyDescent="0.2">
      <c r="A78" s="101"/>
      <c r="B78" s="101">
        <f>'[1]Q2 DATA 1965-2021'!N84</f>
        <v>3.51</v>
      </c>
      <c r="C78" s="34">
        <f>'[1]Q2 DATA 1965-2021'!R84</f>
        <v>6.78</v>
      </c>
      <c r="D78" s="102">
        <f t="shared" si="6"/>
        <v>3.2700000000000005</v>
      </c>
      <c r="AR78" s="47">
        <v>1.95</v>
      </c>
      <c r="AS78" s="47">
        <v>-0.79</v>
      </c>
      <c r="AT78" s="102">
        <f t="shared" si="7"/>
        <v>-2.74</v>
      </c>
    </row>
    <row r="79" spans="1:46" x14ac:dyDescent="0.2">
      <c r="A79" s="101"/>
      <c r="B79" s="101">
        <f>'[1]Q2 DATA 1965-2021'!N85</f>
        <v>-2.56</v>
      </c>
      <c r="C79" s="34">
        <f>'[1]Q2 DATA 1965-2021'!R85</f>
        <v>-3.99</v>
      </c>
      <c r="D79" s="102">
        <f t="shared" si="6"/>
        <v>-1.4300000000000002</v>
      </c>
      <c r="AR79" s="47">
        <v>2.65</v>
      </c>
      <c r="AS79" s="47">
        <v>-2.52</v>
      </c>
      <c r="AT79" s="102">
        <f t="shared" si="7"/>
        <v>-5.17</v>
      </c>
    </row>
    <row r="80" spans="1:46" x14ac:dyDescent="0.2">
      <c r="A80" s="101"/>
      <c r="B80" s="101">
        <f>'[1]Q2 DATA 1965-2021'!N86</f>
        <v>1.1000000000000001</v>
      </c>
      <c r="C80" s="34">
        <f>'[1]Q2 DATA 1965-2021'!R86</f>
        <v>-1.73</v>
      </c>
      <c r="D80" s="102">
        <f t="shared" si="6"/>
        <v>-2.83</v>
      </c>
      <c r="AR80" s="47">
        <v>-0.02</v>
      </c>
      <c r="AS80" s="47">
        <v>4.8600000000000003</v>
      </c>
      <c r="AT80" s="102">
        <f t="shared" si="7"/>
        <v>4.88</v>
      </c>
    </row>
    <row r="81" spans="1:46" x14ac:dyDescent="0.2">
      <c r="A81" s="101"/>
      <c r="B81" s="101">
        <f>'[1]Q2 DATA 1965-2021'!N87</f>
        <v>-4.08</v>
      </c>
      <c r="C81" s="34">
        <f>'[1]Q2 DATA 1965-2021'!R87</f>
        <v>-6.02</v>
      </c>
      <c r="D81" s="102">
        <f t="shared" si="6"/>
        <v>-1.9399999999999995</v>
      </c>
      <c r="AR81" s="47">
        <v>2.37</v>
      </c>
      <c r="AS81" s="47">
        <v>2.16</v>
      </c>
      <c r="AT81" s="102">
        <f t="shared" si="7"/>
        <v>-0.20999999999999996</v>
      </c>
    </row>
    <row r="82" spans="1:46" x14ac:dyDescent="0.2">
      <c r="A82" s="101"/>
      <c r="B82" s="101">
        <f>'[1]Q2 DATA 1965-2021'!N88</f>
        <v>5.46</v>
      </c>
      <c r="C82" s="34">
        <f>'[1]Q2 DATA 1965-2021'!R88</f>
        <v>10.74</v>
      </c>
      <c r="D82" s="102">
        <f t="shared" si="6"/>
        <v>5.28</v>
      </c>
      <c r="AR82" s="47">
        <v>1.88</v>
      </c>
      <c r="AS82" s="47">
        <v>-1.93</v>
      </c>
      <c r="AT82" s="102">
        <f t="shared" si="7"/>
        <v>-3.8099999999999996</v>
      </c>
    </row>
    <row r="83" spans="1:46" x14ac:dyDescent="0.2">
      <c r="A83" s="101"/>
      <c r="B83" s="101">
        <f>'[1]Q2 DATA 1965-2021'!N89</f>
        <v>0.51</v>
      </c>
      <c r="C83" s="34">
        <f>'[1]Q2 DATA 1965-2021'!R89</f>
        <v>-2.83</v>
      </c>
      <c r="D83" s="102">
        <f t="shared" si="6"/>
        <v>-3.34</v>
      </c>
      <c r="AR83" s="47">
        <v>1.39</v>
      </c>
      <c r="AS83" s="47">
        <v>5.42</v>
      </c>
      <c r="AT83" s="102">
        <f t="shared" si="7"/>
        <v>4.03</v>
      </c>
    </row>
    <row r="84" spans="1:46" x14ac:dyDescent="0.2">
      <c r="A84" s="101"/>
      <c r="B84" s="101">
        <f>'[1]Q2 DATA 1965-2021'!N90</f>
        <v>-3.72</v>
      </c>
      <c r="C84" s="34">
        <f>'[1]Q2 DATA 1965-2021'!R90</f>
        <v>-5.14</v>
      </c>
      <c r="D84" s="102">
        <f t="shared" si="6"/>
        <v>-1.4199999999999995</v>
      </c>
      <c r="AR84" s="47">
        <v>3.9</v>
      </c>
      <c r="AS84" s="47">
        <v>3.68</v>
      </c>
      <c r="AT84" s="102">
        <f t="shared" si="7"/>
        <v>-0.21999999999999975</v>
      </c>
    </row>
    <row r="85" spans="1:46" x14ac:dyDescent="0.2">
      <c r="A85" s="101"/>
      <c r="B85" s="101">
        <f>'[1]Q2 DATA 1965-2021'!N91</f>
        <v>0.82</v>
      </c>
      <c r="C85" s="34">
        <f>'[1]Q2 DATA 1965-2021'!R91</f>
        <v>-2.38</v>
      </c>
      <c r="D85" s="102">
        <f t="shared" si="6"/>
        <v>-3.1999999999999997</v>
      </c>
      <c r="AR85" s="47">
        <v>3.38</v>
      </c>
      <c r="AS85" s="47">
        <v>2.79</v>
      </c>
      <c r="AT85" s="102">
        <f t="shared" si="7"/>
        <v>-0.58999999999999986</v>
      </c>
    </row>
    <row r="86" spans="1:46" x14ac:dyDescent="0.2">
      <c r="A86" s="101"/>
      <c r="B86" s="101">
        <f>'[1]Q2 DATA 1965-2021'!N92</f>
        <v>8.99</v>
      </c>
      <c r="C86" s="34">
        <f>'[1]Q2 DATA 1965-2021'!R92</f>
        <v>10.87</v>
      </c>
      <c r="D86" s="102">
        <f t="shared" si="6"/>
        <v>1.879999999999999</v>
      </c>
      <c r="AR86" s="47">
        <v>0.97</v>
      </c>
      <c r="AS86" s="47">
        <v>1.34</v>
      </c>
      <c r="AT86" s="102">
        <f t="shared" si="7"/>
        <v>0.37000000000000011</v>
      </c>
    </row>
    <row r="87" spans="1:46" x14ac:dyDescent="0.2">
      <c r="A87" s="101"/>
      <c r="B87" s="101">
        <f>'[1]Q2 DATA 1965-2021'!N93</f>
        <v>3</v>
      </c>
      <c r="C87" s="34">
        <f>'[1]Q2 DATA 1965-2021'!R93</f>
        <v>8.41</v>
      </c>
      <c r="D87" s="102">
        <f t="shared" si="6"/>
        <v>5.41</v>
      </c>
      <c r="AR87" s="47">
        <v>7.56</v>
      </c>
      <c r="AS87" s="47">
        <v>4.9400000000000004</v>
      </c>
      <c r="AT87" s="102">
        <f t="shared" si="7"/>
        <v>-2.6199999999999992</v>
      </c>
    </row>
    <row r="88" spans="1:46" x14ac:dyDescent="0.2">
      <c r="A88" s="101"/>
      <c r="B88" s="101">
        <f>'[1]Q2 DATA 1965-2021'!N94</f>
        <v>4.8</v>
      </c>
      <c r="C88" s="34">
        <f>'[1]Q2 DATA 1965-2021'!R94</f>
        <v>1.1399999999999999</v>
      </c>
      <c r="D88" s="102">
        <f t="shared" si="6"/>
        <v>-3.66</v>
      </c>
      <c r="AR88" s="47">
        <v>-1.63</v>
      </c>
      <c r="AS88" s="47">
        <v>-2.57</v>
      </c>
      <c r="AT88" s="102">
        <f t="shared" si="7"/>
        <v>-0.94</v>
      </c>
    </row>
    <row r="89" spans="1:46" x14ac:dyDescent="0.2">
      <c r="A89" s="101"/>
      <c r="B89" s="101">
        <f>'[1]Q2 DATA 1965-2021'!N95</f>
        <v>2.4</v>
      </c>
      <c r="C89" s="34">
        <f>'[1]Q2 DATA 1965-2021'!R95</f>
        <v>1.03</v>
      </c>
      <c r="D89" s="102">
        <f t="shared" si="6"/>
        <v>-1.3699999999999999</v>
      </c>
      <c r="AR89" s="47">
        <v>-2.2999999999999998</v>
      </c>
      <c r="AS89" s="47">
        <v>-3.32</v>
      </c>
      <c r="AT89" s="102">
        <f t="shared" si="7"/>
        <v>-1.02</v>
      </c>
    </row>
    <row r="90" spans="1:46" x14ac:dyDescent="0.2">
      <c r="A90" s="101"/>
      <c r="B90" s="101">
        <f>'[1]Q2 DATA 1965-2021'!N96</f>
        <v>0.81</v>
      </c>
      <c r="C90" s="34">
        <f>'[1]Q2 DATA 1965-2021'!R96</f>
        <v>0.62</v>
      </c>
      <c r="D90" s="102">
        <f t="shared" si="6"/>
        <v>-0.19000000000000006</v>
      </c>
      <c r="AR90" s="47">
        <v>0.16</v>
      </c>
      <c r="AS90" s="47">
        <v>0.4</v>
      </c>
      <c r="AT90" s="102">
        <f t="shared" si="7"/>
        <v>0.24000000000000002</v>
      </c>
    </row>
    <row r="91" spans="1:46" x14ac:dyDescent="0.2">
      <c r="A91" s="101"/>
      <c r="B91" s="101">
        <f>'[1]Q2 DATA 1965-2021'!N97</f>
        <v>3.14</v>
      </c>
      <c r="C91" s="34">
        <f>'[1]Q2 DATA 1965-2021'!R97</f>
        <v>-1.96</v>
      </c>
      <c r="D91" s="102">
        <f t="shared" si="6"/>
        <v>-5.0999999999999996</v>
      </c>
      <c r="AR91" s="47">
        <v>4.58</v>
      </c>
      <c r="AS91" s="47">
        <v>-0.31</v>
      </c>
      <c r="AT91" s="102">
        <f t="shared" si="7"/>
        <v>-4.8899999999999997</v>
      </c>
    </row>
    <row r="92" spans="1:46" x14ac:dyDescent="0.2">
      <c r="A92" s="101"/>
      <c r="B92" s="101">
        <f>'[1]Q2 DATA 1965-2021'!N98</f>
        <v>-1.03</v>
      </c>
      <c r="C92" s="34">
        <f>'[1]Q2 DATA 1965-2021'!R98</f>
        <v>-5.88</v>
      </c>
      <c r="D92" s="102">
        <f t="shared" si="6"/>
        <v>-4.8499999999999996</v>
      </c>
      <c r="AR92" s="47">
        <v>0.95</v>
      </c>
      <c r="AS92" s="47">
        <v>-1.77</v>
      </c>
      <c r="AT92" s="102">
        <f t="shared" si="7"/>
        <v>-2.7199999999999998</v>
      </c>
    </row>
    <row r="93" spans="1:46" x14ac:dyDescent="0.2">
      <c r="A93" s="101"/>
      <c r="B93" s="101">
        <f>'[1]Q2 DATA 1965-2021'!N99</f>
        <v>0.87</v>
      </c>
      <c r="C93" s="34">
        <f>'[1]Q2 DATA 1965-2021'!R99</f>
        <v>-2.0699999999999998</v>
      </c>
      <c r="D93" s="102">
        <f t="shared" si="6"/>
        <v>-2.94</v>
      </c>
      <c r="AR93" s="47">
        <v>2.82</v>
      </c>
      <c r="AS93" s="47">
        <v>4.03</v>
      </c>
      <c r="AT93" s="102">
        <f t="shared" si="7"/>
        <v>1.2100000000000004</v>
      </c>
    </row>
    <row r="94" spans="1:46" x14ac:dyDescent="0.2">
      <c r="A94" s="101"/>
      <c r="B94" s="101">
        <f>'[1]Q2 DATA 1965-2021'!N100</f>
        <v>0.65</v>
      </c>
      <c r="C94" s="34">
        <f>'[1]Q2 DATA 1965-2021'!R100</f>
        <v>5.35</v>
      </c>
      <c r="D94" s="102">
        <f t="shared" si="6"/>
        <v>4.6999999999999993</v>
      </c>
      <c r="AR94" s="47">
        <v>6.39</v>
      </c>
      <c r="AS94" s="47">
        <v>1.43</v>
      </c>
      <c r="AT94" s="102">
        <f t="shared" si="7"/>
        <v>-4.96</v>
      </c>
    </row>
    <row r="95" spans="1:46" x14ac:dyDescent="0.2">
      <c r="A95" s="101"/>
      <c r="B95" s="101">
        <f>'[1]Q2 DATA 1965-2021'!N101</f>
        <v>-0.13</v>
      </c>
      <c r="C95" s="34">
        <f>'[1]Q2 DATA 1965-2021'!R101</f>
        <v>-3.7</v>
      </c>
      <c r="D95" s="102">
        <f t="shared" si="6"/>
        <v>-3.5700000000000003</v>
      </c>
      <c r="AR95" s="47">
        <v>0.64</v>
      </c>
      <c r="AS95" s="47">
        <v>-1.51</v>
      </c>
      <c r="AT95" s="102">
        <f t="shared" si="7"/>
        <v>-2.15</v>
      </c>
    </row>
    <row r="96" spans="1:46" x14ac:dyDescent="0.2">
      <c r="A96" s="101"/>
      <c r="B96" s="101">
        <f>'[1]Q2 DATA 1965-2021'!N102</f>
        <v>0.57999999999999996</v>
      </c>
      <c r="C96" s="34">
        <f>'[1]Q2 DATA 1965-2021'!R102</f>
        <v>0.01</v>
      </c>
      <c r="D96" s="102">
        <f t="shared" si="6"/>
        <v>-0.56999999999999995</v>
      </c>
      <c r="AR96" s="47">
        <v>-9.17</v>
      </c>
      <c r="AS96" s="47">
        <v>-8.07</v>
      </c>
      <c r="AT96" s="102">
        <f t="shared" si="7"/>
        <v>1.0999999999999996</v>
      </c>
    </row>
    <row r="97" spans="1:46" x14ac:dyDescent="0.2">
      <c r="A97" s="101"/>
      <c r="B97" s="101">
        <f>'[1]Q2 DATA 1965-2021'!N103</f>
        <v>2.09</v>
      </c>
      <c r="C97" s="34">
        <f>'[1]Q2 DATA 1965-2021'!R103</f>
        <v>10.82</v>
      </c>
      <c r="D97" s="102">
        <f t="shared" si="6"/>
        <v>8.73</v>
      </c>
      <c r="AR97" s="47">
        <v>1</v>
      </c>
      <c r="AS97" s="47">
        <v>0.85</v>
      </c>
      <c r="AT97" s="102">
        <f t="shared" si="7"/>
        <v>-0.15000000000000002</v>
      </c>
    </row>
    <row r="98" spans="1:46" x14ac:dyDescent="0.2">
      <c r="A98" s="101"/>
      <c r="B98" s="101">
        <f>'[1]Q2 DATA 1965-2021'!N104</f>
        <v>3.27</v>
      </c>
      <c r="C98" s="34">
        <f>'[1]Q2 DATA 1965-2021'!R104</f>
        <v>-2.92</v>
      </c>
      <c r="D98" s="102">
        <f t="shared" si="6"/>
        <v>-6.1899999999999995</v>
      </c>
      <c r="AR98" s="47">
        <v>-8.76</v>
      </c>
      <c r="AS98" s="47">
        <v>-12.88</v>
      </c>
      <c r="AT98" s="102">
        <f t="shared" si="7"/>
        <v>-4.120000000000001</v>
      </c>
    </row>
    <row r="99" spans="1:46" x14ac:dyDescent="0.2">
      <c r="A99" s="101"/>
      <c r="B99" s="101">
        <f>'[1]Q2 DATA 1965-2021'!N105</f>
        <v>-2.2599999999999998</v>
      </c>
      <c r="C99" s="34">
        <f>'[1]Q2 DATA 1965-2021'!R105</f>
        <v>-4.2699999999999996</v>
      </c>
      <c r="D99" s="102">
        <f t="shared" si="6"/>
        <v>-2.0099999999999998</v>
      </c>
      <c r="AR99" s="47">
        <v>8.6300000000000008</v>
      </c>
      <c r="AS99" s="47">
        <v>12.78</v>
      </c>
      <c r="AT99" s="102">
        <f t="shared" ref="AT99:AT129" si="8">AS99-AR99</f>
        <v>4.1499999999999986</v>
      </c>
    </row>
    <row r="100" spans="1:46" x14ac:dyDescent="0.2">
      <c r="A100" s="101"/>
      <c r="B100" s="101">
        <f>'[1]Q2 DATA 1965-2021'!N106</f>
        <v>-3.09</v>
      </c>
      <c r="C100" s="34">
        <f>'[1]Q2 DATA 1965-2021'!R106</f>
        <v>-4.01</v>
      </c>
      <c r="D100" s="102">
        <f t="shared" si="6"/>
        <v>-0.91999999999999993</v>
      </c>
      <c r="AR100" s="47">
        <v>4.3099999999999996</v>
      </c>
      <c r="AS100" s="47">
        <v>2.12</v>
      </c>
      <c r="AT100" s="102">
        <f t="shared" si="8"/>
        <v>-2.1899999999999995</v>
      </c>
    </row>
    <row r="101" spans="1:46" x14ac:dyDescent="0.2">
      <c r="A101" s="101"/>
      <c r="B101" s="101">
        <f>'[1]Q2 DATA 1965-2021'!N107</f>
        <v>-1.1200000000000001</v>
      </c>
      <c r="C101" s="34">
        <f>'[1]Q2 DATA 1965-2021'!R107</f>
        <v>0.74</v>
      </c>
      <c r="D101" s="102">
        <f t="shared" si="6"/>
        <v>1.86</v>
      </c>
      <c r="AR101" s="47">
        <v>2.95</v>
      </c>
      <c r="AS101" s="47">
        <v>-3.23</v>
      </c>
      <c r="AT101" s="102">
        <f t="shared" si="8"/>
        <v>-6.18</v>
      </c>
    </row>
    <row r="102" spans="1:46" x14ac:dyDescent="0.2">
      <c r="A102" s="101"/>
      <c r="B102" s="101">
        <f>'[1]Q2 DATA 1965-2021'!N108</f>
        <v>-6.44</v>
      </c>
      <c r="C102" s="34">
        <f>'[1]Q2 DATA 1965-2021'!R108</f>
        <v>-3.76</v>
      </c>
      <c r="D102" s="102">
        <f t="shared" si="6"/>
        <v>2.6800000000000006</v>
      </c>
      <c r="AR102" s="47">
        <v>4.22</v>
      </c>
      <c r="AS102" s="47">
        <v>7.04</v>
      </c>
      <c r="AT102" s="102">
        <f t="shared" si="8"/>
        <v>2.8200000000000003</v>
      </c>
    </row>
    <row r="103" spans="1:46" x14ac:dyDescent="0.2">
      <c r="A103" s="101"/>
      <c r="B103" s="101">
        <f>'[1]Q2 DATA 1965-2021'!N109</f>
        <v>-0.56999999999999995</v>
      </c>
      <c r="C103" s="34">
        <f>'[1]Q2 DATA 1965-2021'!R109</f>
        <v>-6.19</v>
      </c>
      <c r="D103" s="102">
        <f t="shared" si="6"/>
        <v>-5.62</v>
      </c>
      <c r="AR103" s="47">
        <v>-6.75</v>
      </c>
      <c r="AS103" s="47">
        <v>-8.82</v>
      </c>
      <c r="AT103" s="102">
        <f t="shared" si="8"/>
        <v>-2.0700000000000003</v>
      </c>
    </row>
    <row r="104" spans="1:46" x14ac:dyDescent="0.2">
      <c r="A104" s="101"/>
      <c r="B104" s="101">
        <f>'[1]Q2 DATA 1965-2021'!N110</f>
        <v>-0.8</v>
      </c>
      <c r="C104" s="34">
        <f>'[1]Q2 DATA 1965-2021'!R110</f>
        <v>-2.5299999999999998</v>
      </c>
      <c r="D104" s="102">
        <f t="shared" si="6"/>
        <v>-1.7299999999999998</v>
      </c>
      <c r="AR104" s="47">
        <v>7.7</v>
      </c>
      <c r="AS104" s="47">
        <v>7.42</v>
      </c>
      <c r="AT104" s="102">
        <f t="shared" si="8"/>
        <v>-0.28000000000000025</v>
      </c>
    </row>
    <row r="105" spans="1:46" x14ac:dyDescent="0.2">
      <c r="A105" s="101"/>
      <c r="B105" s="101">
        <f>'[1]Q2 DATA 1965-2021'!N111</f>
        <v>6.97</v>
      </c>
      <c r="C105" s="34">
        <f>'[1]Q2 DATA 1965-2021'!R111</f>
        <v>6.94</v>
      </c>
      <c r="D105" s="102">
        <f t="shared" si="6"/>
        <v>-2.9999999999999361E-2</v>
      </c>
      <c r="AR105" s="47">
        <v>1.57</v>
      </c>
      <c r="AS105" s="47">
        <v>1.98</v>
      </c>
      <c r="AT105" s="102">
        <f t="shared" si="8"/>
        <v>0.40999999999999992</v>
      </c>
    </row>
    <row r="106" spans="1:46" x14ac:dyDescent="0.2">
      <c r="A106" s="101"/>
      <c r="B106" s="101">
        <f>'[1]Q2 DATA 1965-2021'!N112</f>
        <v>-3.38</v>
      </c>
      <c r="C106" s="34">
        <f>'[1]Q2 DATA 1965-2021'!R112</f>
        <v>-0.84</v>
      </c>
      <c r="D106" s="102">
        <f t="shared" si="6"/>
        <v>2.54</v>
      </c>
      <c r="AR106" s="47">
        <v>-0.55000000000000004</v>
      </c>
      <c r="AS106" s="47">
        <v>-8.85</v>
      </c>
      <c r="AT106" s="102">
        <f t="shared" si="8"/>
        <v>-8.2999999999999989</v>
      </c>
    </row>
    <row r="107" spans="1:46" x14ac:dyDescent="0.2">
      <c r="A107" s="101"/>
      <c r="B107" s="101">
        <f>'[1]Q2 DATA 1965-2021'!N113</f>
        <v>1.8</v>
      </c>
      <c r="C107" s="34">
        <f>'[1]Q2 DATA 1965-2021'!R113</f>
        <v>9.2899999999999991</v>
      </c>
      <c r="D107" s="102">
        <f t="shared" si="6"/>
        <v>7.4899999999999993</v>
      </c>
      <c r="AR107" s="47">
        <v>0</v>
      </c>
      <c r="AS107" s="47">
        <v>5.42</v>
      </c>
      <c r="AT107" s="102">
        <f t="shared" si="8"/>
        <v>5.42</v>
      </c>
    </row>
    <row r="108" spans="1:46" x14ac:dyDescent="0.2">
      <c r="A108" s="101"/>
      <c r="B108" s="101">
        <f>'[1]Q2 DATA 1965-2021'!N114</f>
        <v>0.01</v>
      </c>
      <c r="C108" s="34">
        <f>'[1]Q2 DATA 1965-2021'!R114</f>
        <v>2.06</v>
      </c>
      <c r="D108" s="102">
        <f t="shared" si="6"/>
        <v>2.0500000000000003</v>
      </c>
      <c r="AR108" s="47">
        <v>3.02</v>
      </c>
      <c r="AS108" s="47">
        <v>1.88</v>
      </c>
      <c r="AT108" s="102">
        <f t="shared" si="8"/>
        <v>-1.1400000000000001</v>
      </c>
    </row>
    <row r="109" spans="1:46" x14ac:dyDescent="0.2">
      <c r="A109" s="101"/>
      <c r="B109" s="101">
        <f>'[1]Q2 DATA 1965-2021'!N115</f>
        <v>-12.54</v>
      </c>
      <c r="C109" s="34">
        <f>'[1]Q2 DATA 1965-2021'!R115</f>
        <v>-12.49</v>
      </c>
      <c r="D109" s="102">
        <f t="shared" si="6"/>
        <v>4.9999999999998934E-2</v>
      </c>
      <c r="AR109" s="47">
        <v>4.3099999999999996</v>
      </c>
      <c r="AS109" s="47">
        <v>4.3499999999999996</v>
      </c>
      <c r="AT109" s="102">
        <f t="shared" si="8"/>
        <v>4.0000000000000036E-2</v>
      </c>
    </row>
    <row r="110" spans="1:46" x14ac:dyDescent="0.2">
      <c r="A110" s="101"/>
      <c r="B110" s="101">
        <f>'[1]Q2 DATA 1965-2021'!N116</f>
        <v>-1.52</v>
      </c>
      <c r="C110" s="34">
        <f>'[1]Q2 DATA 1965-2021'!R116</f>
        <v>6.62</v>
      </c>
      <c r="D110" s="102">
        <f t="shared" si="6"/>
        <v>8.14</v>
      </c>
      <c r="AR110" s="47">
        <v>3.26</v>
      </c>
      <c r="AS110" s="47">
        <v>4.55</v>
      </c>
      <c r="AT110" s="102">
        <f t="shared" si="8"/>
        <v>1.29</v>
      </c>
    </row>
    <row r="111" spans="1:46" x14ac:dyDescent="0.2">
      <c r="A111" s="101"/>
      <c r="B111" s="101">
        <f>'[1]Q2 DATA 1965-2021'!N117</f>
        <v>-1.48</v>
      </c>
      <c r="C111" s="34">
        <f>'[1]Q2 DATA 1965-2021'!R117</f>
        <v>5.42</v>
      </c>
      <c r="D111" s="102">
        <f t="shared" si="6"/>
        <v>6.9</v>
      </c>
      <c r="AR111" s="47">
        <v>2.2000000000000002</v>
      </c>
      <c r="AS111" s="47">
        <v>-5.15</v>
      </c>
      <c r="AT111" s="102">
        <f t="shared" si="8"/>
        <v>-7.3500000000000005</v>
      </c>
    </row>
    <row r="112" spans="1:46" x14ac:dyDescent="0.2">
      <c r="A112" s="101"/>
      <c r="B112" s="101">
        <f>'[1]Q2 DATA 1965-2021'!N118</f>
        <v>-1.28</v>
      </c>
      <c r="C112" s="34">
        <f>'[1]Q2 DATA 1965-2021'!R118</f>
        <v>3.31</v>
      </c>
      <c r="D112" s="102">
        <f t="shared" si="6"/>
        <v>4.59</v>
      </c>
      <c r="AR112" s="47">
        <v>-6.98</v>
      </c>
      <c r="AS112" s="47">
        <v>-11.77</v>
      </c>
      <c r="AT112" s="102">
        <f t="shared" si="8"/>
        <v>-4.7899999999999991</v>
      </c>
    </row>
    <row r="113" spans="1:46" x14ac:dyDescent="0.2">
      <c r="A113" s="101"/>
      <c r="B113" s="101">
        <f>'[1]Q2 DATA 1965-2021'!N119</f>
        <v>-1.49</v>
      </c>
      <c r="C113" s="34">
        <f>'[1]Q2 DATA 1965-2021'!R119</f>
        <v>-2.62</v>
      </c>
      <c r="D113" s="102">
        <f t="shared" si="6"/>
        <v>-1.1300000000000001</v>
      </c>
      <c r="AR113" s="47">
        <v>-8.51</v>
      </c>
      <c r="AS113" s="47">
        <v>-29.55</v>
      </c>
      <c r="AT113" s="102">
        <f t="shared" si="8"/>
        <v>-21.04</v>
      </c>
    </row>
    <row r="114" spans="1:46" x14ac:dyDescent="0.2">
      <c r="A114" s="101"/>
      <c r="B114" s="101">
        <f>'[1]Q2 DATA 1965-2021'!N120</f>
        <v>-3.29</v>
      </c>
      <c r="C114" s="34">
        <f>'[1]Q2 DATA 1965-2021'!R120</f>
        <v>-3.94</v>
      </c>
      <c r="D114" s="102">
        <f t="shared" si="6"/>
        <v>-0.64999999999999991</v>
      </c>
      <c r="AR114" s="47">
        <v>14.41</v>
      </c>
      <c r="AS114" s="47">
        <v>16.920000000000002</v>
      </c>
      <c r="AT114" s="102">
        <f t="shared" si="8"/>
        <v>2.5100000000000016</v>
      </c>
    </row>
    <row r="115" spans="1:46" x14ac:dyDescent="0.2">
      <c r="A115" s="101"/>
      <c r="B115" s="101">
        <f>'[1]Q2 DATA 1965-2021'!N121</f>
        <v>-1.64</v>
      </c>
      <c r="C115" s="34">
        <f>'[1]Q2 DATA 1965-2021'!R121</f>
        <v>-7.64</v>
      </c>
      <c r="D115" s="102">
        <f t="shared" si="6"/>
        <v>-6</v>
      </c>
      <c r="AR115" s="47">
        <v>6.24</v>
      </c>
      <c r="AS115" s="47">
        <v>3.49</v>
      </c>
      <c r="AT115" s="102">
        <f t="shared" si="8"/>
        <v>-2.75</v>
      </c>
    </row>
    <row r="116" spans="1:46" x14ac:dyDescent="0.2">
      <c r="A116" s="101"/>
      <c r="B116" s="101">
        <f>'[1]Q2 DATA 1965-2021'!N122</f>
        <v>-1.71</v>
      </c>
      <c r="C116" s="34">
        <f>'[1]Q2 DATA 1965-2021'!R122</f>
        <v>-0.28999999999999998</v>
      </c>
      <c r="D116" s="102">
        <f t="shared" si="6"/>
        <v>1.42</v>
      </c>
      <c r="AR116" s="47">
        <v>4.8899999999999997</v>
      </c>
      <c r="AS116" s="47">
        <v>2.0499999999999998</v>
      </c>
      <c r="AT116" s="102">
        <f t="shared" si="8"/>
        <v>-2.84</v>
      </c>
    </row>
    <row r="117" spans="1:46" x14ac:dyDescent="0.2">
      <c r="A117" s="101"/>
      <c r="B117" s="101">
        <f>'[1]Q2 DATA 1965-2021'!N123</f>
        <v>-10.55</v>
      </c>
      <c r="C117" s="34">
        <f>'[1]Q2 DATA 1965-2021'!R123</f>
        <v>-2.9</v>
      </c>
      <c r="D117" s="102">
        <f t="shared" si="6"/>
        <v>7.65</v>
      </c>
      <c r="AR117" s="47">
        <v>7.6</v>
      </c>
      <c r="AS117" s="47">
        <v>2.86</v>
      </c>
      <c r="AT117" s="102">
        <f t="shared" si="8"/>
        <v>-4.74</v>
      </c>
    </row>
    <row r="118" spans="1:46" x14ac:dyDescent="0.2">
      <c r="A118" s="101"/>
      <c r="B118" s="101">
        <f>'[1]Q2 DATA 1965-2021'!N124</f>
        <v>-10.15</v>
      </c>
      <c r="C118" s="34">
        <f>'[1]Q2 DATA 1965-2021'!R124</f>
        <v>-7.18</v>
      </c>
      <c r="D118" s="102">
        <f t="shared" si="6"/>
        <v>2.9700000000000006</v>
      </c>
      <c r="AR118" s="47">
        <v>10.45</v>
      </c>
      <c r="AS118" s="47">
        <v>4.25</v>
      </c>
      <c r="AT118" s="102">
        <f t="shared" si="8"/>
        <v>-6.1999999999999993</v>
      </c>
    </row>
    <row r="119" spans="1:46" x14ac:dyDescent="0.2">
      <c r="A119" s="101"/>
      <c r="B119" s="101">
        <f>'[1]Q2 DATA 1965-2021'!N125</f>
        <v>-14.55</v>
      </c>
      <c r="C119" s="34">
        <f>'[1]Q2 DATA 1965-2021'!R125</f>
        <v>-7.34</v>
      </c>
      <c r="D119" s="102">
        <f t="shared" si="6"/>
        <v>7.2100000000000009</v>
      </c>
      <c r="AR119" s="47">
        <v>-4.38</v>
      </c>
      <c r="AS119" s="47">
        <v>-5.59</v>
      </c>
      <c r="AT119" s="102">
        <f t="shared" si="8"/>
        <v>-1.21</v>
      </c>
    </row>
    <row r="120" spans="1:46" x14ac:dyDescent="0.2">
      <c r="A120" s="101"/>
      <c r="B120" s="101">
        <f>'[1]Q2 DATA 1965-2021'!N126</f>
        <v>21.9</v>
      </c>
      <c r="C120" s="34">
        <f>'[1]Q2 DATA 1965-2021'!R126</f>
        <v>6.61</v>
      </c>
      <c r="D120" s="102">
        <f t="shared" si="6"/>
        <v>-15.29</v>
      </c>
      <c r="AR120" s="47">
        <v>-3.84</v>
      </c>
      <c r="AS120" s="47">
        <v>2.29</v>
      </c>
      <c r="AT120" s="102">
        <f t="shared" si="8"/>
        <v>6.13</v>
      </c>
    </row>
    <row r="121" spans="1:46" x14ac:dyDescent="0.2">
      <c r="A121" s="101"/>
      <c r="B121" s="101">
        <f>'[1]Q2 DATA 1965-2021'!N127</f>
        <v>-4.37</v>
      </c>
      <c r="C121" s="34">
        <f>'[1]Q2 DATA 1965-2021'!R127</f>
        <v>-5.12</v>
      </c>
      <c r="D121" s="102">
        <f t="shared" si="6"/>
        <v>-0.75</v>
      </c>
      <c r="AR121" s="47">
        <v>11</v>
      </c>
      <c r="AS121" s="47">
        <v>21.57</v>
      </c>
      <c r="AT121" s="102">
        <f t="shared" si="8"/>
        <v>10.57</v>
      </c>
    </row>
    <row r="122" spans="1:46" x14ac:dyDescent="0.2">
      <c r="A122" s="101"/>
      <c r="B122" s="101">
        <f>'[1]Q2 DATA 1965-2021'!N128</f>
        <v>-3.99</v>
      </c>
      <c r="C122" s="34">
        <f>'[1]Q2 DATA 1965-2021'!R128</f>
        <v>-4.9400000000000004</v>
      </c>
      <c r="D122" s="102">
        <f t="shared" si="6"/>
        <v>-0.95000000000000018</v>
      </c>
      <c r="AR122" s="47">
        <v>5.37</v>
      </c>
      <c r="AS122" s="47">
        <v>7.33</v>
      </c>
      <c r="AT122" s="102">
        <f t="shared" si="8"/>
        <v>1.96</v>
      </c>
    </row>
    <row r="123" spans="1:46" x14ac:dyDescent="0.2">
      <c r="A123" s="101"/>
      <c r="B123" s="101">
        <f>'[1]Q2 DATA 1965-2021'!N129</f>
        <v>10.32</v>
      </c>
      <c r="C123" s="34">
        <f>'[1]Q2 DATA 1965-2021'!R129</f>
        <v>25.27</v>
      </c>
      <c r="D123" s="102">
        <f t="shared" si="6"/>
        <v>14.95</v>
      </c>
      <c r="AR123" s="47">
        <v>-0.8</v>
      </c>
      <c r="AS123" s="47">
        <v>4.74</v>
      </c>
      <c r="AT123" s="102">
        <f t="shared" si="8"/>
        <v>5.54</v>
      </c>
    </row>
    <row r="124" spans="1:46" x14ac:dyDescent="0.2">
      <c r="A124" s="101"/>
      <c r="B124" s="101">
        <f>'[1]Q2 DATA 1965-2021'!N130</f>
        <v>9.23</v>
      </c>
      <c r="C124" s="34">
        <f>'[1]Q2 DATA 1965-2021'!R130</f>
        <v>1.49</v>
      </c>
      <c r="D124" s="102">
        <f t="shared" si="6"/>
        <v>-7.74</v>
      </c>
      <c r="AR124" s="47">
        <v>-0.2</v>
      </c>
      <c r="AS124" s="47">
        <v>11.97</v>
      </c>
      <c r="AT124" s="102">
        <f t="shared" si="8"/>
        <v>12.17</v>
      </c>
    </row>
    <row r="125" spans="1:46" x14ac:dyDescent="0.2">
      <c r="A125" s="101"/>
      <c r="B125" s="101">
        <f>'[1]Q2 DATA 1965-2021'!N131</f>
        <v>3.18</v>
      </c>
      <c r="C125" s="34">
        <f>'[1]Q2 DATA 1965-2021'!R131</f>
        <v>6.75</v>
      </c>
      <c r="D125" s="102">
        <f t="shared" si="6"/>
        <v>3.57</v>
      </c>
      <c r="AR125" s="47">
        <v>1.71</v>
      </c>
      <c r="AS125" s="47">
        <v>6.82</v>
      </c>
      <c r="AT125" s="102">
        <f t="shared" si="8"/>
        <v>5.1100000000000003</v>
      </c>
    </row>
    <row r="126" spans="1:46" x14ac:dyDescent="0.2">
      <c r="A126" s="101"/>
      <c r="B126" s="101">
        <f>'[1]Q2 DATA 1965-2021'!N132</f>
        <v>5.84</v>
      </c>
      <c r="C126" s="34">
        <f>'[1]Q2 DATA 1965-2021'!R132</f>
        <v>4.04</v>
      </c>
      <c r="D126" s="102">
        <f t="shared" si="6"/>
        <v>-1.7999999999999998</v>
      </c>
      <c r="AR126" s="47">
        <v>5.85</v>
      </c>
      <c r="AS126" s="47">
        <v>4.0599999999999996</v>
      </c>
      <c r="AT126" s="102">
        <f t="shared" si="8"/>
        <v>-1.79</v>
      </c>
    </row>
    <row r="127" spans="1:46" x14ac:dyDescent="0.2">
      <c r="A127" s="101"/>
      <c r="B127" s="101">
        <f>'[1]Q2 DATA 1965-2021'!N133</f>
        <v>5.44</v>
      </c>
      <c r="C127" s="34">
        <f>'[1]Q2 DATA 1965-2021'!R133</f>
        <v>3.88</v>
      </c>
      <c r="D127" s="102">
        <f t="shared" si="6"/>
        <v>-1.5600000000000005</v>
      </c>
      <c r="AR127" s="47">
        <v>-1.37</v>
      </c>
      <c r="AS127" s="47">
        <v>7.17</v>
      </c>
      <c r="AT127" s="102">
        <f t="shared" si="8"/>
        <v>8.5399999999999991</v>
      </c>
    </row>
    <row r="128" spans="1:46" x14ac:dyDescent="0.2">
      <c r="A128" s="101"/>
      <c r="B128" s="101">
        <f>'[1]Q2 DATA 1965-2021'!N134</f>
        <v>3.79</v>
      </c>
      <c r="C128" s="34">
        <f>'[1]Q2 DATA 1965-2021'!R134</f>
        <v>6.62</v>
      </c>
      <c r="D128" s="102">
        <f t="shared" si="6"/>
        <v>2.83</v>
      </c>
      <c r="AR128" s="47">
        <v>5.68</v>
      </c>
      <c r="AS128" s="47">
        <v>-3.24</v>
      </c>
      <c r="AT128" s="102">
        <f t="shared" si="8"/>
        <v>-8.92</v>
      </c>
    </row>
    <row r="129" spans="1:46" x14ac:dyDescent="0.2">
      <c r="A129" s="101"/>
      <c r="B129" s="101">
        <f>'[1]Q2 DATA 1965-2021'!N135</f>
        <v>-7.87</v>
      </c>
      <c r="C129" s="34">
        <f>'[1]Q2 DATA 1965-2021'!R135</f>
        <v>-3.84</v>
      </c>
      <c r="D129" s="102">
        <f t="shared" si="6"/>
        <v>4.03</v>
      </c>
      <c r="AR129" s="47">
        <v>2.68</v>
      </c>
      <c r="AS129" s="47">
        <v>-3.77</v>
      </c>
      <c r="AT129" s="99">
        <f t="shared" si="8"/>
        <v>-6.45</v>
      </c>
    </row>
    <row r="130" spans="1:46" x14ac:dyDescent="0.2">
      <c r="A130" s="101"/>
      <c r="B130" s="101">
        <f>'[1]Q2 DATA 1965-2021'!N136</f>
        <v>-2.2999999999999998</v>
      </c>
      <c r="C130" s="34">
        <f>'[1]Q2 DATA 1965-2021'!R136</f>
        <v>-5.12</v>
      </c>
      <c r="D130" s="102">
        <f t="shared" si="6"/>
        <v>-2.8200000000000003</v>
      </c>
      <c r="AR130" s="47">
        <v>3.25</v>
      </c>
      <c r="AS130" s="47">
        <v>4.1900000000000004</v>
      </c>
      <c r="AT130" s="102">
        <f t="shared" ref="AT130:AT134" si="9">AS130-AR130</f>
        <v>0.94000000000000039</v>
      </c>
    </row>
    <row r="131" spans="1:46" x14ac:dyDescent="0.2">
      <c r="A131" s="101"/>
      <c r="B131" s="101">
        <f>'[1]Q2 DATA 1965-2021'!N137</f>
        <v>-4.63</v>
      </c>
      <c r="C131" s="34">
        <f>'[1]Q2 DATA 1965-2021'!R137</f>
        <v>-4.43</v>
      </c>
      <c r="D131" s="102">
        <f t="shared" ref="D131:D194" si="10">C131-B131</f>
        <v>0.20000000000000018</v>
      </c>
      <c r="AR131" s="47">
        <v>-5.18</v>
      </c>
      <c r="AS131" s="47">
        <v>1.0900000000000001</v>
      </c>
      <c r="AT131" s="102">
        <f t="shared" si="9"/>
        <v>6.27</v>
      </c>
    </row>
    <row r="132" spans="1:46" x14ac:dyDescent="0.2">
      <c r="A132" s="101"/>
      <c r="B132" s="101">
        <f>'[1]Q2 DATA 1965-2021'!N138</f>
        <v>6.81</v>
      </c>
      <c r="C132" s="34">
        <f>'[1]Q2 DATA 1965-2021'!R138</f>
        <v>3.43</v>
      </c>
      <c r="D132" s="102">
        <f t="shared" si="10"/>
        <v>-3.3799999999999994</v>
      </c>
      <c r="AR132" s="47">
        <v>8.52</v>
      </c>
      <c r="AS132" s="47">
        <v>6.19</v>
      </c>
      <c r="AT132" s="102">
        <f t="shared" si="9"/>
        <v>-2.3299999999999992</v>
      </c>
    </row>
    <row r="133" spans="1:46" x14ac:dyDescent="0.2">
      <c r="A133" s="101"/>
      <c r="B133" s="101">
        <f>'[1]Q2 DATA 1965-2021'!N139</f>
        <v>3.14</v>
      </c>
      <c r="C133" s="34">
        <f>'[1]Q2 DATA 1965-2021'!R139</f>
        <v>4.17</v>
      </c>
      <c r="D133" s="102">
        <f t="shared" si="10"/>
        <v>1.0299999999999998</v>
      </c>
      <c r="AR133" s="47">
        <v>0.37</v>
      </c>
      <c r="AS133" s="47">
        <v>-5.72</v>
      </c>
      <c r="AT133" s="102">
        <f t="shared" si="9"/>
        <v>-6.09</v>
      </c>
    </row>
    <row r="134" spans="1:46" x14ac:dyDescent="0.2">
      <c r="A134" s="101"/>
      <c r="B134" s="101">
        <f>'[1]Q2 DATA 1965-2021'!N140</f>
        <v>-2.5099999999999998</v>
      </c>
      <c r="C134" s="34">
        <f>'[1]Q2 DATA 1965-2021'!R140</f>
        <v>0.54</v>
      </c>
      <c r="D134" s="102">
        <f t="shared" si="10"/>
        <v>3.05</v>
      </c>
      <c r="AR134" s="47">
        <v>1.9</v>
      </c>
      <c r="AS134" s="47">
        <v>2.65</v>
      </c>
      <c r="AT134" s="102">
        <f t="shared" si="9"/>
        <v>0.75</v>
      </c>
    </row>
    <row r="135" spans="1:46" x14ac:dyDescent="0.2">
      <c r="A135" s="101"/>
      <c r="B135" s="101">
        <f>'[1]Q2 DATA 1965-2021'!N141</f>
        <v>11.46</v>
      </c>
      <c r="C135" s="34">
        <f>'[1]Q2 DATA 1965-2021'!R141</f>
        <v>22.67</v>
      </c>
      <c r="D135" s="102">
        <f t="shared" si="10"/>
        <v>11.21</v>
      </c>
    </row>
    <row r="136" spans="1:46" x14ac:dyDescent="0.2">
      <c r="A136" s="101"/>
      <c r="B136" s="101">
        <f>'[1]Q2 DATA 1965-2021'!N142</f>
        <v>-1.72</v>
      </c>
      <c r="C136" s="34">
        <f>'[1]Q2 DATA 1965-2021'!R142</f>
        <v>10.44</v>
      </c>
      <c r="D136" s="102">
        <f t="shared" si="10"/>
        <v>12.16</v>
      </c>
    </row>
    <row r="137" spans="1:46" x14ac:dyDescent="0.2">
      <c r="A137" s="101"/>
      <c r="B137" s="101">
        <f>'[1]Q2 DATA 1965-2021'!N143</f>
        <v>2.87</v>
      </c>
      <c r="C137" s="34">
        <f>'[1]Q2 DATA 1965-2021'!R143</f>
        <v>2.78</v>
      </c>
      <c r="D137" s="102">
        <f t="shared" si="10"/>
        <v>-9.0000000000000302E-2</v>
      </c>
    </row>
    <row r="138" spans="1:46" x14ac:dyDescent="0.2">
      <c r="A138" s="101"/>
      <c r="B138" s="101">
        <f>'[1]Q2 DATA 1965-2021'!N144</f>
        <v>-2.17</v>
      </c>
      <c r="C138" s="34">
        <f>'[1]Q2 DATA 1965-2021'!R144</f>
        <v>-1.73</v>
      </c>
      <c r="D138" s="102">
        <f t="shared" si="10"/>
        <v>0.43999999999999995</v>
      </c>
    </row>
    <row r="139" spans="1:46" x14ac:dyDescent="0.2">
      <c r="A139" s="101"/>
      <c r="B139" s="101">
        <f>'[1]Q2 DATA 1965-2021'!N145</f>
        <v>-1.18</v>
      </c>
      <c r="C139" s="34">
        <f>'[1]Q2 DATA 1965-2021'!R145</f>
        <v>-1.76</v>
      </c>
      <c r="D139" s="102">
        <f t="shared" si="10"/>
        <v>-0.58000000000000007</v>
      </c>
    </row>
    <row r="140" spans="1:46" x14ac:dyDescent="0.2">
      <c r="A140" s="101"/>
      <c r="B140" s="101">
        <f>'[1]Q2 DATA 1965-2021'!N146</f>
        <v>4.2699999999999996</v>
      </c>
      <c r="C140" s="34">
        <f>'[1]Q2 DATA 1965-2021'!R146</f>
        <v>4.13</v>
      </c>
      <c r="D140" s="102">
        <f t="shared" si="10"/>
        <v>-0.13999999999999968</v>
      </c>
    </row>
    <row r="141" spans="1:46" x14ac:dyDescent="0.2">
      <c r="A141" s="101"/>
      <c r="B141" s="101">
        <f>'[1]Q2 DATA 1965-2021'!N147</f>
        <v>-1.61</v>
      </c>
      <c r="C141" s="34">
        <f>'[1]Q2 DATA 1965-2021'!R147</f>
        <v>1.5</v>
      </c>
      <c r="D141" s="102">
        <f t="shared" si="10"/>
        <v>3.1100000000000003</v>
      </c>
    </row>
    <row r="142" spans="1:46" x14ac:dyDescent="0.2">
      <c r="A142" s="101"/>
      <c r="B142" s="101">
        <f>'[1]Q2 DATA 1965-2021'!N148</f>
        <v>-0.66</v>
      </c>
      <c r="C142" s="34">
        <f>'[1]Q2 DATA 1965-2021'!R148</f>
        <v>-0.89</v>
      </c>
      <c r="D142" s="102">
        <f t="shared" si="10"/>
        <v>-0.22999999999999998</v>
      </c>
    </row>
    <row r="143" spans="1:46" x14ac:dyDescent="0.2">
      <c r="A143" s="101"/>
      <c r="B143" s="101">
        <f>'[1]Q2 DATA 1965-2021'!N149</f>
        <v>1.79</v>
      </c>
      <c r="C143" s="34">
        <f>'[1]Q2 DATA 1965-2021'!R149</f>
        <v>0.9</v>
      </c>
      <c r="D143" s="102">
        <f t="shared" si="10"/>
        <v>-0.89</v>
      </c>
    </row>
    <row r="144" spans="1:46" x14ac:dyDescent="0.2">
      <c r="A144" s="101"/>
      <c r="B144" s="101">
        <f>'[1]Q2 DATA 1965-2021'!N150</f>
        <v>-2.41</v>
      </c>
      <c r="C144" s="34">
        <f>'[1]Q2 DATA 1965-2021'!R150</f>
        <v>-2.99</v>
      </c>
      <c r="D144" s="102">
        <f t="shared" si="10"/>
        <v>-0.58000000000000007</v>
      </c>
    </row>
    <row r="145" spans="1:4" x14ac:dyDescent="0.2">
      <c r="A145" s="101"/>
      <c r="B145" s="101">
        <f>'[1]Q2 DATA 1965-2021'!N151</f>
        <v>-0.74</v>
      </c>
      <c r="C145" s="34">
        <f>'[1]Q2 DATA 1965-2021'!R151</f>
        <v>4.08</v>
      </c>
      <c r="D145" s="102">
        <f t="shared" si="10"/>
        <v>4.82</v>
      </c>
    </row>
    <row r="146" spans="1:4" x14ac:dyDescent="0.2">
      <c r="A146" s="101"/>
      <c r="B146" s="101">
        <f>'[1]Q2 DATA 1965-2021'!N152</f>
        <v>4.29</v>
      </c>
      <c r="C146" s="34">
        <f>'[1]Q2 DATA 1965-2021'!R152</f>
        <v>9.06</v>
      </c>
      <c r="D146" s="102">
        <f t="shared" si="10"/>
        <v>4.7700000000000005</v>
      </c>
    </row>
    <row r="147" spans="1:4" x14ac:dyDescent="0.2">
      <c r="A147" s="101"/>
      <c r="B147" s="101">
        <f>'[1]Q2 DATA 1965-2021'!N153</f>
        <v>-7.11</v>
      </c>
      <c r="C147" s="34">
        <f>'[1]Q2 DATA 1965-2021'!R153</f>
        <v>2.13</v>
      </c>
      <c r="D147" s="102">
        <f t="shared" si="10"/>
        <v>9.24</v>
      </c>
    </row>
    <row r="148" spans="1:4" x14ac:dyDescent="0.2">
      <c r="A148" s="101"/>
      <c r="B148" s="101">
        <f>'[1]Q2 DATA 1965-2021'!N154</f>
        <v>-1.48</v>
      </c>
      <c r="C148" s="34">
        <f>'[1]Q2 DATA 1965-2021'!R154</f>
        <v>-1.43</v>
      </c>
      <c r="D148" s="102">
        <f t="shared" si="10"/>
        <v>5.0000000000000044E-2</v>
      </c>
    </row>
    <row r="149" spans="1:4" x14ac:dyDescent="0.2">
      <c r="A149" s="101"/>
      <c r="B149" s="101">
        <f>'[1]Q2 DATA 1965-2021'!N155</f>
        <v>-1.59</v>
      </c>
      <c r="C149" s="34">
        <f>'[1]Q2 DATA 1965-2021'!R155</f>
        <v>1.39</v>
      </c>
      <c r="D149" s="102">
        <f t="shared" si="10"/>
        <v>2.98</v>
      </c>
    </row>
    <row r="150" spans="1:4" x14ac:dyDescent="0.2">
      <c r="A150" s="101"/>
      <c r="B150" s="101">
        <f>'[1]Q2 DATA 1965-2021'!N156</f>
        <v>-1.83</v>
      </c>
      <c r="C150" s="34">
        <f>'[1]Q2 DATA 1965-2021'!R156</f>
        <v>3.45</v>
      </c>
      <c r="D150" s="102">
        <f t="shared" si="10"/>
        <v>5.28</v>
      </c>
    </row>
    <row r="151" spans="1:4" x14ac:dyDescent="0.2">
      <c r="A151" s="101"/>
      <c r="B151" s="101">
        <f>'[1]Q2 DATA 1965-2021'!N157</f>
        <v>-2.21</v>
      </c>
      <c r="C151" s="34">
        <f>'[1]Q2 DATA 1965-2021'!R157</f>
        <v>-0.82</v>
      </c>
      <c r="D151" s="102">
        <f t="shared" si="10"/>
        <v>1.3900000000000001</v>
      </c>
    </row>
    <row r="152" spans="1:4" x14ac:dyDescent="0.2">
      <c r="A152" s="101"/>
      <c r="B152" s="101">
        <f>'[1]Q2 DATA 1965-2021'!N158</f>
        <v>6.19</v>
      </c>
      <c r="C152" s="34">
        <f>'[1]Q2 DATA 1965-2021'!R158</f>
        <v>5.65</v>
      </c>
      <c r="D152" s="102">
        <f t="shared" si="10"/>
        <v>-0.54</v>
      </c>
    </row>
    <row r="153" spans="1:4" x14ac:dyDescent="0.2">
      <c r="A153" s="101"/>
      <c r="B153" s="101">
        <f>'[1]Q2 DATA 1965-2021'!N159</f>
        <v>-1.17</v>
      </c>
      <c r="C153" s="34">
        <f>'[1]Q2 DATA 1965-2021'!R159</f>
        <v>-2.2999999999999998</v>
      </c>
      <c r="D153" s="102">
        <f t="shared" si="10"/>
        <v>-1.1299999999999999</v>
      </c>
    </row>
    <row r="154" spans="1:4" x14ac:dyDescent="0.2">
      <c r="A154" s="101"/>
      <c r="B154" s="101">
        <f>'[1]Q2 DATA 1965-2021'!N160</f>
        <v>0.86</v>
      </c>
      <c r="C154" s="34">
        <f>'[1]Q2 DATA 1965-2021'!R160</f>
        <v>-2.7</v>
      </c>
      <c r="D154" s="102">
        <f t="shared" si="10"/>
        <v>-3.56</v>
      </c>
    </row>
    <row r="155" spans="1:4" x14ac:dyDescent="0.2">
      <c r="A155" s="101"/>
      <c r="B155" s="101">
        <f>'[1]Q2 DATA 1965-2021'!N161</f>
        <v>-0.51</v>
      </c>
      <c r="C155" s="34">
        <f>'[1]Q2 DATA 1965-2021'!R161</f>
        <v>-0.11</v>
      </c>
      <c r="D155" s="102">
        <f t="shared" si="10"/>
        <v>0.4</v>
      </c>
    </row>
    <row r="156" spans="1:4" x14ac:dyDescent="0.2">
      <c r="A156" s="101"/>
      <c r="B156" s="101">
        <f>'[1]Q2 DATA 1965-2021'!N162</f>
        <v>-4.43</v>
      </c>
      <c r="C156" s="34">
        <f>'[1]Q2 DATA 1965-2021'!R162</f>
        <v>-3.14</v>
      </c>
      <c r="D156" s="102">
        <f t="shared" si="10"/>
        <v>1.2899999999999996</v>
      </c>
    </row>
    <row r="157" spans="1:4" x14ac:dyDescent="0.2">
      <c r="A157" s="101"/>
      <c r="B157" s="101">
        <f>'[1]Q2 DATA 1965-2021'!N163</f>
        <v>4.2699999999999996</v>
      </c>
      <c r="C157" s="34">
        <f>'[1]Q2 DATA 1965-2021'!R163</f>
        <v>7.28</v>
      </c>
      <c r="D157" s="102">
        <f t="shared" si="10"/>
        <v>3.0100000000000007</v>
      </c>
    </row>
    <row r="158" spans="1:4" x14ac:dyDescent="0.2">
      <c r="A158" s="101"/>
      <c r="B158" s="101">
        <f>'[1]Q2 DATA 1965-2021'!N164</f>
        <v>0.27</v>
      </c>
      <c r="C158" s="34">
        <f>'[1]Q2 DATA 1965-2021'!R164</f>
        <v>1.1399999999999999</v>
      </c>
      <c r="D158" s="102">
        <f t="shared" si="10"/>
        <v>0.86999999999999988</v>
      </c>
    </row>
    <row r="159" spans="1:4" x14ac:dyDescent="0.2">
      <c r="A159" s="101"/>
      <c r="B159" s="101">
        <f>'[1]Q2 DATA 1965-2021'!N165</f>
        <v>-6.2</v>
      </c>
      <c r="C159" s="34">
        <f>'[1]Q2 DATA 1965-2021'!R165</f>
        <v>-1.62</v>
      </c>
      <c r="D159" s="102">
        <f t="shared" si="10"/>
        <v>4.58</v>
      </c>
    </row>
    <row r="160" spans="1:4" x14ac:dyDescent="0.2">
      <c r="A160" s="101"/>
      <c r="B160" s="101">
        <f>'[1]Q2 DATA 1965-2021'!N166</f>
        <v>-2.61</v>
      </c>
      <c r="C160" s="34">
        <f>'[1]Q2 DATA 1965-2021'!R166</f>
        <v>-0.28000000000000003</v>
      </c>
      <c r="D160" s="102">
        <f t="shared" si="10"/>
        <v>2.33</v>
      </c>
    </row>
    <row r="161" spans="1:4" x14ac:dyDescent="0.2">
      <c r="A161" s="101"/>
      <c r="B161" s="101">
        <f>'[1]Q2 DATA 1965-2021'!N167</f>
        <v>2.0499999999999998</v>
      </c>
      <c r="C161" s="34">
        <f>'[1]Q2 DATA 1965-2021'!R167</f>
        <v>6.11</v>
      </c>
      <c r="D161" s="102">
        <f t="shared" si="10"/>
        <v>4.0600000000000005</v>
      </c>
    </row>
    <row r="162" spans="1:4" x14ac:dyDescent="0.2">
      <c r="A162" s="101"/>
      <c r="B162" s="101">
        <f>'[1]Q2 DATA 1965-2021'!N168</f>
        <v>11.41</v>
      </c>
      <c r="C162" s="34">
        <f>'[1]Q2 DATA 1965-2021'!R168</f>
        <v>6.97</v>
      </c>
      <c r="D162" s="102">
        <f t="shared" si="10"/>
        <v>-4.4400000000000004</v>
      </c>
    </row>
    <row r="163" spans="1:4" x14ac:dyDescent="0.2">
      <c r="A163" s="101"/>
      <c r="B163" s="101">
        <f>'[1]Q2 DATA 1965-2021'!N169</f>
        <v>2.1800000000000002</v>
      </c>
      <c r="C163" s="34">
        <f>'[1]Q2 DATA 1965-2021'!R169</f>
        <v>4.5</v>
      </c>
      <c r="D163" s="102">
        <f t="shared" si="10"/>
        <v>2.3199999999999998</v>
      </c>
    </row>
    <row r="164" spans="1:4" x14ac:dyDescent="0.2">
      <c r="A164" s="101"/>
      <c r="B164" s="101">
        <f>'[1]Q2 DATA 1965-2021'!N170</f>
        <v>-1.1200000000000001</v>
      </c>
      <c r="C164" s="34">
        <f>'[1]Q2 DATA 1965-2021'!R170</f>
        <v>-0.1</v>
      </c>
      <c r="D164" s="102">
        <f t="shared" si="10"/>
        <v>1.02</v>
      </c>
    </row>
    <row r="165" spans="1:4" x14ac:dyDescent="0.2">
      <c r="A165" s="101"/>
      <c r="B165" s="101">
        <f>'[1]Q2 DATA 1965-2021'!N171</f>
        <v>7.37</v>
      </c>
      <c r="C165" s="34">
        <f>'[1]Q2 DATA 1965-2021'!R171</f>
        <v>6.31</v>
      </c>
      <c r="D165" s="102">
        <f t="shared" si="10"/>
        <v>-1.0600000000000005</v>
      </c>
    </row>
    <row r="166" spans="1:4" x14ac:dyDescent="0.2">
      <c r="A166" s="101"/>
      <c r="B166" s="101">
        <f>'[1]Q2 DATA 1965-2021'!N172</f>
        <v>3.9</v>
      </c>
      <c r="C166" s="34">
        <f>'[1]Q2 DATA 1965-2021'!R172</f>
        <v>4.22</v>
      </c>
      <c r="D166" s="102">
        <f t="shared" si="10"/>
        <v>0.31999999999999984</v>
      </c>
    </row>
    <row r="167" spans="1:4" x14ac:dyDescent="0.2">
      <c r="A167" s="101"/>
      <c r="B167" s="101">
        <f>'[1]Q2 DATA 1965-2021'!N173</f>
        <v>-3.11</v>
      </c>
      <c r="C167" s="34">
        <f>'[1]Q2 DATA 1965-2021'!R173</f>
        <v>-0.21</v>
      </c>
      <c r="D167" s="102">
        <f t="shared" si="10"/>
        <v>2.9</v>
      </c>
    </row>
    <row r="168" spans="1:4" x14ac:dyDescent="0.2">
      <c r="A168" s="101"/>
      <c r="B168" s="101">
        <f>'[1]Q2 DATA 1965-2021'!N174</f>
        <v>-11</v>
      </c>
      <c r="C168" s="34">
        <f>'[1]Q2 DATA 1965-2021'!R174</f>
        <v>-15.71</v>
      </c>
      <c r="D168" s="102">
        <f t="shared" si="10"/>
        <v>-4.7100000000000009</v>
      </c>
    </row>
    <row r="169" spans="1:4" x14ac:dyDescent="0.2">
      <c r="A169" s="101"/>
      <c r="B169" s="101">
        <f>'[1]Q2 DATA 1965-2021'!N175</f>
        <v>3.37</v>
      </c>
      <c r="C169" s="34">
        <f>'[1]Q2 DATA 1965-2021'!R175</f>
        <v>3.29</v>
      </c>
      <c r="D169" s="102">
        <f t="shared" si="10"/>
        <v>-8.0000000000000071E-2</v>
      </c>
    </row>
    <row r="170" spans="1:4" x14ac:dyDescent="0.2">
      <c r="A170" s="101"/>
      <c r="B170" s="101">
        <f>'[1]Q2 DATA 1965-2021'!N176</f>
        <v>3.15</v>
      </c>
      <c r="C170" s="34">
        <f>'[1]Q2 DATA 1965-2021'!R176</f>
        <v>0.44</v>
      </c>
      <c r="D170" s="102">
        <f t="shared" si="10"/>
        <v>-2.71</v>
      </c>
    </row>
    <row r="171" spans="1:4" x14ac:dyDescent="0.2">
      <c r="A171" s="101"/>
      <c r="B171" s="101">
        <f>'[1]Q2 DATA 1965-2021'!N177</f>
        <v>3.48</v>
      </c>
      <c r="C171" s="34">
        <f>'[1]Q2 DATA 1965-2021'!R177</f>
        <v>8.42</v>
      </c>
      <c r="D171" s="102">
        <f t="shared" si="10"/>
        <v>4.9399999999999995</v>
      </c>
    </row>
    <row r="172" spans="1:4" x14ac:dyDescent="0.2">
      <c r="A172" s="101"/>
      <c r="B172" s="101">
        <f>'[1]Q2 DATA 1965-2021'!N178</f>
        <v>-3.99</v>
      </c>
      <c r="C172" s="34">
        <f>'[1]Q2 DATA 1965-2021'!R178</f>
        <v>-2.75</v>
      </c>
      <c r="D172" s="102">
        <f t="shared" si="10"/>
        <v>1.2400000000000002</v>
      </c>
    </row>
    <row r="173" spans="1:4" x14ac:dyDescent="0.2">
      <c r="A173" s="101"/>
      <c r="B173" s="101">
        <f>'[1]Q2 DATA 1965-2021'!N179</f>
        <v>6.07</v>
      </c>
      <c r="C173" s="34">
        <f>'[1]Q2 DATA 1965-2021'!R179</f>
        <v>8.4499999999999993</v>
      </c>
      <c r="D173" s="102">
        <f t="shared" si="10"/>
        <v>2.379999999999999</v>
      </c>
    </row>
    <row r="174" spans="1:4" x14ac:dyDescent="0.2">
      <c r="A174" s="101"/>
      <c r="B174" s="101">
        <f>'[1]Q2 DATA 1965-2021'!N180</f>
        <v>0.35</v>
      </c>
      <c r="C174" s="34">
        <f>'[1]Q2 DATA 1965-2021'!R180</f>
        <v>1.22</v>
      </c>
      <c r="D174" s="102">
        <f t="shared" si="10"/>
        <v>0.87</v>
      </c>
    </row>
    <row r="175" spans="1:4" x14ac:dyDescent="0.2">
      <c r="A175" s="101"/>
      <c r="B175" s="101">
        <f>'[1]Q2 DATA 1965-2021'!N181</f>
        <v>-2.02</v>
      </c>
      <c r="C175" s="34">
        <f>'[1]Q2 DATA 1965-2021'!R181</f>
        <v>-1.23</v>
      </c>
      <c r="D175" s="102">
        <f t="shared" si="10"/>
        <v>0.79</v>
      </c>
    </row>
    <row r="176" spans="1:4" x14ac:dyDescent="0.2">
      <c r="A176" s="101"/>
      <c r="B176" s="101">
        <f>'[1]Q2 DATA 1965-2021'!N182</f>
        <v>2.98</v>
      </c>
      <c r="C176" s="34">
        <f>'[1]Q2 DATA 1965-2021'!R182</f>
        <v>5</v>
      </c>
      <c r="D176" s="102">
        <f t="shared" si="10"/>
        <v>2.02</v>
      </c>
    </row>
    <row r="177" spans="1:4" x14ac:dyDescent="0.2">
      <c r="A177" s="101"/>
      <c r="B177" s="101">
        <f>'[1]Q2 DATA 1965-2021'!N183</f>
        <v>0.28000000000000003</v>
      </c>
      <c r="C177" s="34">
        <f>'[1]Q2 DATA 1965-2021'!R183</f>
        <v>3.6</v>
      </c>
      <c r="D177" s="102">
        <f t="shared" si="10"/>
        <v>3.3200000000000003</v>
      </c>
    </row>
    <row r="178" spans="1:4" x14ac:dyDescent="0.2">
      <c r="A178" s="101"/>
      <c r="B178" s="101">
        <f>'[1]Q2 DATA 1965-2021'!N184</f>
        <v>7.07</v>
      </c>
      <c r="C178" s="34">
        <f>'[1]Q2 DATA 1965-2021'!R184</f>
        <v>6.57</v>
      </c>
      <c r="D178" s="102">
        <f t="shared" si="10"/>
        <v>-0.5</v>
      </c>
    </row>
    <row r="179" spans="1:4" x14ac:dyDescent="0.2">
      <c r="A179" s="101"/>
      <c r="B179" s="101">
        <f>'[1]Q2 DATA 1965-2021'!N185</f>
        <v>-1.1599999999999999</v>
      </c>
      <c r="C179" s="34">
        <f>'[1]Q2 DATA 1965-2021'!R185</f>
        <v>-0.66</v>
      </c>
      <c r="D179" s="102">
        <f t="shared" si="10"/>
        <v>0.49999999999999989</v>
      </c>
    </row>
    <row r="180" spans="1:4" x14ac:dyDescent="0.2">
      <c r="A180" s="101"/>
      <c r="B180" s="101">
        <f>'[1]Q2 DATA 1965-2021'!N186</f>
        <v>-6.88</v>
      </c>
      <c r="C180" s="34">
        <f>'[1]Q2 DATA 1965-2021'!R186</f>
        <v>-9.43</v>
      </c>
      <c r="D180" s="102">
        <f t="shared" si="10"/>
        <v>-2.5499999999999998</v>
      </c>
    </row>
    <row r="181" spans="1:4" x14ac:dyDescent="0.2">
      <c r="A181" s="101"/>
      <c r="B181" s="101">
        <f>'[1]Q2 DATA 1965-2021'!N187</f>
        <v>6.62</v>
      </c>
      <c r="C181" s="34">
        <f>'[1]Q2 DATA 1965-2021'!R187</f>
        <v>3.79</v>
      </c>
      <c r="D181" s="102">
        <f t="shared" si="10"/>
        <v>-2.83</v>
      </c>
    </row>
    <row r="182" spans="1:4" x14ac:dyDescent="0.2">
      <c r="A182" s="101"/>
      <c r="B182" s="101">
        <f>'[1]Q2 DATA 1965-2021'!N188</f>
        <v>3.23</v>
      </c>
      <c r="C182" s="34">
        <f>'[1]Q2 DATA 1965-2021'!R188</f>
        <v>3.93</v>
      </c>
      <c r="D182" s="102">
        <f t="shared" si="10"/>
        <v>0.70000000000000018</v>
      </c>
    </row>
    <row r="183" spans="1:4" x14ac:dyDescent="0.2">
      <c r="A183" s="101"/>
      <c r="B183" s="101">
        <f>'[1]Q2 DATA 1965-2021'!N189</f>
        <v>4.6500000000000004</v>
      </c>
      <c r="C183" s="34">
        <f>'[1]Q2 DATA 1965-2021'!R189</f>
        <v>9.51</v>
      </c>
      <c r="D183" s="102">
        <f t="shared" si="10"/>
        <v>4.8599999999999994</v>
      </c>
    </row>
    <row r="184" spans="1:4" x14ac:dyDescent="0.2">
      <c r="A184" s="101"/>
      <c r="B184" s="101">
        <f>'[1]Q2 DATA 1965-2021'!N190</f>
        <v>-3.48</v>
      </c>
      <c r="C184" s="34">
        <f>'[1]Q2 DATA 1965-2021'!R190</f>
        <v>0.1</v>
      </c>
      <c r="D184" s="102">
        <f t="shared" si="10"/>
        <v>3.58</v>
      </c>
    </row>
    <row r="185" spans="1:4" x14ac:dyDescent="0.2">
      <c r="A185" s="101"/>
      <c r="B185" s="101">
        <f>'[1]Q2 DATA 1965-2021'!N191</f>
        <v>-9.2899999999999991</v>
      </c>
      <c r="C185" s="34">
        <f>'[1]Q2 DATA 1965-2021'!R191</f>
        <v>-15.4</v>
      </c>
      <c r="D185" s="102">
        <f t="shared" si="10"/>
        <v>-6.1100000000000012</v>
      </c>
    </row>
    <row r="186" spans="1:4" x14ac:dyDescent="0.2">
      <c r="A186" s="101"/>
      <c r="B186" s="101">
        <f>'[1]Q2 DATA 1965-2021'!N192</f>
        <v>3.81</v>
      </c>
      <c r="C186" s="34">
        <f>'[1]Q2 DATA 1965-2021'!R192</f>
        <v>4.57</v>
      </c>
      <c r="D186" s="102">
        <f t="shared" si="10"/>
        <v>0.76000000000000023</v>
      </c>
    </row>
    <row r="187" spans="1:4" x14ac:dyDescent="0.2">
      <c r="A187" s="101"/>
      <c r="B187" s="101">
        <f>'[1]Q2 DATA 1965-2021'!N193</f>
        <v>5.8</v>
      </c>
      <c r="C187" s="34">
        <f>'[1]Q2 DATA 1965-2021'!R193</f>
        <v>7.64</v>
      </c>
      <c r="D187" s="102">
        <f t="shared" si="10"/>
        <v>1.8399999999999999</v>
      </c>
    </row>
    <row r="188" spans="1:4" x14ac:dyDescent="0.2">
      <c r="A188" s="101"/>
      <c r="B188" s="101">
        <f>'[1]Q2 DATA 1965-2021'!N194</f>
        <v>3.12</v>
      </c>
      <c r="C188" s="34">
        <f>'[1]Q2 DATA 1965-2021'!R194</f>
        <v>2.3199999999999998</v>
      </c>
      <c r="D188" s="102">
        <f t="shared" si="10"/>
        <v>-0.80000000000000027</v>
      </c>
    </row>
    <row r="189" spans="1:4" x14ac:dyDescent="0.2">
      <c r="A189" s="101"/>
      <c r="B189" s="101">
        <f>'[1]Q2 DATA 1965-2021'!N195</f>
        <v>11.56</v>
      </c>
      <c r="C189" s="34">
        <f>'[1]Q2 DATA 1965-2021'!R195</f>
        <v>5.82</v>
      </c>
      <c r="D189" s="102">
        <f t="shared" si="10"/>
        <v>-5.74</v>
      </c>
    </row>
    <row r="190" spans="1:4" x14ac:dyDescent="0.2">
      <c r="A190" s="101"/>
      <c r="B190" s="101">
        <f>'[1]Q2 DATA 1965-2021'!N196</f>
        <v>3.57</v>
      </c>
      <c r="C190" s="34">
        <f>'[1]Q2 DATA 1965-2021'!R196</f>
        <v>1.08</v>
      </c>
      <c r="D190" s="102">
        <f t="shared" si="10"/>
        <v>-2.4899999999999998</v>
      </c>
    </row>
    <row r="191" spans="1:4" x14ac:dyDescent="0.2">
      <c r="A191" s="101"/>
      <c r="B191" s="101">
        <f>'[1]Q2 DATA 1965-2021'!N197</f>
        <v>3.99</v>
      </c>
      <c r="C191" s="34">
        <f>'[1]Q2 DATA 1965-2021'!R197</f>
        <v>0.36</v>
      </c>
      <c r="D191" s="102">
        <f t="shared" si="10"/>
        <v>-3.6300000000000003</v>
      </c>
    </row>
    <row r="192" spans="1:4" x14ac:dyDescent="0.2">
      <c r="A192" s="101"/>
      <c r="B192" s="101">
        <f>'[1]Q2 DATA 1965-2021'!N198</f>
        <v>1.72</v>
      </c>
      <c r="C192" s="34">
        <f>'[1]Q2 DATA 1965-2021'!R198</f>
        <v>0.92</v>
      </c>
      <c r="D192" s="102">
        <f t="shared" si="10"/>
        <v>-0.79999999999999993</v>
      </c>
    </row>
    <row r="193" spans="1:4" x14ac:dyDescent="0.2">
      <c r="A193" s="101"/>
      <c r="B193" s="101">
        <f>'[1]Q2 DATA 1965-2021'!N199</f>
        <v>11.6</v>
      </c>
      <c r="C193" s="34">
        <f>'[1]Q2 DATA 1965-2021'!R199</f>
        <v>2.77</v>
      </c>
      <c r="D193" s="102">
        <f t="shared" si="10"/>
        <v>-8.83</v>
      </c>
    </row>
    <row r="194" spans="1:4" x14ac:dyDescent="0.2">
      <c r="A194" s="101"/>
      <c r="B194" s="101">
        <f>'[1]Q2 DATA 1965-2021'!N200</f>
        <v>-1.55</v>
      </c>
      <c r="C194" s="34">
        <f>'[1]Q2 DATA 1965-2021'!R200</f>
        <v>-0.71</v>
      </c>
      <c r="D194" s="102">
        <f t="shared" si="10"/>
        <v>0.84000000000000008</v>
      </c>
    </row>
    <row r="195" spans="1:4" x14ac:dyDescent="0.2">
      <c r="A195" s="101"/>
      <c r="B195" s="101">
        <f>'[1]Q2 DATA 1965-2021'!N201</f>
        <v>-5.88</v>
      </c>
      <c r="C195" s="34">
        <f>'[1]Q2 DATA 1965-2021'!R201</f>
        <v>2.15</v>
      </c>
      <c r="D195" s="102">
        <f t="shared" ref="D195:D258" si="11">C195-B195</f>
        <v>8.0299999999999994</v>
      </c>
    </row>
    <row r="196" spans="1:4" x14ac:dyDescent="0.2">
      <c r="A196" s="101"/>
      <c r="B196" s="101">
        <f>'[1]Q2 DATA 1965-2021'!N202</f>
        <v>2.34</v>
      </c>
      <c r="C196" s="34">
        <f>'[1]Q2 DATA 1965-2021'!R202</f>
        <v>1.36</v>
      </c>
      <c r="D196" s="102">
        <f t="shared" si="11"/>
        <v>-0.97999999999999976</v>
      </c>
    </row>
    <row r="197" spans="1:4" x14ac:dyDescent="0.2">
      <c r="A197" s="101"/>
      <c r="B197" s="101">
        <f>'[1]Q2 DATA 1965-2021'!N203</f>
        <v>4.9000000000000004</v>
      </c>
      <c r="C197" s="34">
        <f>'[1]Q2 DATA 1965-2021'!R203</f>
        <v>7.78</v>
      </c>
      <c r="D197" s="102">
        <f t="shared" si="11"/>
        <v>2.88</v>
      </c>
    </row>
    <row r="198" spans="1:4" x14ac:dyDescent="0.2">
      <c r="A198" s="101"/>
      <c r="B198" s="101">
        <f>'[1]Q2 DATA 1965-2021'!N204</f>
        <v>-1.28</v>
      </c>
      <c r="C198" s="34">
        <f>'[1]Q2 DATA 1965-2021'!R204</f>
        <v>0.37</v>
      </c>
      <c r="D198" s="102">
        <f t="shared" si="11"/>
        <v>1.65</v>
      </c>
    </row>
    <row r="199" spans="1:4" x14ac:dyDescent="0.2">
      <c r="A199" s="101"/>
      <c r="B199" s="101">
        <f>'[1]Q2 DATA 1965-2021'!N205</f>
        <v>2.4300000000000002</v>
      </c>
      <c r="C199" s="34">
        <f>'[1]Q2 DATA 1965-2021'!R205</f>
        <v>2.15</v>
      </c>
      <c r="D199" s="102">
        <f t="shared" si="11"/>
        <v>-0.28000000000000025</v>
      </c>
    </row>
    <row r="200" spans="1:4" x14ac:dyDescent="0.2">
      <c r="A200" s="101"/>
      <c r="B200" s="101">
        <f>'[1]Q2 DATA 1965-2021'!N206</f>
        <v>-4.92</v>
      </c>
      <c r="C200" s="34">
        <f>'[1]Q2 DATA 1965-2021'!R206</f>
        <v>0.43</v>
      </c>
      <c r="D200" s="102">
        <f t="shared" si="11"/>
        <v>5.35</v>
      </c>
    </row>
    <row r="201" spans="1:4" x14ac:dyDescent="0.2">
      <c r="A201" s="101"/>
      <c r="B201" s="101">
        <f>'[1]Q2 DATA 1965-2021'!N207</f>
        <v>0.8</v>
      </c>
      <c r="C201" s="34">
        <f>'[1]Q2 DATA 1965-2021'!R207</f>
        <v>-0.74</v>
      </c>
      <c r="D201" s="102">
        <f t="shared" si="11"/>
        <v>-1.54</v>
      </c>
    </row>
    <row r="202" spans="1:4" x14ac:dyDescent="0.2">
      <c r="A202" s="101"/>
      <c r="B202" s="101">
        <f>'[1]Q2 DATA 1965-2021'!N208</f>
        <v>-7.03</v>
      </c>
      <c r="C202" s="34">
        <f>'[1]Q2 DATA 1965-2021'!R208</f>
        <v>-1.92</v>
      </c>
      <c r="D202" s="102">
        <f t="shared" si="11"/>
        <v>5.1100000000000003</v>
      </c>
    </row>
    <row r="203" spans="1:4" x14ac:dyDescent="0.2">
      <c r="A203" s="101"/>
      <c r="B203" s="101">
        <f>'[1]Q2 DATA 1965-2021'!N209</f>
        <v>-7.58</v>
      </c>
      <c r="C203" s="34">
        <f>'[1]Q2 DATA 1965-2021'!R209</f>
        <v>-1.76</v>
      </c>
      <c r="D203" s="102">
        <f t="shared" si="11"/>
        <v>5.82</v>
      </c>
    </row>
    <row r="204" spans="1:4" x14ac:dyDescent="0.2">
      <c r="A204" s="101"/>
      <c r="B204" s="101">
        <f>'[1]Q2 DATA 1965-2021'!N210</f>
        <v>8.7200000000000006</v>
      </c>
      <c r="C204" s="34">
        <f>'[1]Q2 DATA 1965-2021'!R210</f>
        <v>4.59</v>
      </c>
      <c r="D204" s="102">
        <f t="shared" si="11"/>
        <v>-4.1300000000000008</v>
      </c>
    </row>
    <row r="205" spans="1:4" x14ac:dyDescent="0.2">
      <c r="A205" s="101"/>
      <c r="B205" s="101">
        <f>'[1]Q2 DATA 1965-2021'!N211</f>
        <v>3.09</v>
      </c>
      <c r="C205" s="34">
        <f>'[1]Q2 DATA 1965-2021'!R211</f>
        <v>4.21</v>
      </c>
      <c r="D205" s="102">
        <f t="shared" si="11"/>
        <v>1.1200000000000001</v>
      </c>
    </row>
    <row r="206" spans="1:4" x14ac:dyDescent="0.2">
      <c r="A206" s="101"/>
      <c r="B206" s="101">
        <f>'[1]Q2 DATA 1965-2021'!N212</f>
        <v>-2.89</v>
      </c>
      <c r="C206" s="34">
        <f>'[1]Q2 DATA 1965-2021'!R212</f>
        <v>-1.98</v>
      </c>
      <c r="D206" s="102">
        <f t="shared" si="11"/>
        <v>0.91000000000000014</v>
      </c>
    </row>
    <row r="207" spans="1:4" x14ac:dyDescent="0.2">
      <c r="A207" s="101"/>
      <c r="B207" s="101">
        <f>'[1]Q2 DATA 1965-2021'!N213</f>
        <v>-2.15</v>
      </c>
      <c r="C207" s="34">
        <f>'[1]Q2 DATA 1965-2021'!R213</f>
        <v>0.59</v>
      </c>
      <c r="D207" s="102">
        <f t="shared" si="11"/>
        <v>2.7399999999999998</v>
      </c>
    </row>
    <row r="208" spans="1:4" x14ac:dyDescent="0.2">
      <c r="A208" s="101"/>
      <c r="B208" s="101">
        <f>'[1]Q2 DATA 1965-2021'!N214</f>
        <v>-7.35</v>
      </c>
      <c r="C208" s="34">
        <f>'[1]Q2 DATA 1965-2021'!R214</f>
        <v>-2.21</v>
      </c>
      <c r="D208" s="102">
        <f t="shared" si="11"/>
        <v>5.14</v>
      </c>
    </row>
    <row r="209" spans="1:4" x14ac:dyDescent="0.2">
      <c r="A209" s="101"/>
      <c r="B209" s="101">
        <f>'[1]Q2 DATA 1965-2021'!N215</f>
        <v>-3.32</v>
      </c>
      <c r="C209" s="34">
        <f>'[1]Q2 DATA 1965-2021'!R215</f>
        <v>1.75</v>
      </c>
      <c r="D209" s="102">
        <f t="shared" si="11"/>
        <v>5.07</v>
      </c>
    </row>
    <row r="210" spans="1:4" x14ac:dyDescent="0.2">
      <c r="A210" s="101"/>
      <c r="B210" s="101">
        <f>'[1]Q2 DATA 1965-2021'!N216</f>
        <v>6.52</v>
      </c>
      <c r="C210" s="34">
        <f>'[1]Q2 DATA 1965-2021'!R216</f>
        <v>2.34</v>
      </c>
      <c r="D210" s="102">
        <f t="shared" si="11"/>
        <v>-4.18</v>
      </c>
    </row>
    <row r="211" spans="1:4" x14ac:dyDescent="0.2">
      <c r="A211" s="101"/>
      <c r="B211" s="101">
        <f>'[1]Q2 DATA 1965-2021'!N217</f>
        <v>-4</v>
      </c>
      <c r="C211" s="34">
        <f>'[1]Q2 DATA 1965-2021'!R217</f>
        <v>-1.6</v>
      </c>
      <c r="D211" s="102">
        <f t="shared" si="11"/>
        <v>2.4</v>
      </c>
    </row>
    <row r="212" spans="1:4" x14ac:dyDescent="0.2">
      <c r="A212" s="101"/>
      <c r="B212" s="101">
        <f>'[1]Q2 DATA 1965-2021'!N218</f>
        <v>-3.3</v>
      </c>
      <c r="C212" s="34">
        <f>'[1]Q2 DATA 1965-2021'!R218</f>
        <v>-1.84</v>
      </c>
      <c r="D212" s="102">
        <f t="shared" si="11"/>
        <v>1.4599999999999997</v>
      </c>
    </row>
    <row r="213" spans="1:4" x14ac:dyDescent="0.2">
      <c r="A213" s="101"/>
      <c r="B213" s="101">
        <f>'[1]Q2 DATA 1965-2021'!N219</f>
        <v>-0.39</v>
      </c>
      <c r="C213" s="34">
        <f>'[1]Q2 DATA 1965-2021'!R219</f>
        <v>-1.92</v>
      </c>
      <c r="D213" s="102">
        <f t="shared" si="11"/>
        <v>-1.5299999999999998</v>
      </c>
    </row>
    <row r="214" spans="1:4" x14ac:dyDescent="0.2">
      <c r="A214" s="101"/>
      <c r="B214" s="101">
        <f>'[1]Q2 DATA 1965-2021'!N220</f>
        <v>10.83</v>
      </c>
      <c r="C214" s="34">
        <f>'[1]Q2 DATA 1965-2021'!R220</f>
        <v>12.44</v>
      </c>
      <c r="D214" s="102">
        <f t="shared" si="11"/>
        <v>1.6099999999999994</v>
      </c>
    </row>
    <row r="215" spans="1:4" x14ac:dyDescent="0.2">
      <c r="A215" s="101"/>
      <c r="B215" s="101">
        <f>'[1]Q2 DATA 1965-2021'!N221</f>
        <v>2.1</v>
      </c>
      <c r="C215" s="34">
        <f>'[1]Q2 DATA 1965-2021'!R221</f>
        <v>0.91</v>
      </c>
      <c r="D215" s="102">
        <f t="shared" si="11"/>
        <v>-1.19</v>
      </c>
    </row>
    <row r="216" spans="1:4" x14ac:dyDescent="0.2">
      <c r="A216" s="101"/>
      <c r="B216" s="101">
        <f>'[1]Q2 DATA 1965-2021'!N222</f>
        <v>13.13</v>
      </c>
      <c r="C216" s="34">
        <f>'[1]Q2 DATA 1965-2021'!R222</f>
        <v>10.39</v>
      </c>
      <c r="D216" s="102">
        <f t="shared" si="11"/>
        <v>-2.74</v>
      </c>
    </row>
    <row r="217" spans="1:4" x14ac:dyDescent="0.2">
      <c r="A217" s="101"/>
      <c r="B217" s="101">
        <f>'[1]Q2 DATA 1965-2021'!N223</f>
        <v>7.8</v>
      </c>
      <c r="C217" s="34">
        <f>'[1]Q2 DATA 1965-2021'!R223</f>
        <v>5.7</v>
      </c>
      <c r="D217" s="102">
        <f t="shared" si="11"/>
        <v>-2.0999999999999996</v>
      </c>
    </row>
    <row r="218" spans="1:4" x14ac:dyDescent="0.2">
      <c r="A218" s="101"/>
      <c r="B218" s="101">
        <f>'[1]Q2 DATA 1965-2021'!N224</f>
        <v>1.78</v>
      </c>
      <c r="C218" s="34">
        <f>'[1]Q2 DATA 1965-2021'!R224</f>
        <v>3.14</v>
      </c>
      <c r="D218" s="102">
        <f t="shared" si="11"/>
        <v>1.36</v>
      </c>
    </row>
    <row r="219" spans="1:4" x14ac:dyDescent="0.2">
      <c r="A219" s="101"/>
      <c r="B219" s="101">
        <f>'[1]Q2 DATA 1965-2021'!N225</f>
        <v>3.84</v>
      </c>
      <c r="C219" s="34">
        <f>'[1]Q2 DATA 1965-2021'!R225</f>
        <v>2.66</v>
      </c>
      <c r="D219" s="102">
        <f t="shared" si="11"/>
        <v>-1.1799999999999997</v>
      </c>
    </row>
    <row r="220" spans="1:4" x14ac:dyDescent="0.2">
      <c r="A220" s="101"/>
      <c r="B220" s="101">
        <f>'[1]Q2 DATA 1965-2021'!N226</f>
        <v>3.29</v>
      </c>
      <c r="C220" s="34">
        <f>'[1]Q2 DATA 1965-2021'!R226</f>
        <v>4.79</v>
      </c>
      <c r="D220" s="102">
        <f t="shared" si="11"/>
        <v>1.5</v>
      </c>
    </row>
    <row r="221" spans="1:4" x14ac:dyDescent="0.2">
      <c r="A221" s="101"/>
      <c r="B221" s="101">
        <f>'[1]Q2 DATA 1965-2021'!N227</f>
        <v>2.65</v>
      </c>
      <c r="C221" s="34">
        <f>'[1]Q2 DATA 1965-2021'!R227</f>
        <v>4.41</v>
      </c>
      <c r="D221" s="102">
        <f t="shared" si="11"/>
        <v>1.7600000000000002</v>
      </c>
    </row>
    <row r="222" spans="1:4" x14ac:dyDescent="0.2">
      <c r="A222" s="101"/>
      <c r="B222" s="101">
        <f>'[1]Q2 DATA 1965-2021'!N228</f>
        <v>6.49</v>
      </c>
      <c r="C222" s="34">
        <f>'[1]Q2 DATA 1965-2021'!R228</f>
        <v>8.19</v>
      </c>
      <c r="D222" s="102">
        <f t="shared" si="11"/>
        <v>1.6999999999999993</v>
      </c>
    </row>
    <row r="223" spans="1:4" x14ac:dyDescent="0.2">
      <c r="A223" s="101"/>
      <c r="B223" s="101">
        <f>'[1]Q2 DATA 1965-2021'!N229</f>
        <v>1.74</v>
      </c>
      <c r="C223" s="34">
        <f>'[1]Q2 DATA 1965-2021'!R229</f>
        <v>1.22</v>
      </c>
      <c r="D223" s="102">
        <f t="shared" si="11"/>
        <v>-0.52</v>
      </c>
    </row>
    <row r="224" spans="1:4" x14ac:dyDescent="0.2">
      <c r="A224" s="101"/>
      <c r="B224" s="101">
        <f>'[1]Q2 DATA 1965-2021'!N230</f>
        <v>5.84</v>
      </c>
      <c r="C224" s="34">
        <f>'[1]Q2 DATA 1965-2021'!R230</f>
        <v>2.17</v>
      </c>
      <c r="D224" s="102">
        <f t="shared" si="11"/>
        <v>-3.67</v>
      </c>
    </row>
    <row r="225" spans="1:4" x14ac:dyDescent="0.2">
      <c r="A225" s="101"/>
      <c r="B225" s="101">
        <f>'[1]Q2 DATA 1965-2021'!N231</f>
        <v>-5.13</v>
      </c>
      <c r="C225" s="34">
        <f>'[1]Q2 DATA 1965-2021'!R231</f>
        <v>-1.36</v>
      </c>
      <c r="D225" s="102">
        <f t="shared" si="11"/>
        <v>3.7699999999999996</v>
      </c>
    </row>
    <row r="226" spans="1:4" x14ac:dyDescent="0.2">
      <c r="A226" s="101"/>
      <c r="B226" s="101">
        <f>'[1]Q2 DATA 1965-2021'!N232</f>
        <v>-1.86</v>
      </c>
      <c r="C226" s="34">
        <f>'[1]Q2 DATA 1965-2021'!R232</f>
        <v>5.0999999999999996</v>
      </c>
      <c r="D226" s="102">
        <f t="shared" si="11"/>
        <v>6.96</v>
      </c>
    </row>
    <row r="227" spans="1:4" x14ac:dyDescent="0.2">
      <c r="A227" s="101"/>
      <c r="B227" s="101">
        <f>'[1]Q2 DATA 1965-2021'!N233</f>
        <v>2.4500000000000002</v>
      </c>
      <c r="C227" s="34">
        <f>'[1]Q2 DATA 1965-2021'!R233</f>
        <v>1.28</v>
      </c>
      <c r="D227" s="102">
        <f t="shared" si="11"/>
        <v>-1.1700000000000002</v>
      </c>
    </row>
    <row r="228" spans="1:4" x14ac:dyDescent="0.2">
      <c r="A228" s="101"/>
      <c r="B228" s="101">
        <f>'[1]Q2 DATA 1965-2021'!N234</f>
        <v>-4.6399999999999997</v>
      </c>
      <c r="C228" s="34">
        <f>'[1]Q2 DATA 1965-2021'!R234</f>
        <v>-0.96</v>
      </c>
      <c r="D228" s="102">
        <f t="shared" si="11"/>
        <v>3.6799999999999997</v>
      </c>
    </row>
    <row r="229" spans="1:4" x14ac:dyDescent="0.2">
      <c r="A229" s="101"/>
      <c r="B229" s="101">
        <f>'[1]Q2 DATA 1965-2021'!N235</f>
        <v>2.78</v>
      </c>
      <c r="C229" s="34">
        <f>'[1]Q2 DATA 1965-2021'!R235</f>
        <v>1.81</v>
      </c>
      <c r="D229" s="102">
        <f t="shared" si="11"/>
        <v>-0.96999999999999975</v>
      </c>
    </row>
    <row r="230" spans="1:4" x14ac:dyDescent="0.2">
      <c r="A230" s="101"/>
      <c r="B230" s="101">
        <f>'[1]Q2 DATA 1965-2021'!N236</f>
        <v>-1.29</v>
      </c>
      <c r="C230" s="34">
        <f>'[1]Q2 DATA 1965-2021'!R236</f>
        <v>0.39</v>
      </c>
      <c r="D230" s="102">
        <f t="shared" si="11"/>
        <v>1.6800000000000002</v>
      </c>
    </row>
    <row r="231" spans="1:4" x14ac:dyDescent="0.2">
      <c r="A231" s="101"/>
      <c r="B231" s="101">
        <f>'[1]Q2 DATA 1965-2021'!N237</f>
        <v>-6.02</v>
      </c>
      <c r="C231" s="34">
        <f>'[1]Q2 DATA 1965-2021'!R237</f>
        <v>4.99</v>
      </c>
      <c r="D231" s="102">
        <f t="shared" si="11"/>
        <v>11.01</v>
      </c>
    </row>
    <row r="232" spans="1:4" x14ac:dyDescent="0.2">
      <c r="A232" s="101"/>
      <c r="B232" s="101">
        <f>'[1]Q2 DATA 1965-2021'!N238</f>
        <v>-4.66</v>
      </c>
      <c r="C232" s="34">
        <f>'[1]Q2 DATA 1965-2021'!R238</f>
        <v>-1.06</v>
      </c>
      <c r="D232" s="102">
        <f t="shared" si="11"/>
        <v>3.6</v>
      </c>
    </row>
    <row r="233" spans="1:4" x14ac:dyDescent="0.2">
      <c r="A233" s="101"/>
      <c r="B233" s="101">
        <f>'[1]Q2 DATA 1965-2021'!N239</f>
        <v>1.24</v>
      </c>
      <c r="C233" s="34">
        <f>'[1]Q2 DATA 1965-2021'!R239</f>
        <v>0.23</v>
      </c>
      <c r="D233" s="102">
        <f t="shared" si="11"/>
        <v>-1.01</v>
      </c>
    </row>
    <row r="234" spans="1:4" x14ac:dyDescent="0.2">
      <c r="A234" s="101"/>
      <c r="B234" s="101">
        <f>'[1]Q2 DATA 1965-2021'!N240</f>
        <v>0.52</v>
      </c>
      <c r="C234" s="34">
        <f>'[1]Q2 DATA 1965-2021'!R240</f>
        <v>1.1499999999999999</v>
      </c>
      <c r="D234" s="102">
        <f t="shared" si="11"/>
        <v>0.62999999999999989</v>
      </c>
    </row>
    <row r="235" spans="1:4" x14ac:dyDescent="0.2">
      <c r="A235" s="101"/>
      <c r="B235" s="101">
        <f>'[1]Q2 DATA 1965-2021'!N241</f>
        <v>-5.13</v>
      </c>
      <c r="C235" s="34">
        <f>'[1]Q2 DATA 1965-2021'!R241</f>
        <v>-6.1</v>
      </c>
      <c r="D235" s="102">
        <f t="shared" si="11"/>
        <v>-0.96999999999999975</v>
      </c>
    </row>
    <row r="236" spans="1:4" x14ac:dyDescent="0.2">
      <c r="A236" s="101"/>
      <c r="B236" s="101">
        <f>'[1]Q2 DATA 1965-2021'!N242</f>
        <v>4.05</v>
      </c>
      <c r="C236" s="34">
        <f>'[1]Q2 DATA 1965-2021'!R242</f>
        <v>3.9</v>
      </c>
      <c r="D236" s="102">
        <f t="shared" si="11"/>
        <v>-0.14999999999999991</v>
      </c>
    </row>
    <row r="237" spans="1:4" x14ac:dyDescent="0.2">
      <c r="A237" s="101"/>
      <c r="B237" s="101">
        <f>'[1]Q2 DATA 1965-2021'!N243</f>
        <v>-1.62</v>
      </c>
      <c r="C237" s="34">
        <f>'[1]Q2 DATA 1965-2021'!R243</f>
        <v>-1.98</v>
      </c>
      <c r="D237" s="102">
        <f t="shared" si="11"/>
        <v>-0.35999999999999988</v>
      </c>
    </row>
    <row r="238" spans="1:4" x14ac:dyDescent="0.2">
      <c r="A238" s="101"/>
      <c r="B238" s="101">
        <f>'[1]Q2 DATA 1965-2021'!N244</f>
        <v>11.92</v>
      </c>
      <c r="C238" s="34">
        <f>'[1]Q2 DATA 1965-2021'!R244</f>
        <v>11.59</v>
      </c>
      <c r="D238" s="102">
        <f t="shared" si="11"/>
        <v>-0.33000000000000007</v>
      </c>
    </row>
    <row r="239" spans="1:4" x14ac:dyDescent="0.2">
      <c r="A239" s="101"/>
      <c r="B239" s="101">
        <f>'[1]Q2 DATA 1965-2021'!N245</f>
        <v>-2.86</v>
      </c>
      <c r="C239" s="34">
        <f>'[1]Q2 DATA 1965-2021'!R245</f>
        <v>3.33</v>
      </c>
      <c r="D239" s="102">
        <f t="shared" si="11"/>
        <v>6.1899999999999995</v>
      </c>
    </row>
    <row r="240" spans="1:4" x14ac:dyDescent="0.2">
      <c r="A240" s="101"/>
      <c r="B240" s="101">
        <f>'[1]Q2 DATA 1965-2021'!N246</f>
        <v>-0.15</v>
      </c>
      <c r="C240" s="34">
        <f>'[1]Q2 DATA 1965-2021'!R246</f>
        <v>-0.67</v>
      </c>
      <c r="D240" s="102">
        <f t="shared" si="11"/>
        <v>-0.52</v>
      </c>
    </row>
    <row r="241" spans="1:4" x14ac:dyDescent="0.2">
      <c r="A241" s="101"/>
      <c r="B241" s="101">
        <f>'[1]Q2 DATA 1965-2021'!N247</f>
        <v>-3.18</v>
      </c>
      <c r="C241" s="34">
        <f>'[1]Q2 DATA 1965-2021'!R247</f>
        <v>1.46</v>
      </c>
      <c r="D241" s="102">
        <f t="shared" si="11"/>
        <v>4.6400000000000006</v>
      </c>
    </row>
    <row r="242" spans="1:4" x14ac:dyDescent="0.2">
      <c r="A242" s="101"/>
      <c r="B242" s="101">
        <f>'[1]Q2 DATA 1965-2021'!N248</f>
        <v>2.7</v>
      </c>
      <c r="C242" s="34">
        <f>'[1]Q2 DATA 1965-2021'!R248</f>
        <v>1.77</v>
      </c>
      <c r="D242" s="102">
        <f t="shared" si="11"/>
        <v>-0.93000000000000016</v>
      </c>
    </row>
    <row r="243" spans="1:4" x14ac:dyDescent="0.2">
      <c r="A243" s="101"/>
      <c r="B243" s="101">
        <f>'[1]Q2 DATA 1965-2021'!N249</f>
        <v>11.18</v>
      </c>
      <c r="C243" s="34">
        <f>'[1]Q2 DATA 1965-2021'!R249</f>
        <v>5.46</v>
      </c>
      <c r="D243" s="102">
        <f t="shared" si="11"/>
        <v>-5.72</v>
      </c>
    </row>
    <row r="244" spans="1:4" x14ac:dyDescent="0.2">
      <c r="A244" s="101"/>
      <c r="B244" s="101">
        <f>'[1]Q2 DATA 1965-2021'!N250</f>
        <v>1.18</v>
      </c>
      <c r="C244" s="34">
        <f>'[1]Q2 DATA 1965-2021'!R250</f>
        <v>2.15</v>
      </c>
      <c r="D244" s="102">
        <f t="shared" si="11"/>
        <v>0.97</v>
      </c>
    </row>
    <row r="245" spans="1:4" x14ac:dyDescent="0.2">
      <c r="A245" s="101"/>
      <c r="B245" s="101">
        <f>'[1]Q2 DATA 1965-2021'!N251</f>
        <v>-2.3199999999999998</v>
      </c>
      <c r="C245" s="34">
        <f>'[1]Q2 DATA 1965-2021'!R251</f>
        <v>2.2000000000000002</v>
      </c>
      <c r="D245" s="102">
        <f t="shared" si="11"/>
        <v>4.5199999999999996</v>
      </c>
    </row>
    <row r="246" spans="1:4" x14ac:dyDescent="0.2">
      <c r="A246" s="101"/>
      <c r="B246" s="101">
        <f>'[1]Q2 DATA 1965-2021'!N252</f>
        <v>-1.7</v>
      </c>
      <c r="C246" s="34">
        <f>'[1]Q2 DATA 1965-2021'!R252</f>
        <v>2.29</v>
      </c>
      <c r="D246" s="102">
        <f t="shared" si="11"/>
        <v>3.99</v>
      </c>
    </row>
    <row r="247" spans="1:4" x14ac:dyDescent="0.2">
      <c r="A247" s="101"/>
      <c r="B247" s="101">
        <f>'[1]Q2 DATA 1965-2021'!N253</f>
        <v>5.61</v>
      </c>
      <c r="C247" s="34">
        <f>'[1]Q2 DATA 1965-2021'!R253</f>
        <v>4.66</v>
      </c>
      <c r="D247" s="102">
        <f t="shared" si="11"/>
        <v>-0.95000000000000018</v>
      </c>
    </row>
    <row r="248" spans="1:4" x14ac:dyDescent="0.2">
      <c r="A248" s="101"/>
      <c r="B248" s="101">
        <f>'[1]Q2 DATA 1965-2021'!N254</f>
        <v>1.07</v>
      </c>
      <c r="C248" s="34">
        <f>'[1]Q2 DATA 1965-2021'!R254</f>
        <v>2.2400000000000002</v>
      </c>
      <c r="D248" s="102">
        <f t="shared" si="11"/>
        <v>1.1700000000000002</v>
      </c>
    </row>
    <row r="249" spans="1:4" x14ac:dyDescent="0.2">
      <c r="A249" s="101"/>
      <c r="B249" s="101">
        <f>'[1]Q2 DATA 1965-2021'!N255</f>
        <v>0.71</v>
      </c>
      <c r="C249" s="34">
        <f>'[1]Q2 DATA 1965-2021'!R255</f>
        <v>-1.31</v>
      </c>
      <c r="D249" s="102">
        <f t="shared" si="11"/>
        <v>-2.02</v>
      </c>
    </row>
    <row r="250" spans="1:4" x14ac:dyDescent="0.2">
      <c r="A250" s="101"/>
      <c r="B250" s="101">
        <f>'[1]Q2 DATA 1965-2021'!N256</f>
        <v>-1.83</v>
      </c>
      <c r="C250" s="34">
        <f>'[1]Q2 DATA 1965-2021'!R256</f>
        <v>0.6</v>
      </c>
      <c r="D250" s="102">
        <f t="shared" si="11"/>
        <v>2.4300000000000002</v>
      </c>
    </row>
    <row r="251" spans="1:4" x14ac:dyDescent="0.2">
      <c r="A251" s="101"/>
      <c r="B251" s="101">
        <f>'[1]Q2 DATA 1965-2021'!N257</f>
        <v>-4.57</v>
      </c>
      <c r="C251" s="34">
        <f>'[1]Q2 DATA 1965-2021'!R257</f>
        <v>-4.17</v>
      </c>
      <c r="D251" s="102">
        <f t="shared" si="11"/>
        <v>0.40000000000000036</v>
      </c>
    </row>
    <row r="252" spans="1:4" x14ac:dyDescent="0.2">
      <c r="A252" s="101"/>
      <c r="B252" s="101">
        <f>'[1]Q2 DATA 1965-2021'!N258</f>
        <v>3.95</v>
      </c>
      <c r="C252" s="34">
        <f>'[1]Q2 DATA 1965-2021'!R258</f>
        <v>5.7</v>
      </c>
      <c r="D252" s="102">
        <f t="shared" si="11"/>
        <v>1.75</v>
      </c>
    </row>
    <row r="253" spans="1:4" x14ac:dyDescent="0.2">
      <c r="A253" s="101"/>
      <c r="B253" s="101">
        <f>'[1]Q2 DATA 1965-2021'!N259</f>
        <v>9.3699999999999992</v>
      </c>
      <c r="C253" s="34">
        <f>'[1]Q2 DATA 1965-2021'!R259</f>
        <v>5.04</v>
      </c>
      <c r="D253" s="102">
        <f t="shared" si="11"/>
        <v>-4.3299999999999992</v>
      </c>
    </row>
    <row r="254" spans="1:4" x14ac:dyDescent="0.2">
      <c r="A254" s="101"/>
      <c r="B254" s="101">
        <f>'[1]Q2 DATA 1965-2021'!N260</f>
        <v>6.07</v>
      </c>
      <c r="C254" s="34">
        <f>'[1]Q2 DATA 1965-2021'!R260</f>
        <v>4.41</v>
      </c>
      <c r="D254" s="102">
        <f t="shared" si="11"/>
        <v>-1.6600000000000001</v>
      </c>
    </row>
    <row r="255" spans="1:4" x14ac:dyDescent="0.2">
      <c r="A255" s="101"/>
      <c r="B255" s="101">
        <f>'[1]Q2 DATA 1965-2021'!N261</f>
        <v>0.85</v>
      </c>
      <c r="C255" s="34">
        <f>'[1]Q2 DATA 1965-2021'!R261</f>
        <v>1.9</v>
      </c>
      <c r="D255" s="102">
        <f t="shared" si="11"/>
        <v>1.0499999999999998</v>
      </c>
    </row>
    <row r="256" spans="1:4" x14ac:dyDescent="0.2">
      <c r="A256" s="101"/>
      <c r="B256" s="101">
        <f>'[1]Q2 DATA 1965-2021'!N262</f>
        <v>7.51</v>
      </c>
      <c r="C256" s="34">
        <f>'[1]Q2 DATA 1965-2021'!R262</f>
        <v>7.08</v>
      </c>
      <c r="D256" s="102">
        <f t="shared" si="11"/>
        <v>-0.42999999999999972</v>
      </c>
    </row>
    <row r="257" spans="1:4" x14ac:dyDescent="0.2">
      <c r="A257" s="101"/>
      <c r="B257" s="101">
        <f>'[1]Q2 DATA 1965-2021'!N263</f>
        <v>5.65</v>
      </c>
      <c r="C257" s="34">
        <f>'[1]Q2 DATA 1965-2021'!R263</f>
        <v>4.8099999999999996</v>
      </c>
      <c r="D257" s="102">
        <f t="shared" si="11"/>
        <v>-0.84000000000000075</v>
      </c>
    </row>
    <row r="258" spans="1:4" x14ac:dyDescent="0.2">
      <c r="A258" s="101"/>
      <c r="B258" s="101">
        <f>'[1]Q2 DATA 1965-2021'!N264</f>
        <v>0.93</v>
      </c>
      <c r="C258" s="34">
        <f>'[1]Q2 DATA 1965-2021'!R264</f>
        <v>-2.79</v>
      </c>
      <c r="D258" s="102">
        <f t="shared" si="11"/>
        <v>-3.72</v>
      </c>
    </row>
    <row r="259" spans="1:4" x14ac:dyDescent="0.2">
      <c r="A259" s="101"/>
      <c r="B259" s="101">
        <f>'[1]Q2 DATA 1965-2021'!N265</f>
        <v>5.3</v>
      </c>
      <c r="C259" s="34">
        <f>'[1]Q2 DATA 1965-2021'!R265</f>
        <v>5.0199999999999996</v>
      </c>
      <c r="D259" s="102">
        <f t="shared" ref="D259:D322" si="12">C259-B259</f>
        <v>-0.28000000000000025</v>
      </c>
    </row>
    <row r="260" spans="1:4" x14ac:dyDescent="0.2">
      <c r="A260" s="101"/>
      <c r="B260" s="101">
        <f>'[1]Q2 DATA 1965-2021'!N266</f>
        <v>1.85</v>
      </c>
      <c r="C260" s="34">
        <f>'[1]Q2 DATA 1965-2021'!R266</f>
        <v>2.62</v>
      </c>
      <c r="D260" s="102">
        <f t="shared" si="12"/>
        <v>0.77</v>
      </c>
    </row>
    <row r="261" spans="1:4" x14ac:dyDescent="0.2">
      <c r="A261" s="101"/>
      <c r="B261" s="101">
        <f>'[1]Q2 DATA 1965-2021'!N267</f>
        <v>-7.89</v>
      </c>
      <c r="C261" s="34">
        <f>'[1]Q2 DATA 1965-2021'!R267</f>
        <v>-3.46</v>
      </c>
      <c r="D261" s="102">
        <f t="shared" si="12"/>
        <v>4.43</v>
      </c>
    </row>
    <row r="262" spans="1:4" x14ac:dyDescent="0.2">
      <c r="A262" s="101"/>
      <c r="B262" s="101">
        <f>'[1]Q2 DATA 1965-2021'!N268</f>
        <v>4.08</v>
      </c>
      <c r="C262" s="34">
        <f>'[1]Q2 DATA 1965-2021'!R268</f>
        <v>9.94</v>
      </c>
      <c r="D262" s="102">
        <f t="shared" si="12"/>
        <v>5.8599999999999994</v>
      </c>
    </row>
    <row r="263" spans="1:4" x14ac:dyDescent="0.2">
      <c r="A263" s="101"/>
      <c r="B263" s="101">
        <f>'[1]Q2 DATA 1965-2021'!N269</f>
        <v>-9.91</v>
      </c>
      <c r="C263" s="34">
        <f>'[1]Q2 DATA 1965-2021'!R269</f>
        <v>-6.19</v>
      </c>
      <c r="D263" s="102">
        <f t="shared" si="12"/>
        <v>3.7199999999999998</v>
      </c>
    </row>
    <row r="264" spans="1:4" x14ac:dyDescent="0.2">
      <c r="A264" s="101"/>
      <c r="B264" s="101">
        <f>'[1]Q2 DATA 1965-2021'!N270</f>
        <v>5.12</v>
      </c>
      <c r="C264" s="34">
        <f>'[1]Q2 DATA 1965-2021'!R270</f>
        <v>5.23</v>
      </c>
      <c r="D264" s="102">
        <f t="shared" si="12"/>
        <v>0.11000000000000032</v>
      </c>
    </row>
    <row r="265" spans="1:4" x14ac:dyDescent="0.2">
      <c r="A265" s="101"/>
      <c r="B265" s="101">
        <f>'[1]Q2 DATA 1965-2021'!N271</f>
        <v>1.98</v>
      </c>
      <c r="C265" s="34">
        <f>'[1]Q2 DATA 1965-2021'!R271</f>
        <v>1.41</v>
      </c>
      <c r="D265" s="102">
        <f t="shared" si="12"/>
        <v>-0.57000000000000006</v>
      </c>
    </row>
    <row r="266" spans="1:4" x14ac:dyDescent="0.2">
      <c r="A266" s="101"/>
      <c r="B266" s="101">
        <f>'[1]Q2 DATA 1965-2021'!N272</f>
        <v>-2.35</v>
      </c>
      <c r="C266" s="34">
        <f>'[1]Q2 DATA 1965-2021'!R272</f>
        <v>-2.75</v>
      </c>
      <c r="D266" s="102">
        <f t="shared" si="12"/>
        <v>-0.39999999999999991</v>
      </c>
    </row>
    <row r="267" spans="1:4" x14ac:dyDescent="0.2">
      <c r="A267" s="101"/>
      <c r="B267" s="101">
        <f>'[1]Q2 DATA 1965-2021'!N273</f>
        <v>13.51</v>
      </c>
      <c r="C267" s="34">
        <f>'[1]Q2 DATA 1965-2021'!R273</f>
        <v>11.67</v>
      </c>
      <c r="D267" s="102">
        <f t="shared" si="12"/>
        <v>-1.8399999999999999</v>
      </c>
    </row>
    <row r="268" spans="1:4" x14ac:dyDescent="0.2">
      <c r="A268" s="101"/>
      <c r="B268" s="101">
        <f>'[1]Q2 DATA 1965-2021'!N274</f>
        <v>8.2899999999999991</v>
      </c>
      <c r="C268" s="34">
        <f>'[1]Q2 DATA 1965-2021'!R274</f>
        <v>0.25</v>
      </c>
      <c r="D268" s="102">
        <f t="shared" si="12"/>
        <v>-8.0399999999999991</v>
      </c>
    </row>
    <row r="269" spans="1:4" x14ac:dyDescent="0.2">
      <c r="A269" s="101"/>
      <c r="B269" s="101">
        <f>'[1]Q2 DATA 1965-2021'!N275</f>
        <v>1.46</v>
      </c>
      <c r="C269" s="34">
        <f>'[1]Q2 DATA 1965-2021'!R275</f>
        <v>3.7</v>
      </c>
      <c r="D269" s="102">
        <f t="shared" si="12"/>
        <v>2.2400000000000002</v>
      </c>
    </row>
    <row r="270" spans="1:4" x14ac:dyDescent="0.2">
      <c r="A270" s="101"/>
      <c r="B270" s="101">
        <f>'[1]Q2 DATA 1965-2021'!N276</f>
        <v>-1.82</v>
      </c>
      <c r="C270" s="34">
        <f>'[1]Q2 DATA 1965-2021'!R276</f>
        <v>-0.98</v>
      </c>
      <c r="D270" s="102">
        <f t="shared" si="12"/>
        <v>0.84000000000000008</v>
      </c>
    </row>
    <row r="271" spans="1:4" x14ac:dyDescent="0.2">
      <c r="A271" s="101"/>
      <c r="B271" s="101">
        <f>'[1]Q2 DATA 1965-2021'!N277</f>
        <v>1.56</v>
      </c>
      <c r="C271" s="34">
        <f>'[1]Q2 DATA 1965-2021'!R277</f>
        <v>0.61</v>
      </c>
      <c r="D271" s="102">
        <f t="shared" si="12"/>
        <v>-0.95000000000000007</v>
      </c>
    </row>
    <row r="272" spans="1:4" x14ac:dyDescent="0.2">
      <c r="A272" s="101"/>
      <c r="B272" s="101">
        <f>'[1]Q2 DATA 1965-2021'!N278</f>
        <v>4.22</v>
      </c>
      <c r="C272" s="34">
        <f>'[1]Q2 DATA 1965-2021'!R278</f>
        <v>4.83</v>
      </c>
      <c r="D272" s="102">
        <f t="shared" si="12"/>
        <v>0.61000000000000032</v>
      </c>
    </row>
    <row r="273" spans="1:4" x14ac:dyDescent="0.2">
      <c r="A273" s="101"/>
      <c r="B273" s="101">
        <f>'[1]Q2 DATA 1965-2021'!N279</f>
        <v>5.05</v>
      </c>
      <c r="C273" s="34">
        <f>'[1]Q2 DATA 1965-2021'!R279</f>
        <v>3.9</v>
      </c>
      <c r="D273" s="102">
        <f t="shared" si="12"/>
        <v>-1.1499999999999999</v>
      </c>
    </row>
    <row r="274" spans="1:4" x14ac:dyDescent="0.2">
      <c r="A274" s="101"/>
      <c r="B274" s="101">
        <f>'[1]Q2 DATA 1965-2021'!N280</f>
        <v>4.5599999999999996</v>
      </c>
      <c r="C274" s="34">
        <f>'[1]Q2 DATA 1965-2021'!R280</f>
        <v>2.2999999999999998</v>
      </c>
      <c r="D274" s="102">
        <f t="shared" si="12"/>
        <v>-2.2599999999999998</v>
      </c>
    </row>
    <row r="275" spans="1:4" x14ac:dyDescent="0.2">
      <c r="A275" s="101"/>
      <c r="B275" s="101">
        <f>'[1]Q2 DATA 1965-2021'!N281</f>
        <v>-2.2999999999999998</v>
      </c>
      <c r="C275" s="34">
        <f>'[1]Q2 DATA 1965-2021'!R281</f>
        <v>-2.11</v>
      </c>
      <c r="D275" s="102">
        <f t="shared" si="12"/>
        <v>0.18999999999999995</v>
      </c>
    </row>
    <row r="276" spans="1:4" x14ac:dyDescent="0.2">
      <c r="A276" s="101"/>
      <c r="B276" s="101">
        <f>'[1]Q2 DATA 1965-2021'!N282</f>
        <v>-23.78</v>
      </c>
      <c r="C276" s="34">
        <f>'[1]Q2 DATA 1965-2021'!R282</f>
        <v>-21.01</v>
      </c>
      <c r="D276" s="102">
        <f t="shared" si="12"/>
        <v>2.7699999999999996</v>
      </c>
    </row>
    <row r="277" spans="1:4" x14ac:dyDescent="0.2">
      <c r="A277" s="101"/>
      <c r="B277" s="101">
        <f>'[1]Q2 DATA 1965-2021'!N283</f>
        <v>-8.91</v>
      </c>
      <c r="C277" s="34">
        <f>'[1]Q2 DATA 1965-2021'!R283</f>
        <v>-6.05</v>
      </c>
      <c r="D277" s="102">
        <f t="shared" si="12"/>
        <v>2.8600000000000003</v>
      </c>
    </row>
    <row r="278" spans="1:4" x14ac:dyDescent="0.2">
      <c r="A278" s="101"/>
      <c r="B278" s="101">
        <f>'[1]Q2 DATA 1965-2021'!N284</f>
        <v>9.11</v>
      </c>
      <c r="C278" s="34">
        <f>'[1]Q2 DATA 1965-2021'!R284</f>
        <v>5.79</v>
      </c>
      <c r="D278" s="102">
        <f t="shared" si="12"/>
        <v>-3.3199999999999994</v>
      </c>
    </row>
    <row r="279" spans="1:4" x14ac:dyDescent="0.2">
      <c r="A279" s="101"/>
      <c r="B279" s="101">
        <f>'[1]Q2 DATA 1965-2021'!N285</f>
        <v>2.0099999999999998</v>
      </c>
      <c r="C279" s="34">
        <f>'[1]Q2 DATA 1965-2021'!R285</f>
        <v>7.87</v>
      </c>
      <c r="D279" s="102">
        <f t="shared" si="12"/>
        <v>5.86</v>
      </c>
    </row>
    <row r="280" spans="1:4" x14ac:dyDescent="0.2">
      <c r="A280" s="101"/>
      <c r="B280" s="101">
        <f>'[1]Q2 DATA 1965-2021'!N286</f>
        <v>5.57</v>
      </c>
      <c r="C280" s="34">
        <f>'[1]Q2 DATA 1965-2021'!R286</f>
        <v>3.96</v>
      </c>
      <c r="D280" s="102">
        <f t="shared" si="12"/>
        <v>-1.6100000000000003</v>
      </c>
    </row>
    <row r="281" spans="1:4" x14ac:dyDescent="0.2">
      <c r="A281" s="101"/>
      <c r="B281" s="101">
        <f>'[1]Q2 DATA 1965-2021'!N287</f>
        <v>-3.02</v>
      </c>
      <c r="C281" s="34">
        <f>'[1]Q2 DATA 1965-2021'!R287</f>
        <v>0.52</v>
      </c>
      <c r="D281" s="102">
        <f t="shared" si="12"/>
        <v>3.54</v>
      </c>
    </row>
    <row r="282" spans="1:4" x14ac:dyDescent="0.2">
      <c r="A282" s="101"/>
      <c r="B282" s="101">
        <f>'[1]Q2 DATA 1965-2021'!N288</f>
        <v>-0.48</v>
      </c>
      <c r="C282" s="34">
        <f>'[1]Q2 DATA 1965-2021'!R288</f>
        <v>2.12</v>
      </c>
      <c r="D282" s="102">
        <f t="shared" si="12"/>
        <v>2.6</v>
      </c>
    </row>
    <row r="283" spans="1:4" x14ac:dyDescent="0.2">
      <c r="A283" s="101"/>
      <c r="B283" s="101">
        <f>'[1]Q2 DATA 1965-2021'!N289</f>
        <v>-0.43</v>
      </c>
      <c r="C283" s="34">
        <f>'[1]Q2 DATA 1965-2021'!R289</f>
        <v>1.7</v>
      </c>
      <c r="D283" s="102">
        <f t="shared" si="12"/>
        <v>2.13</v>
      </c>
    </row>
    <row r="284" spans="1:4" x14ac:dyDescent="0.2">
      <c r="A284" s="101"/>
      <c r="B284" s="101">
        <f>'[1]Q2 DATA 1965-2021'!N290</f>
        <v>4.99</v>
      </c>
      <c r="C284" s="34">
        <f>'[1]Q2 DATA 1965-2021'!R290</f>
        <v>4.28</v>
      </c>
      <c r="D284" s="102">
        <f t="shared" si="12"/>
        <v>-0.71</v>
      </c>
    </row>
    <row r="285" spans="1:4" x14ac:dyDescent="0.2">
      <c r="A285" s="101"/>
      <c r="B285" s="101">
        <f>'[1]Q2 DATA 1965-2021'!N291</f>
        <v>-1.61</v>
      </c>
      <c r="C285" s="34">
        <f>'[1]Q2 DATA 1965-2021'!R291</f>
        <v>0.53</v>
      </c>
      <c r="D285" s="102">
        <f t="shared" si="12"/>
        <v>2.14</v>
      </c>
    </row>
    <row r="286" spans="1:4" x14ac:dyDescent="0.2">
      <c r="A286" s="101"/>
      <c r="B286" s="101">
        <f>'[1]Q2 DATA 1965-2021'!N292</f>
        <v>-3.17</v>
      </c>
      <c r="C286" s="34">
        <f>'[1]Q2 DATA 1965-2021'!R292</f>
        <v>-1.87</v>
      </c>
      <c r="D286" s="102">
        <f t="shared" si="12"/>
        <v>1.2999999999999998</v>
      </c>
    </row>
    <row r="287" spans="1:4" x14ac:dyDescent="0.2">
      <c r="A287" s="101"/>
      <c r="B287" s="101">
        <f>'[1]Q2 DATA 1965-2021'!N293</f>
        <v>5.15</v>
      </c>
      <c r="C287" s="34">
        <f>'[1]Q2 DATA 1965-2021'!R293</f>
        <v>3.84</v>
      </c>
      <c r="D287" s="102">
        <f t="shared" si="12"/>
        <v>-1.3100000000000005</v>
      </c>
    </row>
    <row r="288" spans="1:4" x14ac:dyDescent="0.2">
      <c r="A288" s="101"/>
      <c r="B288" s="101">
        <f>'[1]Q2 DATA 1965-2021'!N294</f>
        <v>0.9</v>
      </c>
      <c r="C288" s="34">
        <f>'[1]Q2 DATA 1965-2021'!R294</f>
        <v>3.16</v>
      </c>
      <c r="D288" s="102">
        <f t="shared" si="12"/>
        <v>2.2600000000000002</v>
      </c>
    </row>
    <row r="289" spans="1:4" x14ac:dyDescent="0.2">
      <c r="A289" s="101"/>
      <c r="B289" s="101">
        <f>'[1]Q2 DATA 1965-2021'!N295</f>
        <v>-2.08</v>
      </c>
      <c r="C289" s="34">
        <f>'[1]Q2 DATA 1965-2021'!R295</f>
        <v>-0.54</v>
      </c>
      <c r="D289" s="102">
        <f t="shared" si="12"/>
        <v>1.54</v>
      </c>
    </row>
    <row r="290" spans="1:4" x14ac:dyDescent="0.2">
      <c r="A290" s="101"/>
      <c r="B290" s="101">
        <f>'[1]Q2 DATA 1965-2021'!N296</f>
        <v>2.92</v>
      </c>
      <c r="C290" s="34">
        <f>'[1]Q2 DATA 1965-2021'!R296</f>
        <v>0.74</v>
      </c>
      <c r="D290" s="102">
        <f t="shared" si="12"/>
        <v>-2.1799999999999997</v>
      </c>
    </row>
    <row r="291" spans="1:4" x14ac:dyDescent="0.2">
      <c r="A291" s="101"/>
      <c r="B291" s="101">
        <f>'[1]Q2 DATA 1965-2021'!N297</f>
        <v>6.93</v>
      </c>
      <c r="C291" s="34">
        <f>'[1]Q2 DATA 1965-2021'!R297</f>
        <v>7.77</v>
      </c>
      <c r="D291" s="102">
        <f t="shared" si="12"/>
        <v>0.83999999999999986</v>
      </c>
    </row>
    <row r="292" spans="1:4" x14ac:dyDescent="0.2">
      <c r="A292" s="101"/>
      <c r="B292" s="101">
        <f>'[1]Q2 DATA 1965-2021'!N298</f>
        <v>-2.34</v>
      </c>
      <c r="C292" s="34">
        <f>'[1]Q2 DATA 1965-2021'!R298</f>
        <v>-1.08</v>
      </c>
      <c r="D292" s="102">
        <f t="shared" si="12"/>
        <v>1.2599999999999998</v>
      </c>
    </row>
    <row r="293" spans="1:4" x14ac:dyDescent="0.2">
      <c r="A293" s="101"/>
      <c r="B293" s="101">
        <f>'[1]Q2 DATA 1965-2021'!N299</f>
        <v>2.44</v>
      </c>
      <c r="C293" s="34">
        <f>'[1]Q2 DATA 1965-2021'!R299</f>
        <v>1.98</v>
      </c>
      <c r="D293" s="102">
        <f t="shared" si="12"/>
        <v>-0.45999999999999996</v>
      </c>
    </row>
    <row r="294" spans="1:4" x14ac:dyDescent="0.2">
      <c r="A294" s="101"/>
      <c r="B294" s="101">
        <f>'[1]Q2 DATA 1965-2021'!N300</f>
        <v>6.04</v>
      </c>
      <c r="C294" s="34">
        <f>'[1]Q2 DATA 1965-2021'!R300</f>
        <v>4.09</v>
      </c>
      <c r="D294" s="102">
        <f t="shared" si="12"/>
        <v>-1.9500000000000002</v>
      </c>
    </row>
    <row r="295" spans="1:4" x14ac:dyDescent="0.2">
      <c r="A295" s="101"/>
      <c r="B295" s="101">
        <f>'[1]Q2 DATA 1965-2021'!N301</f>
        <v>4.71</v>
      </c>
      <c r="C295" s="34">
        <f>'[1]Q2 DATA 1965-2021'!R301</f>
        <v>3.98</v>
      </c>
      <c r="D295" s="102">
        <f t="shared" si="12"/>
        <v>-0.73</v>
      </c>
    </row>
    <row r="296" spans="1:4" x14ac:dyDescent="0.2">
      <c r="A296" s="101"/>
      <c r="B296" s="101">
        <f>'[1]Q2 DATA 1965-2021'!N302</f>
        <v>-1.08</v>
      </c>
      <c r="C296" s="34">
        <f>'[1]Q2 DATA 1965-2021'!R302</f>
        <v>1.26</v>
      </c>
      <c r="D296" s="102">
        <f t="shared" si="12"/>
        <v>2.34</v>
      </c>
    </row>
    <row r="297" spans="1:4" x14ac:dyDescent="0.2">
      <c r="A297" s="101"/>
      <c r="B297" s="101">
        <f>'[1]Q2 DATA 1965-2021'!N303</f>
        <v>10.02</v>
      </c>
      <c r="C297" s="34">
        <f>'[1]Q2 DATA 1965-2021'!R303</f>
        <v>6</v>
      </c>
      <c r="D297" s="102">
        <f t="shared" si="12"/>
        <v>-4.0199999999999996</v>
      </c>
    </row>
    <row r="298" spans="1:4" x14ac:dyDescent="0.2">
      <c r="A298" s="101"/>
      <c r="B298" s="101">
        <f>'[1]Q2 DATA 1965-2021'!N304</f>
        <v>0.9</v>
      </c>
      <c r="C298" s="34">
        <f>'[1]Q2 DATA 1965-2021'!R304</f>
        <v>2.5099999999999998</v>
      </c>
      <c r="D298" s="102">
        <f t="shared" si="12"/>
        <v>1.6099999999999999</v>
      </c>
    </row>
    <row r="299" spans="1:4" x14ac:dyDescent="0.2">
      <c r="A299" s="101"/>
      <c r="B299" s="101">
        <f>'[1]Q2 DATA 1965-2021'!N305</f>
        <v>1.05</v>
      </c>
      <c r="C299" s="34">
        <f>'[1]Q2 DATA 1965-2021'!R305</f>
        <v>-0.39</v>
      </c>
      <c r="D299" s="102">
        <f t="shared" si="12"/>
        <v>-1.44</v>
      </c>
    </row>
    <row r="300" spans="1:4" x14ac:dyDescent="0.2">
      <c r="A300" s="101"/>
      <c r="B300" s="101">
        <f>'[1]Q2 DATA 1965-2021'!N306</f>
        <v>-1.07</v>
      </c>
      <c r="C300" s="34">
        <f>'[1]Q2 DATA 1965-2021'!R306</f>
        <v>-2.11</v>
      </c>
      <c r="D300" s="102">
        <f t="shared" si="12"/>
        <v>-1.0399999999999998</v>
      </c>
    </row>
    <row r="301" spans="1:4" x14ac:dyDescent="0.2">
      <c r="A301" s="101"/>
      <c r="B301" s="101">
        <f>'[1]Q2 DATA 1965-2021'!N307</f>
        <v>1.78</v>
      </c>
      <c r="C301" s="34">
        <f>'[1]Q2 DATA 1965-2021'!R307</f>
        <v>0.97</v>
      </c>
      <c r="D301" s="102">
        <f t="shared" si="12"/>
        <v>-0.81</v>
      </c>
    </row>
    <row r="302" spans="1:4" x14ac:dyDescent="0.2">
      <c r="A302" s="101"/>
      <c r="B302" s="101">
        <f>'[1]Q2 DATA 1965-2021'!N308</f>
        <v>0.93</v>
      </c>
      <c r="C302" s="34">
        <f>'[1]Q2 DATA 1965-2021'!R308</f>
        <v>0.96</v>
      </c>
      <c r="D302" s="102">
        <f t="shared" si="12"/>
        <v>2.9999999999999916E-2</v>
      </c>
    </row>
    <row r="303" spans="1:4" x14ac:dyDescent="0.2">
      <c r="A303" s="101"/>
      <c r="B303" s="101">
        <f>'[1]Q2 DATA 1965-2021'!N309</f>
        <v>-7.9</v>
      </c>
      <c r="C303" s="34">
        <f>'[1]Q2 DATA 1965-2021'!R309</f>
        <v>-6.87</v>
      </c>
      <c r="D303" s="102">
        <f t="shared" si="12"/>
        <v>1.0300000000000002</v>
      </c>
    </row>
    <row r="304" spans="1:4" x14ac:dyDescent="0.2">
      <c r="A304" s="101"/>
      <c r="B304" s="101">
        <f>'[1]Q2 DATA 1965-2021'!N310</f>
        <v>0.65</v>
      </c>
      <c r="C304" s="34">
        <f>'[1]Q2 DATA 1965-2021'!R310</f>
        <v>2.4</v>
      </c>
      <c r="D304" s="102">
        <f t="shared" si="12"/>
        <v>1.75</v>
      </c>
    </row>
    <row r="305" spans="1:4" x14ac:dyDescent="0.2">
      <c r="A305" s="101"/>
      <c r="B305" s="101">
        <f>'[1]Q2 DATA 1965-2021'!N311</f>
        <v>4.01</v>
      </c>
      <c r="C305" s="34">
        <f>'[1]Q2 DATA 1965-2021'!R311</f>
        <v>0.82</v>
      </c>
      <c r="D305" s="102">
        <f t="shared" si="12"/>
        <v>-3.19</v>
      </c>
    </row>
    <row r="306" spans="1:4" x14ac:dyDescent="0.2">
      <c r="A306" s="101"/>
      <c r="B306" s="101">
        <f>'[1]Q2 DATA 1965-2021'!N312</f>
        <v>-0.61</v>
      </c>
      <c r="C306" s="34">
        <f>'[1]Q2 DATA 1965-2021'!R312</f>
        <v>-4.66</v>
      </c>
      <c r="D306" s="102">
        <f t="shared" si="12"/>
        <v>-4.05</v>
      </c>
    </row>
    <row r="307" spans="1:4" x14ac:dyDescent="0.2">
      <c r="A307" s="101"/>
      <c r="B307" s="101">
        <f>'[1]Q2 DATA 1965-2021'!N313</f>
        <v>11.2</v>
      </c>
      <c r="C307" s="34">
        <f>'[1]Q2 DATA 1965-2021'!R313</f>
        <v>7.45</v>
      </c>
      <c r="D307" s="102">
        <f t="shared" si="12"/>
        <v>-3.7499999999999991</v>
      </c>
    </row>
    <row r="308" spans="1:4" x14ac:dyDescent="0.2">
      <c r="A308" s="101"/>
      <c r="B308" s="101">
        <f>'[1]Q2 DATA 1965-2021'!N314</f>
        <v>2.63</v>
      </c>
      <c r="C308" s="34">
        <f>'[1]Q2 DATA 1965-2021'!R314</f>
        <v>-0.31</v>
      </c>
      <c r="D308" s="102">
        <f t="shared" si="12"/>
        <v>-2.94</v>
      </c>
    </row>
    <row r="309" spans="1:4" x14ac:dyDescent="0.2">
      <c r="A309" s="101"/>
      <c r="B309" s="101">
        <f>'[1]Q2 DATA 1965-2021'!N315</f>
        <v>-1.51</v>
      </c>
      <c r="C309" s="34">
        <f>'[1]Q2 DATA 1965-2021'!R315</f>
        <v>-2.59</v>
      </c>
      <c r="D309" s="102">
        <f t="shared" si="12"/>
        <v>-1.0799999999999998</v>
      </c>
    </row>
    <row r="310" spans="1:4" x14ac:dyDescent="0.2">
      <c r="A310" s="101"/>
      <c r="B310" s="101">
        <f>'[1]Q2 DATA 1965-2021'!N316</f>
        <v>-9.5</v>
      </c>
      <c r="C310" s="34">
        <f>'[1]Q2 DATA 1965-2021'!R316</f>
        <v>-10.58</v>
      </c>
      <c r="D310" s="102">
        <f t="shared" si="12"/>
        <v>-1.08</v>
      </c>
    </row>
    <row r="311" spans="1:4" x14ac:dyDescent="0.2">
      <c r="A311" s="101"/>
      <c r="B311" s="101">
        <f>'[1]Q2 DATA 1965-2021'!N317</f>
        <v>-5.79</v>
      </c>
      <c r="C311" s="34">
        <f>'[1]Q2 DATA 1965-2021'!R317</f>
        <v>-7.58</v>
      </c>
      <c r="D311" s="102">
        <f t="shared" si="12"/>
        <v>-1.79</v>
      </c>
    </row>
    <row r="312" spans="1:4" x14ac:dyDescent="0.2">
      <c r="A312" s="101"/>
      <c r="B312" s="101">
        <f>'[1]Q2 DATA 1965-2021'!N318</f>
        <v>0.56000000000000005</v>
      </c>
      <c r="C312" s="34">
        <f>'[1]Q2 DATA 1965-2021'!R318</f>
        <v>-1.1200000000000001</v>
      </c>
      <c r="D312" s="102">
        <f t="shared" si="12"/>
        <v>-1.6800000000000002</v>
      </c>
    </row>
    <row r="313" spans="1:4" x14ac:dyDescent="0.2">
      <c r="A313" s="101"/>
      <c r="B313" s="101">
        <f>'[1]Q2 DATA 1965-2021'!N319</f>
        <v>7.1</v>
      </c>
      <c r="C313" s="34">
        <f>'[1]Q2 DATA 1965-2021'!R319</f>
        <v>4.7699999999999996</v>
      </c>
      <c r="D313" s="102">
        <f t="shared" si="12"/>
        <v>-2.33</v>
      </c>
    </row>
    <row r="314" spans="1:4" x14ac:dyDescent="0.2">
      <c r="A314" s="101"/>
      <c r="B314" s="101">
        <f>'[1]Q2 DATA 1965-2021'!N320</f>
        <v>3.58</v>
      </c>
      <c r="C314" s="34">
        <f>'[1]Q2 DATA 1965-2021'!R320</f>
        <v>1.75</v>
      </c>
      <c r="D314" s="102">
        <f t="shared" si="12"/>
        <v>-1.83</v>
      </c>
    </row>
    <row r="315" spans="1:4" x14ac:dyDescent="0.2">
      <c r="A315" s="101"/>
      <c r="B315" s="101">
        <f>'[1]Q2 DATA 1965-2021'!N321</f>
        <v>6</v>
      </c>
      <c r="C315" s="34">
        <f>'[1]Q2 DATA 1965-2021'!R321</f>
        <v>4.9400000000000004</v>
      </c>
      <c r="D315" s="102">
        <f t="shared" si="12"/>
        <v>-1.0599999999999996</v>
      </c>
    </row>
    <row r="316" spans="1:4" x14ac:dyDescent="0.2">
      <c r="A316" s="101"/>
      <c r="B316" s="101">
        <f>'[1]Q2 DATA 1965-2021'!N322</f>
        <v>8.5299999999999994</v>
      </c>
      <c r="C316" s="34">
        <f>'[1]Q2 DATA 1965-2021'!R322</f>
        <v>8.18</v>
      </c>
      <c r="D316" s="102">
        <f t="shared" si="12"/>
        <v>-0.34999999999999964</v>
      </c>
    </row>
    <row r="317" spans="1:4" x14ac:dyDescent="0.2">
      <c r="A317" s="101"/>
      <c r="B317" s="101">
        <f>'[1]Q2 DATA 1965-2021'!N323</f>
        <v>4.97</v>
      </c>
      <c r="C317" s="34">
        <f>'[1]Q2 DATA 1965-2021'!R323</f>
        <v>2.75</v>
      </c>
      <c r="D317" s="102">
        <f t="shared" si="12"/>
        <v>-2.2199999999999998</v>
      </c>
    </row>
    <row r="318" spans="1:4" x14ac:dyDescent="0.2">
      <c r="A318" s="101"/>
      <c r="B318" s="101">
        <f>'[1]Q2 DATA 1965-2021'!N324</f>
        <v>-0.28000000000000003</v>
      </c>
      <c r="C318" s="34">
        <f>'[1]Q2 DATA 1965-2021'!R324</f>
        <v>0.11</v>
      </c>
      <c r="D318" s="102">
        <f t="shared" si="12"/>
        <v>0.39</v>
      </c>
    </row>
    <row r="319" spans="1:4" x14ac:dyDescent="0.2">
      <c r="A319" s="101"/>
      <c r="B319" s="101">
        <f>'[1]Q2 DATA 1965-2021'!N325</f>
        <v>4.2699999999999996</v>
      </c>
      <c r="C319" s="34">
        <f>'[1]Q2 DATA 1965-2021'!R325</f>
        <v>5.53</v>
      </c>
      <c r="D319" s="102">
        <f t="shared" si="12"/>
        <v>1.2600000000000007</v>
      </c>
    </row>
    <row r="320" spans="1:4" x14ac:dyDescent="0.2">
      <c r="A320" s="101"/>
      <c r="B320" s="101">
        <f>'[1]Q2 DATA 1965-2021'!N326</f>
        <v>-4.5999999999999996</v>
      </c>
      <c r="C320" s="34">
        <f>'[1]Q2 DATA 1965-2021'!R326</f>
        <v>-4.04</v>
      </c>
      <c r="D320" s="102">
        <f t="shared" si="12"/>
        <v>0.55999999999999961</v>
      </c>
    </row>
    <row r="321" spans="1:4" x14ac:dyDescent="0.2">
      <c r="A321" s="101"/>
      <c r="B321" s="101">
        <f>'[1]Q2 DATA 1965-2021'!N327</f>
        <v>6.22</v>
      </c>
      <c r="C321" s="34">
        <f>'[1]Q2 DATA 1965-2021'!R327</f>
        <v>3.64</v>
      </c>
      <c r="D321" s="102">
        <f t="shared" si="12"/>
        <v>-2.5799999999999996</v>
      </c>
    </row>
    <row r="322" spans="1:4" x14ac:dyDescent="0.2">
      <c r="A322" s="101"/>
      <c r="B322" s="101">
        <f>'[1]Q2 DATA 1965-2021'!N328</f>
        <v>4.07</v>
      </c>
      <c r="C322" s="34">
        <f>'[1]Q2 DATA 1965-2021'!R328</f>
        <v>3.12</v>
      </c>
      <c r="D322" s="102">
        <f t="shared" si="12"/>
        <v>-0.95000000000000018</v>
      </c>
    </row>
    <row r="323" spans="1:4" x14ac:dyDescent="0.2">
      <c r="A323" s="101"/>
      <c r="B323" s="101">
        <f>'[1]Q2 DATA 1965-2021'!N329</f>
        <v>-1.64</v>
      </c>
      <c r="C323" s="34">
        <f>'[1]Q2 DATA 1965-2021'!R329</f>
        <v>-2.68</v>
      </c>
      <c r="D323" s="102">
        <f t="shared" ref="D323:D386" si="13">C323-B323</f>
        <v>-1.0400000000000003</v>
      </c>
    </row>
    <row r="324" spans="1:4" x14ac:dyDescent="0.2">
      <c r="A324" s="101"/>
      <c r="B324" s="101">
        <f>'[1]Q2 DATA 1965-2021'!N330</f>
        <v>1.74</v>
      </c>
      <c r="C324" s="34">
        <f>'[1]Q2 DATA 1965-2021'!R330</f>
        <v>1.94</v>
      </c>
      <c r="D324" s="102">
        <f t="shared" si="13"/>
        <v>0.19999999999999996</v>
      </c>
    </row>
    <row r="325" spans="1:4" x14ac:dyDescent="0.2">
      <c r="A325" s="101"/>
      <c r="B325" s="101">
        <f>'[1]Q2 DATA 1965-2021'!N331</f>
        <v>-1.57</v>
      </c>
      <c r="C325" s="34">
        <f>'[1]Q2 DATA 1965-2021'!R331</f>
        <v>-6.67</v>
      </c>
      <c r="D325" s="102">
        <f t="shared" si="13"/>
        <v>-5.0999999999999996</v>
      </c>
    </row>
    <row r="326" spans="1:4" x14ac:dyDescent="0.2">
      <c r="A326" s="101"/>
      <c r="B326" s="101">
        <f>'[1]Q2 DATA 1965-2021'!N332</f>
        <v>14.87</v>
      </c>
      <c r="C326" s="34">
        <f>'[1]Q2 DATA 1965-2021'!R332</f>
        <v>10.76</v>
      </c>
      <c r="D326" s="102">
        <f t="shared" si="13"/>
        <v>-4.1099999999999994</v>
      </c>
    </row>
    <row r="327" spans="1:4" x14ac:dyDescent="0.2">
      <c r="A327" s="101"/>
      <c r="B327" s="101">
        <f>'[1]Q2 DATA 1965-2021'!N333</f>
        <v>-2.0299999999999998</v>
      </c>
      <c r="C327" s="34">
        <f>'[1]Q2 DATA 1965-2021'!R333</f>
        <v>8.35</v>
      </c>
      <c r="D327" s="102">
        <f t="shared" si="13"/>
        <v>10.379999999999999</v>
      </c>
    </row>
    <row r="328" spans="1:4" x14ac:dyDescent="0.2">
      <c r="A328" s="101"/>
      <c r="B328" s="101">
        <f>'[1]Q2 DATA 1965-2021'!N334</f>
        <v>0.05</v>
      </c>
      <c r="C328" s="34">
        <f>'[1]Q2 DATA 1965-2021'!R334</f>
        <v>8.27</v>
      </c>
      <c r="D328" s="102">
        <f t="shared" si="13"/>
        <v>8.2199999999999989</v>
      </c>
    </row>
    <row r="329" spans="1:4" x14ac:dyDescent="0.2">
      <c r="A329" s="101"/>
      <c r="B329" s="101">
        <f>'[1]Q2 DATA 1965-2021'!N335</f>
        <v>-3.48</v>
      </c>
      <c r="C329" s="34">
        <f>'[1]Q2 DATA 1965-2021'!R335</f>
        <v>-0.56000000000000005</v>
      </c>
      <c r="D329" s="102">
        <f t="shared" si="13"/>
        <v>2.92</v>
      </c>
    </row>
    <row r="330" spans="1:4" x14ac:dyDescent="0.2">
      <c r="A330" s="101"/>
      <c r="B330" s="101">
        <f>'[1]Q2 DATA 1965-2021'!N336</f>
        <v>-1</v>
      </c>
      <c r="C330" s="34">
        <f>'[1]Q2 DATA 1965-2021'!R336</f>
        <v>3.94</v>
      </c>
      <c r="D330" s="102">
        <f t="shared" si="13"/>
        <v>4.9399999999999995</v>
      </c>
    </row>
    <row r="331" spans="1:4" x14ac:dyDescent="0.2">
      <c r="A331" s="101"/>
      <c r="B331" s="101">
        <f>'[1]Q2 DATA 1965-2021'!N337</f>
        <v>0.94</v>
      </c>
      <c r="C331" s="34">
        <f>'[1]Q2 DATA 1965-2021'!R337</f>
        <v>1.22</v>
      </c>
      <c r="D331" s="102">
        <f t="shared" si="13"/>
        <v>0.28000000000000003</v>
      </c>
    </row>
    <row r="332" spans="1:4" x14ac:dyDescent="0.2">
      <c r="A332" s="101"/>
      <c r="B332" s="101">
        <f>'[1]Q2 DATA 1965-2021'!N338</f>
        <v>-3.2</v>
      </c>
      <c r="C332" s="34">
        <f>'[1]Q2 DATA 1965-2021'!R338</f>
        <v>-0.6</v>
      </c>
      <c r="D332" s="102">
        <f t="shared" si="13"/>
        <v>2.6</v>
      </c>
    </row>
    <row r="333" spans="1:4" x14ac:dyDescent="0.2">
      <c r="A333" s="101"/>
      <c r="B333" s="101">
        <f>'[1]Q2 DATA 1965-2021'!N339</f>
        <v>4.8099999999999996</v>
      </c>
      <c r="C333" s="34">
        <f>'[1]Q2 DATA 1965-2021'!R339</f>
        <v>1.1299999999999999</v>
      </c>
      <c r="D333" s="102">
        <f t="shared" si="13"/>
        <v>-3.6799999999999997</v>
      </c>
    </row>
    <row r="334" spans="1:4" x14ac:dyDescent="0.2">
      <c r="A334" s="101"/>
      <c r="B334" s="101">
        <f>'[1]Q2 DATA 1965-2021'!N340</f>
        <v>-1.08</v>
      </c>
      <c r="C334" s="34">
        <f>'[1]Q2 DATA 1965-2021'!R340</f>
        <v>-6.25</v>
      </c>
      <c r="D334" s="102">
        <f t="shared" si="13"/>
        <v>-5.17</v>
      </c>
    </row>
    <row r="335" spans="1:4" x14ac:dyDescent="0.2">
      <c r="A335" s="101"/>
      <c r="B335" s="101">
        <f>'[1]Q2 DATA 1965-2021'!N341</f>
        <v>0.88</v>
      </c>
      <c r="C335" s="34">
        <f>'[1]Q2 DATA 1965-2021'!R341</f>
        <v>0.61</v>
      </c>
      <c r="D335" s="102">
        <f t="shared" si="13"/>
        <v>-0.27</v>
      </c>
    </row>
    <row r="336" spans="1:4" x14ac:dyDescent="0.2">
      <c r="A336" s="101"/>
      <c r="B336" s="101">
        <f>'[1]Q2 DATA 1965-2021'!N342</f>
        <v>2.67</v>
      </c>
      <c r="C336" s="34">
        <f>'[1]Q2 DATA 1965-2021'!R342</f>
        <v>1.54</v>
      </c>
      <c r="D336" s="102">
        <f t="shared" si="13"/>
        <v>-1.1299999999999999</v>
      </c>
    </row>
    <row r="337" spans="1:4" x14ac:dyDescent="0.2">
      <c r="A337" s="101"/>
      <c r="B337" s="101">
        <f>'[1]Q2 DATA 1965-2021'!N343</f>
        <v>4.76</v>
      </c>
      <c r="C337" s="34">
        <f>'[1]Q2 DATA 1965-2021'!R343</f>
        <v>6.82</v>
      </c>
      <c r="D337" s="102">
        <f t="shared" si="13"/>
        <v>2.0600000000000005</v>
      </c>
    </row>
    <row r="338" spans="1:4" x14ac:dyDescent="0.2">
      <c r="A338" s="101"/>
      <c r="B338" s="101">
        <f>'[1]Q2 DATA 1965-2021'!N344</f>
        <v>-0.09</v>
      </c>
      <c r="C338" s="34">
        <f>'[1]Q2 DATA 1965-2021'!R344</f>
        <v>3.85</v>
      </c>
      <c r="D338" s="102">
        <f t="shared" si="13"/>
        <v>3.94</v>
      </c>
    </row>
    <row r="339" spans="1:4" x14ac:dyDescent="0.2">
      <c r="A339" s="101"/>
      <c r="B339" s="101">
        <f>'[1]Q2 DATA 1965-2021'!N345</f>
        <v>-1.81</v>
      </c>
      <c r="C339" s="34">
        <f>'[1]Q2 DATA 1965-2021'!R345</f>
        <v>7.41</v>
      </c>
      <c r="D339" s="102">
        <f t="shared" si="13"/>
        <v>9.2200000000000006</v>
      </c>
    </row>
    <row r="340" spans="1:4" x14ac:dyDescent="0.2">
      <c r="A340" s="101"/>
      <c r="B340" s="101">
        <f>'[1]Q2 DATA 1965-2021'!N346</f>
        <v>-3.88</v>
      </c>
      <c r="C340" s="34">
        <f>'[1]Q2 DATA 1965-2021'!R346</f>
        <v>2.0299999999999998</v>
      </c>
      <c r="D340" s="102">
        <f t="shared" si="13"/>
        <v>5.91</v>
      </c>
    </row>
    <row r="341" spans="1:4" x14ac:dyDescent="0.2">
      <c r="A341" s="101"/>
      <c r="B341" s="101">
        <f>'[1]Q2 DATA 1965-2021'!N347</f>
        <v>1.2</v>
      </c>
      <c r="C341" s="34">
        <f>'[1]Q2 DATA 1965-2021'!R347</f>
        <v>3.53</v>
      </c>
      <c r="D341" s="102">
        <f t="shared" si="13"/>
        <v>2.33</v>
      </c>
    </row>
    <row r="342" spans="1:4" x14ac:dyDescent="0.2">
      <c r="A342" s="101"/>
      <c r="B342" s="101">
        <f>'[1]Q2 DATA 1965-2021'!N348</f>
        <v>-5.64</v>
      </c>
      <c r="C342" s="34">
        <f>'[1]Q2 DATA 1965-2021'!R348</f>
        <v>-0.56999999999999995</v>
      </c>
      <c r="D342" s="102">
        <f t="shared" si="13"/>
        <v>5.0699999999999994</v>
      </c>
    </row>
    <row r="343" spans="1:4" x14ac:dyDescent="0.2">
      <c r="A343" s="101"/>
      <c r="B343" s="101">
        <f>'[1]Q2 DATA 1965-2021'!N349</f>
        <v>4.0999999999999996</v>
      </c>
      <c r="C343" s="34">
        <f>'[1]Q2 DATA 1965-2021'!R349</f>
        <v>1.29</v>
      </c>
      <c r="D343" s="102">
        <f t="shared" si="13"/>
        <v>-2.8099999999999996</v>
      </c>
    </row>
    <row r="344" spans="1:4" x14ac:dyDescent="0.2">
      <c r="A344" s="101"/>
      <c r="B344" s="101">
        <f>'[1]Q2 DATA 1965-2021'!N350</f>
        <v>-1.87</v>
      </c>
      <c r="C344" s="34">
        <f>'[1]Q2 DATA 1965-2021'!R350</f>
        <v>3.76</v>
      </c>
      <c r="D344" s="102">
        <f t="shared" si="13"/>
        <v>5.63</v>
      </c>
    </row>
    <row r="345" spans="1:4" x14ac:dyDescent="0.2">
      <c r="A345" s="101"/>
      <c r="B345" s="101">
        <f>'[1]Q2 DATA 1965-2021'!N351</f>
        <v>-2.81</v>
      </c>
      <c r="C345" s="34">
        <f>'[1]Q2 DATA 1965-2021'!R351</f>
        <v>0.67</v>
      </c>
      <c r="D345" s="102">
        <f t="shared" si="13"/>
        <v>3.48</v>
      </c>
    </row>
    <row r="346" spans="1:4" x14ac:dyDescent="0.2">
      <c r="A346" s="101"/>
      <c r="B346" s="101">
        <f>'[1]Q2 DATA 1965-2021'!N352</f>
        <v>3.88</v>
      </c>
      <c r="C346" s="34">
        <f>'[1]Q2 DATA 1965-2021'!R352</f>
        <v>3.91</v>
      </c>
      <c r="D346" s="102">
        <f t="shared" si="13"/>
        <v>3.0000000000000249E-2</v>
      </c>
    </row>
    <row r="347" spans="1:4" x14ac:dyDescent="0.2">
      <c r="A347" s="101"/>
      <c r="B347" s="101">
        <f>'[1]Q2 DATA 1965-2021'!N353</f>
        <v>-0.39</v>
      </c>
      <c r="C347" s="34">
        <f>'[1]Q2 DATA 1965-2021'!R353</f>
        <v>0.1</v>
      </c>
      <c r="D347" s="102">
        <f t="shared" si="13"/>
        <v>0.49</v>
      </c>
    </row>
    <row r="348" spans="1:4" x14ac:dyDescent="0.2">
      <c r="A348" s="101"/>
      <c r="B348" s="101">
        <f>'[1]Q2 DATA 1965-2021'!N354</f>
        <v>4.4000000000000004</v>
      </c>
      <c r="C348" s="34">
        <f>'[1]Q2 DATA 1965-2021'!R354</f>
        <v>7.0000000000000007E-2</v>
      </c>
      <c r="D348" s="102">
        <f t="shared" si="13"/>
        <v>-4.33</v>
      </c>
    </row>
    <row r="349" spans="1:4" x14ac:dyDescent="0.2">
      <c r="A349" s="101"/>
      <c r="B349" s="101">
        <f>'[1]Q2 DATA 1965-2021'!N355</f>
        <v>0.56000000000000005</v>
      </c>
      <c r="C349" s="34">
        <f>'[1]Q2 DATA 1965-2021'!R355</f>
        <v>-1.45</v>
      </c>
      <c r="D349" s="102">
        <f t="shared" si="13"/>
        <v>-2.0099999999999998</v>
      </c>
    </row>
    <row r="350" spans="1:4" x14ac:dyDescent="0.2">
      <c r="A350" s="101"/>
      <c r="B350" s="101">
        <f>'[1]Q2 DATA 1965-2021'!N356</f>
        <v>1.07</v>
      </c>
      <c r="C350" s="34">
        <f>'[1]Q2 DATA 1965-2021'!R356</f>
        <v>2.11</v>
      </c>
      <c r="D350" s="102">
        <f t="shared" si="13"/>
        <v>1.0399999999999998</v>
      </c>
    </row>
    <row r="351" spans="1:4" x14ac:dyDescent="0.2">
      <c r="A351" s="101"/>
      <c r="B351" s="101">
        <f>'[1]Q2 DATA 1965-2021'!N357</f>
        <v>1.78</v>
      </c>
      <c r="C351" s="34">
        <f>'[1]Q2 DATA 1965-2021'!R357</f>
        <v>3.61</v>
      </c>
      <c r="D351" s="102">
        <f t="shared" si="13"/>
        <v>1.8299999999999998</v>
      </c>
    </row>
    <row r="352" spans="1:4" x14ac:dyDescent="0.2">
      <c r="A352" s="101"/>
      <c r="B352" s="101">
        <f>'[1]Q2 DATA 1965-2021'!N358</f>
        <v>-1.64</v>
      </c>
      <c r="C352" s="34">
        <f>'[1]Q2 DATA 1965-2021'!R358</f>
        <v>-3.67</v>
      </c>
      <c r="D352" s="102">
        <f t="shared" si="13"/>
        <v>-2.0300000000000002</v>
      </c>
    </row>
    <row r="353" spans="1:4" x14ac:dyDescent="0.2">
      <c r="A353" s="101"/>
      <c r="B353" s="101">
        <f>'[1]Q2 DATA 1965-2021'!N359</f>
        <v>-5.21</v>
      </c>
      <c r="C353" s="34">
        <f>'[1]Q2 DATA 1965-2021'!R359</f>
        <v>-3.58</v>
      </c>
      <c r="D353" s="102">
        <f t="shared" si="13"/>
        <v>1.63</v>
      </c>
    </row>
    <row r="354" spans="1:4" x14ac:dyDescent="0.2">
      <c r="A354" s="101"/>
      <c r="B354" s="101">
        <f>'[1]Q2 DATA 1965-2021'!N360</f>
        <v>0.65</v>
      </c>
      <c r="C354" s="34">
        <f>'[1]Q2 DATA 1965-2021'!R360</f>
        <v>1.77</v>
      </c>
      <c r="D354" s="102">
        <f t="shared" si="13"/>
        <v>1.1200000000000001</v>
      </c>
    </row>
    <row r="355" spans="1:4" x14ac:dyDescent="0.2">
      <c r="A355" s="101"/>
      <c r="B355" s="101">
        <f>'[1]Q2 DATA 1965-2021'!N361</f>
        <v>0.42</v>
      </c>
      <c r="C355" s="34">
        <f>'[1]Q2 DATA 1965-2021'!R361</f>
        <v>1.39</v>
      </c>
      <c r="D355" s="102">
        <f t="shared" si="13"/>
        <v>0.97</v>
      </c>
    </row>
    <row r="356" spans="1:4" x14ac:dyDescent="0.2">
      <c r="A356" s="101"/>
      <c r="B356" s="101">
        <f>'[1]Q2 DATA 1965-2021'!N362</f>
        <v>-3.45</v>
      </c>
      <c r="C356" s="34">
        <f>'[1]Q2 DATA 1965-2021'!R362</f>
        <v>-3.03</v>
      </c>
      <c r="D356" s="102">
        <f t="shared" si="13"/>
        <v>0.42000000000000037</v>
      </c>
    </row>
    <row r="357" spans="1:4" x14ac:dyDescent="0.2">
      <c r="A357" s="101"/>
      <c r="B357" s="101">
        <f>'[1]Q2 DATA 1965-2021'!N363</f>
        <v>2.9</v>
      </c>
      <c r="C357" s="34">
        <f>'[1]Q2 DATA 1965-2021'!R363</f>
        <v>2.2000000000000002</v>
      </c>
      <c r="D357" s="102">
        <f t="shared" si="13"/>
        <v>-0.69999999999999973</v>
      </c>
    </row>
    <row r="358" spans="1:4" x14ac:dyDescent="0.2">
      <c r="A358" s="101"/>
      <c r="B358" s="101">
        <f>'[1]Q2 DATA 1965-2021'!N364</f>
        <v>5.91</v>
      </c>
      <c r="C358" s="34">
        <f>'[1]Q2 DATA 1965-2021'!R364</f>
        <v>3.91</v>
      </c>
      <c r="D358" s="102">
        <f t="shared" si="13"/>
        <v>-2</v>
      </c>
    </row>
    <row r="359" spans="1:4" x14ac:dyDescent="0.2">
      <c r="A359" s="101"/>
      <c r="B359" s="101">
        <f>'[1]Q2 DATA 1965-2021'!N365</f>
        <v>-0.96</v>
      </c>
      <c r="C359" s="34">
        <f>'[1]Q2 DATA 1965-2021'!R365</f>
        <v>-3.27</v>
      </c>
      <c r="D359" s="102">
        <f t="shared" si="13"/>
        <v>-2.31</v>
      </c>
    </row>
    <row r="360" spans="1:4" x14ac:dyDescent="0.2">
      <c r="A360" s="101"/>
      <c r="B360" s="101">
        <f>'[1]Q2 DATA 1965-2021'!N366</f>
        <v>2.16</v>
      </c>
      <c r="C360" s="34">
        <f>'[1]Q2 DATA 1965-2021'!R366</f>
        <v>-7.0000000000000007E-2</v>
      </c>
      <c r="D360" s="102">
        <f t="shared" si="13"/>
        <v>-2.23</v>
      </c>
    </row>
    <row r="361" spans="1:4" x14ac:dyDescent="0.2">
      <c r="A361" s="101"/>
      <c r="B361" s="101">
        <f>'[1]Q2 DATA 1965-2021'!N367</f>
        <v>-2.59</v>
      </c>
      <c r="C361" s="34">
        <f>'[1]Q2 DATA 1965-2021'!R367</f>
        <v>-3.83</v>
      </c>
      <c r="D361" s="102">
        <f t="shared" si="13"/>
        <v>-1.2400000000000002</v>
      </c>
    </row>
    <row r="362" spans="1:4" x14ac:dyDescent="0.2">
      <c r="A362" s="101"/>
      <c r="B362" s="101">
        <f>'[1]Q2 DATA 1965-2021'!N368</f>
        <v>1.54</v>
      </c>
      <c r="C362" s="34">
        <f>'[1]Q2 DATA 1965-2021'!R368</f>
        <v>0.93</v>
      </c>
      <c r="D362" s="102">
        <f t="shared" si="13"/>
        <v>-0.61</v>
      </c>
    </row>
    <row r="363" spans="1:4" x14ac:dyDescent="0.2">
      <c r="A363" s="101"/>
      <c r="B363" s="101">
        <f>'[1]Q2 DATA 1965-2021'!N369</f>
        <v>2.0099999999999998</v>
      </c>
      <c r="C363" s="34">
        <f>'[1]Q2 DATA 1965-2021'!R369</f>
        <v>4.1500000000000004</v>
      </c>
      <c r="D363" s="102">
        <f t="shared" si="13"/>
        <v>2.1400000000000006</v>
      </c>
    </row>
    <row r="364" spans="1:4" x14ac:dyDescent="0.2">
      <c r="A364" s="101"/>
      <c r="B364" s="101">
        <f>'[1]Q2 DATA 1965-2021'!N370</f>
        <v>3.72</v>
      </c>
      <c r="C364" s="34">
        <f>'[1]Q2 DATA 1965-2021'!R370</f>
        <v>5.87</v>
      </c>
      <c r="D364" s="102">
        <f t="shared" si="13"/>
        <v>2.15</v>
      </c>
    </row>
    <row r="365" spans="1:4" x14ac:dyDescent="0.2">
      <c r="A365" s="101"/>
      <c r="B365" s="101">
        <f>'[1]Q2 DATA 1965-2021'!N371</f>
        <v>2.8</v>
      </c>
      <c r="C365" s="34">
        <f>'[1]Q2 DATA 1965-2021'!R371</f>
        <v>0.99</v>
      </c>
      <c r="D365" s="102">
        <f t="shared" si="13"/>
        <v>-1.8099999999999998</v>
      </c>
    </row>
    <row r="366" spans="1:4" x14ac:dyDescent="0.2">
      <c r="A366" s="101"/>
      <c r="B366" s="101">
        <f>'[1]Q2 DATA 1965-2021'!N372</f>
        <v>2.17</v>
      </c>
      <c r="C366" s="34">
        <f>'[1]Q2 DATA 1965-2021'!R372</f>
        <v>4.63</v>
      </c>
      <c r="D366" s="102">
        <f t="shared" si="13"/>
        <v>2.46</v>
      </c>
    </row>
    <row r="367" spans="1:4" x14ac:dyDescent="0.2">
      <c r="A367" s="101"/>
      <c r="B367" s="101">
        <f>'[1]Q2 DATA 1965-2021'!N373</f>
        <v>3.42</v>
      </c>
      <c r="C367" s="34">
        <f>'[1]Q2 DATA 1965-2021'!R373</f>
        <v>4.8</v>
      </c>
      <c r="D367" s="102">
        <f t="shared" si="13"/>
        <v>1.38</v>
      </c>
    </row>
    <row r="368" spans="1:4" x14ac:dyDescent="0.2">
      <c r="A368" s="101"/>
      <c r="B368" s="101">
        <f>'[1]Q2 DATA 1965-2021'!N374</f>
        <v>4.1900000000000004</v>
      </c>
      <c r="C368" s="34">
        <f>'[1]Q2 DATA 1965-2021'!R374</f>
        <v>2.79</v>
      </c>
      <c r="D368" s="102">
        <f t="shared" si="13"/>
        <v>-1.4000000000000004</v>
      </c>
    </row>
    <row r="369" spans="1:4" x14ac:dyDescent="0.2">
      <c r="A369" s="101"/>
      <c r="B369" s="101">
        <f>'[1]Q2 DATA 1965-2021'!N375</f>
        <v>4.07</v>
      </c>
      <c r="C369" s="34">
        <f>'[1]Q2 DATA 1965-2021'!R375</f>
        <v>3.88</v>
      </c>
      <c r="D369" s="102">
        <f t="shared" si="13"/>
        <v>-0.19000000000000039</v>
      </c>
    </row>
    <row r="370" spans="1:4" x14ac:dyDescent="0.2">
      <c r="A370" s="101"/>
      <c r="B370" s="101">
        <f>'[1]Q2 DATA 1965-2021'!N376</f>
        <v>0.14000000000000001</v>
      </c>
      <c r="C370" s="34">
        <f>'[1]Q2 DATA 1965-2021'!R376</f>
        <v>4.0199999999999996</v>
      </c>
      <c r="D370" s="102">
        <f t="shared" si="13"/>
        <v>3.8799999999999994</v>
      </c>
    </row>
    <row r="371" spans="1:4" x14ac:dyDescent="0.2">
      <c r="A371" s="101"/>
      <c r="B371" s="101">
        <f>'[1]Q2 DATA 1965-2021'!N377</f>
        <v>4.92</v>
      </c>
      <c r="C371" s="34">
        <f>'[1]Q2 DATA 1965-2021'!R377</f>
        <v>4.49</v>
      </c>
      <c r="D371" s="102">
        <f t="shared" si="13"/>
        <v>-0.42999999999999972</v>
      </c>
    </row>
    <row r="372" spans="1:4" x14ac:dyDescent="0.2">
      <c r="A372" s="101"/>
      <c r="B372" s="101">
        <f>'[1]Q2 DATA 1965-2021'!N378</f>
        <v>-0.45</v>
      </c>
      <c r="C372" s="34">
        <f>'[1]Q2 DATA 1965-2021'!R378</f>
        <v>-3.09</v>
      </c>
      <c r="D372" s="102">
        <f t="shared" si="13"/>
        <v>-2.6399999999999997</v>
      </c>
    </row>
    <row r="373" spans="1:4" x14ac:dyDescent="0.2">
      <c r="A373" s="101"/>
      <c r="B373" s="101">
        <f>'[1]Q2 DATA 1965-2021'!N379</f>
        <v>4.88</v>
      </c>
      <c r="C373" s="34">
        <f>'[1]Q2 DATA 1965-2021'!R379</f>
        <v>4.4800000000000004</v>
      </c>
      <c r="D373" s="102">
        <f t="shared" si="13"/>
        <v>-0.39999999999999947</v>
      </c>
    </row>
    <row r="374" spans="1:4" x14ac:dyDescent="0.2">
      <c r="A374" s="101"/>
      <c r="B374" s="101">
        <f>'[1]Q2 DATA 1965-2021'!N380</f>
        <v>0.97</v>
      </c>
      <c r="C374" s="34">
        <f>'[1]Q2 DATA 1965-2021'!R380</f>
        <v>1.66</v>
      </c>
      <c r="D374" s="102">
        <f t="shared" si="13"/>
        <v>0.69</v>
      </c>
    </row>
    <row r="375" spans="1:4" x14ac:dyDescent="0.2">
      <c r="A375" s="101"/>
      <c r="B375" s="101">
        <f>'[1]Q2 DATA 1965-2021'!N381</f>
        <v>3.27</v>
      </c>
      <c r="C375" s="34">
        <f>'[1]Q2 DATA 1965-2021'!R381</f>
        <v>2.62</v>
      </c>
      <c r="D375" s="102">
        <f t="shared" si="13"/>
        <v>-0.64999999999999991</v>
      </c>
    </row>
    <row r="376" spans="1:4" x14ac:dyDescent="0.2">
      <c r="A376" s="101"/>
      <c r="B376" s="101">
        <f>'[1]Q2 DATA 1965-2021'!N382</f>
        <v>1.51</v>
      </c>
      <c r="C376" s="34">
        <f>'[1]Q2 DATA 1965-2021'!R382</f>
        <v>1.96</v>
      </c>
      <c r="D376" s="102">
        <f t="shared" si="13"/>
        <v>0.44999999999999996</v>
      </c>
    </row>
    <row r="377" spans="1:4" x14ac:dyDescent="0.2">
      <c r="A377" s="101"/>
      <c r="B377" s="101">
        <f>'[1]Q2 DATA 1965-2021'!N383</f>
        <v>0.33</v>
      </c>
      <c r="C377" s="34">
        <f>'[1]Q2 DATA 1965-2021'!R383</f>
        <v>1.49</v>
      </c>
      <c r="D377" s="102">
        <f t="shared" si="13"/>
        <v>1.1599999999999999</v>
      </c>
    </row>
    <row r="378" spans="1:4" x14ac:dyDescent="0.2">
      <c r="A378" s="101"/>
      <c r="B378" s="101">
        <f>'[1]Q2 DATA 1965-2021'!N384</f>
        <v>2.57</v>
      </c>
      <c r="C378" s="34">
        <f>'[1]Q2 DATA 1965-2021'!R384</f>
        <v>0.5</v>
      </c>
      <c r="D378" s="102">
        <f t="shared" si="13"/>
        <v>-2.0699999999999998</v>
      </c>
    </row>
    <row r="379" spans="1:4" x14ac:dyDescent="0.2">
      <c r="A379" s="101"/>
      <c r="B379" s="101">
        <f>'[1]Q2 DATA 1965-2021'!N385</f>
        <v>3.85</v>
      </c>
      <c r="C379" s="34">
        <f>'[1]Q2 DATA 1965-2021'!R385</f>
        <v>3.08</v>
      </c>
      <c r="D379" s="102">
        <f t="shared" si="13"/>
        <v>-0.77</v>
      </c>
    </row>
    <row r="380" spans="1:4" x14ac:dyDescent="0.2">
      <c r="A380" s="101"/>
      <c r="B380" s="101">
        <f>'[1]Q2 DATA 1965-2021'!N386</f>
        <v>-0.16</v>
      </c>
      <c r="C380" s="34">
        <f>'[1]Q2 DATA 1965-2021'!R386</f>
        <v>-0.35</v>
      </c>
      <c r="D380" s="102">
        <f t="shared" si="13"/>
        <v>-0.18999999999999997</v>
      </c>
    </row>
    <row r="381" spans="1:4" x14ac:dyDescent="0.2">
      <c r="A381" s="101"/>
      <c r="B381" s="101">
        <f>'[1]Q2 DATA 1965-2021'!N387</f>
        <v>-6.19</v>
      </c>
      <c r="C381" s="34">
        <f>'[1]Q2 DATA 1965-2021'!R387</f>
        <v>-5.07</v>
      </c>
      <c r="D381" s="102">
        <f t="shared" si="13"/>
        <v>1.1200000000000001</v>
      </c>
    </row>
    <row r="382" spans="1:4" x14ac:dyDescent="0.2">
      <c r="A382" s="101"/>
      <c r="B382" s="101">
        <f>'[1]Q2 DATA 1965-2021'!N388</f>
        <v>2.21</v>
      </c>
      <c r="C382" s="34">
        <f>'[1]Q2 DATA 1965-2021'!R388</f>
        <v>3.76</v>
      </c>
      <c r="D382" s="102">
        <f t="shared" si="13"/>
        <v>1.5499999999999998</v>
      </c>
    </row>
    <row r="383" spans="1:4" x14ac:dyDescent="0.2">
      <c r="A383" s="101"/>
      <c r="B383" s="101">
        <f>'[1]Q2 DATA 1965-2021'!N389</f>
        <v>6.99</v>
      </c>
      <c r="C383" s="34">
        <f>'[1]Q2 DATA 1965-2021'!R389</f>
        <v>3.85</v>
      </c>
      <c r="D383" s="102">
        <f t="shared" si="13"/>
        <v>-3.14</v>
      </c>
    </row>
    <row r="384" spans="1:4" x14ac:dyDescent="0.2">
      <c r="A384" s="101"/>
      <c r="B384" s="101">
        <f>'[1]Q2 DATA 1965-2021'!N390</f>
        <v>0.39</v>
      </c>
      <c r="C384" s="34">
        <f>'[1]Q2 DATA 1965-2021'!R390</f>
        <v>3.25</v>
      </c>
      <c r="D384" s="102">
        <f t="shared" si="13"/>
        <v>2.86</v>
      </c>
    </row>
    <row r="385" spans="1:4" x14ac:dyDescent="0.2">
      <c r="A385" s="101"/>
      <c r="B385" s="101">
        <f>'[1]Q2 DATA 1965-2021'!N391</f>
        <v>6.73</v>
      </c>
      <c r="C385" s="34">
        <f>'[1]Q2 DATA 1965-2021'!R391</f>
        <v>6.05</v>
      </c>
      <c r="D385" s="102">
        <f t="shared" si="13"/>
        <v>-0.6800000000000006</v>
      </c>
    </row>
    <row r="386" spans="1:4" x14ac:dyDescent="0.2">
      <c r="A386" s="101"/>
      <c r="B386" s="101">
        <f>'[1]Q2 DATA 1965-2021'!N392</f>
        <v>-1.85</v>
      </c>
      <c r="C386" s="34">
        <f>'[1]Q2 DATA 1965-2021'!R392</f>
        <v>0.38</v>
      </c>
      <c r="D386" s="102">
        <f t="shared" si="13"/>
        <v>2.23</v>
      </c>
    </row>
    <row r="387" spans="1:4" x14ac:dyDescent="0.2">
      <c r="A387" s="101"/>
      <c r="B387" s="101">
        <f>'[1]Q2 DATA 1965-2021'!N393</f>
        <v>6.87</v>
      </c>
      <c r="C387" s="34">
        <f>'[1]Q2 DATA 1965-2021'!R393</f>
        <v>4.0599999999999996</v>
      </c>
      <c r="D387" s="102">
        <f t="shared" ref="D387:D450" si="14">C387-B387</f>
        <v>-2.8100000000000005</v>
      </c>
    </row>
    <row r="388" spans="1:4" x14ac:dyDescent="0.2">
      <c r="A388" s="101"/>
      <c r="B388" s="101">
        <f>'[1]Q2 DATA 1965-2021'!N394</f>
        <v>-0.21</v>
      </c>
      <c r="C388" s="34">
        <f>'[1]Q2 DATA 1965-2021'!R394</f>
        <v>3.59</v>
      </c>
      <c r="D388" s="102">
        <f t="shared" si="14"/>
        <v>3.8</v>
      </c>
    </row>
    <row r="389" spans="1:4" x14ac:dyDescent="0.2">
      <c r="A389" s="101"/>
      <c r="B389" s="101">
        <f>'[1]Q2 DATA 1965-2021'!N395</f>
        <v>-5.89</v>
      </c>
      <c r="C389" s="34">
        <f>'[1]Q2 DATA 1965-2021'!R395</f>
        <v>-3.92</v>
      </c>
      <c r="D389" s="102">
        <f t="shared" si="14"/>
        <v>1.9699999999999998</v>
      </c>
    </row>
    <row r="390" spans="1:4" x14ac:dyDescent="0.2">
      <c r="A390" s="101"/>
      <c r="B390" s="101">
        <f>'[1]Q2 DATA 1965-2021'!N396</f>
        <v>6.69</v>
      </c>
      <c r="C390" s="34">
        <f>'[1]Q2 DATA 1965-2021'!R396</f>
        <v>0.78</v>
      </c>
      <c r="D390" s="102">
        <f t="shared" si="14"/>
        <v>-5.91</v>
      </c>
    </row>
    <row r="391" spans="1:4" x14ac:dyDescent="0.2">
      <c r="A391" s="101"/>
      <c r="B391" s="101">
        <f>'[1]Q2 DATA 1965-2021'!N397</f>
        <v>7.04</v>
      </c>
      <c r="C391" s="34">
        <f>'[1]Q2 DATA 1965-2021'!R397</f>
        <v>7.26</v>
      </c>
      <c r="D391" s="102">
        <f t="shared" si="14"/>
        <v>0.21999999999999975</v>
      </c>
    </row>
    <row r="392" spans="1:4" x14ac:dyDescent="0.2">
      <c r="A392" s="101"/>
      <c r="B392" s="101">
        <f>'[1]Q2 DATA 1965-2021'!N398</f>
        <v>4.4000000000000004</v>
      </c>
      <c r="C392" s="34">
        <f>'[1]Q2 DATA 1965-2021'!R398</f>
        <v>5.04</v>
      </c>
      <c r="D392" s="102">
        <f t="shared" si="14"/>
        <v>0.63999999999999968</v>
      </c>
    </row>
    <row r="393" spans="1:4" x14ac:dyDescent="0.2">
      <c r="A393" s="101"/>
      <c r="B393" s="101">
        <f>'[1]Q2 DATA 1965-2021'!N399</f>
        <v>7.17</v>
      </c>
      <c r="C393" s="34">
        <f>'[1]Q2 DATA 1965-2021'!R399</f>
        <v>6.8</v>
      </c>
      <c r="D393" s="102">
        <f t="shared" si="14"/>
        <v>-0.37000000000000011</v>
      </c>
    </row>
    <row r="394" spans="1:4" x14ac:dyDescent="0.2">
      <c r="A394" s="101"/>
      <c r="B394" s="101">
        <f>'[1]Q2 DATA 1965-2021'!N400</f>
        <v>-5.72</v>
      </c>
      <c r="C394" s="34">
        <f>'[1]Q2 DATA 1965-2021'!R400</f>
        <v>-1.4</v>
      </c>
      <c r="D394" s="102">
        <f t="shared" si="14"/>
        <v>4.32</v>
      </c>
    </row>
    <row r="395" spans="1:4" x14ac:dyDescent="0.2">
      <c r="A395" s="101"/>
      <c r="B395" s="101">
        <f>'[1]Q2 DATA 1965-2021'!N401</f>
        <v>5.17</v>
      </c>
      <c r="C395" s="34">
        <f>'[1]Q2 DATA 1965-2021'!R401</f>
        <v>7.01</v>
      </c>
      <c r="D395" s="102">
        <f t="shared" si="14"/>
        <v>1.8399999999999999</v>
      </c>
    </row>
    <row r="396" spans="1:4" x14ac:dyDescent="0.2">
      <c r="A396" s="101"/>
      <c r="B396" s="101">
        <f>'[1]Q2 DATA 1965-2021'!N402</f>
        <v>-3.29</v>
      </c>
      <c r="C396" s="34">
        <f>'[1]Q2 DATA 1965-2021'!R402</f>
        <v>-3.01</v>
      </c>
      <c r="D396" s="102">
        <f t="shared" si="14"/>
        <v>0.28000000000000025</v>
      </c>
    </row>
    <row r="397" spans="1:4" x14ac:dyDescent="0.2">
      <c r="A397" s="101"/>
      <c r="B397" s="101">
        <f>'[1]Q2 DATA 1965-2021'!N403</f>
        <v>4.49</v>
      </c>
      <c r="C397" s="34">
        <f>'[1]Q2 DATA 1965-2021'!R403</f>
        <v>2.29</v>
      </c>
      <c r="D397" s="102">
        <f t="shared" si="14"/>
        <v>-2.2000000000000002</v>
      </c>
    </row>
    <row r="398" spans="1:4" x14ac:dyDescent="0.2">
      <c r="A398" s="101"/>
      <c r="B398" s="101">
        <f>'[1]Q2 DATA 1965-2021'!N404</f>
        <v>0.79</v>
      </c>
      <c r="C398" s="34">
        <f>'[1]Q2 DATA 1965-2021'!R404</f>
        <v>2.39</v>
      </c>
      <c r="D398" s="102">
        <f t="shared" si="14"/>
        <v>1.6</v>
      </c>
    </row>
    <row r="399" spans="1:4" x14ac:dyDescent="0.2">
      <c r="A399" s="101"/>
      <c r="B399" s="101">
        <f>'[1]Q2 DATA 1965-2021'!N405</f>
        <v>3.12</v>
      </c>
      <c r="C399" s="34">
        <f>'[1]Q2 DATA 1965-2021'!R405</f>
        <v>0.39</v>
      </c>
      <c r="D399" s="102">
        <f t="shared" si="14"/>
        <v>-2.73</v>
      </c>
    </row>
    <row r="400" spans="1:4" x14ac:dyDescent="0.2">
      <c r="A400" s="101"/>
      <c r="B400" s="101">
        <f>'[1]Q2 DATA 1965-2021'!N406</f>
        <v>7.12</v>
      </c>
      <c r="C400" s="34">
        <f>'[1]Q2 DATA 1965-2021'!R406</f>
        <v>7.07</v>
      </c>
      <c r="D400" s="102">
        <f t="shared" si="14"/>
        <v>-4.9999999999999822E-2</v>
      </c>
    </row>
    <row r="401" spans="1:4" x14ac:dyDescent="0.2">
      <c r="A401" s="101"/>
      <c r="B401" s="101">
        <f>'[1]Q2 DATA 1965-2021'!N407</f>
        <v>5.0599999999999996</v>
      </c>
      <c r="C401" s="34">
        <f>'[1]Q2 DATA 1965-2021'!R407</f>
        <v>6.52</v>
      </c>
      <c r="D401" s="102">
        <f t="shared" si="14"/>
        <v>1.46</v>
      </c>
    </row>
    <row r="402" spans="1:4" x14ac:dyDescent="0.2">
      <c r="A402" s="101"/>
      <c r="B402" s="101">
        <f>'[1]Q2 DATA 1965-2021'!N408</f>
        <v>0.95</v>
      </c>
      <c r="C402" s="34">
        <f>'[1]Q2 DATA 1965-2021'!R408</f>
        <v>0.11</v>
      </c>
      <c r="D402" s="102">
        <f t="shared" si="14"/>
        <v>-0.84</v>
      </c>
    </row>
    <row r="403" spans="1:4" x14ac:dyDescent="0.2">
      <c r="A403" s="101"/>
      <c r="B403" s="101">
        <f>'[1]Q2 DATA 1965-2021'!N409</f>
        <v>-2.97</v>
      </c>
      <c r="C403" s="34">
        <f>'[1]Q2 DATA 1965-2021'!R409</f>
        <v>-1.96</v>
      </c>
      <c r="D403" s="102">
        <f t="shared" si="14"/>
        <v>1.0100000000000002</v>
      </c>
    </row>
    <row r="404" spans="1:4" x14ac:dyDescent="0.2">
      <c r="A404" s="101"/>
      <c r="B404" s="101">
        <f>'[1]Q2 DATA 1965-2021'!N410</f>
        <v>6.33</v>
      </c>
      <c r="C404" s="34">
        <f>'[1]Q2 DATA 1965-2021'!R410</f>
        <v>0.45</v>
      </c>
      <c r="D404" s="102">
        <f t="shared" si="14"/>
        <v>-5.88</v>
      </c>
    </row>
    <row r="405" spans="1:4" x14ac:dyDescent="0.2">
      <c r="A405" s="101"/>
      <c r="B405" s="101">
        <f>'[1]Q2 DATA 1965-2021'!N411</f>
        <v>-0.45</v>
      </c>
      <c r="C405" s="34">
        <f>'[1]Q2 DATA 1965-2021'!R411</f>
        <v>-4.42</v>
      </c>
      <c r="D405" s="102">
        <f t="shared" si="14"/>
        <v>-3.9699999999999998</v>
      </c>
    </row>
    <row r="406" spans="1:4" x14ac:dyDescent="0.2">
      <c r="A406" s="101"/>
      <c r="B406" s="101">
        <f>'[1]Q2 DATA 1965-2021'!N412</f>
        <v>-13.95</v>
      </c>
      <c r="C406" s="34">
        <f>'[1]Q2 DATA 1965-2021'!R412</f>
        <v>-14.94</v>
      </c>
      <c r="D406" s="102">
        <f t="shared" si="14"/>
        <v>-0.99000000000000021</v>
      </c>
    </row>
    <row r="407" spans="1:4" x14ac:dyDescent="0.2">
      <c r="A407" s="101"/>
      <c r="B407" s="101">
        <f>'[1]Q2 DATA 1965-2021'!N413</f>
        <v>8.4700000000000006</v>
      </c>
      <c r="C407" s="34">
        <f>'[1]Q2 DATA 1965-2021'!R413</f>
        <v>6.79</v>
      </c>
      <c r="D407" s="102">
        <f t="shared" si="14"/>
        <v>-1.6800000000000006</v>
      </c>
    </row>
    <row r="408" spans="1:4" x14ac:dyDescent="0.2">
      <c r="A408" s="101"/>
      <c r="B408" s="101">
        <f>'[1]Q2 DATA 1965-2021'!N414</f>
        <v>7.64</v>
      </c>
      <c r="C408" s="34">
        <f>'[1]Q2 DATA 1965-2021'!R414</f>
        <v>2.96</v>
      </c>
      <c r="D408" s="102">
        <f t="shared" si="14"/>
        <v>-4.68</v>
      </c>
    </row>
    <row r="409" spans="1:4" x14ac:dyDescent="0.2">
      <c r="A409" s="101"/>
      <c r="B409" s="101">
        <f>'[1]Q2 DATA 1965-2021'!N415</f>
        <v>7.51</v>
      </c>
      <c r="C409" s="34">
        <f>'[1]Q2 DATA 1965-2021'!R415</f>
        <v>5.24</v>
      </c>
      <c r="D409" s="102">
        <f t="shared" si="14"/>
        <v>-2.2699999999999996</v>
      </c>
    </row>
    <row r="410" spans="1:4" x14ac:dyDescent="0.2">
      <c r="A410" s="101"/>
      <c r="B410" s="101">
        <f>'[1]Q2 DATA 1965-2021'!N416</f>
        <v>9.0299999999999994</v>
      </c>
      <c r="C410" s="34">
        <f>'[1]Q2 DATA 1965-2021'!R416</f>
        <v>3.83</v>
      </c>
      <c r="D410" s="102">
        <f t="shared" si="14"/>
        <v>-5.1999999999999993</v>
      </c>
    </row>
    <row r="411" spans="1:4" x14ac:dyDescent="0.2">
      <c r="A411" s="101"/>
      <c r="B411" s="101">
        <f>'[1]Q2 DATA 1965-2021'!N417</f>
        <v>5.76</v>
      </c>
      <c r="C411" s="34">
        <f>'[1]Q2 DATA 1965-2021'!R417</f>
        <v>-0.09</v>
      </c>
      <c r="D411" s="102">
        <f t="shared" si="14"/>
        <v>-5.85</v>
      </c>
    </row>
    <row r="412" spans="1:4" x14ac:dyDescent="0.2">
      <c r="A412" s="101"/>
      <c r="B412" s="101">
        <f>'[1]Q2 DATA 1965-2021'!N418</f>
        <v>-4.8600000000000003</v>
      </c>
      <c r="C412" s="34">
        <f>'[1]Q2 DATA 1965-2021'!R418</f>
        <v>-3.32</v>
      </c>
      <c r="D412" s="102">
        <f t="shared" si="14"/>
        <v>1.5400000000000005</v>
      </c>
    </row>
    <row r="413" spans="1:4" x14ac:dyDescent="0.2">
      <c r="A413" s="101"/>
      <c r="B413" s="101">
        <f>'[1]Q2 DATA 1965-2021'!N419</f>
        <v>4.29</v>
      </c>
      <c r="C413" s="34">
        <f>'[1]Q2 DATA 1965-2021'!R419</f>
        <v>0.21</v>
      </c>
      <c r="D413" s="102">
        <f t="shared" si="14"/>
        <v>-4.08</v>
      </c>
    </row>
    <row r="414" spans="1:4" x14ac:dyDescent="0.2">
      <c r="A414" s="101"/>
      <c r="B414" s="101">
        <f>'[1]Q2 DATA 1965-2021'!N420</f>
        <v>1.35</v>
      </c>
      <c r="C414" s="34">
        <f>'[1]Q2 DATA 1965-2021'!R420</f>
        <v>5.4</v>
      </c>
      <c r="D414" s="102">
        <f t="shared" si="14"/>
        <v>4.0500000000000007</v>
      </c>
    </row>
    <row r="415" spans="1:4" x14ac:dyDescent="0.2">
      <c r="A415" s="101"/>
      <c r="B415" s="101">
        <f>'[1]Q2 DATA 1965-2021'!N421</f>
        <v>-2.74</v>
      </c>
      <c r="C415" s="34">
        <f>'[1]Q2 DATA 1965-2021'!R421</f>
        <v>2.72</v>
      </c>
      <c r="D415" s="102">
        <f t="shared" si="14"/>
        <v>5.4600000000000009</v>
      </c>
    </row>
    <row r="416" spans="1:4" x14ac:dyDescent="0.2">
      <c r="A416" s="101"/>
      <c r="B416" s="101">
        <f>'[1]Q2 DATA 1965-2021'!N422</f>
        <v>7.01</v>
      </c>
      <c r="C416" s="34">
        <f>'[1]Q2 DATA 1965-2021'!R422</f>
        <v>2.87</v>
      </c>
      <c r="D416" s="102">
        <f t="shared" si="14"/>
        <v>-4.1399999999999997</v>
      </c>
    </row>
    <row r="417" spans="1:4" x14ac:dyDescent="0.2">
      <c r="A417" s="101"/>
      <c r="B417" s="101">
        <f>'[1]Q2 DATA 1965-2021'!N423</f>
        <v>-2.84</v>
      </c>
      <c r="C417" s="34">
        <f>'[1]Q2 DATA 1965-2021'!R423</f>
        <v>-2.99</v>
      </c>
      <c r="D417" s="102">
        <f t="shared" si="14"/>
        <v>-0.15000000000000036</v>
      </c>
    </row>
    <row r="418" spans="1:4" x14ac:dyDescent="0.2">
      <c r="A418" s="101"/>
      <c r="B418" s="101">
        <f>'[1]Q2 DATA 1965-2021'!N424</f>
        <v>0.39</v>
      </c>
      <c r="C418" s="34">
        <f>'[1]Q2 DATA 1965-2021'!R424</f>
        <v>-3.65</v>
      </c>
      <c r="D418" s="102">
        <f t="shared" si="14"/>
        <v>-4.04</v>
      </c>
    </row>
    <row r="419" spans="1:4" x14ac:dyDescent="0.2">
      <c r="A419" s="101"/>
      <c r="B419" s="101">
        <f>'[1]Q2 DATA 1965-2021'!N425</f>
        <v>-1.66</v>
      </c>
      <c r="C419" s="34">
        <f>'[1]Q2 DATA 1965-2021'!R425</f>
        <v>-3.75</v>
      </c>
      <c r="D419" s="102">
        <f t="shared" si="14"/>
        <v>-2.09</v>
      </c>
    </row>
    <row r="420" spans="1:4" x14ac:dyDescent="0.2">
      <c r="A420" s="101"/>
      <c r="B420" s="101">
        <f>'[1]Q2 DATA 1965-2021'!N426</f>
        <v>6.25</v>
      </c>
      <c r="C420" s="34">
        <f>'[1]Q2 DATA 1965-2021'!R426</f>
        <v>1.06</v>
      </c>
      <c r="D420" s="102">
        <f t="shared" si="14"/>
        <v>-5.1899999999999995</v>
      </c>
    </row>
    <row r="421" spans="1:4" x14ac:dyDescent="0.2">
      <c r="A421" s="101"/>
      <c r="B421" s="101">
        <f>'[1]Q2 DATA 1965-2021'!N427</f>
        <v>4.7699999999999996</v>
      </c>
      <c r="C421" s="34">
        <f>'[1]Q2 DATA 1965-2021'!R427</f>
        <v>2.64</v>
      </c>
      <c r="D421" s="102">
        <f t="shared" si="14"/>
        <v>-2.1299999999999994</v>
      </c>
    </row>
    <row r="422" spans="1:4" x14ac:dyDescent="0.2">
      <c r="A422" s="101"/>
      <c r="B422" s="101">
        <f>'[1]Q2 DATA 1965-2021'!N428</f>
        <v>8.81</v>
      </c>
      <c r="C422" s="34">
        <f>'[1]Q2 DATA 1965-2021'!R428</f>
        <v>3.51</v>
      </c>
      <c r="D422" s="102">
        <f t="shared" si="14"/>
        <v>-5.3000000000000007</v>
      </c>
    </row>
    <row r="423" spans="1:4" x14ac:dyDescent="0.2">
      <c r="A423" s="101"/>
      <c r="B423" s="101">
        <f>'[1]Q2 DATA 1965-2021'!N429</f>
        <v>-4.74</v>
      </c>
      <c r="C423" s="34">
        <f>'[1]Q2 DATA 1965-2021'!R429</f>
        <v>-4.74</v>
      </c>
      <c r="D423" s="102">
        <f t="shared" si="14"/>
        <v>0</v>
      </c>
    </row>
    <row r="424" spans="1:4" x14ac:dyDescent="0.2">
      <c r="A424" s="101"/>
      <c r="B424" s="101">
        <f>'[1]Q2 DATA 1965-2021'!N430</f>
        <v>2.82</v>
      </c>
      <c r="C424" s="34">
        <f>'[1]Q2 DATA 1965-2021'!R430</f>
        <v>2.41</v>
      </c>
      <c r="D424" s="102">
        <f t="shared" si="14"/>
        <v>-0.4099999999999997</v>
      </c>
    </row>
    <row r="425" spans="1:4" x14ac:dyDescent="0.2">
      <c r="A425" s="101"/>
      <c r="B425" s="101">
        <f>'[1]Q2 DATA 1965-2021'!N431</f>
        <v>7.34</v>
      </c>
      <c r="C425" s="34">
        <f>'[1]Q2 DATA 1965-2021'!R431</f>
        <v>7.65</v>
      </c>
      <c r="D425" s="102">
        <f t="shared" si="14"/>
        <v>0.3100000000000005</v>
      </c>
    </row>
    <row r="426" spans="1:4" x14ac:dyDescent="0.2">
      <c r="A426" s="101"/>
      <c r="B426" s="101">
        <f>'[1]Q2 DATA 1965-2021'!N432</f>
        <v>-4.71</v>
      </c>
      <c r="C426" s="34">
        <f>'[1]Q2 DATA 1965-2021'!R432</f>
        <v>-2.4700000000000002</v>
      </c>
      <c r="D426" s="102">
        <f t="shared" si="14"/>
        <v>2.2399999999999998</v>
      </c>
    </row>
    <row r="427" spans="1:4" x14ac:dyDescent="0.2">
      <c r="A427" s="101"/>
      <c r="B427" s="101">
        <f>'[1]Q2 DATA 1965-2021'!N433</f>
        <v>-3.89</v>
      </c>
      <c r="C427" s="34">
        <f>'[1]Q2 DATA 1965-2021'!R433</f>
        <v>0.61</v>
      </c>
      <c r="D427" s="102">
        <f t="shared" si="14"/>
        <v>4.5</v>
      </c>
    </row>
    <row r="428" spans="1:4" x14ac:dyDescent="0.2">
      <c r="A428" s="101"/>
      <c r="B428" s="101">
        <f>'[1]Q2 DATA 1965-2021'!N434</f>
        <v>6.3</v>
      </c>
      <c r="C428" s="34">
        <f>'[1]Q2 DATA 1965-2021'!R434</f>
        <v>1.86</v>
      </c>
      <c r="D428" s="102">
        <f t="shared" si="14"/>
        <v>-4.4399999999999995</v>
      </c>
    </row>
    <row r="429" spans="1:4" x14ac:dyDescent="0.2">
      <c r="A429" s="101"/>
      <c r="B429" s="101">
        <f>'[1]Q2 DATA 1965-2021'!N435</f>
        <v>-3.41</v>
      </c>
      <c r="C429" s="34">
        <f>'[1]Q2 DATA 1965-2021'!R435</f>
        <v>2.57</v>
      </c>
      <c r="D429" s="102">
        <f t="shared" si="14"/>
        <v>5.98</v>
      </c>
    </row>
    <row r="430" spans="1:4" x14ac:dyDescent="0.2">
      <c r="A430" s="101"/>
      <c r="B430" s="101">
        <f>'[1]Q2 DATA 1965-2021'!N436</f>
        <v>7.74</v>
      </c>
      <c r="C430" s="34">
        <f>'[1]Q2 DATA 1965-2021'!R436</f>
        <v>6.32</v>
      </c>
      <c r="D430" s="102">
        <f t="shared" si="14"/>
        <v>-1.42</v>
      </c>
    </row>
    <row r="431" spans="1:4" x14ac:dyDescent="0.2">
      <c r="A431" s="101"/>
      <c r="B431" s="101">
        <f>'[1]Q2 DATA 1965-2021'!N437</f>
        <v>-6.38</v>
      </c>
      <c r="C431" s="34">
        <f>'[1]Q2 DATA 1965-2021'!R437</f>
        <v>-0.74</v>
      </c>
      <c r="D431" s="102">
        <f t="shared" si="14"/>
        <v>5.64</v>
      </c>
    </row>
    <row r="432" spans="1:4" x14ac:dyDescent="0.2">
      <c r="A432" s="101"/>
      <c r="B432" s="101">
        <f>'[1]Q2 DATA 1965-2021'!N438</f>
        <v>-2.4900000000000002</v>
      </c>
      <c r="C432" s="34">
        <f>'[1]Q2 DATA 1965-2021'!R438</f>
        <v>1.07</v>
      </c>
      <c r="D432" s="102">
        <f t="shared" si="14"/>
        <v>3.5600000000000005</v>
      </c>
    </row>
    <row r="433" spans="1:4" x14ac:dyDescent="0.2">
      <c r="A433" s="101"/>
      <c r="B433" s="101">
        <f>'[1]Q2 DATA 1965-2021'!N439</f>
        <v>-11.15</v>
      </c>
      <c r="C433" s="34">
        <f>'[1]Q2 DATA 1965-2021'!R439</f>
        <v>-0.61</v>
      </c>
      <c r="D433" s="102">
        <f t="shared" si="14"/>
        <v>10.540000000000001</v>
      </c>
    </row>
    <row r="434" spans="1:4" x14ac:dyDescent="0.2">
      <c r="A434" s="101"/>
      <c r="B434" s="101">
        <f>'[1]Q2 DATA 1965-2021'!N440</f>
        <v>-1.1100000000000001</v>
      </c>
      <c r="C434" s="34">
        <f>'[1]Q2 DATA 1965-2021'!R440</f>
        <v>6.82</v>
      </c>
      <c r="D434" s="102">
        <f t="shared" si="14"/>
        <v>7.9300000000000006</v>
      </c>
    </row>
    <row r="435" spans="1:4" x14ac:dyDescent="0.2">
      <c r="A435" s="101"/>
      <c r="B435" s="101">
        <f>'[1]Q2 DATA 1965-2021'!N441</f>
        <v>3.72</v>
      </c>
      <c r="C435" s="34">
        <f>'[1]Q2 DATA 1965-2021'!R441</f>
        <v>5.77</v>
      </c>
      <c r="D435" s="102">
        <f t="shared" si="14"/>
        <v>2.0499999999999994</v>
      </c>
    </row>
    <row r="436" spans="1:4" x14ac:dyDescent="0.2">
      <c r="A436" s="101"/>
      <c r="B436" s="101">
        <f>'[1]Q2 DATA 1965-2021'!N442</f>
        <v>-12.23</v>
      </c>
      <c r="C436" s="34">
        <f>'[1]Q2 DATA 1965-2021'!R442</f>
        <v>1.4</v>
      </c>
      <c r="D436" s="102">
        <f t="shared" si="14"/>
        <v>13.63</v>
      </c>
    </row>
    <row r="437" spans="1:4" x14ac:dyDescent="0.2">
      <c r="A437" s="101"/>
      <c r="B437" s="101">
        <f>'[1]Q2 DATA 1965-2021'!N443</f>
        <v>-8.73</v>
      </c>
      <c r="C437" s="34">
        <f>'[1]Q2 DATA 1965-2021'!R443</f>
        <v>-1.23</v>
      </c>
      <c r="D437" s="102">
        <f t="shared" si="14"/>
        <v>7.5</v>
      </c>
    </row>
    <row r="438" spans="1:4" x14ac:dyDescent="0.2">
      <c r="A438" s="101"/>
      <c r="B438" s="101">
        <f>'[1]Q2 DATA 1965-2021'!N444</f>
        <v>9.44</v>
      </c>
      <c r="C438" s="34">
        <f>'[1]Q2 DATA 1965-2021'!R444</f>
        <v>6.21</v>
      </c>
      <c r="D438" s="102">
        <f t="shared" si="14"/>
        <v>-3.2299999999999995</v>
      </c>
    </row>
    <row r="439" spans="1:4" x14ac:dyDescent="0.2">
      <c r="A439" s="101"/>
      <c r="B439" s="101">
        <f>'[1]Q2 DATA 1965-2021'!N445</f>
        <v>0.37</v>
      </c>
      <c r="C439" s="34">
        <f>'[1]Q2 DATA 1965-2021'!R445</f>
        <v>5.42</v>
      </c>
      <c r="D439" s="102">
        <f t="shared" si="14"/>
        <v>5.05</v>
      </c>
    </row>
    <row r="440" spans="1:4" x14ac:dyDescent="0.2">
      <c r="A440" s="101"/>
      <c r="B440" s="101">
        <f>'[1]Q2 DATA 1965-2021'!N446</f>
        <v>-1.82</v>
      </c>
      <c r="C440" s="34">
        <f>'[1]Q2 DATA 1965-2021'!R446</f>
        <v>1.2</v>
      </c>
      <c r="D440" s="102">
        <f t="shared" si="14"/>
        <v>3.02</v>
      </c>
    </row>
    <row r="441" spans="1:4" x14ac:dyDescent="0.2">
      <c r="A441" s="101"/>
      <c r="B441" s="101">
        <f>'[1]Q2 DATA 1965-2021'!N447</f>
        <v>-2.1</v>
      </c>
      <c r="C441" s="34">
        <f>'[1]Q2 DATA 1965-2021'!R447</f>
        <v>2.79</v>
      </c>
      <c r="D441" s="102">
        <f t="shared" si="14"/>
        <v>4.8900000000000006</v>
      </c>
    </row>
    <row r="442" spans="1:4" x14ac:dyDescent="0.2">
      <c r="A442" s="101"/>
      <c r="B442" s="101">
        <f>'[1]Q2 DATA 1965-2021'!N448</f>
        <v>-7.34</v>
      </c>
      <c r="C442" s="34">
        <f>'[1]Q2 DATA 1965-2021'!R448</f>
        <v>-5.63</v>
      </c>
      <c r="D442" s="102">
        <f t="shared" si="14"/>
        <v>1.71</v>
      </c>
    </row>
    <row r="443" spans="1:4" x14ac:dyDescent="0.2">
      <c r="A443" s="101"/>
      <c r="B443" s="101">
        <f>'[1]Q2 DATA 1965-2021'!N449</f>
        <v>-8.0500000000000007</v>
      </c>
      <c r="C443" s="34">
        <f>'[1]Q2 DATA 1965-2021'!R449</f>
        <v>-7.14</v>
      </c>
      <c r="D443" s="102">
        <f t="shared" si="14"/>
        <v>0.91000000000000103</v>
      </c>
    </row>
    <row r="444" spans="1:4" x14ac:dyDescent="0.2">
      <c r="A444" s="101"/>
      <c r="B444" s="101">
        <f>'[1]Q2 DATA 1965-2021'!N450</f>
        <v>3.99</v>
      </c>
      <c r="C444" s="34">
        <f>'[1]Q2 DATA 1965-2021'!R450</f>
        <v>-5.55</v>
      </c>
      <c r="D444" s="102">
        <f t="shared" si="14"/>
        <v>-9.5399999999999991</v>
      </c>
    </row>
    <row r="445" spans="1:4" x14ac:dyDescent="0.2">
      <c r="A445" s="101"/>
      <c r="B445" s="101">
        <f>'[1]Q2 DATA 1965-2021'!N451</f>
        <v>7.73</v>
      </c>
      <c r="C445" s="34">
        <f>'[1]Q2 DATA 1965-2021'!R451</f>
        <v>10.38</v>
      </c>
      <c r="D445" s="102">
        <f t="shared" si="14"/>
        <v>2.6500000000000004</v>
      </c>
    </row>
    <row r="446" spans="1:4" x14ac:dyDescent="0.2">
      <c r="A446" s="101"/>
      <c r="B446" s="101">
        <f>'[1]Q2 DATA 1965-2021'!N452</f>
        <v>0.42</v>
      </c>
      <c r="C446" s="34">
        <f>'[1]Q2 DATA 1965-2021'!R452</f>
        <v>3.7</v>
      </c>
      <c r="D446" s="102">
        <f t="shared" si="14"/>
        <v>3.2800000000000002</v>
      </c>
    </row>
    <row r="447" spans="1:4" x14ac:dyDescent="0.2">
      <c r="A447" s="101"/>
      <c r="B447" s="101">
        <f>'[1]Q2 DATA 1965-2021'!N453</f>
        <v>-1.1200000000000001</v>
      </c>
      <c r="C447" s="34">
        <f>'[1]Q2 DATA 1965-2021'!R453</f>
        <v>-3.25</v>
      </c>
      <c r="D447" s="102">
        <f t="shared" si="14"/>
        <v>-2.13</v>
      </c>
    </row>
    <row r="448" spans="1:4" x14ac:dyDescent="0.2">
      <c r="A448" s="101"/>
      <c r="B448" s="101">
        <f>'[1]Q2 DATA 1965-2021'!N454</f>
        <v>-2.82</v>
      </c>
      <c r="C448" s="34">
        <f>'[1]Q2 DATA 1965-2021'!R454</f>
        <v>-5.7</v>
      </c>
      <c r="D448" s="102">
        <f t="shared" si="14"/>
        <v>-2.8800000000000003</v>
      </c>
    </row>
    <row r="449" spans="1:4" x14ac:dyDescent="0.2">
      <c r="A449" s="101"/>
      <c r="B449" s="101">
        <f>'[1]Q2 DATA 1965-2021'!N455</f>
        <v>3.37</v>
      </c>
      <c r="C449" s="34">
        <f>'[1]Q2 DATA 1965-2021'!R455</f>
        <v>5.62</v>
      </c>
      <c r="D449" s="102">
        <f t="shared" si="14"/>
        <v>2.25</v>
      </c>
    </row>
    <row r="450" spans="1:4" x14ac:dyDescent="0.2">
      <c r="A450" s="101"/>
      <c r="B450" s="101">
        <f>'[1]Q2 DATA 1965-2021'!N456</f>
        <v>-7.68</v>
      </c>
      <c r="C450" s="34">
        <f>'[1]Q2 DATA 1965-2021'!R456</f>
        <v>-6.73</v>
      </c>
      <c r="D450" s="102">
        <f t="shared" si="14"/>
        <v>0.94999999999999929</v>
      </c>
    </row>
    <row r="451" spans="1:4" x14ac:dyDescent="0.2">
      <c r="A451" s="101"/>
      <c r="B451" s="101">
        <f>'[1]Q2 DATA 1965-2021'!N457</f>
        <v>-1.65</v>
      </c>
      <c r="C451" s="34">
        <f>'[1]Q2 DATA 1965-2021'!R457</f>
        <v>-3.7</v>
      </c>
      <c r="D451" s="102">
        <f t="shared" ref="D451:D514" si="15">C451-B451</f>
        <v>-2.0500000000000003</v>
      </c>
    </row>
    <row r="452" spans="1:4" x14ac:dyDescent="0.2">
      <c r="A452" s="101"/>
      <c r="B452" s="101">
        <f>'[1]Q2 DATA 1965-2021'!N458</f>
        <v>-7.69</v>
      </c>
      <c r="C452" s="34">
        <f>'[1]Q2 DATA 1965-2021'!R458</f>
        <v>-7.14</v>
      </c>
      <c r="D452" s="102">
        <f t="shared" si="15"/>
        <v>0.55000000000000071</v>
      </c>
    </row>
    <row r="453" spans="1:4" x14ac:dyDescent="0.2">
      <c r="A453" s="101"/>
      <c r="B453" s="101">
        <f>'[1]Q2 DATA 1965-2021'!N459</f>
        <v>-6.1</v>
      </c>
      <c r="C453" s="34">
        <f>'[1]Q2 DATA 1965-2021'!R459</f>
        <v>-15.83</v>
      </c>
      <c r="D453" s="102">
        <f t="shared" si="15"/>
        <v>-9.73</v>
      </c>
    </row>
    <row r="454" spans="1:4" x14ac:dyDescent="0.2">
      <c r="A454" s="101"/>
      <c r="B454" s="101">
        <f>'[1]Q2 DATA 1965-2021'!N460</f>
        <v>-0.21</v>
      </c>
      <c r="C454" s="34">
        <f>'[1]Q2 DATA 1965-2021'!R460</f>
        <v>4.42</v>
      </c>
      <c r="D454" s="102">
        <f t="shared" si="15"/>
        <v>4.63</v>
      </c>
    </row>
    <row r="455" spans="1:4" x14ac:dyDescent="0.2">
      <c r="A455" s="101"/>
      <c r="B455" s="101">
        <f>'[1]Q2 DATA 1965-2021'!N461</f>
        <v>-10.83</v>
      </c>
      <c r="C455" s="34">
        <f>'[1]Q2 DATA 1965-2021'!R461</f>
        <v>-9.39</v>
      </c>
      <c r="D455" s="102">
        <f t="shared" si="15"/>
        <v>1.4399999999999995</v>
      </c>
    </row>
    <row r="456" spans="1:4" x14ac:dyDescent="0.2">
      <c r="A456" s="101"/>
      <c r="B456" s="101">
        <f>'[1]Q2 DATA 1965-2021'!N462</f>
        <v>10.06</v>
      </c>
      <c r="C456" s="34">
        <f>'[1]Q2 DATA 1965-2021'!R462</f>
        <v>7.04</v>
      </c>
      <c r="D456" s="102">
        <f t="shared" si="15"/>
        <v>-3.0200000000000005</v>
      </c>
    </row>
    <row r="457" spans="1:4" x14ac:dyDescent="0.2">
      <c r="A457" s="101"/>
      <c r="B457" s="101">
        <f>'[1]Q2 DATA 1965-2021'!N463</f>
        <v>5.52</v>
      </c>
      <c r="C457" s="34">
        <f>'[1]Q2 DATA 1965-2021'!R463</f>
        <v>9.31</v>
      </c>
      <c r="D457" s="102">
        <f t="shared" si="15"/>
        <v>3.7900000000000009</v>
      </c>
    </row>
    <row r="458" spans="1:4" x14ac:dyDescent="0.2">
      <c r="A458" s="101"/>
      <c r="B458" s="101">
        <f>'[1]Q2 DATA 1965-2021'!N464</f>
        <v>-6.45</v>
      </c>
      <c r="C458" s="34">
        <f>'[1]Q2 DATA 1965-2021'!R464</f>
        <v>-6.33</v>
      </c>
      <c r="D458" s="102">
        <f t="shared" si="15"/>
        <v>0.12000000000000011</v>
      </c>
    </row>
    <row r="459" spans="1:4" x14ac:dyDescent="0.2">
      <c r="A459" s="101"/>
      <c r="B459" s="101">
        <f>'[1]Q2 DATA 1965-2021'!N465</f>
        <v>-2.72</v>
      </c>
      <c r="C459" s="34">
        <f>'[1]Q2 DATA 1965-2021'!R465</f>
        <v>-3.99</v>
      </c>
      <c r="D459" s="102">
        <f t="shared" si="15"/>
        <v>-1.27</v>
      </c>
    </row>
    <row r="460" spans="1:4" x14ac:dyDescent="0.2">
      <c r="A460" s="101"/>
      <c r="B460" s="101">
        <f>'[1]Q2 DATA 1965-2021'!N466</f>
        <v>-1.34</v>
      </c>
      <c r="C460" s="34">
        <f>'[1]Q2 DATA 1965-2021'!R466</f>
        <v>-4.46</v>
      </c>
      <c r="D460" s="102">
        <f t="shared" si="15"/>
        <v>-3.12</v>
      </c>
    </row>
    <row r="461" spans="1:4" x14ac:dyDescent="0.2">
      <c r="A461" s="101"/>
      <c r="B461" s="101">
        <f>'[1]Q2 DATA 1965-2021'!N467</f>
        <v>1.75</v>
      </c>
      <c r="C461" s="34">
        <f>'[1]Q2 DATA 1965-2021'!R467</f>
        <v>-1.6</v>
      </c>
      <c r="D461" s="102">
        <f t="shared" si="15"/>
        <v>-3.35</v>
      </c>
    </row>
    <row r="462" spans="1:4" x14ac:dyDescent="0.2">
      <c r="A462" s="101"/>
      <c r="B462" s="101">
        <f>'[1]Q2 DATA 1965-2021'!N468</f>
        <v>7.64</v>
      </c>
      <c r="C462" s="34">
        <f>'[1]Q2 DATA 1965-2021'!R468</f>
        <v>11.84</v>
      </c>
      <c r="D462" s="102">
        <f t="shared" si="15"/>
        <v>4.2</v>
      </c>
    </row>
    <row r="463" spans="1:4" x14ac:dyDescent="0.2">
      <c r="A463" s="101"/>
      <c r="B463" s="101">
        <f>'[1]Q2 DATA 1965-2021'!N469</f>
        <v>4.93</v>
      </c>
      <c r="C463" s="34">
        <f>'[1]Q2 DATA 1965-2021'!R469</f>
        <v>9.06</v>
      </c>
      <c r="D463" s="102">
        <f t="shared" si="15"/>
        <v>4.1300000000000008</v>
      </c>
    </row>
    <row r="464" spans="1:4" x14ac:dyDescent="0.2">
      <c r="A464" s="101"/>
      <c r="B464" s="101">
        <f>'[1]Q2 DATA 1965-2021'!N470</f>
        <v>1.21</v>
      </c>
      <c r="C464" s="34">
        <f>'[1]Q2 DATA 1965-2021'!R470</f>
        <v>4.51</v>
      </c>
      <c r="D464" s="102">
        <f t="shared" si="15"/>
        <v>3.3</v>
      </c>
    </row>
    <row r="465" spans="1:4" x14ac:dyDescent="0.2">
      <c r="A465" s="101"/>
      <c r="B465" s="101">
        <f>'[1]Q2 DATA 1965-2021'!N471</f>
        <v>1.54</v>
      </c>
      <c r="C465" s="34">
        <f>'[1]Q2 DATA 1965-2021'!R471</f>
        <v>3.65</v>
      </c>
      <c r="D465" s="102">
        <f t="shared" si="15"/>
        <v>2.11</v>
      </c>
    </row>
    <row r="466" spans="1:4" x14ac:dyDescent="0.2">
      <c r="A466" s="101"/>
      <c r="B466" s="101">
        <f>'[1]Q2 DATA 1965-2021'!N472</f>
        <v>2.38</v>
      </c>
      <c r="C466" s="34">
        <f>'[1]Q2 DATA 1965-2021'!R472</f>
        <v>5.09</v>
      </c>
      <c r="D466" s="102">
        <f t="shared" si="15"/>
        <v>2.71</v>
      </c>
    </row>
    <row r="467" spans="1:4" x14ac:dyDescent="0.2">
      <c r="A467" s="101"/>
      <c r="B467" s="101">
        <f>'[1]Q2 DATA 1965-2021'!N473</f>
        <v>-1.01</v>
      </c>
      <c r="C467" s="34">
        <f>'[1]Q2 DATA 1965-2021'!R473</f>
        <v>-1.18</v>
      </c>
      <c r="D467" s="102">
        <f t="shared" si="15"/>
        <v>-0.16999999999999993</v>
      </c>
    </row>
    <row r="468" spans="1:4" x14ac:dyDescent="0.2">
      <c r="A468" s="101"/>
      <c r="B468" s="101">
        <f>'[1]Q2 DATA 1965-2021'!N474</f>
        <v>4.5999999999999996</v>
      </c>
      <c r="C468" s="34">
        <f>'[1]Q2 DATA 1965-2021'!R474</f>
        <v>7.59</v>
      </c>
      <c r="D468" s="102">
        <f t="shared" si="15"/>
        <v>2.99</v>
      </c>
    </row>
    <row r="469" spans="1:4" x14ac:dyDescent="0.2">
      <c r="A469" s="101"/>
      <c r="B469" s="101">
        <f>'[1]Q2 DATA 1965-2021'!N475</f>
        <v>0.98</v>
      </c>
      <c r="C469" s="34">
        <f>'[1]Q2 DATA 1965-2021'!R475</f>
        <v>4.0599999999999996</v>
      </c>
      <c r="D469" s="102">
        <f t="shared" si="15"/>
        <v>3.0799999999999996</v>
      </c>
    </row>
    <row r="470" spans="1:4" x14ac:dyDescent="0.2">
      <c r="A470" s="101"/>
      <c r="B470" s="101">
        <f>'[1]Q2 DATA 1965-2021'!N476</f>
        <v>4.37</v>
      </c>
      <c r="C470" s="34">
        <f>'[1]Q2 DATA 1965-2021'!R476</f>
        <v>4.18</v>
      </c>
      <c r="D470" s="102">
        <f t="shared" si="15"/>
        <v>-0.19000000000000039</v>
      </c>
    </row>
    <row r="471" spans="1:4" x14ac:dyDescent="0.2">
      <c r="A471" s="101"/>
      <c r="B471" s="101">
        <f>'[1]Q2 DATA 1965-2021'!N477</f>
        <v>1.64</v>
      </c>
      <c r="C471" s="34">
        <f>'[1]Q2 DATA 1965-2021'!R477</f>
        <v>6.82</v>
      </c>
      <c r="D471" s="102">
        <f t="shared" si="15"/>
        <v>5.1800000000000006</v>
      </c>
    </row>
    <row r="472" spans="1:4" x14ac:dyDescent="0.2">
      <c r="A472" s="101"/>
      <c r="B472" s="101">
        <f>'[1]Q2 DATA 1965-2021'!N478</f>
        <v>1.07</v>
      </c>
      <c r="C472" s="34">
        <f>'[1]Q2 DATA 1965-2021'!R478</f>
        <v>2.39</v>
      </c>
      <c r="D472" s="102">
        <f t="shared" si="15"/>
        <v>1.32</v>
      </c>
    </row>
    <row r="473" spans="1:4" x14ac:dyDescent="0.2">
      <c r="A473" s="101"/>
      <c r="B473" s="101">
        <f>'[1]Q2 DATA 1965-2021'!N479</f>
        <v>-2</v>
      </c>
      <c r="C473" s="34">
        <f>'[1]Q2 DATA 1965-2021'!R479</f>
        <v>-0.41</v>
      </c>
      <c r="D473" s="102">
        <f t="shared" si="15"/>
        <v>1.59</v>
      </c>
    </row>
    <row r="474" spans="1:4" x14ac:dyDescent="0.2">
      <c r="A474" s="101"/>
      <c r="B474" s="101">
        <f>'[1]Q2 DATA 1965-2021'!N480</f>
        <v>0.11</v>
      </c>
      <c r="C474" s="34">
        <f>'[1]Q2 DATA 1965-2021'!R480</f>
        <v>-4.18</v>
      </c>
      <c r="D474" s="102">
        <f t="shared" si="15"/>
        <v>-4.29</v>
      </c>
    </row>
    <row r="475" spans="1:4" x14ac:dyDescent="0.2">
      <c r="A475" s="101"/>
      <c r="B475" s="101">
        <f>'[1]Q2 DATA 1965-2021'!N481</f>
        <v>1.19</v>
      </c>
      <c r="C475" s="34">
        <f>'[1]Q2 DATA 1965-2021'!R481</f>
        <v>1.9</v>
      </c>
      <c r="D475" s="102">
        <f t="shared" si="15"/>
        <v>0.71</v>
      </c>
    </row>
    <row r="476" spans="1:4" x14ac:dyDescent="0.2">
      <c r="A476" s="101"/>
      <c r="B476" s="101">
        <f>'[1]Q2 DATA 1965-2021'!N482</f>
        <v>1.65</v>
      </c>
      <c r="C476" s="34">
        <f>'[1]Q2 DATA 1965-2021'!R482</f>
        <v>3.73</v>
      </c>
      <c r="D476" s="102">
        <f t="shared" si="15"/>
        <v>2.08</v>
      </c>
    </row>
    <row r="477" spans="1:4" x14ac:dyDescent="0.2">
      <c r="A477" s="101"/>
      <c r="B477" s="101">
        <f>'[1]Q2 DATA 1965-2021'!N483</f>
        <v>-5.46</v>
      </c>
      <c r="C477" s="34">
        <f>'[1]Q2 DATA 1965-2021'!R483</f>
        <v>-2.0099999999999998</v>
      </c>
      <c r="D477" s="102">
        <f t="shared" si="15"/>
        <v>3.45</v>
      </c>
    </row>
    <row r="478" spans="1:4" x14ac:dyDescent="0.2">
      <c r="A478" s="101"/>
      <c r="B478" s="101">
        <f>'[1]Q2 DATA 1965-2021'!N484</f>
        <v>-0.5</v>
      </c>
      <c r="C478" s="34">
        <f>'[1]Q2 DATA 1965-2021'!R484</f>
        <v>-0.23</v>
      </c>
      <c r="D478" s="102">
        <f t="shared" si="15"/>
        <v>0.27</v>
      </c>
    </row>
    <row r="479" spans="1:4" x14ac:dyDescent="0.2">
      <c r="A479" s="101"/>
      <c r="B479" s="101">
        <f>'[1]Q2 DATA 1965-2021'!N485</f>
        <v>0.65</v>
      </c>
      <c r="C479" s="34">
        <f>'[1]Q2 DATA 1965-2021'!R485</f>
        <v>3.66</v>
      </c>
      <c r="D479" s="102">
        <f t="shared" si="15"/>
        <v>3.0100000000000002</v>
      </c>
    </row>
    <row r="480" spans="1:4" x14ac:dyDescent="0.2">
      <c r="A480" s="101"/>
      <c r="B480" s="101">
        <f>'[1]Q2 DATA 1965-2021'!N486</f>
        <v>1.61</v>
      </c>
      <c r="C480" s="34">
        <f>'[1]Q2 DATA 1965-2021'!R486</f>
        <v>1.89</v>
      </c>
      <c r="D480" s="102">
        <f t="shared" si="15"/>
        <v>0.2799999999999998</v>
      </c>
    </row>
    <row r="481" spans="1:4" x14ac:dyDescent="0.2">
      <c r="A481" s="101"/>
      <c r="B481" s="101">
        <f>'[1]Q2 DATA 1965-2021'!N487</f>
        <v>3.77</v>
      </c>
      <c r="C481" s="34">
        <f>'[1]Q2 DATA 1965-2021'!R487</f>
        <v>7.11</v>
      </c>
      <c r="D481" s="102">
        <f t="shared" si="15"/>
        <v>3.3400000000000003</v>
      </c>
    </row>
    <row r="482" spans="1:4" x14ac:dyDescent="0.2">
      <c r="A482" s="101"/>
      <c r="B482" s="101">
        <f>'[1]Q2 DATA 1965-2021'!N488</f>
        <v>3.89</v>
      </c>
      <c r="C482" s="34">
        <f>'[1]Q2 DATA 1965-2021'!R488</f>
        <v>3.26</v>
      </c>
      <c r="D482" s="102">
        <f t="shared" si="15"/>
        <v>-0.63000000000000034</v>
      </c>
    </row>
    <row r="483" spans="1:4" x14ac:dyDescent="0.2">
      <c r="A483" s="101"/>
      <c r="B483" s="101">
        <f>'[1]Q2 DATA 1965-2021'!N489</f>
        <v>-3.24</v>
      </c>
      <c r="C483" s="34">
        <f>'[1]Q2 DATA 1965-2021'!R489</f>
        <v>-0.76</v>
      </c>
      <c r="D483" s="102">
        <f t="shared" si="15"/>
        <v>2.4800000000000004</v>
      </c>
    </row>
    <row r="484" spans="1:4" x14ac:dyDescent="0.2">
      <c r="A484" s="101"/>
      <c r="B484" s="101">
        <f>'[1]Q2 DATA 1965-2021'!N490</f>
        <v>1.06</v>
      </c>
      <c r="C484" s="34">
        <f>'[1]Q2 DATA 1965-2021'!R490</f>
        <v>4.28</v>
      </c>
      <c r="D484" s="102">
        <f t="shared" si="15"/>
        <v>3.22</v>
      </c>
    </row>
    <row r="485" spans="1:4" x14ac:dyDescent="0.2">
      <c r="A485" s="101"/>
      <c r="B485" s="101">
        <f>'[1]Q2 DATA 1965-2021'!N491</f>
        <v>-1.35</v>
      </c>
      <c r="C485" s="34">
        <f>'[1]Q2 DATA 1965-2021'!R491</f>
        <v>-0.79</v>
      </c>
      <c r="D485" s="102">
        <f t="shared" si="15"/>
        <v>0.56000000000000005</v>
      </c>
    </row>
    <row r="486" spans="1:4" x14ac:dyDescent="0.2">
      <c r="A486" s="101"/>
      <c r="B486" s="101">
        <f>'[1]Q2 DATA 1965-2021'!N492</f>
        <v>-1.76</v>
      </c>
      <c r="C486" s="34">
        <f>'[1]Q2 DATA 1965-2021'!R492</f>
        <v>-3.23</v>
      </c>
      <c r="D486" s="102">
        <f t="shared" si="15"/>
        <v>-1.47</v>
      </c>
    </row>
    <row r="487" spans="1:4" x14ac:dyDescent="0.2">
      <c r="A487" s="101"/>
      <c r="B487" s="101">
        <f>'[1]Q2 DATA 1965-2021'!N493</f>
        <v>4.29</v>
      </c>
      <c r="C487" s="34">
        <f>'[1]Q2 DATA 1965-2021'!R493</f>
        <v>4.96</v>
      </c>
      <c r="D487" s="102">
        <f t="shared" si="15"/>
        <v>0.66999999999999993</v>
      </c>
    </row>
    <row r="488" spans="1:4" x14ac:dyDescent="0.2">
      <c r="A488" s="101"/>
      <c r="B488" s="101">
        <f>'[1]Q2 DATA 1965-2021'!N494</f>
        <v>-1.1299999999999999</v>
      </c>
      <c r="C488" s="34">
        <f>'[1]Q2 DATA 1965-2021'!R494</f>
        <v>3.64</v>
      </c>
      <c r="D488" s="102">
        <f t="shared" si="15"/>
        <v>4.7699999999999996</v>
      </c>
    </row>
    <row r="489" spans="1:4" x14ac:dyDescent="0.2">
      <c r="A489" s="101"/>
      <c r="B489" s="101">
        <f>'[1]Q2 DATA 1965-2021'!N495</f>
        <v>4.87</v>
      </c>
      <c r="C489" s="34">
        <f>'[1]Q2 DATA 1965-2021'!R495</f>
        <v>4.54</v>
      </c>
      <c r="D489" s="102">
        <f t="shared" si="15"/>
        <v>-0.33000000000000007</v>
      </c>
    </row>
    <row r="490" spans="1:4" x14ac:dyDescent="0.2">
      <c r="A490" s="101"/>
      <c r="B490" s="101">
        <f>'[1]Q2 DATA 1965-2021'!N496</f>
        <v>-1.73</v>
      </c>
      <c r="C490" s="34">
        <f>'[1]Q2 DATA 1965-2021'!R496</f>
        <v>-0.71</v>
      </c>
      <c r="D490" s="102">
        <f t="shared" si="15"/>
        <v>1.02</v>
      </c>
    </row>
    <row r="491" spans="1:4" x14ac:dyDescent="0.2">
      <c r="A491" s="101"/>
      <c r="B491" s="101">
        <f>'[1]Q2 DATA 1965-2021'!N497</f>
        <v>-0.17</v>
      </c>
      <c r="C491" s="34">
        <f>'[1]Q2 DATA 1965-2021'!R497</f>
        <v>1.8</v>
      </c>
      <c r="D491" s="102">
        <f t="shared" si="15"/>
        <v>1.97</v>
      </c>
    </row>
    <row r="492" spans="1:4" x14ac:dyDescent="0.2">
      <c r="A492" s="101"/>
      <c r="B492" s="101">
        <f>'[1]Q2 DATA 1965-2021'!N498</f>
        <v>-0.6</v>
      </c>
      <c r="C492" s="34">
        <f>'[1]Q2 DATA 1965-2021'!R498</f>
        <v>-1.71</v>
      </c>
      <c r="D492" s="102">
        <f t="shared" si="15"/>
        <v>-1.1099999999999999</v>
      </c>
    </row>
    <row r="493" spans="1:4" x14ac:dyDescent="0.2">
      <c r="A493" s="101"/>
      <c r="B493" s="101">
        <f>'[1]Q2 DATA 1965-2021'!N499</f>
        <v>4.04</v>
      </c>
      <c r="C493" s="34">
        <f>'[1]Q2 DATA 1965-2021'!R499</f>
        <v>2.82</v>
      </c>
      <c r="D493" s="102">
        <f t="shared" si="15"/>
        <v>-1.2200000000000002</v>
      </c>
    </row>
    <row r="494" spans="1:4" x14ac:dyDescent="0.2">
      <c r="A494" s="101"/>
      <c r="B494" s="101">
        <f>'[1]Q2 DATA 1965-2021'!N500</f>
        <v>-0.64</v>
      </c>
      <c r="C494" s="34">
        <f>'[1]Q2 DATA 1965-2021'!R500</f>
        <v>-0.25</v>
      </c>
      <c r="D494" s="102">
        <f t="shared" si="15"/>
        <v>0.39</v>
      </c>
    </row>
    <row r="495" spans="1:4" x14ac:dyDescent="0.2">
      <c r="A495" s="101"/>
      <c r="B495" s="101">
        <f>'[1]Q2 DATA 1965-2021'!N501</f>
        <v>2.0699999999999998</v>
      </c>
      <c r="C495" s="34">
        <f>'[1]Q2 DATA 1965-2021'!R501</f>
        <v>4.62</v>
      </c>
      <c r="D495" s="102">
        <f t="shared" si="15"/>
        <v>2.5500000000000003</v>
      </c>
    </row>
    <row r="496" spans="1:4" x14ac:dyDescent="0.2">
      <c r="A496" s="101"/>
      <c r="B496" s="101">
        <f>'[1]Q2 DATA 1965-2021'!N502</f>
        <v>0.12</v>
      </c>
      <c r="C496" s="34">
        <f>'[1]Q2 DATA 1965-2021'!R502</f>
        <v>-0.56000000000000005</v>
      </c>
      <c r="D496" s="102">
        <f t="shared" si="15"/>
        <v>-0.68</v>
      </c>
    </row>
    <row r="497" spans="1:4" x14ac:dyDescent="0.2">
      <c r="A497" s="101"/>
      <c r="B497" s="101">
        <f>'[1]Q2 DATA 1965-2021'!N503</f>
        <v>1.36</v>
      </c>
      <c r="C497" s="34">
        <f>'[1]Q2 DATA 1965-2021'!R503</f>
        <v>1.88</v>
      </c>
      <c r="D497" s="102">
        <f t="shared" si="15"/>
        <v>0.5199999999999998</v>
      </c>
    </row>
    <row r="498" spans="1:4" x14ac:dyDescent="0.2">
      <c r="A498" s="101"/>
      <c r="B498" s="101">
        <f>'[1]Q2 DATA 1965-2021'!N504</f>
        <v>-0.49</v>
      </c>
      <c r="C498" s="34">
        <f>'[1]Q2 DATA 1965-2021'!R504</f>
        <v>4.16</v>
      </c>
      <c r="D498" s="102">
        <f t="shared" si="15"/>
        <v>4.6500000000000004</v>
      </c>
    </row>
    <row r="499" spans="1:4" x14ac:dyDescent="0.2">
      <c r="A499" s="101"/>
      <c r="B499" s="101">
        <f>'[1]Q2 DATA 1965-2021'!N505</f>
        <v>-3.4</v>
      </c>
      <c r="C499" s="34">
        <f>'[1]Q2 DATA 1965-2021'!R505</f>
        <v>-2.78</v>
      </c>
      <c r="D499" s="102">
        <f t="shared" si="15"/>
        <v>0.62000000000000011</v>
      </c>
    </row>
    <row r="500" spans="1:4" x14ac:dyDescent="0.2">
      <c r="A500" s="101"/>
      <c r="B500" s="101">
        <f>'[1]Q2 DATA 1965-2021'!N506</f>
        <v>0.23</v>
      </c>
      <c r="C500" s="34">
        <f>'[1]Q2 DATA 1965-2021'!R506</f>
        <v>0.65</v>
      </c>
      <c r="D500" s="102">
        <f t="shared" si="15"/>
        <v>0.42000000000000004</v>
      </c>
    </row>
    <row r="501" spans="1:4" x14ac:dyDescent="0.2">
      <c r="A501" s="101"/>
      <c r="B501" s="101">
        <f>'[1]Q2 DATA 1965-2021'!N507</f>
        <v>-1.83</v>
      </c>
      <c r="C501" s="34">
        <f>'[1]Q2 DATA 1965-2021'!R507</f>
        <v>0.73</v>
      </c>
      <c r="D501" s="102">
        <f t="shared" si="15"/>
        <v>2.56</v>
      </c>
    </row>
    <row r="502" spans="1:4" x14ac:dyDescent="0.2">
      <c r="A502" s="101"/>
      <c r="B502" s="101">
        <f>'[1]Q2 DATA 1965-2021'!N508</f>
        <v>3.54</v>
      </c>
      <c r="C502" s="34">
        <f>'[1]Q2 DATA 1965-2021'!R508</f>
        <v>1.02</v>
      </c>
      <c r="D502" s="102">
        <f t="shared" si="15"/>
        <v>-2.52</v>
      </c>
    </row>
    <row r="503" spans="1:4" x14ac:dyDescent="0.2">
      <c r="A503" s="101"/>
      <c r="B503" s="101">
        <f>'[1]Q2 DATA 1965-2021'!N509</f>
        <v>2.2999999999999998</v>
      </c>
      <c r="C503" s="34">
        <f>'[1]Q2 DATA 1965-2021'!R509</f>
        <v>2.83</v>
      </c>
      <c r="D503" s="102">
        <f t="shared" si="15"/>
        <v>0.53000000000000025</v>
      </c>
    </row>
    <row r="504" spans="1:4" x14ac:dyDescent="0.2">
      <c r="A504" s="101"/>
      <c r="B504" s="101">
        <f>'[1]Q2 DATA 1965-2021'!N510</f>
        <v>3.8</v>
      </c>
      <c r="C504" s="34">
        <f>'[1]Q2 DATA 1965-2021'!R510</f>
        <v>4.34</v>
      </c>
      <c r="D504" s="102">
        <f t="shared" si="15"/>
        <v>0.54</v>
      </c>
    </row>
    <row r="505" spans="1:4" x14ac:dyDescent="0.2">
      <c r="A505" s="101"/>
      <c r="B505" s="101">
        <f>'[1]Q2 DATA 1965-2021'!N511</f>
        <v>1.51</v>
      </c>
      <c r="C505" s="34">
        <f>'[1]Q2 DATA 1965-2021'!R511</f>
        <v>1.63</v>
      </c>
      <c r="D505" s="102">
        <f t="shared" si="15"/>
        <v>0.11999999999999988</v>
      </c>
    </row>
    <row r="506" spans="1:4" x14ac:dyDescent="0.2">
      <c r="A506" s="101"/>
      <c r="B506" s="101">
        <f>'[1]Q2 DATA 1965-2021'!N512</f>
        <v>-0.05</v>
      </c>
      <c r="C506" s="34">
        <f>'[1]Q2 DATA 1965-2021'!R512</f>
        <v>2.81</v>
      </c>
      <c r="D506" s="102">
        <f t="shared" si="15"/>
        <v>2.86</v>
      </c>
    </row>
    <row r="507" spans="1:4" x14ac:dyDescent="0.2">
      <c r="A507" s="101"/>
      <c r="B507" s="101">
        <f>'[1]Q2 DATA 1965-2021'!N513</f>
        <v>2.56</v>
      </c>
      <c r="C507" s="34">
        <f>'[1]Q2 DATA 1965-2021'!R513</f>
        <v>2.27</v>
      </c>
      <c r="D507" s="102">
        <f t="shared" si="15"/>
        <v>-0.29000000000000004</v>
      </c>
    </row>
    <row r="508" spans="1:4" x14ac:dyDescent="0.2">
      <c r="A508" s="101"/>
      <c r="B508" s="101">
        <f>'[1]Q2 DATA 1965-2021'!N514</f>
        <v>-2</v>
      </c>
      <c r="C508" s="34">
        <f>'[1]Q2 DATA 1965-2021'!R514</f>
        <v>-1.57</v>
      </c>
      <c r="D508" s="102">
        <f t="shared" si="15"/>
        <v>0.42999999999999994</v>
      </c>
    </row>
    <row r="509" spans="1:4" x14ac:dyDescent="0.2">
      <c r="A509" s="101"/>
      <c r="B509" s="101">
        <f>'[1]Q2 DATA 1965-2021'!N515</f>
        <v>0.88</v>
      </c>
      <c r="C509" s="34">
        <f>'[1]Q2 DATA 1965-2021'!R515</f>
        <v>0.41</v>
      </c>
      <c r="D509" s="102">
        <f t="shared" si="15"/>
        <v>-0.47000000000000003</v>
      </c>
    </row>
    <row r="510" spans="1:4" x14ac:dyDescent="0.2">
      <c r="A510" s="101"/>
      <c r="B510" s="101">
        <f>'[1]Q2 DATA 1965-2021'!N516</f>
        <v>5.17</v>
      </c>
      <c r="C510" s="34">
        <f>'[1]Q2 DATA 1965-2021'!R516</f>
        <v>3.62</v>
      </c>
      <c r="D510" s="102">
        <f t="shared" si="15"/>
        <v>-1.5499999999999998</v>
      </c>
    </row>
    <row r="511" spans="1:4" x14ac:dyDescent="0.2">
      <c r="A511" s="101"/>
      <c r="B511" s="101">
        <f>'[1]Q2 DATA 1965-2021'!N517</f>
        <v>3.16</v>
      </c>
      <c r="C511" s="34">
        <f>'[1]Q2 DATA 1965-2021'!R517</f>
        <v>2.74</v>
      </c>
      <c r="D511" s="102">
        <f t="shared" si="15"/>
        <v>-0.41999999999999993</v>
      </c>
    </row>
    <row r="512" spans="1:4" x14ac:dyDescent="0.2">
      <c r="A512" s="101"/>
      <c r="B512" s="101">
        <f>'[1]Q2 DATA 1965-2021'!N518</f>
        <v>-1.58</v>
      </c>
      <c r="C512" s="34">
        <f>'[1]Q2 DATA 1965-2021'!R518</f>
        <v>-1.97</v>
      </c>
      <c r="D512" s="102">
        <f t="shared" si="15"/>
        <v>-0.3899999999999999</v>
      </c>
    </row>
    <row r="513" spans="1:4" x14ac:dyDescent="0.2">
      <c r="A513" s="101"/>
      <c r="B513" s="101">
        <f>'[1]Q2 DATA 1965-2021'!N519</f>
        <v>-1.51</v>
      </c>
      <c r="C513" s="34">
        <f>'[1]Q2 DATA 1965-2021'!R519</f>
        <v>-6.05</v>
      </c>
      <c r="D513" s="102">
        <f t="shared" si="15"/>
        <v>-4.54</v>
      </c>
    </row>
    <row r="514" spans="1:4" x14ac:dyDescent="0.2">
      <c r="A514" s="101"/>
      <c r="B514" s="101">
        <f>'[1]Q2 DATA 1965-2021'!N520</f>
        <v>1.69</v>
      </c>
      <c r="C514" s="34">
        <f>'[1]Q2 DATA 1965-2021'!R520</f>
        <v>-0.62</v>
      </c>
      <c r="D514" s="102">
        <f t="shared" si="15"/>
        <v>-2.31</v>
      </c>
    </row>
    <row r="515" spans="1:4" x14ac:dyDescent="0.2">
      <c r="A515" s="101"/>
      <c r="B515" s="101">
        <f>'[1]Q2 DATA 1965-2021'!N521</f>
        <v>4.9000000000000004</v>
      </c>
      <c r="C515" s="34">
        <f>'[1]Q2 DATA 1965-2021'!R521</f>
        <v>2.84</v>
      </c>
      <c r="D515" s="102">
        <f t="shared" ref="D515:D578" si="16">C515-B515</f>
        <v>-2.0600000000000005</v>
      </c>
    </row>
    <row r="516" spans="1:4" x14ac:dyDescent="0.2">
      <c r="A516" s="101"/>
      <c r="B516" s="101">
        <f>'[1]Q2 DATA 1965-2021'!N522</f>
        <v>4.0999999999999996</v>
      </c>
      <c r="C516" s="34">
        <f>'[1]Q2 DATA 1965-2021'!R522</f>
        <v>-0.6</v>
      </c>
      <c r="D516" s="102">
        <f t="shared" si="16"/>
        <v>-4.6999999999999993</v>
      </c>
    </row>
    <row r="517" spans="1:4" x14ac:dyDescent="0.2">
      <c r="A517" s="101"/>
      <c r="B517" s="101">
        <f>'[1]Q2 DATA 1965-2021'!N523</f>
        <v>-3.71</v>
      </c>
      <c r="C517" s="34">
        <f>'[1]Q2 DATA 1965-2021'!R523</f>
        <v>-6.02</v>
      </c>
      <c r="D517" s="102">
        <f t="shared" si="16"/>
        <v>-2.3099999999999996</v>
      </c>
    </row>
    <row r="518" spans="1:4" x14ac:dyDescent="0.2">
      <c r="A518" s="101"/>
      <c r="B518" s="101">
        <f>'[1]Q2 DATA 1965-2021'!N524</f>
        <v>-0.21</v>
      </c>
      <c r="C518" s="34">
        <f>'[1]Q2 DATA 1965-2021'!R524</f>
        <v>0.35</v>
      </c>
      <c r="D518" s="102">
        <f t="shared" si="16"/>
        <v>0.55999999999999994</v>
      </c>
    </row>
    <row r="519" spans="1:4" x14ac:dyDescent="0.2">
      <c r="A519" s="101"/>
      <c r="B519" s="101">
        <f>'[1]Q2 DATA 1965-2021'!N525</f>
        <v>-8.02</v>
      </c>
      <c r="C519" s="34">
        <f>'[1]Q2 DATA 1965-2021'!R525</f>
        <v>-4.4400000000000004</v>
      </c>
      <c r="D519" s="102">
        <f t="shared" si="16"/>
        <v>3.5799999999999992</v>
      </c>
    </row>
    <row r="520" spans="1:4" x14ac:dyDescent="0.2">
      <c r="A520" s="101"/>
      <c r="B520" s="101">
        <f>'[1]Q2 DATA 1965-2021'!N526</f>
        <v>-2.27</v>
      </c>
      <c r="C520" s="34">
        <f>'[1]Q2 DATA 1965-2021'!R526</f>
        <v>-5.09</v>
      </c>
      <c r="D520" s="102">
        <f t="shared" si="16"/>
        <v>-2.82</v>
      </c>
    </row>
    <row r="521" spans="1:4" x14ac:dyDescent="0.2">
      <c r="A521" s="101"/>
      <c r="B521" s="101">
        <f>'[1]Q2 DATA 1965-2021'!N527</f>
        <v>-0.3</v>
      </c>
      <c r="C521" s="34">
        <f>'[1]Q2 DATA 1965-2021'!R527</f>
        <v>0.64</v>
      </c>
      <c r="D521" s="102">
        <f t="shared" si="16"/>
        <v>0.94</v>
      </c>
    </row>
    <row r="522" spans="1:4" x14ac:dyDescent="0.2">
      <c r="A522" s="101"/>
      <c r="B522" s="101">
        <f>'[1]Q2 DATA 1965-2021'!N528</f>
        <v>4.66</v>
      </c>
      <c r="C522" s="34">
        <f>'[1]Q2 DATA 1965-2021'!R528</f>
        <v>5.23</v>
      </c>
      <c r="D522" s="102">
        <f t="shared" si="16"/>
        <v>0.57000000000000028</v>
      </c>
    </row>
    <row r="523" spans="1:4" x14ac:dyDescent="0.2">
      <c r="A523" s="101"/>
      <c r="B523" s="101">
        <f>'[1]Q2 DATA 1965-2021'!N529</f>
        <v>3.19</v>
      </c>
      <c r="C523" s="34">
        <f>'[1]Q2 DATA 1965-2021'!R529</f>
        <v>2.31</v>
      </c>
      <c r="D523" s="102">
        <f t="shared" si="16"/>
        <v>-0.87999999999999989</v>
      </c>
    </row>
    <row r="524" spans="1:4" x14ac:dyDescent="0.2">
      <c r="A524" s="101"/>
      <c r="B524" s="101">
        <f>'[1]Q2 DATA 1965-2021'!N530</f>
        <v>-6.24</v>
      </c>
      <c r="C524" s="34">
        <f>'[1]Q2 DATA 1965-2021'!R530</f>
        <v>-10.34</v>
      </c>
      <c r="D524" s="102">
        <f t="shared" si="16"/>
        <v>-4.0999999999999996</v>
      </c>
    </row>
    <row r="525" spans="1:4" x14ac:dyDescent="0.2">
      <c r="A525" s="101"/>
      <c r="B525" s="101">
        <f>'[1]Q2 DATA 1965-2021'!N531</f>
        <v>-1.35</v>
      </c>
      <c r="C525" s="34">
        <f>'[1]Q2 DATA 1965-2021'!R531</f>
        <v>4.74</v>
      </c>
      <c r="D525" s="102">
        <f t="shared" si="16"/>
        <v>6.09</v>
      </c>
    </row>
    <row r="526" spans="1:4" x14ac:dyDescent="0.2">
      <c r="A526" s="101"/>
      <c r="B526" s="101">
        <f>'[1]Q2 DATA 1965-2021'!N532</f>
        <v>1.22</v>
      </c>
      <c r="C526" s="34">
        <f>'[1]Q2 DATA 1965-2021'!R532</f>
        <v>2.98</v>
      </c>
      <c r="D526" s="102">
        <f t="shared" si="16"/>
        <v>1.76</v>
      </c>
    </row>
    <row r="527" spans="1:4" x14ac:dyDescent="0.2">
      <c r="A527" s="101"/>
      <c r="B527" s="101">
        <f>'[1]Q2 DATA 1965-2021'!N533</f>
        <v>-10.220000000000001</v>
      </c>
      <c r="C527" s="34">
        <f>'[1]Q2 DATA 1965-2021'!R533</f>
        <v>-5.97</v>
      </c>
      <c r="D527" s="102">
        <f t="shared" si="16"/>
        <v>4.2500000000000009</v>
      </c>
    </row>
    <row r="528" spans="1:4" x14ac:dyDescent="0.2">
      <c r="A528" s="101"/>
      <c r="B528" s="101">
        <f>'[1]Q2 DATA 1965-2021'!N534</f>
        <v>-16.03</v>
      </c>
      <c r="C528" s="34">
        <f>'[1]Q2 DATA 1965-2021'!R534</f>
        <v>-17.37</v>
      </c>
      <c r="D528" s="102">
        <f t="shared" si="16"/>
        <v>-1.3399999999999999</v>
      </c>
    </row>
    <row r="529" spans="1:4" x14ac:dyDescent="0.2">
      <c r="A529" s="101"/>
      <c r="B529" s="101">
        <f>'[1]Q2 DATA 1965-2021'!N535</f>
        <v>-6.5</v>
      </c>
      <c r="C529" s="34">
        <f>'[1]Q2 DATA 1965-2021'!R535</f>
        <v>-16.02</v>
      </c>
      <c r="D529" s="102">
        <f t="shared" si="16"/>
        <v>-9.52</v>
      </c>
    </row>
    <row r="530" spans="1:4" x14ac:dyDescent="0.2">
      <c r="A530" s="101"/>
      <c r="B530" s="101">
        <f>'[1]Q2 DATA 1965-2021'!N536</f>
        <v>1.92</v>
      </c>
      <c r="C530" s="34">
        <f>'[1]Q2 DATA 1965-2021'!R536</f>
        <v>4.59</v>
      </c>
      <c r="D530" s="102">
        <f t="shared" si="16"/>
        <v>2.67</v>
      </c>
    </row>
    <row r="531" spans="1:4" x14ac:dyDescent="0.2">
      <c r="A531" s="101"/>
      <c r="B531" s="101">
        <f>'[1]Q2 DATA 1965-2021'!N537</f>
        <v>-3.85</v>
      </c>
      <c r="C531" s="34">
        <f>'[1]Q2 DATA 1965-2021'!R537</f>
        <v>-15.81</v>
      </c>
      <c r="D531" s="102">
        <f t="shared" si="16"/>
        <v>-11.96</v>
      </c>
    </row>
    <row r="532" spans="1:4" x14ac:dyDescent="0.2">
      <c r="A532" s="101"/>
      <c r="B532" s="101">
        <f>'[1]Q2 DATA 1965-2021'!N538</f>
        <v>-7.45</v>
      </c>
      <c r="C532" s="34">
        <f>'[1]Q2 DATA 1965-2021'!R538</f>
        <v>-13.3</v>
      </c>
      <c r="D532" s="102">
        <f t="shared" si="16"/>
        <v>-5.8500000000000005</v>
      </c>
    </row>
    <row r="533" spans="1:4" x14ac:dyDescent="0.2">
      <c r="A533" s="101"/>
      <c r="B533" s="101">
        <f>'[1]Q2 DATA 1965-2021'!N539</f>
        <v>8.39</v>
      </c>
      <c r="C533" s="34">
        <f>'[1]Q2 DATA 1965-2021'!R539</f>
        <v>11.42</v>
      </c>
      <c r="D533" s="102">
        <f t="shared" si="16"/>
        <v>3.0299999999999994</v>
      </c>
    </row>
    <row r="534" spans="1:4" x14ac:dyDescent="0.2">
      <c r="A534" s="101"/>
      <c r="B534" s="101">
        <f>'[1]Q2 DATA 1965-2021'!N540</f>
        <v>7.85</v>
      </c>
      <c r="C534" s="34">
        <f>'[1]Q2 DATA 1965-2021'!R540</f>
        <v>18.62</v>
      </c>
      <c r="D534" s="102">
        <f t="shared" si="16"/>
        <v>10.770000000000001</v>
      </c>
    </row>
    <row r="535" spans="1:4" x14ac:dyDescent="0.2">
      <c r="A535" s="101"/>
      <c r="B535" s="101">
        <f>'[1]Q2 DATA 1965-2021'!N541</f>
        <v>4.7300000000000004</v>
      </c>
      <c r="C535" s="34">
        <f>'[1]Q2 DATA 1965-2021'!R541</f>
        <v>5.94</v>
      </c>
      <c r="D535" s="102">
        <f t="shared" si="16"/>
        <v>1.21</v>
      </c>
    </row>
    <row r="536" spans="1:4" x14ac:dyDescent="0.2">
      <c r="A536" s="101"/>
      <c r="B536" s="101">
        <f>'[1]Q2 DATA 1965-2021'!N542</f>
        <v>1.91</v>
      </c>
      <c r="C536" s="34">
        <f>'[1]Q2 DATA 1965-2021'!R542</f>
        <v>-0.95</v>
      </c>
      <c r="D536" s="102">
        <f t="shared" si="16"/>
        <v>-2.86</v>
      </c>
    </row>
    <row r="537" spans="1:4" x14ac:dyDescent="0.2">
      <c r="A537" s="101"/>
      <c r="B537" s="101">
        <f>'[1]Q2 DATA 1965-2021'!N543</f>
        <v>6.28</v>
      </c>
      <c r="C537" s="34">
        <f>'[1]Q2 DATA 1965-2021'!R543</f>
        <v>11.06</v>
      </c>
      <c r="D537" s="102">
        <f t="shared" si="16"/>
        <v>4.78</v>
      </c>
    </row>
    <row r="538" spans="1:4" x14ac:dyDescent="0.2">
      <c r="A538" s="101"/>
      <c r="B538" s="101">
        <f>'[1]Q2 DATA 1965-2021'!N544</f>
        <v>1.19</v>
      </c>
      <c r="C538" s="34">
        <f>'[1]Q2 DATA 1965-2021'!R544</f>
        <v>13.68</v>
      </c>
      <c r="D538" s="102">
        <f t="shared" si="16"/>
        <v>12.49</v>
      </c>
    </row>
    <row r="539" spans="1:4" x14ac:dyDescent="0.2">
      <c r="A539" s="101"/>
      <c r="B539" s="101">
        <f>'[1]Q2 DATA 1965-2021'!N545</f>
        <v>3.94</v>
      </c>
      <c r="C539" s="34">
        <f>'[1]Q2 DATA 1965-2021'!R545</f>
        <v>4.49</v>
      </c>
      <c r="D539" s="102">
        <f t="shared" si="16"/>
        <v>0.55000000000000027</v>
      </c>
    </row>
    <row r="540" spans="1:4" x14ac:dyDescent="0.2">
      <c r="A540" s="101"/>
      <c r="B540" s="101">
        <f>'[1]Q2 DATA 1965-2021'!N546</f>
        <v>-0.45</v>
      </c>
      <c r="C540" s="34">
        <f>'[1]Q2 DATA 1965-2021'!R546</f>
        <v>-9.15</v>
      </c>
      <c r="D540" s="102">
        <f t="shared" si="16"/>
        <v>-8.7000000000000011</v>
      </c>
    </row>
    <row r="541" spans="1:4" x14ac:dyDescent="0.2">
      <c r="A541" s="101"/>
      <c r="B541" s="101">
        <f>'[1]Q2 DATA 1965-2021'!N547</f>
        <v>6.66</v>
      </c>
      <c r="C541" s="34">
        <f>'[1]Q2 DATA 1965-2021'!R547</f>
        <v>5.05</v>
      </c>
      <c r="D541" s="102">
        <f t="shared" si="16"/>
        <v>-1.6100000000000003</v>
      </c>
    </row>
    <row r="542" spans="1:4" x14ac:dyDescent="0.2">
      <c r="A542" s="101"/>
      <c r="B542" s="101">
        <f>'[1]Q2 DATA 1965-2021'!N548</f>
        <v>1.65</v>
      </c>
      <c r="C542" s="34">
        <f>'[1]Q2 DATA 1965-2021'!R548</f>
        <v>2.62</v>
      </c>
      <c r="D542" s="102">
        <f t="shared" si="16"/>
        <v>0.9700000000000002</v>
      </c>
    </row>
    <row r="543" spans="1:4" x14ac:dyDescent="0.2">
      <c r="A543" s="101"/>
      <c r="B543" s="101">
        <f>'[1]Q2 DATA 1965-2021'!N549</f>
        <v>-4.1399999999999997</v>
      </c>
      <c r="C543" s="34">
        <f>'[1]Q2 DATA 1965-2021'!R549</f>
        <v>-1.21</v>
      </c>
      <c r="D543" s="102">
        <f t="shared" si="16"/>
        <v>2.9299999999999997</v>
      </c>
    </row>
    <row r="544" spans="1:4" x14ac:dyDescent="0.2">
      <c r="A544" s="101"/>
      <c r="B544" s="101">
        <f>'[1]Q2 DATA 1965-2021'!N550</f>
        <v>2.83</v>
      </c>
      <c r="C544" s="34">
        <f>'[1]Q2 DATA 1965-2021'!R550</f>
        <v>6.54</v>
      </c>
      <c r="D544" s="102">
        <f t="shared" si="16"/>
        <v>3.71</v>
      </c>
    </row>
    <row r="545" spans="1:4" x14ac:dyDescent="0.2">
      <c r="A545" s="101"/>
      <c r="B545" s="101">
        <f>'[1]Q2 DATA 1965-2021'!N551</f>
        <v>5.42</v>
      </c>
      <c r="C545" s="34">
        <f>'[1]Q2 DATA 1965-2021'!R551</f>
        <v>9.49</v>
      </c>
      <c r="D545" s="102">
        <f t="shared" si="16"/>
        <v>4.07</v>
      </c>
    </row>
    <row r="546" spans="1:4" x14ac:dyDescent="0.2">
      <c r="A546" s="101"/>
      <c r="B546" s="101">
        <f>'[1]Q2 DATA 1965-2021'!N552</f>
        <v>0.85</v>
      </c>
      <c r="C546" s="34">
        <f>'[1]Q2 DATA 1965-2021'!R552</f>
        <v>5.54</v>
      </c>
      <c r="D546" s="102">
        <f t="shared" si="16"/>
        <v>4.6900000000000004</v>
      </c>
    </row>
    <row r="547" spans="1:4" x14ac:dyDescent="0.2">
      <c r="A547" s="101"/>
      <c r="B547" s="101">
        <f>'[1]Q2 DATA 1965-2021'!N553</f>
        <v>-7.15</v>
      </c>
      <c r="C547" s="34">
        <f>'[1]Q2 DATA 1965-2021'!R553</f>
        <v>-9.44</v>
      </c>
      <c r="D547" s="102">
        <f t="shared" si="16"/>
        <v>-2.2899999999999991</v>
      </c>
    </row>
    <row r="548" spans="1:4" x14ac:dyDescent="0.2">
      <c r="A548" s="101"/>
      <c r="B548" s="101">
        <f>'[1]Q2 DATA 1965-2021'!N554</f>
        <v>-4.0599999999999996</v>
      </c>
      <c r="C548" s="34">
        <f>'[1]Q2 DATA 1965-2021'!R554</f>
        <v>-10.53</v>
      </c>
      <c r="D548" s="102">
        <f t="shared" si="16"/>
        <v>-6.47</v>
      </c>
    </row>
    <row r="549" spans="1:4" x14ac:dyDescent="0.2">
      <c r="A549" s="101"/>
      <c r="B549" s="101">
        <f>'[1]Q2 DATA 1965-2021'!N555</f>
        <v>7.17</v>
      </c>
      <c r="C549" s="34">
        <f>'[1]Q2 DATA 1965-2021'!R555</f>
        <v>5.73</v>
      </c>
      <c r="D549" s="102">
        <f t="shared" si="16"/>
        <v>-1.4399999999999995</v>
      </c>
    </row>
    <row r="550" spans="1:4" x14ac:dyDescent="0.2">
      <c r="A550" s="101"/>
      <c r="B550" s="101">
        <f>'[1]Q2 DATA 1965-2021'!N556</f>
        <v>-4.22</v>
      </c>
      <c r="C550" s="34">
        <f>'[1]Q2 DATA 1965-2021'!R556</f>
        <v>-8.33</v>
      </c>
      <c r="D550" s="102">
        <f t="shared" si="16"/>
        <v>-4.1100000000000003</v>
      </c>
    </row>
    <row r="551" spans="1:4" x14ac:dyDescent="0.2">
      <c r="A551" s="101"/>
      <c r="B551" s="101">
        <f>'[1]Q2 DATA 1965-2021'!N557</f>
        <v>10.72</v>
      </c>
      <c r="C551" s="34">
        <f>'[1]Q2 DATA 1965-2021'!R557</f>
        <v>8.43</v>
      </c>
      <c r="D551" s="102">
        <f t="shared" si="16"/>
        <v>-2.2900000000000009</v>
      </c>
    </row>
    <row r="552" spans="1:4" x14ac:dyDescent="0.2">
      <c r="A552" s="101"/>
      <c r="B552" s="101">
        <f>'[1]Q2 DATA 1965-2021'!N558</f>
        <v>4.62</v>
      </c>
      <c r="C552" s="34">
        <f>'[1]Q2 DATA 1965-2021'!R558</f>
        <v>0.67</v>
      </c>
      <c r="D552" s="102">
        <f t="shared" si="16"/>
        <v>-3.95</v>
      </c>
    </row>
    <row r="553" spans="1:4" x14ac:dyDescent="0.2">
      <c r="A553" s="101"/>
      <c r="B553" s="101">
        <f>'[1]Q2 DATA 1965-2021'!N559</f>
        <v>-0.03</v>
      </c>
      <c r="C553" s="34">
        <f>'[1]Q2 DATA 1965-2021'!R559</f>
        <v>-1.32</v>
      </c>
      <c r="D553" s="102">
        <f t="shared" si="16"/>
        <v>-1.29</v>
      </c>
    </row>
    <row r="554" spans="1:4" x14ac:dyDescent="0.2">
      <c r="A554" s="101"/>
      <c r="B554" s="101">
        <f>'[1]Q2 DATA 1965-2021'!N560</f>
        <v>4.9000000000000004</v>
      </c>
      <c r="C554" s="34">
        <f>'[1]Q2 DATA 1965-2021'!R560</f>
        <v>12.13</v>
      </c>
      <c r="D554" s="102">
        <f t="shared" si="16"/>
        <v>7.23</v>
      </c>
    </row>
    <row r="555" spans="1:4" x14ac:dyDescent="0.2">
      <c r="A555" s="101"/>
      <c r="B555" s="101">
        <f>'[1]Q2 DATA 1965-2021'!N561</f>
        <v>1.48</v>
      </c>
      <c r="C555" s="34">
        <f>'[1]Q2 DATA 1965-2021'!R561</f>
        <v>2.06</v>
      </c>
      <c r="D555" s="102">
        <f t="shared" si="16"/>
        <v>0.58000000000000007</v>
      </c>
    </row>
    <row r="556" spans="1:4" x14ac:dyDescent="0.2">
      <c r="A556" s="101"/>
      <c r="B556" s="101">
        <f>'[1]Q2 DATA 1965-2021'!N562</f>
        <v>2.4</v>
      </c>
      <c r="C556" s="34">
        <f>'[1]Q2 DATA 1965-2021'!R562</f>
        <v>4.03</v>
      </c>
      <c r="D556" s="102">
        <f t="shared" si="16"/>
        <v>1.6300000000000003</v>
      </c>
    </row>
    <row r="557" spans="1:4" x14ac:dyDescent="0.2">
      <c r="A557" s="101"/>
      <c r="B557" s="101">
        <f>'[1]Q2 DATA 1965-2021'!N563</f>
        <v>0.66</v>
      </c>
      <c r="C557" s="34">
        <f>'[1]Q2 DATA 1965-2021'!R563</f>
        <v>-1.59</v>
      </c>
      <c r="D557" s="102">
        <f t="shared" si="16"/>
        <v>-2.25</v>
      </c>
    </row>
    <row r="558" spans="1:4" x14ac:dyDescent="0.2">
      <c r="A558" s="101"/>
      <c r="B558" s="101">
        <f>'[1]Q2 DATA 1965-2021'!N564</f>
        <v>3.56</v>
      </c>
      <c r="C558" s="34">
        <f>'[1]Q2 DATA 1965-2021'!R564</f>
        <v>1.25</v>
      </c>
      <c r="D558" s="102">
        <f t="shared" si="16"/>
        <v>-2.31</v>
      </c>
    </row>
    <row r="559" spans="1:4" x14ac:dyDescent="0.2">
      <c r="A559" s="101"/>
      <c r="B559" s="101">
        <f>'[1]Q2 DATA 1965-2021'!N565</f>
        <v>-0.36</v>
      </c>
      <c r="C559" s="34">
        <f>'[1]Q2 DATA 1965-2021'!R565</f>
        <v>-2.82</v>
      </c>
      <c r="D559" s="102">
        <f t="shared" si="16"/>
        <v>-2.46</v>
      </c>
    </row>
    <row r="560" spans="1:4" x14ac:dyDescent="0.2">
      <c r="A560" s="101"/>
      <c r="B560" s="101">
        <f>'[1]Q2 DATA 1965-2021'!N566</f>
        <v>-1.3</v>
      </c>
      <c r="C560" s="34">
        <f>'[1]Q2 DATA 1965-2021'!R566</f>
        <v>-2.71</v>
      </c>
      <c r="D560" s="102">
        <f t="shared" si="16"/>
        <v>-1.41</v>
      </c>
    </row>
    <row r="561" spans="1:4" x14ac:dyDescent="0.2">
      <c r="A561" s="101"/>
      <c r="B561" s="101">
        <f>'[1]Q2 DATA 1965-2021'!N567</f>
        <v>-0.75</v>
      </c>
      <c r="C561" s="34">
        <f>'[1]Q2 DATA 1965-2021'!R567</f>
        <v>-4.9000000000000004</v>
      </c>
      <c r="D561" s="102">
        <f t="shared" si="16"/>
        <v>-4.1500000000000004</v>
      </c>
    </row>
    <row r="562" spans="1:4" x14ac:dyDescent="0.2">
      <c r="A562" s="101"/>
      <c r="B562" s="101">
        <f>'[1]Q2 DATA 1965-2021'!N568</f>
        <v>-4.74</v>
      </c>
      <c r="C562" s="34">
        <f>'[1]Q2 DATA 1965-2021'!R568</f>
        <v>-10.6</v>
      </c>
      <c r="D562" s="102">
        <f t="shared" si="16"/>
        <v>-5.8599999999999994</v>
      </c>
    </row>
    <row r="563" spans="1:4" x14ac:dyDescent="0.2">
      <c r="A563" s="101"/>
      <c r="B563" s="101">
        <f>'[1]Q2 DATA 1965-2021'!N569</f>
        <v>-7</v>
      </c>
      <c r="C563" s="34">
        <f>'[1]Q2 DATA 1965-2021'!R569</f>
        <v>-12.63</v>
      </c>
      <c r="D563" s="102">
        <f t="shared" si="16"/>
        <v>-5.6300000000000008</v>
      </c>
    </row>
    <row r="564" spans="1:4" x14ac:dyDescent="0.2">
      <c r="A564" s="101"/>
      <c r="B564" s="101">
        <f>'[1]Q2 DATA 1965-2021'!N570</f>
        <v>10.4</v>
      </c>
      <c r="C564" s="34">
        <f>'[1]Q2 DATA 1965-2021'!R570</f>
        <v>14.12</v>
      </c>
      <c r="D564" s="102">
        <f t="shared" si="16"/>
        <v>3.7199999999999989</v>
      </c>
    </row>
    <row r="565" spans="1:4" x14ac:dyDescent="0.2">
      <c r="A565" s="101"/>
      <c r="B565" s="101">
        <f>'[1]Q2 DATA 1965-2021'!N571</f>
        <v>-0.52</v>
      </c>
      <c r="C565" s="34">
        <f>'[1]Q2 DATA 1965-2021'!R571</f>
        <v>-4.3099999999999996</v>
      </c>
      <c r="D565" s="102">
        <f t="shared" si="16"/>
        <v>-3.7899999999999996</v>
      </c>
    </row>
    <row r="566" spans="1:4" x14ac:dyDescent="0.2">
      <c r="A566" s="101"/>
      <c r="B566" s="101">
        <f>'[1]Q2 DATA 1965-2021'!N572</f>
        <v>-0.86</v>
      </c>
      <c r="C566" s="34">
        <f>'[1]Q2 DATA 1965-2021'!R572</f>
        <v>1.06</v>
      </c>
      <c r="D566" s="102">
        <f t="shared" si="16"/>
        <v>1.92</v>
      </c>
    </row>
    <row r="567" spans="1:4" x14ac:dyDescent="0.2">
      <c r="A567" s="101"/>
      <c r="B567" s="101">
        <f>'[1]Q2 DATA 1965-2021'!N573</f>
        <v>7.54</v>
      </c>
      <c r="C567" s="34">
        <f>'[1]Q2 DATA 1965-2021'!R573</f>
        <v>7.74</v>
      </c>
      <c r="D567" s="102">
        <f t="shared" si="16"/>
        <v>0.20000000000000018</v>
      </c>
    </row>
    <row r="568" spans="1:4" x14ac:dyDescent="0.2">
      <c r="A568" s="101"/>
      <c r="B568" s="101">
        <f>'[1]Q2 DATA 1965-2021'!N574</f>
        <v>5.05</v>
      </c>
      <c r="C568" s="34">
        <f>'[1]Q2 DATA 1965-2021'!R574</f>
        <v>6.25</v>
      </c>
      <c r="D568" s="102">
        <f t="shared" si="16"/>
        <v>1.2000000000000002</v>
      </c>
    </row>
    <row r="569" spans="1:4" x14ac:dyDescent="0.2">
      <c r="A569" s="101"/>
      <c r="B569" s="101">
        <f>'[1]Q2 DATA 1965-2021'!N575</f>
        <v>3.83</v>
      </c>
      <c r="C569" s="34">
        <f>'[1]Q2 DATA 1965-2021'!R575</f>
        <v>5.87</v>
      </c>
      <c r="D569" s="102">
        <f t="shared" si="16"/>
        <v>2.04</v>
      </c>
    </row>
    <row r="570" spans="1:4" x14ac:dyDescent="0.2">
      <c r="A570" s="101"/>
      <c r="B570" s="101">
        <f>'[1]Q2 DATA 1965-2021'!N576</f>
        <v>-0.2</v>
      </c>
      <c r="C570" s="34">
        <f>'[1]Q2 DATA 1965-2021'!R576</f>
        <v>-3.31</v>
      </c>
      <c r="D570" s="102">
        <f t="shared" si="16"/>
        <v>-3.11</v>
      </c>
    </row>
    <row r="571" spans="1:4" x14ac:dyDescent="0.2">
      <c r="A571" s="101"/>
      <c r="B571" s="101">
        <f>'[1]Q2 DATA 1965-2021'!N577</f>
        <v>-6.46</v>
      </c>
      <c r="C571" s="34">
        <f>'[1]Q2 DATA 1965-2021'!R577</f>
        <v>-10.47</v>
      </c>
      <c r="D571" s="102">
        <f t="shared" si="16"/>
        <v>-4.0100000000000007</v>
      </c>
    </row>
    <row r="572" spans="1:4" x14ac:dyDescent="0.2">
      <c r="A572" s="101"/>
      <c r="B572" s="101">
        <f>'[1]Q2 DATA 1965-2021'!N578</f>
        <v>2.82</v>
      </c>
      <c r="C572" s="34">
        <f>'[1]Q2 DATA 1965-2021'!R578</f>
        <v>5.29</v>
      </c>
      <c r="D572" s="102">
        <f t="shared" si="16"/>
        <v>2.4700000000000002</v>
      </c>
    </row>
    <row r="573" spans="1:4" x14ac:dyDescent="0.2">
      <c r="A573" s="101"/>
      <c r="B573" s="101">
        <f>'[1]Q2 DATA 1965-2021'!N579</f>
        <v>0.79</v>
      </c>
      <c r="C573" s="34">
        <f>'[1]Q2 DATA 1965-2021'!R579</f>
        <v>-1.81</v>
      </c>
      <c r="D573" s="102">
        <f t="shared" si="16"/>
        <v>-2.6</v>
      </c>
    </row>
    <row r="574" spans="1:4" x14ac:dyDescent="0.2">
      <c r="A574" s="101"/>
      <c r="B574" s="101">
        <f>'[1]Q2 DATA 1965-2021'!N580</f>
        <v>2.37</v>
      </c>
      <c r="C574" s="34">
        <f>'[1]Q2 DATA 1965-2021'!R580</f>
        <v>5.96</v>
      </c>
      <c r="D574" s="102">
        <f t="shared" si="16"/>
        <v>3.59</v>
      </c>
    </row>
    <row r="575" spans="1:4" x14ac:dyDescent="0.2">
      <c r="A575" s="101"/>
      <c r="B575" s="101">
        <f>'[1]Q2 DATA 1965-2021'!N581</f>
        <v>1.93</v>
      </c>
      <c r="C575" s="34">
        <f>'[1]Q2 DATA 1965-2021'!R581</f>
        <v>4.91</v>
      </c>
      <c r="D575" s="102">
        <f t="shared" si="16"/>
        <v>2.9800000000000004</v>
      </c>
    </row>
    <row r="576" spans="1:4" x14ac:dyDescent="0.2">
      <c r="A576" s="101"/>
      <c r="B576" s="101">
        <f>'[1]Q2 DATA 1965-2021'!N582</f>
        <v>-3.22</v>
      </c>
      <c r="C576" s="34">
        <f>'[1]Q2 DATA 1965-2021'!R582</f>
        <v>2.2799999999999998</v>
      </c>
      <c r="D576" s="102">
        <f t="shared" si="16"/>
        <v>5.5</v>
      </c>
    </row>
    <row r="577" spans="1:4" x14ac:dyDescent="0.2">
      <c r="A577" s="101"/>
      <c r="B577" s="101">
        <f>'[1]Q2 DATA 1965-2021'!N583</f>
        <v>1.42</v>
      </c>
      <c r="C577" s="34">
        <f>'[1]Q2 DATA 1965-2021'!R583</f>
        <v>-0.71</v>
      </c>
      <c r="D577" s="102">
        <f t="shared" si="16"/>
        <v>-2.13</v>
      </c>
    </row>
    <row r="578" spans="1:4" x14ac:dyDescent="0.2">
      <c r="A578" s="101"/>
      <c r="B578" s="101">
        <f>'[1]Q2 DATA 1965-2021'!N584</f>
        <v>-0.52</v>
      </c>
      <c r="C578" s="34">
        <f>'[1]Q2 DATA 1965-2021'!R584</f>
        <v>6.15</v>
      </c>
      <c r="D578" s="102">
        <f t="shared" si="16"/>
        <v>6.67</v>
      </c>
    </row>
    <row r="579" spans="1:4" x14ac:dyDescent="0.2">
      <c r="A579" s="101"/>
      <c r="B579" s="101">
        <f>'[1]Q2 DATA 1965-2021'!N585</f>
        <v>4.1399999999999997</v>
      </c>
      <c r="C579" s="34">
        <f>'[1]Q2 DATA 1965-2021'!R585</f>
        <v>7.43</v>
      </c>
      <c r="D579" s="102">
        <f t="shared" ref="D579:D642" si="17">C579-B579</f>
        <v>3.29</v>
      </c>
    </row>
    <row r="580" spans="1:4" x14ac:dyDescent="0.2">
      <c r="A580" s="101"/>
      <c r="B580" s="101">
        <f>'[1]Q2 DATA 1965-2021'!N586</f>
        <v>1.04</v>
      </c>
      <c r="C580" s="34">
        <f>'[1]Q2 DATA 1965-2021'!R586</f>
        <v>1.1000000000000001</v>
      </c>
      <c r="D580" s="102">
        <f t="shared" si="17"/>
        <v>6.0000000000000053E-2</v>
      </c>
    </row>
    <row r="581" spans="1:4" x14ac:dyDescent="0.2">
      <c r="A581" s="101"/>
      <c r="B581" s="101">
        <f>'[1]Q2 DATA 1965-2021'!N587</f>
        <v>4.01</v>
      </c>
      <c r="C581" s="34">
        <f>'[1]Q2 DATA 1965-2021'!R587</f>
        <v>4.03</v>
      </c>
      <c r="D581" s="102">
        <f t="shared" si="17"/>
        <v>2.0000000000000462E-2</v>
      </c>
    </row>
    <row r="582" spans="1:4" x14ac:dyDescent="0.2">
      <c r="A582" s="101"/>
      <c r="B582" s="101">
        <f>'[1]Q2 DATA 1965-2021'!N588</f>
        <v>1.98</v>
      </c>
      <c r="C582" s="34">
        <f>'[1]Q2 DATA 1965-2021'!R588</f>
        <v>1.99</v>
      </c>
      <c r="D582" s="102">
        <f t="shared" si="17"/>
        <v>1.0000000000000009E-2</v>
      </c>
    </row>
    <row r="583" spans="1:4" x14ac:dyDescent="0.2">
      <c r="A583" s="101"/>
      <c r="B583" s="101">
        <f>'[1]Q2 DATA 1965-2021'!N589</f>
        <v>1.71</v>
      </c>
      <c r="C583" s="34">
        <f>'[1]Q2 DATA 1965-2021'!R589</f>
        <v>7.72</v>
      </c>
      <c r="D583" s="102">
        <f t="shared" si="17"/>
        <v>6.01</v>
      </c>
    </row>
    <row r="584" spans="1:4" x14ac:dyDescent="0.2">
      <c r="A584" s="101"/>
      <c r="B584" s="101">
        <f>'[1]Q2 DATA 1965-2021'!N590</f>
        <v>-2.1800000000000002</v>
      </c>
      <c r="C584" s="34">
        <f>'[1]Q2 DATA 1965-2021'!R590</f>
        <v>-2.19</v>
      </c>
      <c r="D584" s="102">
        <f t="shared" si="17"/>
        <v>-9.9999999999997868E-3</v>
      </c>
    </row>
    <row r="585" spans="1:4" x14ac:dyDescent="0.2">
      <c r="A585" s="101"/>
      <c r="B585" s="101">
        <f>'[1]Q2 DATA 1965-2021'!N591</f>
        <v>6.46</v>
      </c>
      <c r="C585" s="34">
        <f>'[1]Q2 DATA 1965-2021'!R591</f>
        <v>7.18</v>
      </c>
      <c r="D585" s="102">
        <f t="shared" si="17"/>
        <v>0.71999999999999975</v>
      </c>
    </row>
    <row r="586" spans="1:4" x14ac:dyDescent="0.2">
      <c r="A586" s="101"/>
      <c r="B586" s="101">
        <f>'[1]Q2 DATA 1965-2021'!N592</f>
        <v>-1.51</v>
      </c>
      <c r="C586" s="34">
        <f>'[1]Q2 DATA 1965-2021'!R592</f>
        <v>-4.2699999999999996</v>
      </c>
      <c r="D586" s="102">
        <f t="shared" si="17"/>
        <v>-2.76</v>
      </c>
    </row>
    <row r="587" spans="1:4" x14ac:dyDescent="0.2">
      <c r="A587" s="101"/>
      <c r="B587" s="101">
        <f>'[1]Q2 DATA 1965-2021'!N593</f>
        <v>4.68</v>
      </c>
      <c r="C587" s="34">
        <f>'[1]Q2 DATA 1965-2021'!R593</f>
        <v>2.91</v>
      </c>
      <c r="D587" s="102">
        <f t="shared" si="17"/>
        <v>-1.7699999999999996</v>
      </c>
    </row>
    <row r="588" spans="1:4" x14ac:dyDescent="0.2">
      <c r="A588" s="101"/>
      <c r="B588" s="101">
        <f>'[1]Q2 DATA 1965-2021'!N594</f>
        <v>4.26</v>
      </c>
      <c r="C588" s="34">
        <f>'[1]Q2 DATA 1965-2021'!R594</f>
        <v>4.01</v>
      </c>
      <c r="D588" s="102">
        <f t="shared" si="17"/>
        <v>-0.25</v>
      </c>
    </row>
    <row r="589" spans="1:4" x14ac:dyDescent="0.2">
      <c r="A589" s="101"/>
      <c r="B589" s="101">
        <f>'[1]Q2 DATA 1965-2021'!N595</f>
        <v>3.16</v>
      </c>
      <c r="C589" s="34">
        <f>'[1]Q2 DATA 1965-2021'!R595</f>
        <v>5.93</v>
      </c>
      <c r="D589" s="102">
        <f t="shared" si="17"/>
        <v>2.7699999999999996</v>
      </c>
    </row>
    <row r="590" spans="1:4" x14ac:dyDescent="0.2">
      <c r="A590" s="101"/>
      <c r="B590" s="101">
        <f>'[1]Q2 DATA 1965-2021'!N596</f>
        <v>2.61</v>
      </c>
      <c r="C590" s="34">
        <f>'[1]Q2 DATA 1965-2021'!R596</f>
        <v>2.06</v>
      </c>
      <c r="D590" s="102">
        <f t="shared" si="17"/>
        <v>-0.54999999999999982</v>
      </c>
    </row>
    <row r="591" spans="1:4" x14ac:dyDescent="0.2">
      <c r="A591" s="101"/>
      <c r="B591" s="101">
        <f>'[1]Q2 DATA 1965-2021'!N597</f>
        <v>-3.5</v>
      </c>
      <c r="C591" s="34">
        <f>'[1]Q2 DATA 1965-2021'!R597</f>
        <v>-4.05</v>
      </c>
      <c r="D591" s="102">
        <f t="shared" si="17"/>
        <v>-0.54999999999999982</v>
      </c>
    </row>
    <row r="592" spans="1:4" x14ac:dyDescent="0.2">
      <c r="A592" s="101"/>
      <c r="B592" s="101">
        <f>'[1]Q2 DATA 1965-2021'!N598</f>
        <v>5.27</v>
      </c>
      <c r="C592" s="34">
        <f>'[1]Q2 DATA 1965-2021'!R598</f>
        <v>3.12</v>
      </c>
      <c r="D592" s="102">
        <f t="shared" si="17"/>
        <v>-2.1499999999999995</v>
      </c>
    </row>
    <row r="593" spans="1:4" x14ac:dyDescent="0.2">
      <c r="A593" s="101"/>
      <c r="B593" s="101">
        <f>'[1]Q2 DATA 1965-2021'!N599</f>
        <v>-1.79</v>
      </c>
      <c r="C593" s="34">
        <f>'[1]Q2 DATA 1965-2021'!R599</f>
        <v>3.53</v>
      </c>
      <c r="D593" s="102">
        <f t="shared" si="17"/>
        <v>5.32</v>
      </c>
    </row>
    <row r="594" spans="1:4" x14ac:dyDescent="0.2">
      <c r="A594" s="101"/>
      <c r="B594" s="101">
        <f>'[1]Q2 DATA 1965-2021'!N600</f>
        <v>0.28999999999999998</v>
      </c>
      <c r="C594" s="34">
        <f>'[1]Q2 DATA 1965-2021'!R600</f>
        <v>-2.3199999999999998</v>
      </c>
      <c r="D594" s="102">
        <f t="shared" si="17"/>
        <v>-2.61</v>
      </c>
    </row>
    <row r="595" spans="1:4" x14ac:dyDescent="0.2">
      <c r="A595" s="101"/>
      <c r="B595" s="101">
        <f>'[1]Q2 DATA 1965-2021'!N601</f>
        <v>2.92</v>
      </c>
      <c r="C595" s="34">
        <f>'[1]Q2 DATA 1965-2021'!R601</f>
        <v>1.3</v>
      </c>
      <c r="D595" s="102">
        <f t="shared" si="17"/>
        <v>-1.6199999999999999</v>
      </c>
    </row>
    <row r="596" spans="1:4" x14ac:dyDescent="0.2">
      <c r="A596" s="101"/>
      <c r="B596" s="101">
        <f>'[1]Q2 DATA 1965-2021'!N602</f>
        <v>1.95</v>
      </c>
      <c r="C596" s="34">
        <f>'[1]Q2 DATA 1965-2021'!R602</f>
        <v>3.69</v>
      </c>
      <c r="D596" s="102">
        <f t="shared" si="17"/>
        <v>1.74</v>
      </c>
    </row>
    <row r="597" spans="1:4" x14ac:dyDescent="0.2">
      <c r="A597" s="101"/>
      <c r="B597" s="101">
        <f>'[1]Q2 DATA 1965-2021'!N603</f>
        <v>-2.14</v>
      </c>
      <c r="C597" s="34">
        <f>'[1]Q2 DATA 1965-2021'!R603</f>
        <v>-2.11</v>
      </c>
      <c r="D597" s="102">
        <f t="shared" si="17"/>
        <v>3.0000000000000249E-2</v>
      </c>
    </row>
    <row r="598" spans="1:4" x14ac:dyDescent="0.2">
      <c r="A598" s="101"/>
      <c r="B598" s="101">
        <f>'[1]Q2 DATA 1965-2021'!N604</f>
        <v>5.13</v>
      </c>
      <c r="C598" s="34">
        <f>'[1]Q2 DATA 1965-2021'!R604</f>
        <v>4.9800000000000004</v>
      </c>
      <c r="D598" s="102">
        <f t="shared" si="17"/>
        <v>-0.14999999999999947</v>
      </c>
    </row>
    <row r="599" spans="1:4" x14ac:dyDescent="0.2">
      <c r="A599" s="101"/>
      <c r="B599" s="101">
        <f>'[1]Q2 DATA 1965-2021'!N605</f>
        <v>-1.26</v>
      </c>
      <c r="C599" s="34">
        <f>'[1]Q2 DATA 1965-2021'!R605</f>
        <v>-1.55</v>
      </c>
      <c r="D599" s="102">
        <f t="shared" si="17"/>
        <v>-0.29000000000000004</v>
      </c>
    </row>
    <row r="600" spans="1:4" x14ac:dyDescent="0.2">
      <c r="A600" s="101"/>
      <c r="B600" s="101">
        <f>'[1]Q2 DATA 1965-2021'!N606</f>
        <v>2.95</v>
      </c>
      <c r="C600" s="34">
        <f>'[1]Q2 DATA 1965-2021'!R606</f>
        <v>1.64</v>
      </c>
      <c r="D600" s="102">
        <f t="shared" si="17"/>
        <v>-1.3100000000000003</v>
      </c>
    </row>
    <row r="601" spans="1:4" x14ac:dyDescent="0.2">
      <c r="A601" s="101"/>
      <c r="B601" s="101">
        <f>'[1]Q2 DATA 1965-2021'!N607</f>
        <v>3.38</v>
      </c>
      <c r="C601" s="34">
        <f>'[1]Q2 DATA 1965-2021'!R607</f>
        <v>0.46</v>
      </c>
      <c r="D601" s="102">
        <f t="shared" si="17"/>
        <v>-2.92</v>
      </c>
    </row>
    <row r="602" spans="1:4" x14ac:dyDescent="0.2">
      <c r="A602" s="101"/>
      <c r="B602" s="101">
        <f>'[1]Q2 DATA 1965-2021'!N608</f>
        <v>-0.73</v>
      </c>
      <c r="C602" s="34">
        <f>'[1]Q2 DATA 1965-2021'!R608</f>
        <v>2.21</v>
      </c>
      <c r="D602" s="102">
        <f t="shared" si="17"/>
        <v>2.94</v>
      </c>
    </row>
    <row r="603" spans="1:4" x14ac:dyDescent="0.2">
      <c r="A603" s="101"/>
      <c r="B603" s="101">
        <f>'[1]Q2 DATA 1965-2021'!N609</f>
        <v>-0.86</v>
      </c>
      <c r="C603" s="34">
        <f>'[1]Q2 DATA 1965-2021'!R609</f>
        <v>-7.13</v>
      </c>
      <c r="D603" s="102">
        <f t="shared" si="17"/>
        <v>-6.27</v>
      </c>
    </row>
    <row r="604" spans="1:4" x14ac:dyDescent="0.2">
      <c r="A604" s="101"/>
      <c r="B604" s="101">
        <f>'[1]Q2 DATA 1965-2021'!N610</f>
        <v>6.31</v>
      </c>
      <c r="C604" s="34">
        <f>'[1]Q2 DATA 1965-2021'!R610</f>
        <v>5.93</v>
      </c>
      <c r="D604" s="102">
        <f t="shared" si="17"/>
        <v>-0.37999999999999989</v>
      </c>
    </row>
    <row r="605" spans="1:4" x14ac:dyDescent="0.2">
      <c r="A605" s="101"/>
      <c r="B605" s="101">
        <f>'[1]Q2 DATA 1965-2021'!N611</f>
        <v>-0.56999999999999995</v>
      </c>
      <c r="C605" s="34">
        <f>'[1]Q2 DATA 1965-2021'!R611</f>
        <v>-1.1399999999999999</v>
      </c>
      <c r="D605" s="102">
        <f t="shared" si="17"/>
        <v>-0.56999999999999995</v>
      </c>
    </row>
    <row r="606" spans="1:4" x14ac:dyDescent="0.2">
      <c r="A606" s="101"/>
      <c r="B606" s="101">
        <f>'[1]Q2 DATA 1965-2021'!N612</f>
        <v>-0.38</v>
      </c>
      <c r="C606" s="34">
        <f>'[1]Q2 DATA 1965-2021'!R612</f>
        <v>1.44</v>
      </c>
      <c r="D606" s="102">
        <f t="shared" si="17"/>
        <v>1.8199999999999998</v>
      </c>
    </row>
    <row r="607" spans="1:4" x14ac:dyDescent="0.2">
      <c r="A607" s="101"/>
      <c r="B607" s="101">
        <f>'[1]Q2 DATA 1965-2021'!N613</f>
        <v>1.88</v>
      </c>
      <c r="C607" s="34">
        <f>'[1]Q2 DATA 1965-2021'!R613</f>
        <v>1.35</v>
      </c>
      <c r="D607" s="102">
        <f t="shared" si="17"/>
        <v>-0.5299999999999998</v>
      </c>
    </row>
    <row r="608" spans="1:4" x14ac:dyDescent="0.2">
      <c r="A608" s="101"/>
      <c r="B608" s="101">
        <f>'[1]Q2 DATA 1965-2021'!N614</f>
        <v>-0.36</v>
      </c>
      <c r="C608" s="34">
        <f>'[1]Q2 DATA 1965-2021'!R614</f>
        <v>-0.33</v>
      </c>
      <c r="D608" s="102">
        <f t="shared" si="17"/>
        <v>2.9999999999999971E-2</v>
      </c>
    </row>
    <row r="609" spans="1:4" x14ac:dyDescent="0.2">
      <c r="A609" s="101"/>
      <c r="B609" s="101">
        <f>'[1]Q2 DATA 1965-2021'!N615</f>
        <v>2.87</v>
      </c>
      <c r="C609" s="34">
        <f>'[1]Q2 DATA 1965-2021'!R615</f>
        <v>-0.78</v>
      </c>
      <c r="D609" s="102">
        <f t="shared" si="17"/>
        <v>-3.6500000000000004</v>
      </c>
    </row>
    <row r="610" spans="1:4" x14ac:dyDescent="0.2">
      <c r="A610" s="101"/>
      <c r="B610" s="101">
        <f>'[1]Q2 DATA 1965-2021'!N616</f>
        <v>-6.35</v>
      </c>
      <c r="C610" s="34">
        <f>'[1]Q2 DATA 1965-2021'!R616</f>
        <v>-6.63</v>
      </c>
      <c r="D610" s="102">
        <f t="shared" si="17"/>
        <v>-0.28000000000000025</v>
      </c>
    </row>
    <row r="611" spans="1:4" x14ac:dyDescent="0.2">
      <c r="A611" s="101"/>
      <c r="B611" s="101">
        <f>'[1]Q2 DATA 1965-2021'!N617</f>
        <v>-2.5099999999999998</v>
      </c>
      <c r="C611" s="34">
        <f>'[1]Q2 DATA 1965-2021'!R617</f>
        <v>-5.51</v>
      </c>
      <c r="D611" s="102">
        <f t="shared" si="17"/>
        <v>-3</v>
      </c>
    </row>
    <row r="612" spans="1:4" x14ac:dyDescent="0.2">
      <c r="A612" s="101"/>
      <c r="B612" s="101">
        <f>'[1]Q2 DATA 1965-2021'!N618</f>
        <v>7.98</v>
      </c>
      <c r="C612" s="34">
        <f>'[1]Q2 DATA 1965-2021'!R618</f>
        <v>7.18</v>
      </c>
      <c r="D612" s="102">
        <f t="shared" si="17"/>
        <v>-0.80000000000000071</v>
      </c>
    </row>
    <row r="613" spans="1:4" x14ac:dyDescent="0.2">
      <c r="A613" s="101"/>
      <c r="B613" s="101">
        <f>'[1]Q2 DATA 1965-2021'!N619</f>
        <v>0.44</v>
      </c>
      <c r="C613" s="34">
        <f>'[1]Q2 DATA 1965-2021'!R619</f>
        <v>2.98</v>
      </c>
      <c r="D613" s="102">
        <f t="shared" si="17"/>
        <v>2.54</v>
      </c>
    </row>
    <row r="614" spans="1:4" x14ac:dyDescent="0.2">
      <c r="A614" s="101"/>
      <c r="B614" s="101">
        <f>'[1]Q2 DATA 1965-2021'!N620</f>
        <v>-1.65</v>
      </c>
      <c r="C614" s="34">
        <f>'[1]Q2 DATA 1965-2021'!R620</f>
        <v>-4.9400000000000004</v>
      </c>
      <c r="D614" s="102">
        <f t="shared" si="17"/>
        <v>-3.2900000000000005</v>
      </c>
    </row>
    <row r="615" spans="1:4" x14ac:dyDescent="0.2">
      <c r="A615" s="101"/>
      <c r="B615" s="101">
        <f>'[1]Q2 DATA 1965-2021'!N621</f>
        <v>-6.92</v>
      </c>
      <c r="C615" s="34">
        <f>'[1]Q2 DATA 1965-2021'!R621</f>
        <v>-10.88</v>
      </c>
      <c r="D615" s="102">
        <f t="shared" si="17"/>
        <v>-3.9600000000000009</v>
      </c>
    </row>
    <row r="616" spans="1:4" x14ac:dyDescent="0.2">
      <c r="A616" s="101"/>
      <c r="B616" s="101">
        <f>'[1]Q2 DATA 1965-2021'!N622</f>
        <v>0.26</v>
      </c>
      <c r="C616" s="34">
        <f>'[1]Q2 DATA 1965-2021'!R622</f>
        <v>-4.6399999999999997</v>
      </c>
      <c r="D616" s="102">
        <f t="shared" si="17"/>
        <v>-4.8999999999999995</v>
      </c>
    </row>
    <row r="617" spans="1:4" x14ac:dyDescent="0.2">
      <c r="A617" s="101"/>
      <c r="B617" s="101">
        <f>'[1]Q2 DATA 1965-2021'!N623</f>
        <v>6.65</v>
      </c>
      <c r="C617" s="34">
        <f>'[1]Q2 DATA 1965-2021'!R623</f>
        <v>8.11</v>
      </c>
      <c r="D617" s="102">
        <f t="shared" si="17"/>
        <v>1.4599999999999991</v>
      </c>
    </row>
    <row r="618" spans="1:4" x14ac:dyDescent="0.2">
      <c r="A618" s="101"/>
      <c r="B618" s="101">
        <f>'[1]Q2 DATA 1965-2021'!N624</f>
        <v>-0.31</v>
      </c>
      <c r="C618" s="34">
        <f>'[1]Q2 DATA 1965-2021'!R624</f>
        <v>6.45</v>
      </c>
      <c r="D618" s="102">
        <f t="shared" si="17"/>
        <v>6.76</v>
      </c>
    </row>
    <row r="619" spans="1:4" x14ac:dyDescent="0.2">
      <c r="A619" s="101"/>
      <c r="B619" s="101">
        <f>'[1]Q2 DATA 1965-2021'!N625</f>
        <v>1.97</v>
      </c>
      <c r="C619" s="34">
        <f>'[1]Q2 DATA 1965-2021'!R625</f>
        <v>1.67</v>
      </c>
      <c r="D619" s="102">
        <f t="shared" si="17"/>
        <v>-0.30000000000000004</v>
      </c>
    </row>
    <row r="620" spans="1:4" x14ac:dyDescent="0.2">
      <c r="A620" s="101"/>
      <c r="B620" s="101">
        <f>'[1]Q2 DATA 1965-2021'!N626</f>
        <v>-0.04</v>
      </c>
      <c r="C620" s="34">
        <f>'[1]Q2 DATA 1965-2021'!R626</f>
        <v>-5.25</v>
      </c>
      <c r="D620" s="102">
        <f t="shared" si="17"/>
        <v>-5.21</v>
      </c>
    </row>
    <row r="621" spans="1:4" x14ac:dyDescent="0.2">
      <c r="A621" s="101"/>
      <c r="B621" s="101">
        <f>'[1]Q2 DATA 1965-2021'!N627</f>
        <v>5.29</v>
      </c>
      <c r="C621" s="34">
        <f>'[1]Q2 DATA 1965-2021'!R627</f>
        <v>4.88</v>
      </c>
      <c r="D621" s="102">
        <f t="shared" si="17"/>
        <v>-0.41000000000000014</v>
      </c>
    </row>
    <row r="622" spans="1:4" x14ac:dyDescent="0.2">
      <c r="A622" s="101"/>
      <c r="B622" s="101">
        <f>'[1]Q2 DATA 1965-2021'!N628</f>
        <v>-0.54</v>
      </c>
      <c r="C622" s="34">
        <f>'[1]Q2 DATA 1965-2021'!R628</f>
        <v>4.4000000000000004</v>
      </c>
      <c r="D622" s="102">
        <f t="shared" si="17"/>
        <v>4.9400000000000004</v>
      </c>
    </row>
    <row r="623" spans="1:4" x14ac:dyDescent="0.2">
      <c r="A623" s="101"/>
      <c r="B623" s="101">
        <f>'[1]Q2 DATA 1965-2021'!N629</f>
        <v>0.56999999999999995</v>
      </c>
      <c r="C623" s="34">
        <f>'[1]Q2 DATA 1965-2021'!R629</f>
        <v>0.33</v>
      </c>
      <c r="D623" s="102">
        <f t="shared" si="17"/>
        <v>-0.23999999999999994</v>
      </c>
    </row>
    <row r="624" spans="1:4" x14ac:dyDescent="0.2">
      <c r="A624" s="101"/>
      <c r="B624" s="101">
        <f>'[1]Q2 DATA 1965-2021'!N630</f>
        <v>-2.74</v>
      </c>
      <c r="C624" s="34">
        <f>'[1]Q2 DATA 1965-2021'!R630</f>
        <v>1.1100000000000001</v>
      </c>
      <c r="D624" s="102">
        <f t="shared" si="17"/>
        <v>3.8500000000000005</v>
      </c>
    </row>
    <row r="625" spans="1:4" x14ac:dyDescent="0.2">
      <c r="A625" s="101"/>
      <c r="B625" s="101">
        <f>'[1]Q2 DATA 1965-2021'!N631</f>
        <v>1.61</v>
      </c>
      <c r="C625" s="34">
        <f>'[1]Q2 DATA 1965-2021'!R631</f>
        <v>14.59</v>
      </c>
      <c r="D625" s="102">
        <f t="shared" si="17"/>
        <v>12.98</v>
      </c>
    </row>
    <row r="626" spans="1:4" x14ac:dyDescent="0.2">
      <c r="A626" s="101"/>
      <c r="B626" s="101">
        <f>'[1]Q2 DATA 1965-2021'!N632</f>
        <v>1.06</v>
      </c>
      <c r="C626" s="34">
        <f>'[1]Q2 DATA 1965-2021'!R632</f>
        <v>3.79</v>
      </c>
      <c r="D626" s="102">
        <f t="shared" si="17"/>
        <v>2.73</v>
      </c>
    </row>
    <row r="627" spans="1:4" x14ac:dyDescent="0.2">
      <c r="A627" s="101"/>
      <c r="B627" s="101">
        <f>'[1]Q2 DATA 1965-2021'!N633</f>
        <v>3.34</v>
      </c>
      <c r="C627" s="34">
        <f>'[1]Q2 DATA 1965-2021'!R633</f>
        <v>0</v>
      </c>
      <c r="D627" s="102">
        <f t="shared" si="17"/>
        <v>-3.34</v>
      </c>
    </row>
    <row r="628" spans="1:4" x14ac:dyDescent="0.2">
      <c r="A628" s="101"/>
      <c r="B628" s="101">
        <f>'[1]Q2 DATA 1965-2021'!N634</f>
        <v>4.67</v>
      </c>
      <c r="C628" s="34">
        <f>'[1]Q2 DATA 1965-2021'!R634</f>
        <v>3.68</v>
      </c>
      <c r="D628" s="102">
        <f t="shared" si="17"/>
        <v>-0.98999999999999977</v>
      </c>
    </row>
    <row r="629" spans="1:4" x14ac:dyDescent="0.2">
      <c r="A629" s="101"/>
      <c r="B629" s="101">
        <f>'[1]Q2 DATA 1965-2021'!N635</f>
        <v>1.41</v>
      </c>
      <c r="C629" s="34">
        <f>'[1]Q2 DATA 1965-2021'!R635</f>
        <v>-2.94</v>
      </c>
      <c r="D629" s="102">
        <f t="shared" si="17"/>
        <v>-4.3499999999999996</v>
      </c>
    </row>
    <row r="630" spans="1:4" x14ac:dyDescent="0.2">
      <c r="A630" s="101"/>
      <c r="B630" s="101">
        <f>'[1]Q2 DATA 1965-2021'!N636</f>
        <v>1.95</v>
      </c>
      <c r="C630" s="34">
        <f>'[1]Q2 DATA 1965-2021'!R636</f>
        <v>-0.79</v>
      </c>
      <c r="D630" s="102">
        <f t="shared" si="17"/>
        <v>-2.74</v>
      </c>
    </row>
    <row r="631" spans="1:4" x14ac:dyDescent="0.2">
      <c r="A631" s="101"/>
      <c r="B631" s="101">
        <f>'[1]Q2 DATA 1965-2021'!N637</f>
        <v>2.65</v>
      </c>
      <c r="C631" s="34">
        <f>'[1]Q2 DATA 1965-2021'!R637</f>
        <v>-2.52</v>
      </c>
      <c r="D631" s="102">
        <f t="shared" si="17"/>
        <v>-5.17</v>
      </c>
    </row>
    <row r="632" spans="1:4" x14ac:dyDescent="0.2">
      <c r="A632" s="101"/>
      <c r="B632" s="101">
        <f>'[1]Q2 DATA 1965-2021'!N638</f>
        <v>-0.02</v>
      </c>
      <c r="C632" s="34">
        <f>'[1]Q2 DATA 1965-2021'!R638</f>
        <v>4.8600000000000003</v>
      </c>
      <c r="D632" s="102">
        <f t="shared" si="17"/>
        <v>4.88</v>
      </c>
    </row>
    <row r="633" spans="1:4" x14ac:dyDescent="0.2">
      <c r="A633" s="101"/>
      <c r="B633" s="101">
        <f>'[1]Q2 DATA 1965-2021'!N639</f>
        <v>2.37</v>
      </c>
      <c r="C633" s="34">
        <f>'[1]Q2 DATA 1965-2021'!R639</f>
        <v>2.16</v>
      </c>
      <c r="D633" s="102">
        <f t="shared" si="17"/>
        <v>-0.20999999999999996</v>
      </c>
    </row>
    <row r="634" spans="1:4" x14ac:dyDescent="0.2">
      <c r="A634" s="101"/>
      <c r="B634" s="101">
        <f>'[1]Q2 DATA 1965-2021'!N640</f>
        <v>1.88</v>
      </c>
      <c r="C634" s="34">
        <f>'[1]Q2 DATA 1965-2021'!R640</f>
        <v>-1.93</v>
      </c>
      <c r="D634" s="102">
        <f t="shared" si="17"/>
        <v>-3.8099999999999996</v>
      </c>
    </row>
    <row r="635" spans="1:4" x14ac:dyDescent="0.2">
      <c r="A635" s="101"/>
      <c r="B635" s="101">
        <f>'[1]Q2 DATA 1965-2021'!N641</f>
        <v>1.39</v>
      </c>
      <c r="C635" s="34">
        <f>'[1]Q2 DATA 1965-2021'!R641</f>
        <v>5.42</v>
      </c>
      <c r="D635" s="102">
        <f t="shared" si="17"/>
        <v>4.03</v>
      </c>
    </row>
    <row r="636" spans="1:4" x14ac:dyDescent="0.2">
      <c r="A636" s="101"/>
      <c r="B636" s="101">
        <f>'[1]Q2 DATA 1965-2021'!N642</f>
        <v>3.9</v>
      </c>
      <c r="C636" s="34">
        <f>'[1]Q2 DATA 1965-2021'!R642</f>
        <v>3.68</v>
      </c>
      <c r="D636" s="102">
        <f t="shared" si="17"/>
        <v>-0.21999999999999975</v>
      </c>
    </row>
    <row r="637" spans="1:4" x14ac:dyDescent="0.2">
      <c r="A637" s="101"/>
      <c r="B637" s="101">
        <f>'[1]Q2 DATA 1965-2021'!N643</f>
        <v>3.38</v>
      </c>
      <c r="C637" s="34">
        <f>'[1]Q2 DATA 1965-2021'!R643</f>
        <v>2.79</v>
      </c>
      <c r="D637" s="102">
        <f t="shared" si="17"/>
        <v>-0.58999999999999986</v>
      </c>
    </row>
    <row r="638" spans="1:4" x14ac:dyDescent="0.2">
      <c r="A638" s="101"/>
      <c r="B638" s="101">
        <f>'[1]Q2 DATA 1965-2021'!N644</f>
        <v>0.97</v>
      </c>
      <c r="C638" s="34">
        <f>'[1]Q2 DATA 1965-2021'!R644</f>
        <v>1.34</v>
      </c>
      <c r="D638" s="102">
        <f t="shared" si="17"/>
        <v>0.37000000000000011</v>
      </c>
    </row>
    <row r="639" spans="1:4" x14ac:dyDescent="0.2">
      <c r="A639" s="101"/>
      <c r="B639" s="101">
        <f>'[1]Q2 DATA 1965-2021'!N645</f>
        <v>7.56</v>
      </c>
      <c r="C639" s="34">
        <f>'[1]Q2 DATA 1965-2021'!R645</f>
        <v>4.9400000000000004</v>
      </c>
      <c r="D639" s="102">
        <f t="shared" si="17"/>
        <v>-2.6199999999999992</v>
      </c>
    </row>
    <row r="640" spans="1:4" x14ac:dyDescent="0.2">
      <c r="A640" s="101"/>
      <c r="B640" s="101">
        <f>'[1]Q2 DATA 1965-2021'!N646</f>
        <v>-1.63</v>
      </c>
      <c r="C640" s="34">
        <f>'[1]Q2 DATA 1965-2021'!R646</f>
        <v>-2.57</v>
      </c>
      <c r="D640" s="102">
        <f t="shared" si="17"/>
        <v>-0.94</v>
      </c>
    </row>
    <row r="641" spans="1:4" x14ac:dyDescent="0.2">
      <c r="A641" s="101"/>
      <c r="B641" s="101">
        <f>'[1]Q2 DATA 1965-2021'!N647</f>
        <v>-2.2999999999999998</v>
      </c>
      <c r="C641" s="34">
        <f>'[1]Q2 DATA 1965-2021'!R647</f>
        <v>-3.32</v>
      </c>
      <c r="D641" s="102">
        <f t="shared" si="17"/>
        <v>-1.02</v>
      </c>
    </row>
    <row r="642" spans="1:4" x14ac:dyDescent="0.2">
      <c r="A642" s="101"/>
      <c r="B642" s="101">
        <f>'[1]Q2 DATA 1965-2021'!N648</f>
        <v>0.16</v>
      </c>
      <c r="C642" s="34">
        <f>'[1]Q2 DATA 1965-2021'!R648</f>
        <v>0.4</v>
      </c>
      <c r="D642" s="102">
        <f t="shared" si="17"/>
        <v>0.24000000000000002</v>
      </c>
    </row>
    <row r="643" spans="1:4" x14ac:dyDescent="0.2">
      <c r="A643" s="101"/>
      <c r="B643" s="101">
        <f>'[1]Q2 DATA 1965-2021'!N649</f>
        <v>4.58</v>
      </c>
      <c r="C643" s="34">
        <f>'[1]Q2 DATA 1965-2021'!R649</f>
        <v>-0.31</v>
      </c>
      <c r="D643" s="102">
        <f t="shared" ref="D643:D686" si="18">C643-B643</f>
        <v>-4.8899999999999997</v>
      </c>
    </row>
    <row r="644" spans="1:4" x14ac:dyDescent="0.2">
      <c r="A644" s="101"/>
      <c r="B644" s="101">
        <f>'[1]Q2 DATA 1965-2021'!N650</f>
        <v>0.95</v>
      </c>
      <c r="C644" s="34">
        <f>'[1]Q2 DATA 1965-2021'!R650</f>
        <v>-1.77</v>
      </c>
      <c r="D644" s="102">
        <f t="shared" si="18"/>
        <v>-2.7199999999999998</v>
      </c>
    </row>
    <row r="645" spans="1:4" x14ac:dyDescent="0.2">
      <c r="A645" s="101"/>
      <c r="B645" s="101">
        <f>'[1]Q2 DATA 1965-2021'!N651</f>
        <v>2.82</v>
      </c>
      <c r="C645" s="34">
        <f>'[1]Q2 DATA 1965-2021'!R651</f>
        <v>4.03</v>
      </c>
      <c r="D645" s="102">
        <f t="shared" si="18"/>
        <v>1.2100000000000004</v>
      </c>
    </row>
    <row r="646" spans="1:4" x14ac:dyDescent="0.2">
      <c r="A646" s="101"/>
      <c r="B646" s="101">
        <f>'[1]Q2 DATA 1965-2021'!N652</f>
        <v>6.39</v>
      </c>
      <c r="C646" s="34">
        <f>'[1]Q2 DATA 1965-2021'!R652</f>
        <v>1.43</v>
      </c>
      <c r="D646" s="102">
        <f t="shared" si="18"/>
        <v>-4.96</v>
      </c>
    </row>
    <row r="647" spans="1:4" x14ac:dyDescent="0.2">
      <c r="A647" s="101"/>
      <c r="B647" s="101">
        <f>'[1]Q2 DATA 1965-2021'!N653</f>
        <v>0.64</v>
      </c>
      <c r="C647" s="34">
        <f>'[1]Q2 DATA 1965-2021'!R653</f>
        <v>-1.51</v>
      </c>
      <c r="D647" s="102">
        <f t="shared" si="18"/>
        <v>-2.15</v>
      </c>
    </row>
    <row r="648" spans="1:4" x14ac:dyDescent="0.2">
      <c r="A648" s="101"/>
      <c r="B648" s="101">
        <f>'[1]Q2 DATA 1965-2021'!N654</f>
        <v>-9.17</v>
      </c>
      <c r="C648" s="34">
        <f>'[1]Q2 DATA 1965-2021'!R654</f>
        <v>-8.07</v>
      </c>
      <c r="D648" s="102">
        <f t="shared" si="18"/>
        <v>1.0999999999999996</v>
      </c>
    </row>
    <row r="649" spans="1:4" x14ac:dyDescent="0.2">
      <c r="A649" s="101"/>
      <c r="B649" s="101">
        <f>'[1]Q2 DATA 1965-2021'!N655</f>
        <v>1</v>
      </c>
      <c r="C649" s="34">
        <f>'[1]Q2 DATA 1965-2021'!R655</f>
        <v>0.85</v>
      </c>
      <c r="D649" s="102">
        <f t="shared" si="18"/>
        <v>-0.15000000000000002</v>
      </c>
    </row>
    <row r="650" spans="1:4" x14ac:dyDescent="0.2">
      <c r="A650" s="101"/>
      <c r="B650" s="101">
        <f>'[1]Q2 DATA 1965-2021'!N656</f>
        <v>-8.76</v>
      </c>
      <c r="C650" s="34">
        <f>'[1]Q2 DATA 1965-2021'!R656</f>
        <v>-12.88</v>
      </c>
      <c r="D650" s="102">
        <f t="shared" si="18"/>
        <v>-4.120000000000001</v>
      </c>
    </row>
    <row r="651" spans="1:4" x14ac:dyDescent="0.2">
      <c r="A651" s="101"/>
      <c r="B651" s="101">
        <f>'[1]Q2 DATA 1965-2021'!N657</f>
        <v>8.6300000000000008</v>
      </c>
      <c r="C651" s="34">
        <f>'[1]Q2 DATA 1965-2021'!R657</f>
        <v>12.78</v>
      </c>
      <c r="D651" s="102">
        <f t="shared" si="18"/>
        <v>4.1499999999999986</v>
      </c>
    </row>
    <row r="652" spans="1:4" x14ac:dyDescent="0.2">
      <c r="A652" s="101"/>
      <c r="B652" s="101">
        <f>'[1]Q2 DATA 1965-2021'!N658</f>
        <v>4.3099999999999996</v>
      </c>
      <c r="C652" s="34">
        <f>'[1]Q2 DATA 1965-2021'!R658</f>
        <v>2.12</v>
      </c>
      <c r="D652" s="102">
        <f t="shared" si="18"/>
        <v>-2.1899999999999995</v>
      </c>
    </row>
    <row r="653" spans="1:4" x14ac:dyDescent="0.2">
      <c r="A653" s="101"/>
      <c r="B653" s="101">
        <f>'[1]Q2 DATA 1965-2021'!N659</f>
        <v>2.95</v>
      </c>
      <c r="C653" s="34">
        <f>'[1]Q2 DATA 1965-2021'!R659</f>
        <v>-3.23</v>
      </c>
      <c r="D653" s="102">
        <f t="shared" si="18"/>
        <v>-6.18</v>
      </c>
    </row>
    <row r="654" spans="1:4" x14ac:dyDescent="0.2">
      <c r="A654" s="101"/>
      <c r="B654" s="101">
        <f>'[1]Q2 DATA 1965-2021'!N660</f>
        <v>4.22</v>
      </c>
      <c r="C654" s="34">
        <f>'[1]Q2 DATA 1965-2021'!R660</f>
        <v>7.04</v>
      </c>
      <c r="D654" s="102">
        <f t="shared" si="18"/>
        <v>2.8200000000000003</v>
      </c>
    </row>
    <row r="655" spans="1:4" x14ac:dyDescent="0.2">
      <c r="A655" s="101"/>
      <c r="B655" s="101">
        <f>'[1]Q2 DATA 1965-2021'!N661</f>
        <v>-6.75</v>
      </c>
      <c r="C655" s="34">
        <f>'[1]Q2 DATA 1965-2021'!R661</f>
        <v>-8.82</v>
      </c>
      <c r="D655" s="102">
        <f t="shared" si="18"/>
        <v>-2.0700000000000003</v>
      </c>
    </row>
    <row r="656" spans="1:4" x14ac:dyDescent="0.2">
      <c r="A656" s="101"/>
      <c r="B656" s="101">
        <f>'[1]Q2 DATA 1965-2021'!N662</f>
        <v>7.7</v>
      </c>
      <c r="C656" s="34">
        <f>'[1]Q2 DATA 1965-2021'!R662</f>
        <v>7.42</v>
      </c>
      <c r="D656" s="102">
        <f t="shared" si="18"/>
        <v>-0.28000000000000025</v>
      </c>
    </row>
    <row r="657" spans="1:4" x14ac:dyDescent="0.2">
      <c r="A657" s="101"/>
      <c r="B657" s="101">
        <f>'[1]Q2 DATA 1965-2021'!N663</f>
        <v>1.57</v>
      </c>
      <c r="C657" s="34">
        <f>'[1]Q2 DATA 1965-2021'!R663</f>
        <v>1.98</v>
      </c>
      <c r="D657" s="102">
        <f t="shared" si="18"/>
        <v>0.40999999999999992</v>
      </c>
    </row>
    <row r="658" spans="1:4" x14ac:dyDescent="0.2">
      <c r="A658" s="101"/>
      <c r="B658" s="101">
        <f>'[1]Q2 DATA 1965-2021'!N664</f>
        <v>-0.55000000000000004</v>
      </c>
      <c r="C658" s="34">
        <f>'[1]Q2 DATA 1965-2021'!R664</f>
        <v>-8.85</v>
      </c>
      <c r="D658" s="102">
        <f t="shared" si="18"/>
        <v>-8.2999999999999989</v>
      </c>
    </row>
    <row r="659" spans="1:4" x14ac:dyDescent="0.2">
      <c r="A659" s="101"/>
      <c r="B659" s="101">
        <f>'[1]Q2 DATA 1965-2021'!N665</f>
        <v>0</v>
      </c>
      <c r="C659" s="34">
        <f>'[1]Q2 DATA 1965-2021'!R665</f>
        <v>5.42</v>
      </c>
      <c r="D659" s="102">
        <f t="shared" si="18"/>
        <v>5.42</v>
      </c>
    </row>
    <row r="660" spans="1:4" x14ac:dyDescent="0.2">
      <c r="A660" s="101"/>
      <c r="B660" s="101">
        <f>'[1]Q2 DATA 1965-2021'!N666</f>
        <v>3.02</v>
      </c>
      <c r="C660" s="34">
        <f>'[1]Q2 DATA 1965-2021'!R666</f>
        <v>1.88</v>
      </c>
      <c r="D660" s="102">
        <f t="shared" si="18"/>
        <v>-1.1400000000000001</v>
      </c>
    </row>
    <row r="661" spans="1:4" x14ac:dyDescent="0.2">
      <c r="A661" s="101"/>
      <c r="B661" s="101">
        <f>'[1]Q2 DATA 1965-2021'!N667</f>
        <v>4.3099999999999996</v>
      </c>
      <c r="C661" s="34">
        <f>'[1]Q2 DATA 1965-2021'!R667</f>
        <v>4.3499999999999996</v>
      </c>
      <c r="D661" s="102">
        <f t="shared" si="18"/>
        <v>4.0000000000000036E-2</v>
      </c>
    </row>
    <row r="662" spans="1:4" x14ac:dyDescent="0.2">
      <c r="A662" s="101"/>
      <c r="B662" s="101">
        <f>'[1]Q2 DATA 1965-2021'!N668</f>
        <v>3.26</v>
      </c>
      <c r="C662" s="34">
        <f>'[1]Q2 DATA 1965-2021'!R668</f>
        <v>4.55</v>
      </c>
      <c r="D662" s="102">
        <f t="shared" si="18"/>
        <v>1.29</v>
      </c>
    </row>
    <row r="663" spans="1:4" x14ac:dyDescent="0.2">
      <c r="A663" s="101"/>
      <c r="B663" s="101">
        <f>'[1]Q2 DATA 1965-2021'!N669</f>
        <v>2.2000000000000002</v>
      </c>
      <c r="C663" s="34">
        <f>'[1]Q2 DATA 1965-2021'!R669</f>
        <v>-5.15</v>
      </c>
      <c r="D663" s="102">
        <f t="shared" si="18"/>
        <v>-7.3500000000000005</v>
      </c>
    </row>
    <row r="664" spans="1:4" x14ac:dyDescent="0.2">
      <c r="A664" s="101"/>
      <c r="B664" s="101">
        <f>'[1]Q2 DATA 1965-2021'!N670</f>
        <v>-6.98</v>
      </c>
      <c r="C664" s="34">
        <f>'[1]Q2 DATA 1965-2021'!R670</f>
        <v>-11.77</v>
      </c>
      <c r="D664" s="102">
        <f t="shared" si="18"/>
        <v>-4.7899999999999991</v>
      </c>
    </row>
    <row r="665" spans="1:4" x14ac:dyDescent="0.2">
      <c r="A665" s="101"/>
      <c r="B665" s="101">
        <f>'[1]Q2 DATA 1965-2021'!N671</f>
        <v>-8.51</v>
      </c>
      <c r="C665" s="34">
        <f>'[1]Q2 DATA 1965-2021'!R671</f>
        <v>-29.55</v>
      </c>
      <c r="D665" s="102">
        <f t="shared" si="18"/>
        <v>-21.04</v>
      </c>
    </row>
    <row r="666" spans="1:4" x14ac:dyDescent="0.2">
      <c r="A666" s="101"/>
      <c r="B666" s="101">
        <f>'[1]Q2 DATA 1965-2021'!N672</f>
        <v>14.41</v>
      </c>
      <c r="C666" s="34">
        <f>'[1]Q2 DATA 1965-2021'!R672</f>
        <v>16.920000000000002</v>
      </c>
      <c r="D666" s="102">
        <f t="shared" si="18"/>
        <v>2.5100000000000016</v>
      </c>
    </row>
    <row r="667" spans="1:4" x14ac:dyDescent="0.2">
      <c r="A667" s="101"/>
      <c r="B667" s="101">
        <f>'[1]Q2 DATA 1965-2021'!N673</f>
        <v>6.24</v>
      </c>
      <c r="C667" s="34">
        <f>'[1]Q2 DATA 1965-2021'!R673</f>
        <v>3.49</v>
      </c>
      <c r="D667" s="102">
        <f t="shared" si="18"/>
        <v>-2.75</v>
      </c>
    </row>
    <row r="668" spans="1:4" x14ac:dyDescent="0.2">
      <c r="A668" s="101"/>
      <c r="B668" s="101">
        <f>'[1]Q2 DATA 1965-2021'!N674</f>
        <v>4.8899999999999997</v>
      </c>
      <c r="C668" s="34">
        <f>'[1]Q2 DATA 1965-2021'!R674</f>
        <v>2.0499999999999998</v>
      </c>
      <c r="D668" s="102">
        <f t="shared" si="18"/>
        <v>-2.84</v>
      </c>
    </row>
    <row r="669" spans="1:4" x14ac:dyDescent="0.2">
      <c r="A669" s="101"/>
      <c r="B669" s="101">
        <f>'[1]Q2 DATA 1965-2021'!N675</f>
        <v>7.6</v>
      </c>
      <c r="C669" s="34">
        <f>'[1]Q2 DATA 1965-2021'!R675</f>
        <v>2.86</v>
      </c>
      <c r="D669" s="102">
        <f t="shared" si="18"/>
        <v>-4.74</v>
      </c>
    </row>
    <row r="670" spans="1:4" x14ac:dyDescent="0.2">
      <c r="A670" s="101"/>
      <c r="B670" s="101">
        <f>'[1]Q2 DATA 1965-2021'!N676</f>
        <v>10.45</v>
      </c>
      <c r="C670" s="34">
        <f>'[1]Q2 DATA 1965-2021'!R676</f>
        <v>4.25</v>
      </c>
      <c r="D670" s="102">
        <f t="shared" si="18"/>
        <v>-6.1999999999999993</v>
      </c>
    </row>
    <row r="671" spans="1:4" x14ac:dyDescent="0.2">
      <c r="A671" s="101"/>
      <c r="B671" s="101">
        <f>'[1]Q2 DATA 1965-2021'!N677</f>
        <v>-4.38</v>
      </c>
      <c r="C671" s="34">
        <f>'[1]Q2 DATA 1965-2021'!R677</f>
        <v>-5.59</v>
      </c>
      <c r="D671" s="102">
        <f t="shared" si="18"/>
        <v>-1.21</v>
      </c>
    </row>
    <row r="672" spans="1:4" x14ac:dyDescent="0.2">
      <c r="A672" s="101"/>
      <c r="B672" s="101">
        <f>'[1]Q2 DATA 1965-2021'!N678</f>
        <v>-3.84</v>
      </c>
      <c r="C672" s="34">
        <f>'[1]Q2 DATA 1965-2021'!R678</f>
        <v>2.29</v>
      </c>
      <c r="D672" s="102">
        <f t="shared" si="18"/>
        <v>6.13</v>
      </c>
    </row>
    <row r="673" spans="1:4" x14ac:dyDescent="0.2">
      <c r="A673" s="101"/>
      <c r="B673" s="101">
        <f>'[1]Q2 DATA 1965-2021'!N679</f>
        <v>11</v>
      </c>
      <c r="C673" s="34">
        <f>'[1]Q2 DATA 1965-2021'!R679</f>
        <v>21.57</v>
      </c>
      <c r="D673" s="102">
        <f t="shared" si="18"/>
        <v>10.57</v>
      </c>
    </row>
    <row r="674" spans="1:4" x14ac:dyDescent="0.2">
      <c r="A674" s="101"/>
      <c r="B674" s="101">
        <f>'[1]Q2 DATA 1965-2021'!N680</f>
        <v>5.37</v>
      </c>
      <c r="C674" s="34">
        <f>'[1]Q2 DATA 1965-2021'!R680</f>
        <v>7.33</v>
      </c>
      <c r="D674" s="102">
        <f t="shared" si="18"/>
        <v>1.96</v>
      </c>
    </row>
    <row r="675" spans="1:4" x14ac:dyDescent="0.2">
      <c r="A675" s="101"/>
      <c r="B675" s="101">
        <f>'[1]Q2 DATA 1965-2021'!N681</f>
        <v>-0.8</v>
      </c>
      <c r="C675" s="34">
        <f>'[1]Q2 DATA 1965-2021'!R681</f>
        <v>4.74</v>
      </c>
      <c r="D675" s="102">
        <f t="shared" si="18"/>
        <v>5.54</v>
      </c>
    </row>
    <row r="676" spans="1:4" x14ac:dyDescent="0.2">
      <c r="A676" s="101"/>
      <c r="B676" s="101">
        <f>'[1]Q2 DATA 1965-2021'!N682</f>
        <v>-0.2</v>
      </c>
      <c r="C676" s="34">
        <f>'[1]Q2 DATA 1965-2021'!R682</f>
        <v>11.97</v>
      </c>
      <c r="D676" s="102">
        <f t="shared" si="18"/>
        <v>12.17</v>
      </c>
    </row>
    <row r="677" spans="1:4" x14ac:dyDescent="0.2">
      <c r="A677" s="101"/>
      <c r="B677" s="101">
        <f>'[1]Q2 DATA 1965-2021'!N683</f>
        <v>1.71</v>
      </c>
      <c r="C677" s="34">
        <f>'[1]Q2 DATA 1965-2021'!R683</f>
        <v>6.82</v>
      </c>
      <c r="D677" s="102">
        <f t="shared" si="18"/>
        <v>5.1100000000000003</v>
      </c>
    </row>
    <row r="678" spans="1:4" x14ac:dyDescent="0.2">
      <c r="A678" s="101"/>
      <c r="B678" s="101">
        <f>'[1]Q2 DATA 1965-2021'!N684</f>
        <v>5.85</v>
      </c>
      <c r="C678" s="34">
        <f>'[1]Q2 DATA 1965-2021'!R684</f>
        <v>4.0599999999999996</v>
      </c>
      <c r="D678" s="102">
        <f t="shared" si="18"/>
        <v>-1.79</v>
      </c>
    </row>
    <row r="679" spans="1:4" x14ac:dyDescent="0.2">
      <c r="A679" s="101"/>
      <c r="B679" s="101">
        <f>'[1]Q2 DATA 1965-2021'!N685</f>
        <v>-1.37</v>
      </c>
      <c r="C679" s="34">
        <f>'[1]Q2 DATA 1965-2021'!R685</f>
        <v>7.17</v>
      </c>
      <c r="D679" s="102">
        <f t="shared" si="18"/>
        <v>8.5399999999999991</v>
      </c>
    </row>
    <row r="680" spans="1:4" x14ac:dyDescent="0.2">
      <c r="A680" s="101"/>
      <c r="B680" s="101">
        <f>'[1]Q2 DATA 1965-2021'!N686</f>
        <v>5.68</v>
      </c>
      <c r="C680" s="34">
        <f>'[1]Q2 DATA 1965-2021'!R686</f>
        <v>-3.24</v>
      </c>
      <c r="D680" s="102">
        <f t="shared" si="18"/>
        <v>-8.92</v>
      </c>
    </row>
    <row r="681" spans="1:4" x14ac:dyDescent="0.2">
      <c r="A681" s="101"/>
      <c r="B681" s="101">
        <f>'[1]Q2 DATA 1965-2021'!N687</f>
        <v>2.68</v>
      </c>
      <c r="C681" s="34">
        <f>'[1]Q2 DATA 1965-2021'!R687</f>
        <v>-3.77</v>
      </c>
      <c r="D681" s="102">
        <f t="shared" si="18"/>
        <v>-6.45</v>
      </c>
    </row>
    <row r="682" spans="1:4" x14ac:dyDescent="0.2">
      <c r="A682" s="101"/>
      <c r="B682" s="101">
        <f>'[1]Q2 DATA 1965-2021'!N688</f>
        <v>3.25</v>
      </c>
      <c r="C682" s="34">
        <f>'[1]Q2 DATA 1965-2021'!R688</f>
        <v>4.1900000000000004</v>
      </c>
      <c r="D682" s="102">
        <f t="shared" si="18"/>
        <v>0.94000000000000039</v>
      </c>
    </row>
    <row r="683" spans="1:4" x14ac:dyDescent="0.2">
      <c r="A683" s="101"/>
      <c r="B683" s="101">
        <f>'[1]Q2 DATA 1965-2021'!N689</f>
        <v>-5.18</v>
      </c>
      <c r="C683" s="34">
        <f>'[1]Q2 DATA 1965-2021'!R689</f>
        <v>1.0900000000000001</v>
      </c>
      <c r="D683" s="102">
        <f t="shared" si="18"/>
        <v>6.27</v>
      </c>
    </row>
    <row r="684" spans="1:4" x14ac:dyDescent="0.2">
      <c r="A684" s="101"/>
      <c r="B684" s="101">
        <f>'[1]Q2 DATA 1965-2021'!N690</f>
        <v>8.52</v>
      </c>
      <c r="C684" s="34">
        <f>'[1]Q2 DATA 1965-2021'!R690</f>
        <v>6.19</v>
      </c>
      <c r="D684" s="102">
        <f t="shared" si="18"/>
        <v>-2.3299999999999992</v>
      </c>
    </row>
    <row r="685" spans="1:4" x14ac:dyDescent="0.2">
      <c r="A685" s="101"/>
      <c r="B685" s="101">
        <f>'[1]Q2 DATA 1965-2021'!N691</f>
        <v>0.37</v>
      </c>
      <c r="C685" s="34">
        <f>'[1]Q2 DATA 1965-2021'!R691</f>
        <v>-5.72</v>
      </c>
      <c r="D685" s="102">
        <f t="shared" si="18"/>
        <v>-6.09</v>
      </c>
    </row>
    <row r="686" spans="1:4" x14ac:dyDescent="0.2">
      <c r="A686" s="103"/>
      <c r="B686" s="103">
        <f>'[1]Q2 DATA 1965-2021'!N692</f>
        <v>1.9</v>
      </c>
      <c r="C686" s="104">
        <f>'[1]Q2 DATA 1965-2021'!R692</f>
        <v>2.65</v>
      </c>
      <c r="D686" s="99">
        <f t="shared" si="18"/>
        <v>0.75</v>
      </c>
    </row>
  </sheetData>
  <mergeCells count="15">
    <mergeCell ref="S6:Z6"/>
    <mergeCell ref="B1:D1"/>
    <mergeCell ref="O1:Q1"/>
    <mergeCell ref="AC1:AE1"/>
    <mergeCell ref="F7:M10"/>
    <mergeCell ref="S7:Z10"/>
    <mergeCell ref="AV6:BC6"/>
    <mergeCell ref="AV7:BC10"/>
    <mergeCell ref="AV13:BC17"/>
    <mergeCell ref="BE1:BG1"/>
    <mergeCell ref="AG7:AN10"/>
    <mergeCell ref="AG14:AN19"/>
    <mergeCell ref="AG13:AN13"/>
    <mergeCell ref="AG6:AN6"/>
    <mergeCell ref="AR1:AT1"/>
  </mergeCells>
  <pageMargins left="0.7" right="0.7" top="0.75" bottom="0.75" header="0.3" footer="0.3"/>
  <drawing r:id="rId1"/>
  <tableParts count="5">
    <tablePart r:id="rId2"/>
    <tablePart r:id="rId3"/>
    <tablePart r:id="rId4"/>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Cover Page</vt:lpstr>
      <vt:lpstr>ANSWER 1</vt:lpstr>
      <vt:lpstr>Q2 DATA 1965-2021</vt:lpstr>
      <vt:lpstr>ANSWER 2 (PART 1)</vt:lpstr>
      <vt:lpstr>ANSWER 2 (PART 2)</vt:lpstr>
      <vt:lpstr>ANSWER 2 (PART 3)</vt:lpstr>
      <vt:lpstr>ANSWER 2 SIZE</vt:lpstr>
      <vt:lpstr>ANSWER 2 BM</vt:lpstr>
      <vt:lpstr>ANSWER 2 EP</vt:lpstr>
      <vt:lpstr>SCATTER PLOT ANS-2 (PART 4)</vt:lpstr>
      <vt:lpstr>ANSWER 2 PART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Vanshika Goel</dc:creator>
  <cp:lastModifiedBy>Muskan Malik</cp:lastModifiedBy>
  <dcterms:created xsi:type="dcterms:W3CDTF">2023-11-02T21:55:25Z</dcterms:created>
  <dcterms:modified xsi:type="dcterms:W3CDTF">2023-11-08T05:18:11Z</dcterms:modified>
</cp:coreProperties>
</file>