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9\Desktop\"/>
    </mc:Choice>
  </mc:AlternateContent>
  <xr:revisionPtr revIDLastSave="0" documentId="13_ncr:1_{A7E17D7B-5092-4F90-B353-16A70F36A5FE}" xr6:coauthVersionLast="46" xr6:coauthVersionMax="46" xr10:uidLastSave="{00000000-0000-0000-0000-000000000000}"/>
  <bookViews>
    <workbookView xWindow="-110" yWindow="-110" windowWidth="19420" windowHeight="10420" activeTab="2" xr2:uid="{3EB9DD80-009F-403B-AC68-2C3A39A02C90}"/>
  </bookViews>
  <sheets>
    <sheet name="The entry sheet" sheetId="1" r:id="rId1"/>
    <sheet name="Courses Offered" sheetId="2" r:id="rId2"/>
    <sheet name="Display Sheet" sheetId="3" r:id="rId3"/>
  </sheets>
  <definedNames>
    <definedName name="Data">'The entry sheet'!$B$3:$N$40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D15" i="3"/>
  <c r="B15" i="3"/>
  <c r="H11" i="3"/>
  <c r="H9" i="3"/>
  <c r="H7" i="3"/>
  <c r="H5" i="3"/>
  <c r="H3" i="3"/>
  <c r="D5" i="3"/>
  <c r="D11" i="3"/>
  <c r="D9" i="3"/>
  <c r="D7" i="3"/>
  <c r="N6" i="1"/>
  <c r="N7" i="1"/>
  <c r="N8" i="1"/>
  <c r="N9" i="1"/>
  <c r="N10" i="1"/>
  <c r="N11" i="1"/>
  <c r="N12" i="1"/>
  <c r="N13" i="1"/>
  <c r="N5" i="1"/>
  <c r="N4" i="1"/>
  <c r="F4" i="1"/>
  <c r="F5" i="1"/>
  <c r="F6" i="1"/>
  <c r="F7" i="1"/>
  <c r="F8" i="1"/>
  <c r="F9" i="1"/>
  <c r="F10" i="1"/>
  <c r="F11" i="1"/>
  <c r="F12" i="1"/>
  <c r="F13" i="1"/>
  <c r="M6" i="1"/>
  <c r="M7" i="1"/>
  <c r="M8" i="1"/>
  <c r="M9" i="1"/>
  <c r="M10" i="1"/>
  <c r="M11" i="1"/>
  <c r="M12" i="1"/>
  <c r="M13" i="1"/>
  <c r="M4" i="1"/>
  <c r="L5" i="1"/>
  <c r="M5" i="1" s="1"/>
  <c r="L6" i="1"/>
  <c r="L7" i="1"/>
  <c r="L8" i="1"/>
  <c r="L9" i="1"/>
  <c r="L10" i="1"/>
  <c r="L11" i="1"/>
  <c r="L12" i="1"/>
  <c r="L13" i="1"/>
  <c r="L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5" i="1"/>
</calcChain>
</file>

<file path=xl/sharedStrings.xml><?xml version="1.0" encoding="utf-8"?>
<sst xmlns="http://schemas.openxmlformats.org/spreadsheetml/2006/main" count="67" uniqueCount="35">
  <si>
    <t>STUDENT FEE COLLECTION AND AND STATUS</t>
  </si>
  <si>
    <t>S. No.</t>
  </si>
  <si>
    <t>Name</t>
  </si>
  <si>
    <t>Course</t>
  </si>
  <si>
    <t>Admission Date</t>
  </si>
  <si>
    <t>Fees</t>
  </si>
  <si>
    <t>Installment 1</t>
  </si>
  <si>
    <t>Installment 2</t>
  </si>
  <si>
    <t>Installment 3</t>
  </si>
  <si>
    <t>Installment 4</t>
  </si>
  <si>
    <t>Installment 5</t>
  </si>
  <si>
    <t>Receive</t>
  </si>
  <si>
    <t>Balance</t>
  </si>
  <si>
    <t>Status</t>
  </si>
  <si>
    <t>Arts</t>
  </si>
  <si>
    <t>Economics</t>
  </si>
  <si>
    <t>Maths</t>
  </si>
  <si>
    <t>Statistics</t>
  </si>
  <si>
    <t>Music</t>
  </si>
  <si>
    <t>Drama</t>
  </si>
  <si>
    <t>Business</t>
  </si>
  <si>
    <t>Finance</t>
  </si>
  <si>
    <t>Geography</t>
  </si>
  <si>
    <t>Mini</t>
  </si>
  <si>
    <t>Anurag</t>
  </si>
  <si>
    <t>Atharva</t>
  </si>
  <si>
    <t>Pavitra</t>
  </si>
  <si>
    <t>Ronny</t>
  </si>
  <si>
    <t>Emily</t>
  </si>
  <si>
    <t>Stark</t>
  </si>
  <si>
    <t>Bobby</t>
  </si>
  <si>
    <t>Rajesh</t>
  </si>
  <si>
    <t>26-07-2018</t>
  </si>
  <si>
    <t>Sana</t>
  </si>
  <si>
    <t>FEE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</si>
</sst>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8"/>
      <name val="Calibri"/>
      <family val="2"/>
      <scheme val="minor"/>
    </font>
    <font>
      <b/>
      <sz val="14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2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BD3A-8182-43DC-97C0-72D3371A27A2}">
  <dimension ref="A1:N40"/>
  <sheetViews>
    <sheetView workbookViewId="0">
      <selection activeCell="H7" sqref="H7"/>
    </sheetView>
  </sheetViews>
  <sheetFormatPr defaultRowHeight="14.5" x14ac:dyDescent="0.35"/>
  <cols>
    <col min="4" max="4" width="9.90625" bestFit="1" customWidth="1"/>
    <col min="5" max="5" width="13.90625" bestFit="1" customWidth="1"/>
    <col min="7" max="11" width="11.6328125" bestFit="1" customWidth="1"/>
  </cols>
  <sheetData>
    <row r="1" spans="1:14" ht="28" x14ac:dyDescent="0.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</row>
    <row r="4" spans="1:14" x14ac:dyDescent="0.35">
      <c r="B4" s="1">
        <v>1</v>
      </c>
      <c r="C4" s="1" t="s">
        <v>33</v>
      </c>
      <c r="D4" s="1" t="s">
        <v>17</v>
      </c>
      <c r="E4" s="1" t="s">
        <v>32</v>
      </c>
      <c r="F4" s="1">
        <f>IF(D4="Statistics",10000,IF(D4="Drama",8000,IF(D4="Music",6000,IF(D4="Maths",9000,IF(D4="Economics",12000,IF(D4="Geography",7000,IF(D4="Business",7000,IF(D4="Arts",5000,IF(D4="Finance",13000)))))))))</f>
        <v>10000</v>
      </c>
      <c r="G4" s="1">
        <v>500</v>
      </c>
      <c r="H4" s="1">
        <v>500</v>
      </c>
      <c r="I4" s="1">
        <v>7000</v>
      </c>
      <c r="J4" s="1">
        <v>1800</v>
      </c>
      <c r="K4" s="1">
        <v>200</v>
      </c>
      <c r="L4" s="1">
        <f>IF(G4="","",SUM(G4:K4))</f>
        <v>10000</v>
      </c>
      <c r="M4" s="1">
        <f>IF(G4="","",F4-L4)</f>
        <v>0</v>
      </c>
      <c r="N4" s="1" t="str">
        <f>IF(L4=F4,"Complete","Unpaid")</f>
        <v>Complete</v>
      </c>
    </row>
    <row r="5" spans="1:14" x14ac:dyDescent="0.35">
      <c r="B5" s="1">
        <f>IF(C5="","",B4+1)</f>
        <v>2</v>
      </c>
      <c r="C5" s="1" t="s">
        <v>23</v>
      </c>
      <c r="D5" s="1" t="s">
        <v>19</v>
      </c>
      <c r="E5" s="1" t="s">
        <v>32</v>
      </c>
      <c r="F5" s="1">
        <f t="shared" ref="F5:F40" si="0">IF(D5="Statistics",10000,IF(D5="Drama",8000,IF(D5="Music",6000,IF(D5="Maths",9000,IF(D5="Economics",12000,IF(D5="Geography",7000,IF(D5="Business",7000,IF(D5="Arts",5000,IF(D5="Finance",13000)))))))))</f>
        <v>8000</v>
      </c>
      <c r="G5" s="1"/>
      <c r="H5" s="1"/>
      <c r="I5" s="1"/>
      <c r="J5" s="1"/>
      <c r="K5" s="1"/>
      <c r="L5" s="1" t="str">
        <f t="shared" ref="L5:L13" si="1">IF(G5="","",SUM(G5:K5))</f>
        <v/>
      </c>
      <c r="M5" s="1" t="str">
        <f t="shared" ref="M5:M13" si="2">IF(G5="","",F5-L5)</f>
        <v/>
      </c>
      <c r="N5" s="1" t="str">
        <f t="shared" ref="N5:N13" si="3">IF(L5=F5,"Complete","Unpaid")</f>
        <v>Unpaid</v>
      </c>
    </row>
    <row r="6" spans="1:14" x14ac:dyDescent="0.35">
      <c r="B6" s="1">
        <f t="shared" ref="B6:B40" si="4">IF(C6="","",B5+1)</f>
        <v>3</v>
      </c>
      <c r="C6" s="1" t="s">
        <v>24</v>
      </c>
      <c r="D6" s="1" t="s">
        <v>18</v>
      </c>
      <c r="E6" s="1" t="s">
        <v>32</v>
      </c>
      <c r="F6" s="1">
        <f t="shared" si="0"/>
        <v>6000</v>
      </c>
      <c r="G6" s="1"/>
      <c r="H6" s="1"/>
      <c r="I6" s="1"/>
      <c r="J6" s="1"/>
      <c r="K6" s="1"/>
      <c r="L6" s="1" t="str">
        <f t="shared" si="1"/>
        <v/>
      </c>
      <c r="M6" s="1" t="str">
        <f t="shared" si="2"/>
        <v/>
      </c>
      <c r="N6" s="1" t="str">
        <f t="shared" si="3"/>
        <v>Unpaid</v>
      </c>
    </row>
    <row r="7" spans="1:14" x14ac:dyDescent="0.35">
      <c r="B7" s="1">
        <f t="shared" si="4"/>
        <v>4</v>
      </c>
      <c r="C7" s="1" t="s">
        <v>25</v>
      </c>
      <c r="D7" s="1" t="s">
        <v>16</v>
      </c>
      <c r="E7" s="1" t="s">
        <v>32</v>
      </c>
      <c r="F7" s="1">
        <f t="shared" si="0"/>
        <v>9000</v>
      </c>
      <c r="G7" s="1"/>
      <c r="H7" s="1"/>
      <c r="I7" s="1"/>
      <c r="J7" s="1"/>
      <c r="K7" s="1"/>
      <c r="L7" s="1" t="str">
        <f t="shared" si="1"/>
        <v/>
      </c>
      <c r="M7" s="1" t="str">
        <f t="shared" si="2"/>
        <v/>
      </c>
      <c r="N7" s="1" t="str">
        <f t="shared" si="3"/>
        <v>Unpaid</v>
      </c>
    </row>
    <row r="8" spans="1:14" x14ac:dyDescent="0.35">
      <c r="B8" s="1">
        <f t="shared" si="4"/>
        <v>5</v>
      </c>
      <c r="C8" s="1" t="s">
        <v>26</v>
      </c>
      <c r="D8" s="1" t="s">
        <v>19</v>
      </c>
      <c r="E8" s="1" t="s">
        <v>32</v>
      </c>
      <c r="F8" s="1">
        <f t="shared" si="0"/>
        <v>8000</v>
      </c>
      <c r="G8" s="1"/>
      <c r="H8" s="1"/>
      <c r="I8" s="1"/>
      <c r="J8" s="1"/>
      <c r="K8" s="1"/>
      <c r="L8" s="1" t="str">
        <f t="shared" si="1"/>
        <v/>
      </c>
      <c r="M8" s="1" t="str">
        <f t="shared" si="2"/>
        <v/>
      </c>
      <c r="N8" s="1" t="str">
        <f t="shared" si="3"/>
        <v>Unpaid</v>
      </c>
    </row>
    <row r="9" spans="1:14" x14ac:dyDescent="0.35">
      <c r="B9" s="1">
        <f t="shared" si="4"/>
        <v>6</v>
      </c>
      <c r="C9" s="1" t="s">
        <v>27</v>
      </c>
      <c r="D9" s="1" t="s">
        <v>15</v>
      </c>
      <c r="E9" s="1" t="s">
        <v>32</v>
      </c>
      <c r="F9" s="1">
        <f t="shared" si="0"/>
        <v>12000</v>
      </c>
      <c r="G9" s="1"/>
      <c r="H9" s="1"/>
      <c r="I9" s="1"/>
      <c r="J9" s="1"/>
      <c r="K9" s="1"/>
      <c r="L9" s="1" t="str">
        <f t="shared" si="1"/>
        <v/>
      </c>
      <c r="M9" s="1" t="str">
        <f t="shared" si="2"/>
        <v/>
      </c>
      <c r="N9" s="1" t="str">
        <f t="shared" si="3"/>
        <v>Unpaid</v>
      </c>
    </row>
    <row r="10" spans="1:14" x14ac:dyDescent="0.35">
      <c r="B10" s="1">
        <f t="shared" si="4"/>
        <v>7</v>
      </c>
      <c r="C10" s="1" t="s">
        <v>28</v>
      </c>
      <c r="D10" s="1" t="s">
        <v>22</v>
      </c>
      <c r="E10" s="1" t="s">
        <v>32</v>
      </c>
      <c r="F10" s="1">
        <f t="shared" si="0"/>
        <v>7000</v>
      </c>
      <c r="G10" s="1"/>
      <c r="H10" s="1"/>
      <c r="I10" s="1"/>
      <c r="J10" s="1"/>
      <c r="K10" s="1"/>
      <c r="L10" s="1" t="str">
        <f t="shared" si="1"/>
        <v/>
      </c>
      <c r="M10" s="1" t="str">
        <f t="shared" si="2"/>
        <v/>
      </c>
      <c r="N10" s="1" t="str">
        <f t="shared" si="3"/>
        <v>Unpaid</v>
      </c>
    </row>
    <row r="11" spans="1:14" x14ac:dyDescent="0.35">
      <c r="B11" s="1">
        <f t="shared" si="4"/>
        <v>8</v>
      </c>
      <c r="C11" s="1" t="s">
        <v>29</v>
      </c>
      <c r="D11" s="1" t="s">
        <v>20</v>
      </c>
      <c r="E11" s="1" t="s">
        <v>32</v>
      </c>
      <c r="F11" s="1">
        <f t="shared" si="0"/>
        <v>7000</v>
      </c>
      <c r="G11" s="1"/>
      <c r="H11" s="1"/>
      <c r="I11" s="1"/>
      <c r="J11" s="1"/>
      <c r="K11" s="1"/>
      <c r="L11" s="1" t="str">
        <f t="shared" si="1"/>
        <v/>
      </c>
      <c r="M11" s="1" t="str">
        <f t="shared" si="2"/>
        <v/>
      </c>
      <c r="N11" s="1" t="str">
        <f t="shared" si="3"/>
        <v>Unpaid</v>
      </c>
    </row>
    <row r="12" spans="1:14" x14ac:dyDescent="0.35">
      <c r="B12" s="1">
        <f t="shared" si="4"/>
        <v>9</v>
      </c>
      <c r="C12" s="1" t="s">
        <v>30</v>
      </c>
      <c r="D12" s="1" t="s">
        <v>14</v>
      </c>
      <c r="E12" s="1" t="s">
        <v>32</v>
      </c>
      <c r="F12" s="1">
        <f t="shared" si="0"/>
        <v>5000</v>
      </c>
      <c r="G12" s="1"/>
      <c r="H12" s="1"/>
      <c r="I12" s="1"/>
      <c r="J12" s="1"/>
      <c r="K12" s="1"/>
      <c r="L12" s="1" t="str">
        <f t="shared" si="1"/>
        <v/>
      </c>
      <c r="M12" s="1" t="str">
        <f t="shared" si="2"/>
        <v/>
      </c>
      <c r="N12" s="1" t="str">
        <f t="shared" si="3"/>
        <v>Unpaid</v>
      </c>
    </row>
    <row r="13" spans="1:14" x14ac:dyDescent="0.35">
      <c r="B13" s="1">
        <f t="shared" si="4"/>
        <v>10</v>
      </c>
      <c r="C13" s="1" t="s">
        <v>31</v>
      </c>
      <c r="D13" s="1" t="s">
        <v>21</v>
      </c>
      <c r="E13" s="1" t="s">
        <v>32</v>
      </c>
      <c r="F13" s="1">
        <f t="shared" si="0"/>
        <v>13000</v>
      </c>
      <c r="G13" s="1"/>
      <c r="H13" s="1"/>
      <c r="I13" s="1"/>
      <c r="J13" s="1"/>
      <c r="K13" s="1"/>
      <c r="L13" s="1" t="str">
        <f t="shared" si="1"/>
        <v/>
      </c>
      <c r="M13" s="1" t="str">
        <f t="shared" si="2"/>
        <v/>
      </c>
      <c r="N13" s="1" t="str">
        <f t="shared" si="3"/>
        <v>Unpaid</v>
      </c>
    </row>
    <row r="14" spans="1:14" x14ac:dyDescent="0.35">
      <c r="B14" s="1" t="str">
        <f t="shared" si="4"/>
        <v/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B15" s="1" t="str">
        <f t="shared" si="4"/>
        <v/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B16" s="1" t="str">
        <f t="shared" si="4"/>
        <v/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35">
      <c r="B17" s="1" t="str">
        <f t="shared" si="4"/>
        <v/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35">
      <c r="B18" s="1" t="str">
        <f t="shared" si="4"/>
        <v/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35">
      <c r="B19" s="1" t="str">
        <f t="shared" si="4"/>
        <v/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35">
      <c r="B20" s="1" t="str">
        <f t="shared" si="4"/>
        <v/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35">
      <c r="B21" s="1" t="str">
        <f t="shared" si="4"/>
        <v/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35">
      <c r="B22" s="1" t="str">
        <f t="shared" si="4"/>
        <v/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35">
      <c r="B23" s="1" t="str">
        <f t="shared" si="4"/>
        <v/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35">
      <c r="B24" s="1" t="str">
        <f t="shared" si="4"/>
        <v/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35">
      <c r="B25" s="1" t="str">
        <f t="shared" si="4"/>
        <v/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35">
      <c r="B26" s="1" t="str">
        <f t="shared" si="4"/>
        <v/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35">
      <c r="B27" s="1" t="str">
        <f t="shared" si="4"/>
        <v/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35">
      <c r="B28" s="1" t="str">
        <f t="shared" si="4"/>
        <v/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1" t="str">
        <f t="shared" si="4"/>
        <v/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1" t="str">
        <f t="shared" si="4"/>
        <v/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1" t="str">
        <f t="shared" si="4"/>
        <v/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1" t="str">
        <f t="shared" si="4"/>
        <v/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1" t="str">
        <f t="shared" si="4"/>
        <v/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1" t="str">
        <f t="shared" si="4"/>
        <v/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1" t="str">
        <f t="shared" si="4"/>
        <v/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35">
      <c r="B36" s="1" t="str">
        <f t="shared" si="4"/>
        <v/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35">
      <c r="B37" s="1" t="str">
        <f t="shared" si="4"/>
        <v/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35">
      <c r="B38" s="1" t="str">
        <f t="shared" si="4"/>
        <v/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35">
      <c r="B39" s="1" t="str">
        <f t="shared" si="4"/>
        <v/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35">
      <c r="B40" s="1" t="str">
        <f t="shared" si="4"/>
        <v/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1">
    <mergeCell ref="A1:N1"/>
  </mergeCells>
  <phoneticPr fontId="3" type="noConversion"/>
  <conditionalFormatting sqref="M4:M13">
    <cfRule type="cellIs" dxfId="2" priority="4" operator="lessThan">
      <formula>0</formula>
    </cfRule>
  </conditionalFormatting>
  <conditionalFormatting sqref="N4:N13">
    <cfRule type="cellIs" dxfId="1" priority="3" operator="equal">
      <formula>"Complete"</formula>
    </cfRule>
  </conditionalFormatting>
  <conditionalFormatting sqref="N5:N13">
    <cfRule type="cellIs" dxfId="0" priority="1" operator="equal">
      <formula>"Unpaid"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886B4A-04C4-4910-B7E7-99F211BB3BA0}">
          <x14:formula1>
            <xm:f>'Courses Offered'!$D$4:$D$12</xm:f>
          </x14:formula1>
          <xm:sqref>D4:D40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6CE2-2A80-4684-AF0C-5179D1FD841B}">
  <dimension ref="D4:D12"/>
  <sheetViews>
    <sheetView workbookViewId="0">
      <selection activeCell="E8" sqref="E8"/>
    </sheetView>
  </sheetViews>
  <sheetFormatPr defaultRowHeight="14.5" x14ac:dyDescent="0.35"/>
  <sheetData>
    <row r="4" spans="4:4" x14ac:dyDescent="0.35">
      <c r="D4" t="s">
        <v>16</v>
      </c>
    </row>
    <row r="5" spans="4:4" x14ac:dyDescent="0.35">
      <c r="D5" t="s">
        <v>17</v>
      </c>
    </row>
    <row r="6" spans="4:4" x14ac:dyDescent="0.35">
      <c r="D6" t="s">
        <v>14</v>
      </c>
    </row>
    <row r="7" spans="4:4" x14ac:dyDescent="0.35">
      <c r="D7" t="s">
        <v>15</v>
      </c>
    </row>
    <row r="8" spans="4:4" x14ac:dyDescent="0.35">
      <c r="D8" t="s">
        <v>22</v>
      </c>
    </row>
    <row r="9" spans="4:4" x14ac:dyDescent="0.35">
      <c r="D9" t="s">
        <v>18</v>
      </c>
    </row>
    <row r="10" spans="4:4" x14ac:dyDescent="0.35">
      <c r="D10" t="s">
        <v>19</v>
      </c>
    </row>
    <row r="11" spans="4:4" x14ac:dyDescent="0.35">
      <c r="D11" t="s">
        <v>20</v>
      </c>
    </row>
    <row r="12" spans="4:4" x14ac:dyDescent="0.35">
      <c r="D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20C1-C79F-49B7-A81E-881CF95CB103}">
  <dimension ref="B1:H15"/>
  <sheetViews>
    <sheetView tabSelected="1" workbookViewId="0">
      <selection activeCell="F18" sqref="F18"/>
    </sheetView>
  </sheetViews>
  <sheetFormatPr defaultRowHeight="14.5" x14ac:dyDescent="0.35"/>
  <cols>
    <col min="2" max="2" width="14.1796875" customWidth="1"/>
    <col min="3" max="3" width="2.54296875" customWidth="1"/>
    <col min="4" max="4" width="19.36328125" customWidth="1"/>
    <col min="5" max="5" width="2.36328125" customWidth="1"/>
    <col min="6" max="6" width="13" customWidth="1"/>
    <col min="7" max="7" width="2.36328125" customWidth="1"/>
    <col min="8" max="8" width="17.36328125" customWidth="1"/>
  </cols>
  <sheetData>
    <row r="1" spans="2:8" ht="15" thickBot="1" x14ac:dyDescent="0.4"/>
    <row r="2" spans="2:8" ht="18" thickBot="1" x14ac:dyDescent="0.4">
      <c r="B2" s="15" t="s">
        <v>34</v>
      </c>
      <c r="C2" s="16"/>
      <c r="D2" s="16"/>
      <c r="E2" s="16"/>
      <c r="F2" s="16"/>
      <c r="G2" s="16"/>
      <c r="H2" s="17"/>
    </row>
    <row r="3" spans="2:8" ht="15" thickBot="1" x14ac:dyDescent="0.4">
      <c r="B3" s="5" t="s">
        <v>1</v>
      </c>
      <c r="C3" s="6"/>
      <c r="D3" s="7">
        <v>1</v>
      </c>
      <c r="E3" s="6"/>
      <c r="F3" s="8" t="s">
        <v>6</v>
      </c>
      <c r="G3" s="6"/>
      <c r="H3" s="9">
        <f>IFERROR(VLOOKUP(D3,Data,6,0),"No user exists")</f>
        <v>500</v>
      </c>
    </row>
    <row r="4" spans="2:8" ht="15" thickBot="1" x14ac:dyDescent="0.4">
      <c r="B4" s="10"/>
      <c r="C4" s="11"/>
      <c r="D4" s="11"/>
      <c r="E4" s="11"/>
      <c r="F4" s="11"/>
      <c r="G4" s="11"/>
      <c r="H4" s="9"/>
    </row>
    <row r="5" spans="2:8" ht="15" thickBot="1" x14ac:dyDescent="0.4">
      <c r="B5" s="13" t="s">
        <v>2</v>
      </c>
      <c r="C5" s="11"/>
      <c r="D5" s="1" t="str">
        <f>IFERROR(VLOOKUP(D3,Data,2,0),"No user exists")</f>
        <v>Sana</v>
      </c>
      <c r="E5" s="11"/>
      <c r="F5" s="2" t="s">
        <v>7</v>
      </c>
      <c r="G5" s="11"/>
      <c r="H5" s="9">
        <f>IFERROR(VLOOKUP(D3,Data,7,0),"No user exists")</f>
        <v>500</v>
      </c>
    </row>
    <row r="6" spans="2:8" ht="15" thickBot="1" x14ac:dyDescent="0.4">
      <c r="B6" s="10"/>
      <c r="C6" s="11"/>
      <c r="D6" s="1"/>
      <c r="E6" s="11"/>
      <c r="F6" s="11"/>
      <c r="G6" s="11"/>
      <c r="H6" s="9"/>
    </row>
    <row r="7" spans="2:8" ht="15" thickBot="1" x14ac:dyDescent="0.4">
      <c r="B7" s="13" t="s">
        <v>3</v>
      </c>
      <c r="C7" s="11"/>
      <c r="D7" s="1" t="str">
        <f>IFERROR(VLOOKUP(D3,Data,3,0),"No user exists")</f>
        <v>Statistics</v>
      </c>
      <c r="E7" s="11"/>
      <c r="F7" s="2" t="s">
        <v>8</v>
      </c>
      <c r="G7" s="11"/>
      <c r="H7" s="9">
        <f>IFERROR(VLOOKUP(D3,Data,8,0),"No user exists")</f>
        <v>7000</v>
      </c>
    </row>
    <row r="8" spans="2:8" ht="15" thickBot="1" x14ac:dyDescent="0.4">
      <c r="B8" s="10"/>
      <c r="C8" s="11"/>
      <c r="D8" s="14"/>
      <c r="E8" s="11"/>
      <c r="F8" s="11"/>
      <c r="G8" s="11"/>
      <c r="H8" s="9"/>
    </row>
    <row r="9" spans="2:8" ht="15" thickBot="1" x14ac:dyDescent="0.4">
      <c r="B9" s="13" t="s">
        <v>4</v>
      </c>
      <c r="C9" s="11"/>
      <c r="D9" s="1" t="str">
        <f>IFERROR(VLOOKUP(D3,Data,4,0),"No user exists")</f>
        <v>26-07-2018</v>
      </c>
      <c r="E9" s="11"/>
      <c r="F9" s="2" t="s">
        <v>9</v>
      </c>
      <c r="G9" s="11"/>
      <c r="H9" s="9">
        <f>IFERROR(VLOOKUP(D3,Data,9,0),"No user exists")</f>
        <v>1800</v>
      </c>
    </row>
    <row r="10" spans="2:8" ht="15" thickBot="1" x14ac:dyDescent="0.4">
      <c r="B10" s="10"/>
      <c r="C10" s="11"/>
      <c r="D10" s="14"/>
      <c r="E10" s="11"/>
      <c r="F10" s="11"/>
      <c r="G10" s="11"/>
      <c r="H10" s="9"/>
    </row>
    <row r="11" spans="2:8" x14ac:dyDescent="0.35">
      <c r="B11" s="13" t="s">
        <v>5</v>
      </c>
      <c r="C11" s="11"/>
      <c r="D11" s="1">
        <f>IFERROR(VLOOKUP(D3,Data,5,0),"No user exists")</f>
        <v>10000</v>
      </c>
      <c r="E11" s="11"/>
      <c r="F11" s="2" t="s">
        <v>10</v>
      </c>
      <c r="G11" s="11"/>
      <c r="H11" s="9">
        <f>IFERROR(VLOOKUP(D3,Data,10,0),"No user exists")</f>
        <v>200</v>
      </c>
    </row>
    <row r="12" spans="2:8" x14ac:dyDescent="0.35">
      <c r="B12" s="10"/>
      <c r="C12" s="11"/>
      <c r="D12" s="11"/>
      <c r="E12" s="11"/>
      <c r="F12" s="11"/>
      <c r="G12" s="11"/>
      <c r="H12" s="12"/>
    </row>
    <row r="13" spans="2:8" x14ac:dyDescent="0.35">
      <c r="B13" s="21" t="s">
        <v>11</v>
      </c>
      <c r="C13" s="19"/>
      <c r="D13" s="4" t="s">
        <v>12</v>
      </c>
      <c r="E13" s="18"/>
      <c r="F13" s="11"/>
      <c r="G13" s="20"/>
      <c r="H13" s="22" t="s">
        <v>13</v>
      </c>
    </row>
    <row r="14" spans="2:8" x14ac:dyDescent="0.35">
      <c r="B14" s="10"/>
      <c r="C14" s="11"/>
      <c r="D14" s="11"/>
      <c r="E14" s="11"/>
      <c r="F14" s="11"/>
      <c r="G14" s="11"/>
      <c r="H14" s="12"/>
    </row>
    <row r="15" spans="2:8" ht="15" thickBot="1" x14ac:dyDescent="0.4">
      <c r="B15" s="23">
        <f>IFERROR(VLOOKUP(D3,Data,11,0),"No user exists")</f>
        <v>10000</v>
      </c>
      <c r="C15" s="26"/>
      <c r="D15" s="24">
        <f>IFERROR(VLOOKUP(D3,Data,12,0),"No user exists")</f>
        <v>0</v>
      </c>
      <c r="E15" s="26"/>
      <c r="F15" s="26"/>
      <c r="G15" s="26"/>
      <c r="H15" s="25" t="str">
        <f>IFERROR(VLOOKUP(D3,Data,13,0),"No user exists")</f>
        <v>Complete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The entry sheet</vt:lpstr>
      <vt:lpstr>Courses Offered</vt:lpstr>
      <vt:lpstr>Display Sheet</vt:lpstr>
      <vt:lpstr>Data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Jha</dc:creator>
  <cp:lastModifiedBy>Manoj Jha</cp:lastModifiedBy>
  <dcterms:created xsi:type="dcterms:W3CDTF">2021-03-18T18:26:02Z</dcterms:created>
  <dcterms:modified xsi:type="dcterms:W3CDTF">2021-03-19T06:40:28Z</dcterms:modified>
</cp:coreProperties>
</file>