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83c8e9c507a2ed/Desktop/"/>
    </mc:Choice>
  </mc:AlternateContent>
  <xr:revisionPtr revIDLastSave="2" documentId="8_{8B84E5A8-A35D-4C64-8364-2AE5D8761AA0}" xr6:coauthVersionLast="47" xr6:coauthVersionMax="47" xr10:uidLastSave="{D5EE1BF7-221A-484B-A9C6-ABC0B0378EB2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K27" i="2"/>
  <c r="K28" i="2"/>
  <c r="K29" i="2"/>
  <c r="K30" i="2"/>
  <c r="K31" i="2"/>
  <c r="K25" i="2"/>
  <c r="K2" i="2"/>
  <c r="J20" i="2"/>
  <c r="J11" i="2"/>
  <c r="J9" i="2"/>
  <c r="O2" i="2"/>
  <c r="G2" i="2"/>
  <c r="D27" i="1"/>
  <c r="D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E24" i="1"/>
  <c r="F24" i="1"/>
  <c r="G24" i="1"/>
  <c r="H24" i="1"/>
  <c r="I24" i="1"/>
  <c r="J24" i="1"/>
  <c r="D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E23" i="1"/>
  <c r="F23" i="1"/>
  <c r="G23" i="1"/>
  <c r="H23" i="1"/>
  <c r="I23" i="1"/>
  <c r="J23" i="1"/>
  <c r="D23" i="1"/>
  <c r="D28" i="1" l="1"/>
</calcChain>
</file>

<file path=xl/sharedStrings.xml><?xml version="1.0" encoding="utf-8"?>
<sst xmlns="http://schemas.openxmlformats.org/spreadsheetml/2006/main" count="142" uniqueCount="98">
  <si>
    <t>ID</t>
  </si>
  <si>
    <t>First Name</t>
  </si>
  <si>
    <t>Last Name</t>
  </si>
  <si>
    <t>English</t>
  </si>
  <si>
    <t>Mathematics</t>
  </si>
  <si>
    <t>Science</t>
  </si>
  <si>
    <t>General Knowledge</t>
  </si>
  <si>
    <t>Computer</t>
  </si>
  <si>
    <t>Gujarati</t>
  </si>
  <si>
    <t>Hindi</t>
  </si>
  <si>
    <t>Ivy</t>
  </si>
  <si>
    <t>Grant</t>
  </si>
  <si>
    <t>Lillian</t>
  </si>
  <si>
    <t>Cork</t>
  </si>
  <si>
    <t>Drew</t>
  </si>
  <si>
    <t>Saunders</t>
  </si>
  <si>
    <t>Bernadette</t>
  </si>
  <si>
    <t>Hopkins</t>
  </si>
  <si>
    <t>Manuel</t>
  </si>
  <si>
    <t>Richards</t>
  </si>
  <si>
    <t>Mavis</t>
  </si>
  <si>
    <t>Bryson</t>
  </si>
  <si>
    <t>Leroy</t>
  </si>
  <si>
    <t>Wood</t>
  </si>
  <si>
    <t>Piper</t>
  </si>
  <si>
    <t>Lindop</t>
  </si>
  <si>
    <t>Cedrick</t>
  </si>
  <si>
    <t>Parr</t>
  </si>
  <si>
    <t>Peter</t>
  </si>
  <si>
    <t>Dixon</t>
  </si>
  <si>
    <t>Josh</t>
  </si>
  <si>
    <t>Adams</t>
  </si>
  <si>
    <t>Doris</t>
  </si>
  <si>
    <t>Shea</t>
  </si>
  <si>
    <t>Mark</t>
  </si>
  <si>
    <t>Haines</t>
  </si>
  <si>
    <t>Stacy</t>
  </si>
  <si>
    <t>Osman</t>
  </si>
  <si>
    <t>Matt</t>
  </si>
  <si>
    <t xml:space="preserve">Page </t>
  </si>
  <si>
    <t>Sarah</t>
  </si>
  <si>
    <t>Morrow</t>
  </si>
  <si>
    <t>Rebecca</t>
  </si>
  <si>
    <t>Ranks</t>
  </si>
  <si>
    <t>Vinton</t>
  </si>
  <si>
    <t>Charlize</t>
  </si>
  <si>
    <t>Dyson</t>
  </si>
  <si>
    <t>Gwen</t>
  </si>
  <si>
    <t>Bullock</t>
  </si>
  <si>
    <t>Sum</t>
  </si>
  <si>
    <t>Average</t>
  </si>
  <si>
    <t>Mode</t>
  </si>
  <si>
    <t>Median</t>
  </si>
  <si>
    <t>Mean</t>
  </si>
  <si>
    <t>Count</t>
  </si>
  <si>
    <t>CountA</t>
  </si>
  <si>
    <t>Laptop</t>
  </si>
  <si>
    <t>Mobile</t>
  </si>
  <si>
    <t>Criteria</t>
  </si>
  <si>
    <t>SUMIF</t>
  </si>
  <si>
    <t>Sales Man</t>
  </si>
  <si>
    <t>Product</t>
  </si>
  <si>
    <t>Quantity</t>
  </si>
  <si>
    <t>Pankaj Patil</t>
  </si>
  <si>
    <t>Kim</t>
  </si>
  <si>
    <t>C.K Shah</t>
  </si>
  <si>
    <t>Sachin</t>
  </si>
  <si>
    <t>TV</t>
  </si>
  <si>
    <t>1st Criteria</t>
  </si>
  <si>
    <t>2nd Criteria</t>
  </si>
  <si>
    <t>SUMIFS</t>
  </si>
  <si>
    <t>Count IFS</t>
  </si>
  <si>
    <t>VLOOKUP</t>
  </si>
  <si>
    <t>Salary</t>
  </si>
  <si>
    <t>Sandip Sharma</t>
  </si>
  <si>
    <t>Solution 1</t>
  </si>
  <si>
    <t>Solution 2</t>
  </si>
  <si>
    <t>HLOOKUP</t>
  </si>
  <si>
    <t>Jayesh Patel</t>
  </si>
  <si>
    <t>Top Products</t>
  </si>
  <si>
    <t>Price</t>
  </si>
  <si>
    <t>Camera</t>
  </si>
  <si>
    <t>Watch</t>
  </si>
  <si>
    <t>Shoes</t>
  </si>
  <si>
    <t>Solution</t>
  </si>
  <si>
    <t>Data Set</t>
  </si>
  <si>
    <t>CountBlank</t>
  </si>
  <si>
    <t>IF</t>
  </si>
  <si>
    <t>Name</t>
  </si>
  <si>
    <t>Marks</t>
  </si>
  <si>
    <t>Result</t>
  </si>
  <si>
    <t>Payal</t>
  </si>
  <si>
    <t>Mayur</t>
  </si>
  <si>
    <t>Jeet</t>
  </si>
  <si>
    <t>Sahil</t>
  </si>
  <si>
    <t>Akshay</t>
  </si>
  <si>
    <t>Vijay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</si>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</sst>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1" fillId="2" borderId="0" xfId="0" applyNumberFormat="1" applyFont="1" applyFill="1" applyBorder="1"/>
    <xf numFmtId="0" fontId="2" fillId="2" borderId="0" xfId="0" applyNumberFormat="1" applyFont="1" applyFill="1" applyBorder="1"/>
    <xf numFmtId="1" fontId="0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2" fillId="4" borderId="0" xfId="0" applyNumberFormat="1" applyFont="1" applyFill="1" applyBorder="1"/>
    <xf numFmtId="0" fontId="0" fillId="5" borderId="0" xfId="0" applyNumberFormat="1" applyFont="1" applyFill="1" applyBorder="1"/>
    <xf numFmtId="0" fontId="3" fillId="0" borderId="0" xfId="0" applyNumberFormat="1" applyFont="1" applyFill="1" applyBorder="1"/>
    <xf numFmtId="0" fontId="3" fillId="5" borderId="0" xfId="0" applyNumberFormat="1" applyFont="1" applyFill="1" applyBorder="1"/>
    <xf numFmtId="0" fontId="0" fillId="3" borderId="0" xfId="0" applyNumberFormat="1" applyFont="1" applyFill="1" applyBorder="1"/>
    <xf numFmtId="0" fontId="0" fillId="6" borderId="0" xfId="0" applyNumberFormat="1" applyFont="1" applyFill="1" applyBorder="1"/>
    <xf numFmtId="0" fontId="4" fillId="7" borderId="0" xfId="0" applyNumberFormat="1" applyFont="1" applyFill="1" applyBorder="1"/>
    <xf numFmtId="0" fontId="0" fillId="8" borderId="0" xfId="0" applyNumberFormat="1" applyFont="1" applyFill="1" applyBorder="1"/>
    <xf numFmtId="1" fontId="0" fillId="8" borderId="0" xfId="0" applyNumberFormat="1" applyFont="1" applyFill="1" applyBorder="1"/>
    <xf numFmtId="0" fontId="3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"/>
  <sheetViews>
    <sheetView tabSelected="1" zoomScale="85" zoomScaleNormal="85" workbookViewId="0">
      <selection activeCell="O4" sqref="O4"/>
    </sheetView>
  </sheetViews>
  <sheetFormatPr defaultColWidth="14.44140625" defaultRowHeight="15.75" customHeight="1" x14ac:dyDescent="0.25"/>
  <cols>
    <col min="1" max="6" width="14.44140625" customWidth="1"/>
    <col min="7" max="7" width="19.6640625" customWidth="1"/>
    <col min="8" max="10" width="14.44140625" customWidth="1"/>
  </cols>
  <sheetData>
    <row r="1" spans="1:14" ht="15.7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50</v>
      </c>
      <c r="M1" s="4" t="s">
        <v>53</v>
      </c>
      <c r="N1" s="4" t="s">
        <v>52</v>
      </c>
    </row>
    <row r="2" spans="1:14" ht="15.75" customHeight="1" x14ac:dyDescent="0.25">
      <c r="A2">
        <v>1</v>
      </c>
      <c r="B2" t="s">
        <v>10</v>
      </c>
      <c r="C2" t="s">
        <v>11</v>
      </c>
      <c r="D2">
        <v>85</v>
      </c>
      <c r="E2">
        <v>56</v>
      </c>
      <c r="F2">
        <v>93</v>
      </c>
      <c r="G2">
        <v>50</v>
      </c>
      <c r="H2">
        <v>51</v>
      </c>
      <c r="I2">
        <v>65</v>
      </c>
      <c r="J2">
        <v>96</v>
      </c>
      <c r="L2" s="3">
        <f t="shared" ref="L2:L21" si="0">AVERAGE(D2:J2)</f>
        <v>70.857142857142861</v>
      </c>
      <c r="M2">
        <f t="shared" ref="M2:M21" si="1">MIN(D2:J2)</f>
        <v>50</v>
      </c>
      <c r="N2">
        <f t="shared" ref="N2:N21" si="2">MEDIAN(D2:J2)</f>
        <v>65</v>
      </c>
    </row>
    <row r="3" spans="1:14" s="13" customFormat="1" ht="15.75" customHeight="1" x14ac:dyDescent="0.25">
      <c r="A3" s="13">
        <v>2</v>
      </c>
      <c r="B3" s="13" t="s">
        <v>12</v>
      </c>
      <c r="C3" s="13" t="s">
        <v>13</v>
      </c>
      <c r="D3" s="13">
        <v>97</v>
      </c>
      <c r="E3" s="13">
        <v>61</v>
      </c>
      <c r="F3" s="13">
        <v>91</v>
      </c>
      <c r="G3" s="13">
        <v>51</v>
      </c>
      <c r="H3" s="13">
        <v>89</v>
      </c>
      <c r="I3" s="13">
        <v>67</v>
      </c>
      <c r="J3" s="13">
        <v>94</v>
      </c>
      <c r="L3" s="14">
        <f t="shared" si="0"/>
        <v>78.571428571428569</v>
      </c>
      <c r="M3" s="13">
        <f t="shared" si="1"/>
        <v>51</v>
      </c>
      <c r="N3" s="13">
        <f t="shared" si="2"/>
        <v>89</v>
      </c>
    </row>
    <row r="4" spans="1:14" ht="15.75" customHeight="1" x14ac:dyDescent="0.25">
      <c r="A4">
        <v>3</v>
      </c>
      <c r="B4" t="s">
        <v>14</v>
      </c>
      <c r="C4" t="s">
        <v>15</v>
      </c>
      <c r="D4">
        <v>76</v>
      </c>
      <c r="E4">
        <v>76</v>
      </c>
      <c r="F4">
        <v>96</v>
      </c>
      <c r="G4">
        <v>72</v>
      </c>
      <c r="H4">
        <v>87</v>
      </c>
      <c r="I4">
        <v>81</v>
      </c>
      <c r="J4">
        <v>97</v>
      </c>
      <c r="L4" s="3">
        <f t="shared" si="0"/>
        <v>83.571428571428569</v>
      </c>
      <c r="M4">
        <f t="shared" si="1"/>
        <v>72</v>
      </c>
      <c r="N4">
        <f t="shared" si="2"/>
        <v>81</v>
      </c>
    </row>
    <row r="5" spans="1:14" s="13" customFormat="1" ht="15.75" customHeight="1" x14ac:dyDescent="0.25">
      <c r="A5" s="13">
        <v>4</v>
      </c>
      <c r="B5" s="13" t="s">
        <v>16</v>
      </c>
      <c r="C5" s="13" t="s">
        <v>17</v>
      </c>
      <c r="D5" s="13">
        <v>74</v>
      </c>
      <c r="E5" s="13">
        <v>83</v>
      </c>
      <c r="F5" s="13">
        <v>92</v>
      </c>
      <c r="G5" s="13">
        <v>97</v>
      </c>
      <c r="H5" s="13">
        <v>55</v>
      </c>
      <c r="I5" s="13">
        <v>70</v>
      </c>
      <c r="J5" s="13">
        <v>55</v>
      </c>
      <c r="L5" s="14">
        <f t="shared" si="0"/>
        <v>75.142857142857139</v>
      </c>
      <c r="M5" s="13">
        <f t="shared" si="1"/>
        <v>55</v>
      </c>
      <c r="N5" s="13">
        <f t="shared" si="2"/>
        <v>74</v>
      </c>
    </row>
    <row r="6" spans="1:14" ht="16.8" customHeight="1" x14ac:dyDescent="0.25">
      <c r="A6">
        <v>5</v>
      </c>
      <c r="B6" t="s">
        <v>18</v>
      </c>
      <c r="C6" t="s">
        <v>19</v>
      </c>
      <c r="D6">
        <v>73</v>
      </c>
      <c r="E6">
        <v>51</v>
      </c>
      <c r="F6">
        <v>70</v>
      </c>
      <c r="G6">
        <v>53</v>
      </c>
      <c r="H6">
        <v>78</v>
      </c>
      <c r="I6">
        <v>75</v>
      </c>
      <c r="J6">
        <v>66</v>
      </c>
      <c r="L6" s="3">
        <f t="shared" si="0"/>
        <v>66.571428571428569</v>
      </c>
      <c r="M6">
        <f t="shared" si="1"/>
        <v>51</v>
      </c>
      <c r="N6">
        <f t="shared" si="2"/>
        <v>70</v>
      </c>
    </row>
    <row r="7" spans="1:14" s="13" customFormat="1" ht="15.75" customHeight="1" x14ac:dyDescent="0.25">
      <c r="A7" s="13">
        <v>6</v>
      </c>
      <c r="B7" s="13" t="s">
        <v>20</v>
      </c>
      <c r="C7" s="13" t="s">
        <v>21</v>
      </c>
      <c r="D7" s="13">
        <v>99</v>
      </c>
      <c r="E7" s="13">
        <v>50</v>
      </c>
      <c r="F7" s="13">
        <v>59</v>
      </c>
      <c r="G7" s="13">
        <v>84</v>
      </c>
      <c r="H7" s="13">
        <v>73</v>
      </c>
      <c r="I7" s="13">
        <v>59</v>
      </c>
      <c r="J7" s="13">
        <v>60</v>
      </c>
      <c r="L7" s="14">
        <f t="shared" si="0"/>
        <v>69.142857142857139</v>
      </c>
      <c r="M7" s="13">
        <f t="shared" si="1"/>
        <v>50</v>
      </c>
      <c r="N7" s="13">
        <f t="shared" si="2"/>
        <v>60</v>
      </c>
    </row>
    <row r="8" spans="1:14" ht="15.75" customHeight="1" x14ac:dyDescent="0.25">
      <c r="A8">
        <v>7</v>
      </c>
      <c r="B8" t="s">
        <v>22</v>
      </c>
      <c r="C8" t="s">
        <v>23</v>
      </c>
      <c r="D8">
        <v>67</v>
      </c>
      <c r="E8">
        <v>85</v>
      </c>
      <c r="F8">
        <v>88</v>
      </c>
      <c r="G8">
        <v>93</v>
      </c>
      <c r="H8">
        <v>59</v>
      </c>
      <c r="I8">
        <v>64</v>
      </c>
      <c r="J8">
        <v>69</v>
      </c>
      <c r="L8" s="3">
        <f t="shared" si="0"/>
        <v>75</v>
      </c>
      <c r="M8">
        <f t="shared" si="1"/>
        <v>59</v>
      </c>
      <c r="N8">
        <f t="shared" si="2"/>
        <v>69</v>
      </c>
    </row>
    <row r="9" spans="1:14" s="13" customFormat="1" ht="15.75" customHeight="1" x14ac:dyDescent="0.25">
      <c r="A9" s="13">
        <v>8</v>
      </c>
      <c r="B9" s="13" t="s">
        <v>24</v>
      </c>
      <c r="C9" s="13" t="s">
        <v>25</v>
      </c>
      <c r="D9" s="13">
        <v>61</v>
      </c>
      <c r="E9" s="13">
        <v>83</v>
      </c>
      <c r="F9" s="13">
        <v>75</v>
      </c>
      <c r="G9" s="13">
        <v>68</v>
      </c>
      <c r="H9" s="13">
        <v>75</v>
      </c>
      <c r="I9" s="13">
        <v>75</v>
      </c>
      <c r="J9" s="13">
        <v>55</v>
      </c>
      <c r="L9" s="14">
        <f t="shared" si="0"/>
        <v>70.285714285714292</v>
      </c>
      <c r="M9" s="13">
        <f t="shared" si="1"/>
        <v>55</v>
      </c>
      <c r="N9" s="13">
        <f t="shared" si="2"/>
        <v>75</v>
      </c>
    </row>
    <row r="10" spans="1:14" ht="15.75" customHeight="1" x14ac:dyDescent="0.25">
      <c r="A10">
        <v>9</v>
      </c>
      <c r="B10" t="s">
        <v>26</v>
      </c>
      <c r="C10" t="s">
        <v>27</v>
      </c>
      <c r="D10">
        <v>64</v>
      </c>
      <c r="E10">
        <v>78</v>
      </c>
      <c r="F10">
        <v>73</v>
      </c>
      <c r="G10">
        <v>96</v>
      </c>
      <c r="H10">
        <v>78</v>
      </c>
      <c r="I10">
        <v>74</v>
      </c>
      <c r="J10">
        <v>73</v>
      </c>
      <c r="L10" s="3">
        <f t="shared" si="0"/>
        <v>76.571428571428569</v>
      </c>
      <c r="M10">
        <f t="shared" si="1"/>
        <v>64</v>
      </c>
      <c r="N10">
        <f t="shared" si="2"/>
        <v>74</v>
      </c>
    </row>
    <row r="11" spans="1:14" s="13" customFormat="1" ht="15.75" customHeight="1" x14ac:dyDescent="0.25">
      <c r="A11" s="13">
        <v>10</v>
      </c>
      <c r="B11" s="13" t="s">
        <v>28</v>
      </c>
      <c r="C11" s="13" t="s">
        <v>29</v>
      </c>
      <c r="D11" s="13">
        <v>60</v>
      </c>
      <c r="E11" s="13">
        <v>85</v>
      </c>
      <c r="F11" s="13">
        <v>97</v>
      </c>
      <c r="G11" s="13">
        <v>72</v>
      </c>
      <c r="H11" s="13">
        <v>53</v>
      </c>
      <c r="I11" s="13">
        <v>88</v>
      </c>
      <c r="J11" s="13">
        <v>62</v>
      </c>
      <c r="L11" s="14">
        <f t="shared" si="0"/>
        <v>73.857142857142861</v>
      </c>
      <c r="M11" s="13">
        <f t="shared" si="1"/>
        <v>53</v>
      </c>
      <c r="N11" s="13">
        <f t="shared" si="2"/>
        <v>72</v>
      </c>
    </row>
    <row r="12" spans="1:14" ht="15.75" customHeight="1" x14ac:dyDescent="0.25">
      <c r="A12">
        <v>11</v>
      </c>
      <c r="B12" t="s">
        <v>30</v>
      </c>
      <c r="C12" t="s">
        <v>31</v>
      </c>
      <c r="D12">
        <v>56</v>
      </c>
      <c r="E12">
        <v>73</v>
      </c>
      <c r="F12">
        <v>73</v>
      </c>
      <c r="G12">
        <v>69</v>
      </c>
      <c r="H12">
        <v>95</v>
      </c>
      <c r="I12">
        <v>65</v>
      </c>
      <c r="J12">
        <v>75</v>
      </c>
      <c r="L12" s="3">
        <f t="shared" si="0"/>
        <v>72.285714285714292</v>
      </c>
      <c r="M12">
        <f t="shared" si="1"/>
        <v>56</v>
      </c>
      <c r="N12">
        <f t="shared" si="2"/>
        <v>73</v>
      </c>
    </row>
    <row r="13" spans="1:14" s="13" customFormat="1" ht="15.75" customHeight="1" x14ac:dyDescent="0.25">
      <c r="A13" s="13">
        <v>12</v>
      </c>
      <c r="B13" s="13" t="s">
        <v>32</v>
      </c>
      <c r="C13" s="13" t="s">
        <v>33</v>
      </c>
      <c r="D13" s="13">
        <v>53</v>
      </c>
      <c r="E13" s="13">
        <v>66</v>
      </c>
      <c r="F13" s="13">
        <v>75</v>
      </c>
      <c r="G13" s="13">
        <v>50</v>
      </c>
      <c r="H13" s="13">
        <v>55</v>
      </c>
      <c r="I13" s="13">
        <v>89</v>
      </c>
      <c r="J13" s="13">
        <v>62</v>
      </c>
      <c r="L13" s="14">
        <f t="shared" si="0"/>
        <v>64.285714285714292</v>
      </c>
      <c r="M13" s="13">
        <f t="shared" si="1"/>
        <v>50</v>
      </c>
      <c r="N13" s="13">
        <f t="shared" si="2"/>
        <v>62</v>
      </c>
    </row>
    <row r="14" spans="1:14" ht="15.75" customHeight="1" x14ac:dyDescent="0.25">
      <c r="A14">
        <v>13</v>
      </c>
      <c r="B14" t="s">
        <v>34</v>
      </c>
      <c r="C14" t="s">
        <v>35</v>
      </c>
      <c r="D14">
        <v>91</v>
      </c>
      <c r="E14">
        <v>61</v>
      </c>
      <c r="F14">
        <v>69</v>
      </c>
      <c r="G14">
        <v>99</v>
      </c>
      <c r="H14">
        <v>58</v>
      </c>
      <c r="I14">
        <v>76</v>
      </c>
      <c r="J14">
        <v>86</v>
      </c>
      <c r="L14" s="3">
        <f t="shared" si="0"/>
        <v>77.142857142857139</v>
      </c>
      <c r="M14">
        <f t="shared" si="1"/>
        <v>58</v>
      </c>
      <c r="N14">
        <f t="shared" si="2"/>
        <v>76</v>
      </c>
    </row>
    <row r="15" spans="1:14" s="13" customFormat="1" ht="15.75" customHeight="1" x14ac:dyDescent="0.25">
      <c r="A15" s="13">
        <v>14</v>
      </c>
      <c r="B15" s="13" t="s">
        <v>36</v>
      </c>
      <c r="C15" s="13" t="s">
        <v>37</v>
      </c>
      <c r="D15" s="13">
        <v>63</v>
      </c>
      <c r="E15" s="13">
        <v>78</v>
      </c>
      <c r="F15" s="13">
        <v>99</v>
      </c>
      <c r="G15" s="13">
        <v>81</v>
      </c>
      <c r="H15" s="13">
        <v>56</v>
      </c>
      <c r="I15" s="13">
        <v>91</v>
      </c>
      <c r="J15" s="13">
        <v>54</v>
      </c>
      <c r="L15" s="14">
        <f t="shared" si="0"/>
        <v>74.571428571428569</v>
      </c>
      <c r="M15" s="13">
        <f t="shared" si="1"/>
        <v>54</v>
      </c>
      <c r="N15" s="13">
        <f t="shared" si="2"/>
        <v>78</v>
      </c>
    </row>
    <row r="16" spans="1:14" ht="15.75" customHeight="1" x14ac:dyDescent="0.25">
      <c r="A16">
        <v>15</v>
      </c>
      <c r="B16" t="s">
        <v>38</v>
      </c>
      <c r="C16" t="s">
        <v>39</v>
      </c>
      <c r="D16">
        <v>98</v>
      </c>
      <c r="E16">
        <v>81</v>
      </c>
      <c r="F16">
        <v>99</v>
      </c>
      <c r="G16">
        <v>76</v>
      </c>
      <c r="H16">
        <v>92</v>
      </c>
      <c r="I16">
        <v>93</v>
      </c>
      <c r="J16">
        <v>59</v>
      </c>
      <c r="L16" s="3">
        <f t="shared" si="0"/>
        <v>85.428571428571431</v>
      </c>
      <c r="M16">
        <f t="shared" si="1"/>
        <v>59</v>
      </c>
      <c r="N16">
        <f t="shared" si="2"/>
        <v>92</v>
      </c>
    </row>
    <row r="17" spans="1:14" s="13" customFormat="1" ht="15.75" customHeight="1" x14ac:dyDescent="0.25">
      <c r="A17" s="13">
        <v>16</v>
      </c>
      <c r="B17" s="13" t="s">
        <v>40</v>
      </c>
      <c r="C17" s="13" t="s">
        <v>41</v>
      </c>
      <c r="D17" s="13">
        <v>76</v>
      </c>
      <c r="E17" s="13">
        <v>70</v>
      </c>
      <c r="F17" s="13">
        <v>62</v>
      </c>
      <c r="G17" s="13">
        <v>58</v>
      </c>
      <c r="H17" s="13">
        <v>72</v>
      </c>
      <c r="I17" s="13">
        <v>94</v>
      </c>
      <c r="J17" s="13">
        <v>53</v>
      </c>
      <c r="L17" s="14">
        <f t="shared" si="0"/>
        <v>69.285714285714292</v>
      </c>
      <c r="M17" s="13">
        <f t="shared" si="1"/>
        <v>53</v>
      </c>
      <c r="N17" s="13">
        <f t="shared" si="2"/>
        <v>70</v>
      </c>
    </row>
    <row r="18" spans="1:14" ht="15.75" customHeight="1" x14ac:dyDescent="0.25">
      <c r="A18">
        <v>17</v>
      </c>
      <c r="B18" t="s">
        <v>42</v>
      </c>
      <c r="C18" t="s">
        <v>43</v>
      </c>
      <c r="D18">
        <v>79</v>
      </c>
      <c r="E18">
        <v>72</v>
      </c>
      <c r="F18">
        <v>77</v>
      </c>
      <c r="G18">
        <v>71</v>
      </c>
      <c r="H18">
        <v>84</v>
      </c>
      <c r="I18">
        <v>75</v>
      </c>
      <c r="J18">
        <v>67</v>
      </c>
      <c r="L18" s="3">
        <f t="shared" si="0"/>
        <v>75</v>
      </c>
      <c r="M18">
        <f t="shared" si="1"/>
        <v>67</v>
      </c>
      <c r="N18">
        <f t="shared" si="2"/>
        <v>75</v>
      </c>
    </row>
    <row r="19" spans="1:14" s="13" customFormat="1" ht="15.75" customHeight="1" x14ac:dyDescent="0.25">
      <c r="A19" s="13">
        <v>18</v>
      </c>
      <c r="B19" s="13" t="s">
        <v>30</v>
      </c>
      <c r="C19" s="13" t="s">
        <v>44</v>
      </c>
      <c r="D19" s="13">
        <v>85</v>
      </c>
      <c r="E19" s="13">
        <v>58</v>
      </c>
      <c r="F19" s="13">
        <v>91</v>
      </c>
      <c r="G19" s="13">
        <v>51</v>
      </c>
      <c r="H19" s="13">
        <v>86</v>
      </c>
      <c r="I19" s="13">
        <v>59</v>
      </c>
      <c r="J19" s="13">
        <v>61</v>
      </c>
      <c r="L19" s="14">
        <f t="shared" si="0"/>
        <v>70.142857142857139</v>
      </c>
      <c r="M19" s="13">
        <f t="shared" si="1"/>
        <v>51</v>
      </c>
      <c r="N19" s="13">
        <f t="shared" si="2"/>
        <v>61</v>
      </c>
    </row>
    <row r="20" spans="1:14" ht="15.75" customHeight="1" x14ac:dyDescent="0.25">
      <c r="A20">
        <v>19</v>
      </c>
      <c r="B20" t="s">
        <v>45</v>
      </c>
      <c r="C20" t="s">
        <v>46</v>
      </c>
      <c r="D20">
        <v>67</v>
      </c>
      <c r="E20">
        <v>89</v>
      </c>
      <c r="F20">
        <v>85</v>
      </c>
      <c r="G20">
        <v>50</v>
      </c>
      <c r="H20">
        <v>61</v>
      </c>
      <c r="I20">
        <v>93</v>
      </c>
      <c r="J20">
        <v>65</v>
      </c>
      <c r="L20" s="3">
        <f t="shared" si="0"/>
        <v>72.857142857142861</v>
      </c>
      <c r="M20">
        <f t="shared" si="1"/>
        <v>50</v>
      </c>
      <c r="N20">
        <f t="shared" si="2"/>
        <v>67</v>
      </c>
    </row>
    <row r="21" spans="1:14" s="13" customFormat="1" ht="15.75" customHeight="1" x14ac:dyDescent="0.25">
      <c r="A21" s="13">
        <v>20</v>
      </c>
      <c r="B21" s="13" t="s">
        <v>47</v>
      </c>
      <c r="C21" s="13" t="s">
        <v>48</v>
      </c>
      <c r="D21" s="13">
        <v>88</v>
      </c>
      <c r="E21" s="13">
        <v>80</v>
      </c>
      <c r="F21" s="13">
        <v>92</v>
      </c>
      <c r="G21" s="13">
        <v>81</v>
      </c>
      <c r="H21" s="13">
        <v>83</v>
      </c>
      <c r="I21" s="13">
        <v>76</v>
      </c>
      <c r="J21" s="13">
        <v>54</v>
      </c>
      <c r="L21" s="14">
        <f t="shared" si="0"/>
        <v>79.142857142857139</v>
      </c>
      <c r="M21" s="13">
        <f t="shared" si="1"/>
        <v>54</v>
      </c>
      <c r="N21" s="13">
        <f t="shared" si="2"/>
        <v>81</v>
      </c>
    </row>
    <row r="23" spans="1:14" ht="16.2" customHeight="1" x14ac:dyDescent="0.25">
      <c r="A23" s="4"/>
      <c r="B23" s="4"/>
      <c r="C23" s="4" t="s">
        <v>49</v>
      </c>
      <c r="D23">
        <f>SUM(D2:D21)</f>
        <v>1512</v>
      </c>
      <c r="E23">
        <f t="shared" ref="E23:J23" si="3">SUM(E2:E21)</f>
        <v>1436</v>
      </c>
      <c r="F23">
        <f t="shared" si="3"/>
        <v>1656</v>
      </c>
      <c r="G23">
        <f t="shared" si="3"/>
        <v>1422</v>
      </c>
      <c r="H23">
        <f t="shared" si="3"/>
        <v>1440</v>
      </c>
      <c r="I23">
        <f t="shared" si="3"/>
        <v>1529</v>
      </c>
      <c r="J23">
        <f t="shared" si="3"/>
        <v>1363</v>
      </c>
    </row>
    <row r="24" spans="1:14" ht="15" customHeight="1" x14ac:dyDescent="0.25">
      <c r="A24" s="4"/>
      <c r="B24" s="4"/>
      <c r="C24" s="4" t="s">
        <v>51</v>
      </c>
      <c r="D24">
        <f>MODE(D2:D21)</f>
        <v>85</v>
      </c>
      <c r="E24">
        <f t="shared" ref="E24:J24" si="4">MODE(E2:E21)</f>
        <v>61</v>
      </c>
      <c r="F24">
        <f t="shared" si="4"/>
        <v>91</v>
      </c>
      <c r="G24">
        <f t="shared" si="4"/>
        <v>50</v>
      </c>
      <c r="H24">
        <f t="shared" si="4"/>
        <v>55</v>
      </c>
      <c r="I24">
        <f t="shared" si="4"/>
        <v>75</v>
      </c>
      <c r="J24">
        <f t="shared" si="4"/>
        <v>55</v>
      </c>
    </row>
    <row r="26" spans="1:14" ht="15.75" customHeight="1" x14ac:dyDescent="0.25">
      <c r="A26" s="5"/>
      <c r="B26" s="5"/>
      <c r="C26" s="5" t="s">
        <v>54</v>
      </c>
      <c r="D26">
        <f>COUNT(D2:J21)</f>
        <v>140</v>
      </c>
    </row>
    <row r="27" spans="1:14" ht="15.75" customHeight="1" x14ac:dyDescent="0.25">
      <c r="A27" s="5"/>
      <c r="B27" s="4"/>
      <c r="C27" s="4" t="s">
        <v>55</v>
      </c>
      <c r="D27">
        <f>COUNTA(A1:C21)</f>
        <v>63</v>
      </c>
    </row>
    <row r="28" spans="1:14" ht="15.75" customHeight="1" x14ac:dyDescent="0.25">
      <c r="A28" s="4"/>
      <c r="B28" s="4"/>
      <c r="C28" s="4" t="s">
        <v>86</v>
      </c>
      <c r="D28">
        <f>COUNTBLANK(A1:N21)</f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FCCB-29C9-43D3-BB20-BDE1D652D32E}">
  <dimension ref="A1:O31"/>
  <sheetViews>
    <sheetView zoomScale="85" zoomScaleNormal="85" workbookViewId="0">
      <selection activeCell="F13" sqref="F13"/>
    </sheetView>
  </sheetViews>
  <sheetFormatPr defaultRowHeight="13.2" x14ac:dyDescent="0.25"/>
  <cols>
    <col min="1" max="1" width="14" customWidth="1"/>
    <col min="2" max="2" width="9.88671875" customWidth="1"/>
    <col min="3" max="3" width="9.77734375" customWidth="1"/>
    <col min="8" max="8" width="11.109375" customWidth="1"/>
    <col min="9" max="9" width="12.77734375" customWidth="1"/>
    <col min="10" max="10" width="14.33203125" customWidth="1"/>
    <col min="11" max="11" width="12.5546875" customWidth="1"/>
    <col min="13" max="13" width="12.44140625" customWidth="1"/>
    <col min="14" max="14" width="13.5546875" customWidth="1"/>
    <col min="15" max="15" width="13.6640625" customWidth="1"/>
    <col min="16" max="16" width="10.33203125" customWidth="1"/>
    <col min="17" max="17" width="11.109375" customWidth="1"/>
    <col min="18" max="18" width="9.44140625" customWidth="1"/>
  </cols>
  <sheetData>
    <row r="1" spans="1:15" x14ac:dyDescent="0.25">
      <c r="A1" s="6" t="s">
        <v>60</v>
      </c>
      <c r="B1" s="6" t="s">
        <v>73</v>
      </c>
      <c r="C1" s="6" t="s">
        <v>61</v>
      </c>
      <c r="D1" s="6" t="s">
        <v>62</v>
      </c>
      <c r="F1" s="6" t="s">
        <v>58</v>
      </c>
      <c r="G1" s="6" t="s">
        <v>59</v>
      </c>
      <c r="I1" s="6" t="s">
        <v>68</v>
      </c>
      <c r="J1" s="6" t="s">
        <v>69</v>
      </c>
      <c r="K1" s="6" t="s">
        <v>70</v>
      </c>
      <c r="M1" s="6" t="s">
        <v>68</v>
      </c>
      <c r="N1" s="6" t="s">
        <v>69</v>
      </c>
      <c r="O1" s="6" t="s">
        <v>71</v>
      </c>
    </row>
    <row r="2" spans="1:15" x14ac:dyDescent="0.25">
      <c r="A2" t="s">
        <v>63</v>
      </c>
      <c r="B2">
        <v>26500</v>
      </c>
      <c r="C2" t="s">
        <v>56</v>
      </c>
      <c r="D2">
        <v>38</v>
      </c>
      <c r="F2" t="s">
        <v>57</v>
      </c>
      <c r="G2">
        <f>SUMIF(C2:C15,F2,D2:D15)</f>
        <v>113</v>
      </c>
      <c r="I2" t="s">
        <v>56</v>
      </c>
      <c r="J2" t="s">
        <v>63</v>
      </c>
      <c r="K2">
        <f>SUMIFS(D2:D17,C2:C17,I2,A2:A17,J2)</f>
        <v>73</v>
      </c>
      <c r="M2" s="8" t="s">
        <v>65</v>
      </c>
      <c r="N2" s="8" t="s">
        <v>56</v>
      </c>
      <c r="O2">
        <f>COUNTIFS(A2:A15,M2,C2:C15,N2)</f>
        <v>3</v>
      </c>
    </row>
    <row r="3" spans="1:15" x14ac:dyDescent="0.25">
      <c r="A3" s="7" t="s">
        <v>64</v>
      </c>
      <c r="B3" s="7">
        <v>13000</v>
      </c>
      <c r="C3" s="7" t="s">
        <v>56</v>
      </c>
      <c r="D3" s="7">
        <v>30</v>
      </c>
    </row>
    <row r="4" spans="1:15" x14ac:dyDescent="0.25">
      <c r="A4" t="s">
        <v>65</v>
      </c>
      <c r="B4">
        <v>20000</v>
      </c>
      <c r="C4" t="s">
        <v>57</v>
      </c>
      <c r="D4">
        <v>16</v>
      </c>
    </row>
    <row r="5" spans="1:15" x14ac:dyDescent="0.25">
      <c r="A5" s="7" t="s">
        <v>65</v>
      </c>
      <c r="B5" s="7">
        <v>15000</v>
      </c>
      <c r="C5" s="9" t="s">
        <v>56</v>
      </c>
      <c r="D5" s="7">
        <v>24</v>
      </c>
    </row>
    <row r="6" spans="1:15" x14ac:dyDescent="0.25">
      <c r="A6" t="s">
        <v>64</v>
      </c>
      <c r="B6">
        <v>31500</v>
      </c>
      <c r="C6" t="s">
        <v>57</v>
      </c>
      <c r="D6">
        <v>26</v>
      </c>
      <c r="J6" s="6" t="s">
        <v>72</v>
      </c>
    </row>
    <row r="7" spans="1:15" x14ac:dyDescent="0.25">
      <c r="A7" s="7" t="s">
        <v>64</v>
      </c>
      <c r="B7" s="7">
        <v>40500</v>
      </c>
      <c r="C7" s="7" t="s">
        <v>67</v>
      </c>
      <c r="D7" s="7">
        <v>22</v>
      </c>
    </row>
    <row r="8" spans="1:15" x14ac:dyDescent="0.25">
      <c r="A8" t="s">
        <v>65</v>
      </c>
      <c r="B8">
        <v>25600</v>
      </c>
      <c r="C8" t="s">
        <v>56</v>
      </c>
      <c r="D8">
        <v>28</v>
      </c>
      <c r="H8" s="10" t="s">
        <v>75</v>
      </c>
      <c r="I8" s="12" t="s">
        <v>60</v>
      </c>
      <c r="J8" t="s">
        <v>74</v>
      </c>
    </row>
    <row r="9" spans="1:15" x14ac:dyDescent="0.25">
      <c r="A9" s="7" t="s">
        <v>66</v>
      </c>
      <c r="B9" s="7">
        <v>50000</v>
      </c>
      <c r="C9" s="7" t="s">
        <v>67</v>
      </c>
      <c r="D9" s="7">
        <v>27</v>
      </c>
      <c r="I9" s="12" t="s">
        <v>73</v>
      </c>
      <c r="J9">
        <f>VLOOKUP(J8,A1:D16,2,FALSE)</f>
        <v>60000</v>
      </c>
    </row>
    <row r="10" spans="1:15" x14ac:dyDescent="0.25">
      <c r="A10" t="s">
        <v>63</v>
      </c>
      <c r="B10">
        <v>40500</v>
      </c>
      <c r="C10" t="s">
        <v>57</v>
      </c>
      <c r="D10">
        <v>29</v>
      </c>
      <c r="H10" s="10" t="s">
        <v>76</v>
      </c>
      <c r="I10" s="12" t="s">
        <v>60</v>
      </c>
      <c r="J10" t="s">
        <v>63</v>
      </c>
    </row>
    <row r="11" spans="1:15" x14ac:dyDescent="0.25">
      <c r="A11" s="7" t="s">
        <v>63</v>
      </c>
      <c r="B11" s="7">
        <v>60000</v>
      </c>
      <c r="C11" s="7" t="s">
        <v>57</v>
      </c>
      <c r="D11" s="7">
        <v>15</v>
      </c>
      <c r="I11" s="12" t="s">
        <v>73</v>
      </c>
      <c r="J11">
        <f>VLOOKUP(J10,A1:D16,2,FALSE)</f>
        <v>26500</v>
      </c>
    </row>
    <row r="12" spans="1:15" x14ac:dyDescent="0.25">
      <c r="A12" t="s">
        <v>63</v>
      </c>
      <c r="B12">
        <v>45000</v>
      </c>
      <c r="C12" t="s">
        <v>56</v>
      </c>
      <c r="D12">
        <v>35</v>
      </c>
    </row>
    <row r="13" spans="1:15" x14ac:dyDescent="0.25">
      <c r="A13" s="7" t="s">
        <v>63</v>
      </c>
      <c r="B13" s="7">
        <v>25000</v>
      </c>
      <c r="C13" s="7" t="s">
        <v>67</v>
      </c>
      <c r="D13" s="7">
        <v>16</v>
      </c>
      <c r="J13" s="6" t="s">
        <v>77</v>
      </c>
    </row>
    <row r="14" spans="1:15" x14ac:dyDescent="0.25">
      <c r="A14" t="s">
        <v>64</v>
      </c>
      <c r="B14">
        <v>42500</v>
      </c>
      <c r="C14" t="s">
        <v>57</v>
      </c>
      <c r="D14">
        <v>27</v>
      </c>
    </row>
    <row r="15" spans="1:15" x14ac:dyDescent="0.25">
      <c r="A15" s="7" t="s">
        <v>65</v>
      </c>
      <c r="B15" s="7">
        <v>52000</v>
      </c>
      <c r="C15" s="7" t="s">
        <v>56</v>
      </c>
      <c r="D15" s="7">
        <v>40</v>
      </c>
      <c r="H15" s="10" t="s">
        <v>85</v>
      </c>
      <c r="I15" s="12" t="s">
        <v>79</v>
      </c>
      <c r="J15" s="11" t="s">
        <v>57</v>
      </c>
      <c r="K15" s="11" t="s">
        <v>81</v>
      </c>
      <c r="L15" s="11" t="s">
        <v>82</v>
      </c>
      <c r="M15" s="11" t="s">
        <v>83</v>
      </c>
    </row>
    <row r="16" spans="1:15" x14ac:dyDescent="0.25">
      <c r="A16" t="s">
        <v>74</v>
      </c>
      <c r="B16">
        <v>60000</v>
      </c>
      <c r="C16" t="s">
        <v>67</v>
      </c>
      <c r="D16">
        <v>50</v>
      </c>
      <c r="I16" s="12" t="s">
        <v>80</v>
      </c>
      <c r="J16">
        <v>20000</v>
      </c>
      <c r="K16">
        <v>50000</v>
      </c>
      <c r="L16">
        <v>5000</v>
      </c>
      <c r="M16">
        <v>2000</v>
      </c>
    </row>
    <row r="17" spans="1:13" x14ac:dyDescent="0.25">
      <c r="A17" s="7" t="s">
        <v>78</v>
      </c>
      <c r="B17" s="7">
        <v>50000</v>
      </c>
      <c r="C17" s="7" t="s">
        <v>56</v>
      </c>
      <c r="D17" s="7">
        <v>60</v>
      </c>
      <c r="I17" s="12" t="s">
        <v>62</v>
      </c>
      <c r="J17">
        <v>100</v>
      </c>
      <c r="K17">
        <v>80</v>
      </c>
      <c r="L17">
        <v>80</v>
      </c>
      <c r="M17">
        <v>50</v>
      </c>
    </row>
    <row r="19" spans="1:13" x14ac:dyDescent="0.25">
      <c r="H19" s="10" t="s">
        <v>84</v>
      </c>
      <c r="I19" s="12" t="s">
        <v>79</v>
      </c>
      <c r="J19" s="12" t="s">
        <v>80</v>
      </c>
    </row>
    <row r="20" spans="1:13" x14ac:dyDescent="0.25">
      <c r="I20" t="s">
        <v>57</v>
      </c>
      <c r="J20">
        <f>HLOOKUP(I20,J15:M17,2,FALSE)</f>
        <v>20000</v>
      </c>
    </row>
    <row r="22" spans="1:13" x14ac:dyDescent="0.25">
      <c r="J22" s="6" t="s">
        <v>87</v>
      </c>
    </row>
    <row r="24" spans="1:13" x14ac:dyDescent="0.25">
      <c r="H24" s="10" t="s">
        <v>85</v>
      </c>
      <c r="I24" s="12" t="s">
        <v>88</v>
      </c>
      <c r="J24" s="12" t="s">
        <v>89</v>
      </c>
      <c r="K24" s="12" t="s">
        <v>90</v>
      </c>
    </row>
    <row r="25" spans="1:13" x14ac:dyDescent="0.25">
      <c r="H25" s="15" t="s">
        <v>84</v>
      </c>
      <c r="I25" t="s">
        <v>91</v>
      </c>
      <c r="J25">
        <v>25</v>
      </c>
      <c r="K25" t="str">
        <f>IF(J25&lt;35,"FAIL","PASS")</f>
        <v>FAIL</v>
      </c>
    </row>
    <row r="26" spans="1:13" x14ac:dyDescent="0.25">
      <c r="I26" t="s">
        <v>92</v>
      </c>
      <c r="J26">
        <v>45</v>
      </c>
      <c r="K26" t="str">
        <f t="shared" ref="K26:K31" si="0">IF(J26&lt;35,"FAIL","PASS")</f>
        <v>PASS</v>
      </c>
    </row>
    <row r="27" spans="1:13" x14ac:dyDescent="0.25">
      <c r="I27" t="s">
        <v>93</v>
      </c>
      <c r="J27">
        <v>65</v>
      </c>
      <c r="K27" t="str">
        <f t="shared" si="0"/>
        <v>PASS</v>
      </c>
    </row>
    <row r="28" spans="1:13" x14ac:dyDescent="0.25">
      <c r="I28" t="s">
        <v>94</v>
      </c>
      <c r="J28">
        <v>45</v>
      </c>
      <c r="K28" t="str">
        <f t="shared" si="0"/>
        <v>PASS</v>
      </c>
    </row>
    <row r="29" spans="1:13" x14ac:dyDescent="0.25">
      <c r="I29" t="s">
        <v>95</v>
      </c>
      <c r="J29">
        <v>25</v>
      </c>
      <c r="K29" t="str">
        <f t="shared" si="0"/>
        <v>FAIL</v>
      </c>
    </row>
    <row r="30" spans="1:13" x14ac:dyDescent="0.25">
      <c r="I30" t="s">
        <v>96</v>
      </c>
      <c r="J30">
        <v>85</v>
      </c>
      <c r="K30" t="str">
        <f t="shared" si="0"/>
        <v>PASS</v>
      </c>
    </row>
    <row r="31" spans="1:13" x14ac:dyDescent="0.25">
      <c r="I31" t="s">
        <v>97</v>
      </c>
      <c r="J31">
        <v>59</v>
      </c>
      <c r="K31" t="str">
        <f t="shared" si="0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Dattwani</dc:creator>
  <cp:lastModifiedBy>Muskan Dattwani</cp:lastModifiedBy>
  <dcterms:created xsi:type="dcterms:W3CDTF">2022-07-13T17:33:25Z</dcterms:created>
  <dcterms:modified xsi:type="dcterms:W3CDTF">2022-07-16T03:49:16Z</dcterms:modified>
</cp:coreProperties>
</file>