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bed shaikh\OneDrive\Desktop\Data Analyst\"/>
    </mc:Choice>
  </mc:AlternateContent>
  <xr:revisionPtr revIDLastSave="0" documentId="13_ncr:1_{8DBE63E7-7817-4D7D-B703-34BC313B13FC}" xr6:coauthVersionLast="47" xr6:coauthVersionMax="47" xr10:uidLastSave="{00000000-0000-0000-0000-000000000000}"/>
  <bookViews>
    <workbookView xWindow="-110" yWindow="-110" windowWidth="19420" windowHeight="10300" xr2:uid="{18E74621-BEBE-4C55-9A4A-6D7726ED6B75}"/>
  </bookViews>
  <sheets>
    <sheet name="Brainstorm" sheetId="4" r:id="rId1"/>
    <sheet name="Vlookup Advanced" sheetId="2" r:id="rId2"/>
  </sheets>
  <definedNames>
    <definedName name="_xlnm._FilterDatabase" localSheetId="0" hidden="1">Brainstorm!$D$14:$D$27</definedName>
    <definedName name="_xlnm.Extract" localSheetId="0">Brainstorm!$N$13:$N$27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4" l="1"/>
  <c r="C7" i="2"/>
  <c r="C8" i="2"/>
  <c r="C9" i="2"/>
  <c r="C10" i="2"/>
  <c r="C6" i="2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14" i="4"/>
  <c r="E10" i="4"/>
  <c r="D7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14" i="4"/>
  <c r="C29" i="2"/>
  <c r="C30" i="2"/>
  <c r="E29" i="2"/>
  <c r="E30" i="2"/>
  <c r="E31" i="2"/>
  <c r="E32" i="2"/>
  <c r="C28" i="2" s="1"/>
  <c r="E33" i="2"/>
  <c r="E34" i="2"/>
  <c r="E35" i="2"/>
  <c r="E36" i="2"/>
  <c r="E37" i="2"/>
  <c r="E28" i="2"/>
  <c r="C31" i="2" s="1"/>
  <c r="D16" i="2"/>
  <c r="D21" i="2"/>
  <c r="D20" i="2"/>
  <c r="D19" i="2"/>
  <c r="D17" i="2"/>
  <c r="D22" i="2"/>
  <c r="D18" i="2"/>
  <c r="C32" i="2" l="1"/>
</calcChain>
</file>

<file path=xl/sharedStrings.xml><?xml version="1.0" encoding="utf-8"?>
<sst xmlns="http://schemas.openxmlformats.org/spreadsheetml/2006/main" count="140" uniqueCount="46">
  <si>
    <t>Partial Text Lookup: LEFT and SEARCH</t>
  </si>
  <si>
    <t>Product</t>
  </si>
  <si>
    <t>Units Sold</t>
  </si>
  <si>
    <t>Velo - 235</t>
  </si>
  <si>
    <t>Amarilla</t>
  </si>
  <si>
    <t>Paseo - 895</t>
  </si>
  <si>
    <t xml:space="preserve">Montana </t>
  </si>
  <si>
    <t>Amarilla - 145</t>
  </si>
  <si>
    <t>Paseo</t>
  </si>
  <si>
    <t>Montana - 125</t>
  </si>
  <si>
    <t>Velo</t>
  </si>
  <si>
    <t>VTT - 777</t>
  </si>
  <si>
    <t xml:space="preserve">VTT </t>
  </si>
  <si>
    <t>Multiple Source Table Vlookup</t>
  </si>
  <si>
    <t xml:space="preserve"> Sales</t>
  </si>
  <si>
    <t>Disc%</t>
  </si>
  <si>
    <t>Montana</t>
  </si>
  <si>
    <t>Multiple Lookup Value</t>
  </si>
  <si>
    <t>Model no</t>
  </si>
  <si>
    <t xml:space="preserve">Q.1. Calculate Gross sales and Profit in the table. </t>
  </si>
  <si>
    <t>Q.2. Give dropdowns on Segment and Country, then Create formulas which calucalte Total sales and Total Profit based on the selection. If the combination doesn't exist, the result should be "NA".</t>
  </si>
  <si>
    <t>Q.3. Filter out Unique List of Products and their repsective 'MRP'. Result should look same as in the image</t>
  </si>
  <si>
    <t>Segment</t>
  </si>
  <si>
    <t>Country [dropdown]</t>
  </si>
  <si>
    <t>Total Sales</t>
  </si>
  <si>
    <t>Total types of Product</t>
  </si>
  <si>
    <t>Product Name</t>
  </si>
  <si>
    <t>Max MRP</t>
  </si>
  <si>
    <t>Min MRP</t>
  </si>
  <si>
    <t>Country</t>
  </si>
  <si>
    <t>Manufacturing Price</t>
  </si>
  <si>
    <t>Sale Price</t>
  </si>
  <si>
    <t>Gross Sales</t>
  </si>
  <si>
    <t>Profit</t>
  </si>
  <si>
    <t>Government</t>
  </si>
  <si>
    <t>Mexico</t>
  </si>
  <si>
    <t>United States of America</t>
  </si>
  <si>
    <t>Midmarket</t>
  </si>
  <si>
    <t>Canada</t>
  </si>
  <si>
    <t>France</t>
  </si>
  <si>
    <t>Channel Partners</t>
  </si>
  <si>
    <t>VTT</t>
  </si>
  <si>
    <t>Germany</t>
  </si>
  <si>
    <t>Enterprise</t>
  </si>
  <si>
    <t>Small Business</t>
  </si>
  <si>
    <t>Product/M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</si>
</sst>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0" xfId="0" applyFont="1"/>
    <xf numFmtId="0" fontId="1" fillId="3" borderId="1" xfId="0" applyFont="1" applyFill="1" applyBorder="1"/>
    <xf numFmtId="0" fontId="0" fillId="2" borderId="0" xfId="0" applyFill="1"/>
    <xf numFmtId="0" fontId="0" fillId="4" borderId="1" xfId="0" applyFill="1" applyBorder="1"/>
    <xf numFmtId="9" fontId="0" fillId="0" borderId="1" xfId="0" applyNumberFormat="1" applyBorder="1"/>
    <xf numFmtId="10" fontId="0" fillId="0" borderId="1" xfId="0" applyNumberFormat="1" applyBorder="1"/>
    <xf numFmtId="1" fontId="0" fillId="0" borderId="1" xfId="0" applyNumberFormat="1" applyBorder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10" fontId="0" fillId="4" borderId="1" xfId="0" applyNumberFormat="1" applyFill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560070</xdr:colOff>
      <xdr:row>4</xdr:row>
      <xdr:rowOff>222250</xdr:rowOff>
    </xdr:from>
    <xdr:to>
      <xdr:col>13</xdr:col>
      <xdr:colOff>72559</xdr:colOff>
      <xdr:row>11</xdr:row>
      <xdr:rowOff>122026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EB1BD5-E9B9-40C1-8226-242848AF9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7620" y="1073150"/>
          <a:ext cx="1950889" cy="123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9C10-5342-4F6A-B203-403FC1C64F9D}">
  <dimension ref="B2:N27"/>
  <sheetViews>
    <sheetView tabSelected="1" topLeftCell="C1" workbookViewId="0">
      <selection activeCell="L13" sqref="L13:L27"/>
    </sheetView>
  </sheetViews>
  <sheetFormatPr defaultRowHeight="14.5" x14ac:dyDescent="0.35"/>
  <cols>
    <col min="2" max="2" width="14.90625" bestFit="1" customWidth="1"/>
    <col min="3" max="3" width="21.54296875" bestFit="1" customWidth="1"/>
    <col min="4" max="4" width="9.81640625" bestFit="1" customWidth="1"/>
    <col min="5" max="5" width="19.1796875" bestFit="1" customWidth="1"/>
    <col min="6" max="6" width="17.54296875" bestFit="1" customWidth="1"/>
    <col min="7" max="7" width="8.81640625" bestFit="1" customWidth="1"/>
    <col min="8" max="8" width="10.08984375" bestFit="1" customWidth="1"/>
  </cols>
  <sheetData>
    <row r="2" spans="2:14" ht="15.5" x14ac:dyDescent="0.35">
      <c r="B2" s="9" t="s">
        <v>19</v>
      </c>
    </row>
    <row r="3" spans="2:14" ht="18.5" x14ac:dyDescent="0.45">
      <c r="B3" s="9" t="s">
        <v>20</v>
      </c>
      <c r="G3" s="10"/>
    </row>
    <row r="4" spans="2:14" ht="18.5" x14ac:dyDescent="0.45">
      <c r="B4" s="9" t="s">
        <v>21</v>
      </c>
      <c r="G4" s="10"/>
    </row>
    <row r="5" spans="2:14" ht="18.5" x14ac:dyDescent="0.45">
      <c r="G5" s="10"/>
    </row>
    <row r="6" spans="2:14" x14ac:dyDescent="0.35">
      <c r="B6" s="11" t="s">
        <v>22</v>
      </c>
      <c r="C6" s="11" t="s">
        <v>23</v>
      </c>
      <c r="D6" s="11" t="s">
        <v>24</v>
      </c>
      <c r="E6" s="11" t="s">
        <v>25</v>
      </c>
    </row>
    <row r="7" spans="2:14" x14ac:dyDescent="0.35">
      <c r="B7" s="1" t="s">
        <v>34</v>
      </c>
      <c r="C7" s="1" t="s">
        <v>36</v>
      </c>
      <c r="D7" s="5">
        <f>IFERROR(SUMIFS(G14:G27, B14:B27, B7, C14:C27, C7), "NA")</f>
        <v>600</v>
      </c>
      <c r="E7" s="5">
        <f>COUNTA((D14:D27))</f>
        <v>14</v>
      </c>
    </row>
    <row r="9" spans="2:14" x14ac:dyDescent="0.35">
      <c r="C9" s="1"/>
      <c r="D9" s="1"/>
      <c r="E9" s="11" t="s">
        <v>26</v>
      </c>
    </row>
    <row r="10" spans="2:14" x14ac:dyDescent="0.35">
      <c r="C10" s="11" t="s">
        <v>27</v>
      </c>
      <c r="D10" s="5"/>
      <c r="E10" t="e">
        <f ca="1">unique(D14:D27)</f>
        <v>#NAME?</v>
      </c>
    </row>
    <row r="11" spans="2:14" x14ac:dyDescent="0.35">
      <c r="C11" s="11" t="s">
        <v>28</v>
      </c>
      <c r="D11" s="5"/>
      <c r="E11" s="5"/>
    </row>
    <row r="13" spans="2:14" x14ac:dyDescent="0.35">
      <c r="B13" s="1" t="s">
        <v>22</v>
      </c>
      <c r="C13" s="1" t="s">
        <v>29</v>
      </c>
      <c r="D13" s="1" t="s">
        <v>1</v>
      </c>
      <c r="E13" s="1" t="s">
        <v>2</v>
      </c>
      <c r="F13" s="5" t="s">
        <v>30</v>
      </c>
      <c r="G13" s="1" t="s">
        <v>31</v>
      </c>
      <c r="H13" s="5" t="s">
        <v>32</v>
      </c>
      <c r="I13" s="5" t="s">
        <v>33</v>
      </c>
      <c r="L13" s="1" t="s">
        <v>1</v>
      </c>
      <c r="N13" s="1" t="s">
        <v>8</v>
      </c>
    </row>
    <row r="14" spans="2:14" x14ac:dyDescent="0.35">
      <c r="B14" s="1" t="s">
        <v>34</v>
      </c>
      <c r="C14" s="1" t="s">
        <v>35</v>
      </c>
      <c r="D14" s="1" t="s">
        <v>8</v>
      </c>
      <c r="E14" s="1">
        <v>2851</v>
      </c>
      <c r="F14" s="5">
        <v>10</v>
      </c>
      <c r="G14" s="1">
        <v>350</v>
      </c>
      <c r="H14" s="5">
        <f>E14*G14</f>
        <v>997850</v>
      </c>
      <c r="I14" s="5">
        <f>(G14-F14)*E14</f>
        <v>969340</v>
      </c>
      <c r="L14" s="1" t="s">
        <v>8</v>
      </c>
      <c r="N14" s="1" t="s">
        <v>8</v>
      </c>
    </row>
    <row r="15" spans="2:14" x14ac:dyDescent="0.35">
      <c r="B15" s="1" t="s">
        <v>34</v>
      </c>
      <c r="C15" s="1" t="s">
        <v>36</v>
      </c>
      <c r="D15" s="1" t="s">
        <v>8</v>
      </c>
      <c r="E15" s="1">
        <v>3495</v>
      </c>
      <c r="F15" s="5">
        <v>10</v>
      </c>
      <c r="G15" s="1">
        <v>300</v>
      </c>
      <c r="H15" s="5">
        <f t="shared" ref="H15:H27" si="0">E15*G15</f>
        <v>1048500</v>
      </c>
      <c r="I15" s="5">
        <f t="shared" ref="I15:I27" si="1">(G15-F15)*E15</f>
        <v>1013550</v>
      </c>
      <c r="L15" s="1" t="s">
        <v>8</v>
      </c>
      <c r="N15" s="1" t="s">
        <v>10</v>
      </c>
    </row>
    <row r="16" spans="2:14" x14ac:dyDescent="0.35">
      <c r="B16" s="1" t="s">
        <v>37</v>
      </c>
      <c r="C16" s="1" t="s">
        <v>38</v>
      </c>
      <c r="D16" s="1" t="s">
        <v>8</v>
      </c>
      <c r="E16" s="1">
        <v>2632</v>
      </c>
      <c r="F16" s="5">
        <v>10</v>
      </c>
      <c r="G16" s="1">
        <v>350</v>
      </c>
      <c r="H16" s="5">
        <f t="shared" si="0"/>
        <v>921200</v>
      </c>
      <c r="I16" s="5">
        <f t="shared" si="1"/>
        <v>894880</v>
      </c>
      <c r="L16" s="1" t="s">
        <v>8</v>
      </c>
      <c r="N16" s="1" t="s">
        <v>4</v>
      </c>
    </row>
    <row r="17" spans="2:14" x14ac:dyDescent="0.35">
      <c r="B17" s="1" t="s">
        <v>37</v>
      </c>
      <c r="C17" s="1" t="s">
        <v>38</v>
      </c>
      <c r="D17" s="1" t="s">
        <v>10</v>
      </c>
      <c r="E17" s="1">
        <v>2632</v>
      </c>
      <c r="F17" s="5">
        <v>120</v>
      </c>
      <c r="G17" s="1">
        <v>350</v>
      </c>
      <c r="H17" s="5">
        <f t="shared" si="0"/>
        <v>921200</v>
      </c>
      <c r="I17" s="5">
        <f t="shared" si="1"/>
        <v>605360</v>
      </c>
      <c r="L17" s="1" t="s">
        <v>10</v>
      </c>
      <c r="N17" s="1" t="s">
        <v>16</v>
      </c>
    </row>
    <row r="18" spans="2:14" x14ac:dyDescent="0.35">
      <c r="B18" s="1" t="s">
        <v>37</v>
      </c>
      <c r="C18" s="1" t="s">
        <v>36</v>
      </c>
      <c r="D18" s="1" t="s">
        <v>10</v>
      </c>
      <c r="E18" s="1">
        <v>2574</v>
      </c>
      <c r="F18" s="5">
        <v>120</v>
      </c>
      <c r="G18" s="1">
        <v>300</v>
      </c>
      <c r="H18" s="5">
        <f t="shared" si="0"/>
        <v>772200</v>
      </c>
      <c r="I18" s="5">
        <f t="shared" si="1"/>
        <v>463320</v>
      </c>
      <c r="L18" s="1" t="s">
        <v>10</v>
      </c>
      <c r="N18" s="1" t="s">
        <v>41</v>
      </c>
    </row>
    <row r="19" spans="2:14" x14ac:dyDescent="0.35">
      <c r="B19" s="1" t="s">
        <v>34</v>
      </c>
      <c r="C19" s="1" t="s">
        <v>35</v>
      </c>
      <c r="D19" s="1" t="s">
        <v>8</v>
      </c>
      <c r="E19" s="1">
        <v>2151</v>
      </c>
      <c r="F19" s="5">
        <v>10</v>
      </c>
      <c r="G19" s="1">
        <v>350</v>
      </c>
      <c r="H19" s="5">
        <f t="shared" si="0"/>
        <v>752850</v>
      </c>
      <c r="I19" s="5">
        <f t="shared" si="1"/>
        <v>731340</v>
      </c>
      <c r="L19" s="1" t="s">
        <v>8</v>
      </c>
    </row>
    <row r="20" spans="2:14" x14ac:dyDescent="0.35">
      <c r="B20" s="1" t="s">
        <v>37</v>
      </c>
      <c r="C20" s="1" t="s">
        <v>39</v>
      </c>
      <c r="D20" s="1" t="s">
        <v>4</v>
      </c>
      <c r="E20" s="1">
        <v>2475</v>
      </c>
      <c r="F20" s="5">
        <v>260</v>
      </c>
      <c r="G20" s="1">
        <v>300</v>
      </c>
      <c r="H20" s="5">
        <f t="shared" si="0"/>
        <v>742500</v>
      </c>
      <c r="I20" s="5">
        <f t="shared" si="1"/>
        <v>99000</v>
      </c>
      <c r="L20" s="1" t="s">
        <v>4</v>
      </c>
    </row>
    <row r="21" spans="2:14" x14ac:dyDescent="0.35">
      <c r="B21" s="1" t="s">
        <v>40</v>
      </c>
      <c r="C21" s="1" t="s">
        <v>38</v>
      </c>
      <c r="D21" s="1" t="s">
        <v>16</v>
      </c>
      <c r="E21" s="1">
        <v>2227.5</v>
      </c>
      <c r="F21" s="5">
        <v>5</v>
      </c>
      <c r="G21" s="1">
        <v>350</v>
      </c>
      <c r="H21" s="5">
        <f t="shared" si="0"/>
        <v>779625</v>
      </c>
      <c r="I21" s="5">
        <f t="shared" si="1"/>
        <v>768487.5</v>
      </c>
      <c r="L21" s="1" t="s">
        <v>16</v>
      </c>
    </row>
    <row r="22" spans="2:14" x14ac:dyDescent="0.35">
      <c r="B22" s="1" t="s">
        <v>34</v>
      </c>
      <c r="C22" s="1" t="s">
        <v>36</v>
      </c>
      <c r="D22" s="1" t="s">
        <v>41</v>
      </c>
      <c r="E22" s="1">
        <v>2541</v>
      </c>
      <c r="F22" s="5">
        <v>250</v>
      </c>
      <c r="G22" s="1">
        <v>300</v>
      </c>
      <c r="H22" s="5">
        <f t="shared" si="0"/>
        <v>762300</v>
      </c>
      <c r="I22" s="5">
        <f t="shared" si="1"/>
        <v>127050</v>
      </c>
      <c r="L22" s="1" t="s">
        <v>41</v>
      </c>
    </row>
    <row r="23" spans="2:14" x14ac:dyDescent="0.35">
      <c r="B23" s="1" t="s">
        <v>40</v>
      </c>
      <c r="C23" s="1" t="s">
        <v>42</v>
      </c>
      <c r="D23" s="1" t="s">
        <v>10</v>
      </c>
      <c r="E23" s="1">
        <v>2536</v>
      </c>
      <c r="F23" s="5">
        <v>120</v>
      </c>
      <c r="G23" s="1">
        <v>300</v>
      </c>
      <c r="H23" s="5">
        <f t="shared" si="0"/>
        <v>760800</v>
      </c>
      <c r="I23" s="5">
        <f t="shared" si="1"/>
        <v>456480</v>
      </c>
      <c r="L23" s="1" t="s">
        <v>10</v>
      </c>
    </row>
    <row r="24" spans="2:14" x14ac:dyDescent="0.35">
      <c r="B24" s="1" t="s">
        <v>37</v>
      </c>
      <c r="C24" s="1" t="s">
        <v>36</v>
      </c>
      <c r="D24" s="1" t="s">
        <v>8</v>
      </c>
      <c r="E24" s="1">
        <v>2007</v>
      </c>
      <c r="F24" s="5">
        <v>10</v>
      </c>
      <c r="G24" s="1">
        <v>350</v>
      </c>
      <c r="H24" s="5">
        <f t="shared" si="0"/>
        <v>702450</v>
      </c>
      <c r="I24" s="5">
        <f t="shared" si="1"/>
        <v>682380</v>
      </c>
      <c r="L24" s="1" t="s">
        <v>8</v>
      </c>
    </row>
    <row r="25" spans="2:14" x14ac:dyDescent="0.35">
      <c r="B25" s="1" t="s">
        <v>43</v>
      </c>
      <c r="C25" s="1" t="s">
        <v>36</v>
      </c>
      <c r="D25" s="1" t="s">
        <v>10</v>
      </c>
      <c r="E25" s="1">
        <v>2460</v>
      </c>
      <c r="F25" s="5">
        <v>120</v>
      </c>
      <c r="G25" s="1">
        <v>300</v>
      </c>
      <c r="H25" s="5">
        <f t="shared" si="0"/>
        <v>738000</v>
      </c>
      <c r="I25" s="5">
        <f t="shared" si="1"/>
        <v>442800</v>
      </c>
      <c r="L25" s="1" t="s">
        <v>10</v>
      </c>
    </row>
    <row r="26" spans="2:14" x14ac:dyDescent="0.35">
      <c r="B26" s="1" t="s">
        <v>44</v>
      </c>
      <c r="C26" s="1" t="s">
        <v>38</v>
      </c>
      <c r="D26" s="1" t="s">
        <v>16</v>
      </c>
      <c r="E26" s="1">
        <v>3802.5</v>
      </c>
      <c r="F26" s="5">
        <v>5</v>
      </c>
      <c r="G26" s="1">
        <v>300</v>
      </c>
      <c r="H26" s="5">
        <f t="shared" si="0"/>
        <v>1140750</v>
      </c>
      <c r="I26" s="5">
        <f t="shared" si="1"/>
        <v>1121737.5</v>
      </c>
      <c r="L26" s="1" t="s">
        <v>16</v>
      </c>
    </row>
    <row r="27" spans="2:14" x14ac:dyDescent="0.35">
      <c r="B27" s="1" t="s">
        <v>34</v>
      </c>
      <c r="C27" s="1" t="s">
        <v>38</v>
      </c>
      <c r="D27" s="1" t="s">
        <v>10</v>
      </c>
      <c r="E27" s="1">
        <v>3793.5</v>
      </c>
      <c r="F27" s="5">
        <v>120</v>
      </c>
      <c r="G27" s="1">
        <v>300</v>
      </c>
      <c r="H27" s="5">
        <f t="shared" si="0"/>
        <v>1138050</v>
      </c>
      <c r="I27" s="5">
        <f t="shared" si="1"/>
        <v>682830</v>
      </c>
      <c r="L27" s="1" t="s">
        <v>10</v>
      </c>
    </row>
  </sheetData>
  <dataValidations count="2">
    <dataValidation type="list" allowBlank="1" showInputMessage="1" showErrorMessage="1" sqref="C7" xr:uid="{0E29D5A8-3F1F-48E8-944B-AE37E30CD085}">
      <formula1>$C$14:$C$27</formula1>
    </dataValidation>
    <dataValidation type="list" allowBlank="1" showInputMessage="1" showErrorMessage="1" sqref="B7" xr:uid="{E42EBF10-0328-4E4C-B2A6-B4603F073A5A}">
      <formula1>$B$14:$B$27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210AF-BCAD-42A4-AD59-88E86072988A}">
  <dimension ref="B3:M37"/>
  <sheetViews>
    <sheetView workbookViewId="0">
      <selection activeCell="C6" sqref="C6:C10"/>
    </sheetView>
  </sheetViews>
  <sheetFormatPr defaultRowHeight="14.5" x14ac:dyDescent="0.35"/>
  <cols>
    <col min="2" max="2" width="33.1796875" bestFit="1" customWidth="1"/>
    <col min="3" max="3" width="9.08984375" bestFit="1" customWidth="1"/>
    <col min="5" max="5" width="14.26953125" customWidth="1"/>
    <col min="6" max="6" width="9.6328125" bestFit="1" customWidth="1"/>
    <col min="7" max="7" width="9.453125" bestFit="1" customWidth="1"/>
  </cols>
  <sheetData>
    <row r="3" spans="2:13" x14ac:dyDescent="0.35">
      <c r="B3" s="2" t="s">
        <v>0</v>
      </c>
    </row>
    <row r="4" spans="2:13" x14ac:dyDescent="0.35">
      <c r="B4" s="2"/>
    </row>
    <row r="5" spans="2:13" x14ac:dyDescent="0.35">
      <c r="B5" s="3" t="s">
        <v>1</v>
      </c>
      <c r="C5" s="3" t="s">
        <v>2</v>
      </c>
      <c r="F5" s="3" t="s">
        <v>1</v>
      </c>
      <c r="G5" s="3" t="s">
        <v>2</v>
      </c>
    </row>
    <row r="6" spans="2:13" ht="14.5" customHeight="1" x14ac:dyDescent="0.35">
      <c r="B6" s="1" t="s">
        <v>3</v>
      </c>
      <c r="C6" s="13">
        <f>VLOOKUP(LEFT(B6,SEARCH("-",B6)-1),$F$6:$G$10,2)</f>
        <v>2574</v>
      </c>
      <c r="F6" s="1" t="s">
        <v>4</v>
      </c>
      <c r="G6" s="1">
        <v>2475</v>
      </c>
    </row>
    <row r="7" spans="2:13" x14ac:dyDescent="0.35">
      <c r="B7" s="1" t="s">
        <v>5</v>
      </c>
      <c r="C7" s="13">
        <f t="shared" ref="C7:C10" si="0">VLOOKUP(LEFT(B7,SEARCH("-",B7)-1),$F$6:$G$10,2)</f>
        <v>2151</v>
      </c>
      <c r="F7" s="1" t="s">
        <v>6</v>
      </c>
      <c r="G7" s="1">
        <v>2227.5</v>
      </c>
    </row>
    <row r="8" spans="2:13" x14ac:dyDescent="0.35">
      <c r="B8" s="1" t="s">
        <v>7</v>
      </c>
      <c r="C8" s="13">
        <f t="shared" si="0"/>
        <v>2475</v>
      </c>
      <c r="F8" s="1" t="s">
        <v>8</v>
      </c>
      <c r="G8" s="1">
        <v>2151</v>
      </c>
    </row>
    <row r="9" spans="2:13" x14ac:dyDescent="0.35">
      <c r="B9" s="1" t="s">
        <v>9</v>
      </c>
      <c r="C9" s="13">
        <f t="shared" si="0"/>
        <v>2227.5</v>
      </c>
      <c r="F9" s="1" t="s">
        <v>10</v>
      </c>
      <c r="G9" s="1">
        <v>2574</v>
      </c>
    </row>
    <row r="10" spans="2:13" x14ac:dyDescent="0.35">
      <c r="B10" s="1" t="s">
        <v>11</v>
      </c>
      <c r="C10" s="13">
        <f t="shared" si="0"/>
        <v>2541</v>
      </c>
      <c r="F10" s="1" t="s">
        <v>12</v>
      </c>
      <c r="G10" s="1">
        <v>2541</v>
      </c>
    </row>
    <row r="12" spans="2:13" s="4" customFormat="1" x14ac:dyDescent="0.35"/>
    <row r="13" spans="2:13" x14ac:dyDescent="0.35">
      <c r="B13" s="2" t="s">
        <v>13</v>
      </c>
    </row>
    <row r="14" spans="2:13" x14ac:dyDescent="0.35">
      <c r="F14" s="3" t="s">
        <v>8</v>
      </c>
      <c r="G14" s="3"/>
      <c r="I14" s="3" t="s">
        <v>4</v>
      </c>
      <c r="J14" s="3"/>
      <c r="L14" s="3" t="s">
        <v>6</v>
      </c>
      <c r="M14" s="3"/>
    </row>
    <row r="15" spans="2:13" x14ac:dyDescent="0.35">
      <c r="B15" s="3" t="s">
        <v>1</v>
      </c>
      <c r="C15" s="3" t="s">
        <v>14</v>
      </c>
      <c r="D15" s="3" t="s">
        <v>15</v>
      </c>
      <c r="F15" s="3" t="s">
        <v>14</v>
      </c>
      <c r="G15" s="3" t="s">
        <v>15</v>
      </c>
      <c r="I15" s="3" t="s">
        <v>14</v>
      </c>
      <c r="J15" s="3" t="s">
        <v>15</v>
      </c>
      <c r="L15" s="3" t="s">
        <v>14</v>
      </c>
      <c r="M15" s="3" t="s">
        <v>15</v>
      </c>
    </row>
    <row r="16" spans="2:13" x14ac:dyDescent="0.35">
      <c r="B16" s="1" t="s">
        <v>8</v>
      </c>
      <c r="C16" s="1">
        <v>1655.08</v>
      </c>
      <c r="D16" s="12">
        <f ca="1">IFERROR(INDEX(INDIRECT(CHAR(70+IFERROR(MATCH(B16,F$14:M$14,0),0))&amp;"$16:"&amp;CHAR(70+IFERROR(MATCH(B16,F$14:M$14,0),0))&amp;"$20"),MATCH(C16,INDIRECT(CHAR(69+IFERROR(MATCH(B16,F$14:M$14,0),0))&amp;"$16:"&amp;CHAR(69+IFERROR(MATCH(B16,F$14:M$14,0),0))&amp;"$20"))),"")</f>
        <v>0.125</v>
      </c>
      <c r="F16" s="1">
        <v>0</v>
      </c>
      <c r="G16" s="6">
        <v>0.05</v>
      </c>
      <c r="I16" s="1">
        <v>0</v>
      </c>
      <c r="J16" s="7">
        <v>2.5000000000000001E-2</v>
      </c>
      <c r="L16" s="1">
        <v>0</v>
      </c>
      <c r="M16" s="7">
        <v>1.4999999999999999E-2</v>
      </c>
    </row>
    <row r="17" spans="2:13" x14ac:dyDescent="0.35">
      <c r="B17" s="1" t="s">
        <v>4</v>
      </c>
      <c r="C17" s="1">
        <v>1822.59</v>
      </c>
      <c r="D17" s="12">
        <f t="shared" ref="D17:D22" ca="1" si="1">IFERROR(INDEX(INDIRECT(CHAR(70+IFERROR(MATCH(B17,F$14:M$14,0),0))&amp;"$16:"&amp;CHAR(70+IFERROR(MATCH(B17,F$14:M$14,0),0))&amp;"$20"),MATCH(C17,INDIRECT(CHAR(69+IFERROR(MATCH(B17,F$14:M$14,0),0))&amp;"$16:"&amp;CHAR(69+IFERROR(MATCH(B17,F$14:M$14,0),0))&amp;"$20"))),"")</f>
        <v>7.0000000000000007E-2</v>
      </c>
      <c r="F17" s="1">
        <v>500</v>
      </c>
      <c r="G17" s="7">
        <v>7.4999999999999997E-2</v>
      </c>
      <c r="I17" s="1">
        <v>500</v>
      </c>
      <c r="J17" s="6">
        <v>0.04</v>
      </c>
      <c r="L17" s="1">
        <v>500</v>
      </c>
      <c r="M17" s="6">
        <v>0.03</v>
      </c>
    </row>
    <row r="18" spans="2:13" x14ac:dyDescent="0.35">
      <c r="B18" s="1" t="s">
        <v>4</v>
      </c>
      <c r="C18" s="1">
        <v>1730.54</v>
      </c>
      <c r="D18" s="12">
        <f t="shared" ca="1" si="1"/>
        <v>7.0000000000000007E-2</v>
      </c>
      <c r="F18" s="1">
        <v>1000</v>
      </c>
      <c r="G18" s="6">
        <v>0.1</v>
      </c>
      <c r="I18" s="1">
        <v>1000</v>
      </c>
      <c r="J18" s="7">
        <v>5.5E-2</v>
      </c>
      <c r="L18" s="1">
        <v>1000</v>
      </c>
      <c r="M18" s="7">
        <v>5.5E-2</v>
      </c>
    </row>
    <row r="19" spans="2:13" x14ac:dyDescent="0.35">
      <c r="B19" s="1" t="s">
        <v>6</v>
      </c>
      <c r="C19" s="1">
        <v>1685.6</v>
      </c>
      <c r="D19" s="12">
        <f t="shared" ca="1" si="1"/>
        <v>7.0000000000000007E-2</v>
      </c>
      <c r="F19" s="1">
        <v>1500</v>
      </c>
      <c r="G19" s="7">
        <v>0.125</v>
      </c>
      <c r="I19" s="1">
        <v>1500</v>
      </c>
      <c r="J19" s="6">
        <v>7.0000000000000007E-2</v>
      </c>
      <c r="L19" s="1">
        <v>1500</v>
      </c>
      <c r="M19" s="7">
        <v>7.0000000000000007E-2</v>
      </c>
    </row>
    <row r="20" spans="2:13" x14ac:dyDescent="0.35">
      <c r="B20" s="1" t="s">
        <v>8</v>
      </c>
      <c r="C20" s="1">
        <v>1685.6</v>
      </c>
      <c r="D20" s="12">
        <f t="shared" ca="1" si="1"/>
        <v>0.125</v>
      </c>
      <c r="F20" s="1">
        <v>2000</v>
      </c>
      <c r="G20" s="6">
        <v>0.15</v>
      </c>
      <c r="I20" s="1">
        <v>2000</v>
      </c>
      <c r="J20" s="7">
        <v>8.5000000000000006E-2</v>
      </c>
      <c r="L20" s="1">
        <v>2000</v>
      </c>
      <c r="M20" s="6">
        <v>9.3333333333333296E-2</v>
      </c>
    </row>
    <row r="21" spans="2:13" x14ac:dyDescent="0.35">
      <c r="B21" s="1" t="s">
        <v>16</v>
      </c>
      <c r="C21" s="1">
        <v>1763.8600000000001</v>
      </c>
      <c r="D21" s="12" t="str">
        <f ca="1">IFERROR(INDEX(INDIRECT(CHAR(70+IFERROR(MATCH(B21,F$14:M$14,0),0))&amp;"$16:"&amp;CHAR(70+IFERROR(MATCH(B21,F$14:M$14,0),0))&amp;"$20"),MATCH(C21,INDIRECT(CHAR(69+IFERROR(MATCH(B21,F$14:M$14,0),0))&amp;"$16:"&amp;CHAR(69+IFERROR(MATCH(B21,F$14:M$14,0),0))&amp;"$20"))),"")</f>
        <v/>
      </c>
    </row>
    <row r="22" spans="2:13" x14ac:dyDescent="0.35">
      <c r="B22" s="1" t="s">
        <v>8</v>
      </c>
      <c r="C22" s="1">
        <v>2293.1999999999998</v>
      </c>
      <c r="D22" s="12">
        <f t="shared" ca="1" si="1"/>
        <v>0.15</v>
      </c>
    </row>
    <row r="24" spans="2:13" s="4" customFormat="1" x14ac:dyDescent="0.35"/>
    <row r="25" spans="2:13" x14ac:dyDescent="0.35">
      <c r="B25" s="2" t="s">
        <v>17</v>
      </c>
    </row>
    <row r="27" spans="2:13" x14ac:dyDescent="0.35">
      <c r="B27" s="3" t="s">
        <v>1</v>
      </c>
      <c r="C27" s="3" t="s">
        <v>2</v>
      </c>
      <c r="E27" t="s">
        <v>45</v>
      </c>
      <c r="F27" s="3" t="s">
        <v>1</v>
      </c>
      <c r="G27" s="3" t="s">
        <v>18</v>
      </c>
      <c r="H27" s="3" t="s">
        <v>2</v>
      </c>
    </row>
    <row r="28" spans="2:13" x14ac:dyDescent="0.35">
      <c r="B28" s="1" t="s">
        <v>3</v>
      </c>
      <c r="C28" s="1">
        <f>IFERROR(VLOOKUP(B28,E$28:H$37,4,0),"")</f>
        <v>2574</v>
      </c>
      <c r="E28" t="str">
        <f>F28&amp;" - "&amp;G28</f>
        <v>Paseo - 895</v>
      </c>
      <c r="F28" s="1" t="s">
        <v>8</v>
      </c>
      <c r="G28" s="8">
        <v>895</v>
      </c>
      <c r="H28" s="1">
        <v>2151</v>
      </c>
    </row>
    <row r="29" spans="2:13" x14ac:dyDescent="0.35">
      <c r="B29" s="1" t="s">
        <v>5</v>
      </c>
      <c r="C29" s="1">
        <f t="shared" ref="C29:C32" si="2">IFERROR(VLOOKUP(B29,E$28:H$37,4,0),"")</f>
        <v>2151</v>
      </c>
      <c r="E29" t="str">
        <f t="shared" ref="E29:E37" si="3">F29&amp;" - "&amp;G29</f>
        <v>Montana  - 125</v>
      </c>
      <c r="F29" s="1" t="s">
        <v>6</v>
      </c>
      <c r="G29" s="8">
        <v>125</v>
      </c>
      <c r="H29" s="1">
        <v>2227.5</v>
      </c>
    </row>
    <row r="30" spans="2:13" x14ac:dyDescent="0.35">
      <c r="B30" s="1" t="s">
        <v>7</v>
      </c>
      <c r="C30" s="1">
        <f t="shared" si="2"/>
        <v>2475</v>
      </c>
      <c r="E30" t="str">
        <f t="shared" si="3"/>
        <v>Amarilla - 145</v>
      </c>
      <c r="F30" s="1" t="s">
        <v>4</v>
      </c>
      <c r="G30" s="8">
        <v>145</v>
      </c>
      <c r="H30" s="1">
        <v>2475</v>
      </c>
    </row>
    <row r="31" spans="2:13" x14ac:dyDescent="0.35">
      <c r="B31" s="1" t="s">
        <v>9</v>
      </c>
      <c r="C31" s="1" t="str">
        <f t="shared" si="2"/>
        <v/>
      </c>
      <c r="E31" t="str">
        <f t="shared" si="3"/>
        <v>Montana  - 848</v>
      </c>
      <c r="F31" s="1" t="s">
        <v>6</v>
      </c>
      <c r="G31" s="8">
        <v>848</v>
      </c>
      <c r="H31" s="8">
        <v>2537.25</v>
      </c>
    </row>
    <row r="32" spans="2:13" x14ac:dyDescent="0.35">
      <c r="B32" s="1" t="s">
        <v>11</v>
      </c>
      <c r="C32" s="1" t="str">
        <f t="shared" si="2"/>
        <v/>
      </c>
      <c r="E32" t="str">
        <f t="shared" si="3"/>
        <v>VTT  - 777</v>
      </c>
      <c r="F32" s="1" t="s">
        <v>12</v>
      </c>
      <c r="G32" s="8">
        <v>777</v>
      </c>
      <c r="H32" s="1">
        <v>2541</v>
      </c>
    </row>
    <row r="33" spans="5:8" x14ac:dyDescent="0.35">
      <c r="E33" t="str">
        <f t="shared" si="3"/>
        <v>Velo - 235</v>
      </c>
      <c r="F33" s="1" t="s">
        <v>10</v>
      </c>
      <c r="G33" s="8">
        <v>235</v>
      </c>
      <c r="H33" s="1">
        <v>2574</v>
      </c>
    </row>
    <row r="34" spans="5:8" x14ac:dyDescent="0.35">
      <c r="E34" t="str">
        <f t="shared" si="3"/>
        <v>Paseo - 985</v>
      </c>
      <c r="F34" s="1" t="s">
        <v>8</v>
      </c>
      <c r="G34" s="8">
        <v>985</v>
      </c>
      <c r="H34" s="8">
        <v>2585.1</v>
      </c>
    </row>
    <row r="35" spans="5:8" x14ac:dyDescent="0.35">
      <c r="E35" t="str">
        <f t="shared" si="3"/>
        <v>Velo - 1122</v>
      </c>
      <c r="F35" s="1" t="s">
        <v>10</v>
      </c>
      <c r="G35" s="8">
        <v>1122</v>
      </c>
      <c r="H35" s="8">
        <v>2632.95</v>
      </c>
    </row>
    <row r="36" spans="5:8" x14ac:dyDescent="0.35">
      <c r="E36" t="str">
        <f t="shared" si="3"/>
        <v>VTT  - 1260</v>
      </c>
      <c r="F36" s="1" t="s">
        <v>12</v>
      </c>
      <c r="G36" s="8">
        <v>1260</v>
      </c>
      <c r="H36" s="8">
        <v>2680.8</v>
      </c>
    </row>
    <row r="37" spans="5:8" x14ac:dyDescent="0.35">
      <c r="E37" t="str">
        <f t="shared" si="3"/>
        <v>Amarilla - 1397</v>
      </c>
      <c r="F37" s="1" t="s">
        <v>4</v>
      </c>
      <c r="G37" s="8">
        <v>1397</v>
      </c>
      <c r="H37" s="8">
        <v>2728.65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Brainstorm</vt:lpstr>
      <vt:lpstr>Vlookup Advanced</vt:lpstr>
      <vt:lpstr>Brainstorm!Extract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Muskan Shaikh</cp:lastModifiedBy>
  <dcterms:created xsi:type="dcterms:W3CDTF">2022-07-27T07:17:57Z</dcterms:created>
  <dcterms:modified xsi:type="dcterms:W3CDTF">2024-08-29T18:53:05Z</dcterms:modified>
</cp:coreProperties>
</file>